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https://d.docs.live.net/cf4f52c97082fe85/Área de Trabalho/Deep Learning/Projeto com Streamlit/Base de Dados/"/>
    </mc:Choice>
  </mc:AlternateContent>
  <xr:revisionPtr revIDLastSave="1560" documentId="11_F25DC773A252ABDACC1048B7A9DB53225BDE58F1" xr6:coauthVersionLast="47" xr6:coauthVersionMax="47" xr10:uidLastSave="{4A02C6D1-F918-46C7-A677-2A88A3079BD4}"/>
  <bookViews>
    <workbookView xWindow="-110" yWindow="-110" windowWidth="19420" windowHeight="10660" firstSheet="3" activeTab="4" xr2:uid="{00000000-000D-0000-FFFF-FFFF00000000}"/>
  </bookViews>
  <sheets>
    <sheet name="Vol_Fin_Ajustado" sheetId="4" r:id="rId1"/>
    <sheet name="Private_Vol_Financeiro_Região" sheetId="1" r:id="rId2"/>
    <sheet name="Grupo_Eco_Ajustado" sheetId="5" r:id="rId3"/>
    <sheet name="Private_Grupos_Econ_Região" sheetId="2" r:id="rId4"/>
    <sheet name="Contas_Ajustado" sheetId="6" r:id="rId5"/>
    <sheet name="Private_Contas_Região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6" l="1"/>
  <c r="O4" i="6"/>
  <c r="O5" i="6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O41" i="6"/>
  <c r="O42" i="6"/>
  <c r="O43" i="6"/>
  <c r="O44" i="6"/>
  <c r="O45" i="6"/>
  <c r="O46" i="6"/>
  <c r="O47" i="6"/>
  <c r="O48" i="6"/>
  <c r="O49" i="6"/>
  <c r="O50" i="6"/>
  <c r="O51" i="6"/>
  <c r="O52" i="6"/>
  <c r="O53" i="6"/>
  <c r="O54" i="6"/>
  <c r="O55" i="6"/>
  <c r="O56" i="6"/>
  <c r="O57" i="6"/>
  <c r="O58" i="6"/>
  <c r="O59" i="6"/>
  <c r="O60" i="6"/>
  <c r="O61" i="6"/>
  <c r="O62" i="6"/>
  <c r="O63" i="6"/>
  <c r="O64" i="6"/>
  <c r="O65" i="6"/>
  <c r="O66" i="6"/>
  <c r="O67" i="6"/>
  <c r="O68" i="6"/>
  <c r="O69" i="6"/>
  <c r="O70" i="6"/>
  <c r="O71" i="6"/>
  <c r="O72" i="6"/>
  <c r="O73" i="6"/>
  <c r="O74" i="6"/>
  <c r="O75" i="6"/>
  <c r="O76" i="6"/>
  <c r="O77" i="6"/>
  <c r="O78" i="6"/>
  <c r="O79" i="6"/>
  <c r="O80" i="6"/>
  <c r="O81" i="6"/>
  <c r="O82" i="6"/>
  <c r="O83" i="6"/>
  <c r="O84" i="6"/>
  <c r="O85" i="6"/>
  <c r="O86" i="6"/>
  <c r="O87" i="6"/>
  <c r="O88" i="6"/>
  <c r="O89" i="6"/>
  <c r="O90" i="6"/>
  <c r="O91" i="6"/>
  <c r="O92" i="6"/>
  <c r="O93" i="6"/>
  <c r="O94" i="6"/>
  <c r="O95" i="6"/>
  <c r="O96" i="6"/>
  <c r="O97" i="6"/>
  <c r="O98" i="6"/>
  <c r="O99" i="6"/>
  <c r="O2" i="6"/>
  <c r="M3" i="6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2" i="6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K96" i="6"/>
  <c r="K97" i="6"/>
  <c r="K98" i="6"/>
  <c r="K99" i="6"/>
  <c r="K2" i="6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2" i="6"/>
  <c r="O3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68" i="5"/>
  <c r="O69" i="5"/>
  <c r="O70" i="5"/>
  <c r="O71" i="5"/>
  <c r="O72" i="5"/>
  <c r="O73" i="5"/>
  <c r="O74" i="5"/>
  <c r="O75" i="5"/>
  <c r="O76" i="5"/>
  <c r="O77" i="5"/>
  <c r="O78" i="5"/>
  <c r="O79" i="5"/>
  <c r="O80" i="5"/>
  <c r="O81" i="5"/>
  <c r="O82" i="5"/>
  <c r="O83" i="5"/>
  <c r="O84" i="5"/>
  <c r="O85" i="5"/>
  <c r="O86" i="5"/>
  <c r="O87" i="5"/>
  <c r="O88" i="5"/>
  <c r="O89" i="5"/>
  <c r="O90" i="5"/>
  <c r="O91" i="5"/>
  <c r="O92" i="5"/>
  <c r="O93" i="5"/>
  <c r="O94" i="5"/>
  <c r="O95" i="5"/>
  <c r="O96" i="5"/>
  <c r="O97" i="5"/>
  <c r="O98" i="5"/>
  <c r="O99" i="5"/>
  <c r="O2" i="5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2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2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2" i="5"/>
  <c r="O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2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2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2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2" i="4"/>
  <c r="L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6" i="6"/>
  <c r="L97" i="6"/>
  <c r="L98" i="6"/>
  <c r="L99" i="6"/>
  <c r="L100" i="6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B3" i="6"/>
  <c r="N3" i="6" s="1"/>
  <c r="B4" i="6"/>
  <c r="N4" i="6" s="1"/>
  <c r="B5" i="6"/>
  <c r="N5" i="6" s="1"/>
  <c r="B6" i="6"/>
  <c r="B7" i="6"/>
  <c r="B8" i="6"/>
  <c r="B9" i="6"/>
  <c r="B10" i="6"/>
  <c r="B11" i="6"/>
  <c r="N11" i="6" s="1"/>
  <c r="B12" i="6"/>
  <c r="N12" i="6" s="1"/>
  <c r="B13" i="6"/>
  <c r="N13" i="6" s="1"/>
  <c r="B14" i="6"/>
  <c r="B15" i="6"/>
  <c r="B16" i="6"/>
  <c r="B17" i="6"/>
  <c r="B18" i="6"/>
  <c r="B19" i="6"/>
  <c r="N19" i="6" s="1"/>
  <c r="B20" i="6"/>
  <c r="N20" i="6" s="1"/>
  <c r="B21" i="6"/>
  <c r="N21" i="6" s="1"/>
  <c r="B22" i="6"/>
  <c r="B23" i="6"/>
  <c r="B24" i="6"/>
  <c r="B25" i="6"/>
  <c r="B26" i="6"/>
  <c r="B27" i="6"/>
  <c r="N27" i="6" s="1"/>
  <c r="B28" i="6"/>
  <c r="N28" i="6" s="1"/>
  <c r="B29" i="6"/>
  <c r="N29" i="6" s="1"/>
  <c r="B30" i="6"/>
  <c r="B31" i="6"/>
  <c r="B32" i="6"/>
  <c r="B33" i="6"/>
  <c r="B34" i="6"/>
  <c r="B35" i="6"/>
  <c r="N35" i="6" s="1"/>
  <c r="B36" i="6"/>
  <c r="N36" i="6" s="1"/>
  <c r="B37" i="6"/>
  <c r="N37" i="6" s="1"/>
  <c r="B38" i="6"/>
  <c r="B39" i="6"/>
  <c r="B40" i="6"/>
  <c r="B41" i="6"/>
  <c r="B42" i="6"/>
  <c r="B43" i="6"/>
  <c r="N43" i="6" s="1"/>
  <c r="B44" i="6"/>
  <c r="N44" i="6" s="1"/>
  <c r="B45" i="6"/>
  <c r="N45" i="6" s="1"/>
  <c r="B46" i="6"/>
  <c r="B47" i="6"/>
  <c r="B48" i="6"/>
  <c r="B49" i="6"/>
  <c r="B50" i="6"/>
  <c r="B51" i="6"/>
  <c r="N51" i="6" s="1"/>
  <c r="B52" i="6"/>
  <c r="N52" i="6" s="1"/>
  <c r="B53" i="6"/>
  <c r="N53" i="6" s="1"/>
  <c r="B54" i="6"/>
  <c r="B55" i="6"/>
  <c r="B56" i="6"/>
  <c r="B57" i="6"/>
  <c r="B58" i="6"/>
  <c r="B59" i="6"/>
  <c r="N59" i="6" s="1"/>
  <c r="B60" i="6"/>
  <c r="N60" i="6" s="1"/>
  <c r="B61" i="6"/>
  <c r="N61" i="6" s="1"/>
  <c r="B62" i="6"/>
  <c r="B63" i="6"/>
  <c r="B64" i="6"/>
  <c r="B65" i="6"/>
  <c r="B66" i="6"/>
  <c r="B67" i="6"/>
  <c r="N67" i="6" s="1"/>
  <c r="B68" i="6"/>
  <c r="N68" i="6" s="1"/>
  <c r="B69" i="6"/>
  <c r="N69" i="6" s="1"/>
  <c r="B70" i="6"/>
  <c r="B71" i="6"/>
  <c r="B72" i="6"/>
  <c r="B73" i="6"/>
  <c r="B74" i="6"/>
  <c r="B75" i="6"/>
  <c r="N75" i="6" s="1"/>
  <c r="B76" i="6"/>
  <c r="N76" i="6" s="1"/>
  <c r="B77" i="6"/>
  <c r="N77" i="6" s="1"/>
  <c r="B78" i="6"/>
  <c r="B79" i="6"/>
  <c r="B80" i="6"/>
  <c r="B81" i="6"/>
  <c r="B82" i="6"/>
  <c r="B83" i="6"/>
  <c r="N83" i="6" s="1"/>
  <c r="B84" i="6"/>
  <c r="N84" i="6" s="1"/>
  <c r="B85" i="6"/>
  <c r="N85" i="6" s="1"/>
  <c r="B86" i="6"/>
  <c r="B87" i="6"/>
  <c r="B88" i="6"/>
  <c r="B89" i="6"/>
  <c r="B90" i="6"/>
  <c r="B91" i="6"/>
  <c r="N91" i="6" s="1"/>
  <c r="B92" i="6"/>
  <c r="N92" i="6" s="1"/>
  <c r="B93" i="6"/>
  <c r="N93" i="6" s="1"/>
  <c r="B94" i="6"/>
  <c r="B95" i="6"/>
  <c r="B96" i="6"/>
  <c r="B97" i="6"/>
  <c r="B98" i="6"/>
  <c r="B99" i="6"/>
  <c r="N99" i="6" s="1"/>
  <c r="B100" i="6"/>
  <c r="N100" i="6" s="1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B3" i="5"/>
  <c r="B4" i="5"/>
  <c r="B5" i="5"/>
  <c r="N5" i="5" s="1"/>
  <c r="B6" i="5"/>
  <c r="B7" i="5"/>
  <c r="B8" i="5"/>
  <c r="N8" i="5" s="1"/>
  <c r="B9" i="5"/>
  <c r="B10" i="5"/>
  <c r="B11" i="5"/>
  <c r="B12" i="5"/>
  <c r="B13" i="5"/>
  <c r="N13" i="5" s="1"/>
  <c r="B14" i="5"/>
  <c r="B15" i="5"/>
  <c r="B16" i="5"/>
  <c r="N16" i="5" s="1"/>
  <c r="B17" i="5"/>
  <c r="B18" i="5"/>
  <c r="B19" i="5"/>
  <c r="B20" i="5"/>
  <c r="B21" i="5"/>
  <c r="N21" i="5" s="1"/>
  <c r="B22" i="5"/>
  <c r="B23" i="5"/>
  <c r="B24" i="5"/>
  <c r="N24" i="5" s="1"/>
  <c r="B25" i="5"/>
  <c r="B26" i="5"/>
  <c r="B27" i="5"/>
  <c r="B28" i="5"/>
  <c r="B29" i="5"/>
  <c r="N29" i="5" s="1"/>
  <c r="B30" i="5"/>
  <c r="B31" i="5"/>
  <c r="B32" i="5"/>
  <c r="N32" i="5" s="1"/>
  <c r="B33" i="5"/>
  <c r="B34" i="5"/>
  <c r="B35" i="5"/>
  <c r="B36" i="5"/>
  <c r="B37" i="5"/>
  <c r="N37" i="5" s="1"/>
  <c r="B38" i="5"/>
  <c r="B39" i="5"/>
  <c r="B40" i="5"/>
  <c r="N40" i="5" s="1"/>
  <c r="B41" i="5"/>
  <c r="B42" i="5"/>
  <c r="B43" i="5"/>
  <c r="B44" i="5"/>
  <c r="B45" i="5"/>
  <c r="N45" i="5" s="1"/>
  <c r="B46" i="5"/>
  <c r="B47" i="5"/>
  <c r="B48" i="5"/>
  <c r="N48" i="5" s="1"/>
  <c r="B49" i="5"/>
  <c r="B50" i="5"/>
  <c r="B51" i="5"/>
  <c r="B52" i="5"/>
  <c r="B53" i="5"/>
  <c r="N53" i="5" s="1"/>
  <c r="B54" i="5"/>
  <c r="B55" i="5"/>
  <c r="B56" i="5"/>
  <c r="N56" i="5" s="1"/>
  <c r="B57" i="5"/>
  <c r="B58" i="5"/>
  <c r="B59" i="5"/>
  <c r="B60" i="5"/>
  <c r="B61" i="5"/>
  <c r="N61" i="5" s="1"/>
  <c r="B62" i="5"/>
  <c r="B63" i="5"/>
  <c r="B64" i="5"/>
  <c r="N64" i="5" s="1"/>
  <c r="B65" i="5"/>
  <c r="B66" i="5"/>
  <c r="B67" i="5"/>
  <c r="B68" i="5"/>
  <c r="B69" i="5"/>
  <c r="N69" i="5" s="1"/>
  <c r="B70" i="5"/>
  <c r="B71" i="5"/>
  <c r="B72" i="5"/>
  <c r="N72" i="5" s="1"/>
  <c r="B73" i="5"/>
  <c r="B74" i="5"/>
  <c r="B75" i="5"/>
  <c r="B76" i="5"/>
  <c r="B77" i="5"/>
  <c r="N77" i="5" s="1"/>
  <c r="B78" i="5"/>
  <c r="B79" i="5"/>
  <c r="B80" i="5"/>
  <c r="N80" i="5" s="1"/>
  <c r="B81" i="5"/>
  <c r="B82" i="5"/>
  <c r="B83" i="5"/>
  <c r="B84" i="5"/>
  <c r="B85" i="5"/>
  <c r="N85" i="5" s="1"/>
  <c r="B86" i="5"/>
  <c r="B87" i="5"/>
  <c r="B88" i="5"/>
  <c r="N88" i="5" s="1"/>
  <c r="B89" i="5"/>
  <c r="B90" i="5"/>
  <c r="B91" i="5"/>
  <c r="B92" i="5"/>
  <c r="B93" i="5"/>
  <c r="N93" i="5" s="1"/>
  <c r="B94" i="5"/>
  <c r="B95" i="5"/>
  <c r="B96" i="5"/>
  <c r="N96" i="5" s="1"/>
  <c r="B97" i="5"/>
  <c r="B98" i="5"/>
  <c r="B99" i="5"/>
  <c r="B100" i="5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B3" i="4"/>
  <c r="N3" i="4" s="1"/>
  <c r="B4" i="4"/>
  <c r="B5" i="4"/>
  <c r="B6" i="4"/>
  <c r="B7" i="4"/>
  <c r="N7" i="4" s="1"/>
  <c r="B8" i="4"/>
  <c r="N8" i="4" s="1"/>
  <c r="B9" i="4"/>
  <c r="B10" i="4"/>
  <c r="B11" i="4"/>
  <c r="N11" i="4" s="1"/>
  <c r="B12" i="4"/>
  <c r="B13" i="4"/>
  <c r="B14" i="4"/>
  <c r="B15" i="4"/>
  <c r="N15" i="4" s="1"/>
  <c r="B16" i="4"/>
  <c r="N16" i="4" s="1"/>
  <c r="B17" i="4"/>
  <c r="B18" i="4"/>
  <c r="B19" i="4"/>
  <c r="N19" i="4" s="1"/>
  <c r="B20" i="4"/>
  <c r="B21" i="4"/>
  <c r="B22" i="4"/>
  <c r="B23" i="4"/>
  <c r="N23" i="4" s="1"/>
  <c r="B24" i="4"/>
  <c r="N24" i="4" s="1"/>
  <c r="B25" i="4"/>
  <c r="B26" i="4"/>
  <c r="B27" i="4"/>
  <c r="N27" i="4" s="1"/>
  <c r="B28" i="4"/>
  <c r="B29" i="4"/>
  <c r="B30" i="4"/>
  <c r="B31" i="4"/>
  <c r="N31" i="4" s="1"/>
  <c r="B32" i="4"/>
  <c r="N32" i="4" s="1"/>
  <c r="B33" i="4"/>
  <c r="B34" i="4"/>
  <c r="B35" i="4"/>
  <c r="N35" i="4" s="1"/>
  <c r="B36" i="4"/>
  <c r="B37" i="4"/>
  <c r="B38" i="4"/>
  <c r="B39" i="4"/>
  <c r="N39" i="4" s="1"/>
  <c r="B40" i="4"/>
  <c r="N40" i="4" s="1"/>
  <c r="B41" i="4"/>
  <c r="B42" i="4"/>
  <c r="B43" i="4"/>
  <c r="N43" i="4" s="1"/>
  <c r="B44" i="4"/>
  <c r="B45" i="4"/>
  <c r="B46" i="4"/>
  <c r="B47" i="4"/>
  <c r="N47" i="4" s="1"/>
  <c r="B48" i="4"/>
  <c r="N48" i="4" s="1"/>
  <c r="B49" i="4"/>
  <c r="B50" i="4"/>
  <c r="B51" i="4"/>
  <c r="N51" i="4" s="1"/>
  <c r="B52" i="4"/>
  <c r="B53" i="4"/>
  <c r="B54" i="4"/>
  <c r="B55" i="4"/>
  <c r="N55" i="4" s="1"/>
  <c r="B56" i="4"/>
  <c r="N56" i="4" s="1"/>
  <c r="B57" i="4"/>
  <c r="B58" i="4"/>
  <c r="B59" i="4"/>
  <c r="N59" i="4" s="1"/>
  <c r="B60" i="4"/>
  <c r="B61" i="4"/>
  <c r="B62" i="4"/>
  <c r="B63" i="4"/>
  <c r="N63" i="4" s="1"/>
  <c r="B64" i="4"/>
  <c r="N64" i="4" s="1"/>
  <c r="B65" i="4"/>
  <c r="B66" i="4"/>
  <c r="B67" i="4"/>
  <c r="N67" i="4" s="1"/>
  <c r="B68" i="4"/>
  <c r="B69" i="4"/>
  <c r="B70" i="4"/>
  <c r="B71" i="4"/>
  <c r="N71" i="4" s="1"/>
  <c r="B72" i="4"/>
  <c r="N72" i="4" s="1"/>
  <c r="B73" i="4"/>
  <c r="B74" i="4"/>
  <c r="B75" i="4"/>
  <c r="N75" i="4" s="1"/>
  <c r="B76" i="4"/>
  <c r="B77" i="4"/>
  <c r="B78" i="4"/>
  <c r="B79" i="4"/>
  <c r="N79" i="4" s="1"/>
  <c r="B80" i="4"/>
  <c r="N80" i="4" s="1"/>
  <c r="B81" i="4"/>
  <c r="B82" i="4"/>
  <c r="B83" i="4"/>
  <c r="N83" i="4" s="1"/>
  <c r="B84" i="4"/>
  <c r="B85" i="4"/>
  <c r="B86" i="4"/>
  <c r="B87" i="4"/>
  <c r="N87" i="4" s="1"/>
  <c r="B88" i="4"/>
  <c r="N88" i="4" s="1"/>
  <c r="B89" i="4"/>
  <c r="B90" i="4"/>
  <c r="B91" i="4"/>
  <c r="N91" i="4" s="1"/>
  <c r="B92" i="4"/>
  <c r="B93" i="4"/>
  <c r="B94" i="4"/>
  <c r="B95" i="4"/>
  <c r="N95" i="4" s="1"/>
  <c r="B96" i="4"/>
  <c r="N96" i="4" s="1"/>
  <c r="B97" i="4"/>
  <c r="B98" i="4"/>
  <c r="B99" i="4"/>
  <c r="N99" i="4" s="1"/>
  <c r="B100" i="4"/>
  <c r="L2" i="6"/>
  <c r="J2" i="6"/>
  <c r="H2" i="6"/>
  <c r="F2" i="6"/>
  <c r="D2" i="6"/>
  <c r="B2" i="6"/>
  <c r="L2" i="5"/>
  <c r="J2" i="5"/>
  <c r="H2" i="5"/>
  <c r="F2" i="5"/>
  <c r="D2" i="5"/>
  <c r="B2" i="5"/>
  <c r="L2" i="4"/>
  <c r="J2" i="4"/>
  <c r="H2" i="4"/>
  <c r="F2" i="4"/>
  <c r="D2" i="4"/>
  <c r="B2" i="4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2" i="2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2" i="1"/>
  <c r="N97" i="6" l="1"/>
  <c r="N89" i="6"/>
  <c r="N81" i="6"/>
  <c r="N73" i="6"/>
  <c r="N65" i="6"/>
  <c r="N57" i="6"/>
  <c r="N49" i="6"/>
  <c r="N41" i="6"/>
  <c r="N33" i="6"/>
  <c r="N25" i="6"/>
  <c r="N17" i="6"/>
  <c r="N9" i="6"/>
  <c r="N96" i="6"/>
  <c r="N88" i="6"/>
  <c r="N80" i="6"/>
  <c r="N72" i="6"/>
  <c r="N64" i="6"/>
  <c r="N56" i="6"/>
  <c r="N48" i="6"/>
  <c r="N40" i="6"/>
  <c r="N32" i="6"/>
  <c r="N24" i="6"/>
  <c r="N16" i="6"/>
  <c r="N8" i="6"/>
  <c r="N94" i="6"/>
  <c r="N86" i="6"/>
  <c r="N78" i="6"/>
  <c r="N70" i="6"/>
  <c r="N62" i="6"/>
  <c r="N54" i="6"/>
  <c r="N46" i="6"/>
  <c r="N38" i="6"/>
  <c r="N30" i="6"/>
  <c r="N22" i="6"/>
  <c r="N14" i="6"/>
  <c r="N6" i="6"/>
  <c r="N95" i="6"/>
  <c r="N87" i="6"/>
  <c r="N79" i="6"/>
  <c r="N71" i="6"/>
  <c r="N63" i="6"/>
  <c r="N55" i="6"/>
  <c r="N47" i="6"/>
  <c r="N39" i="6"/>
  <c r="N31" i="6"/>
  <c r="N23" i="6"/>
  <c r="N15" i="6"/>
  <c r="N7" i="6"/>
  <c r="N2" i="6"/>
  <c r="N98" i="6"/>
  <c r="N90" i="6"/>
  <c r="N82" i="6"/>
  <c r="N74" i="6"/>
  <c r="N66" i="6"/>
  <c r="N58" i="6"/>
  <c r="N50" i="6"/>
  <c r="N42" i="6"/>
  <c r="N34" i="6"/>
  <c r="N26" i="6"/>
  <c r="N18" i="6"/>
  <c r="N10" i="6"/>
  <c r="N99" i="5"/>
  <c r="N91" i="5"/>
  <c r="N83" i="5"/>
  <c r="N75" i="5"/>
  <c r="N67" i="5"/>
  <c r="N59" i="5"/>
  <c r="N51" i="5"/>
  <c r="N43" i="5"/>
  <c r="N35" i="5"/>
  <c r="N27" i="5"/>
  <c r="N19" i="5"/>
  <c r="N11" i="5"/>
  <c r="N3" i="5"/>
  <c r="N95" i="5"/>
  <c r="N87" i="5"/>
  <c r="N79" i="5"/>
  <c r="N71" i="5"/>
  <c r="N63" i="5"/>
  <c r="N55" i="5"/>
  <c r="N47" i="5"/>
  <c r="N39" i="5"/>
  <c r="N31" i="5"/>
  <c r="N23" i="5"/>
  <c r="N15" i="5"/>
  <c r="N7" i="5"/>
  <c r="N94" i="5"/>
  <c r="N86" i="5"/>
  <c r="N78" i="5"/>
  <c r="N70" i="5"/>
  <c r="N62" i="5"/>
  <c r="N54" i="5"/>
  <c r="N46" i="5"/>
  <c r="N38" i="5"/>
  <c r="N30" i="5"/>
  <c r="N22" i="5"/>
  <c r="N14" i="5"/>
  <c r="N6" i="5"/>
  <c r="N100" i="5"/>
  <c r="N92" i="5"/>
  <c r="N84" i="5"/>
  <c r="N76" i="5"/>
  <c r="N68" i="5"/>
  <c r="N60" i="5"/>
  <c r="N52" i="5"/>
  <c r="N44" i="5"/>
  <c r="N36" i="5"/>
  <c r="N28" i="5"/>
  <c r="N20" i="5"/>
  <c r="N12" i="5"/>
  <c r="N4" i="5"/>
  <c r="N2" i="5"/>
  <c r="N98" i="5"/>
  <c r="N90" i="5"/>
  <c r="N82" i="5"/>
  <c r="N74" i="5"/>
  <c r="N66" i="5"/>
  <c r="N58" i="5"/>
  <c r="N50" i="5"/>
  <c r="N42" i="5"/>
  <c r="N34" i="5"/>
  <c r="N26" i="5"/>
  <c r="N18" i="5"/>
  <c r="N10" i="5"/>
  <c r="N97" i="5"/>
  <c r="N89" i="5"/>
  <c r="N81" i="5"/>
  <c r="N73" i="5"/>
  <c r="N65" i="5"/>
  <c r="N57" i="5"/>
  <c r="N49" i="5"/>
  <c r="N41" i="5"/>
  <c r="N33" i="5"/>
  <c r="N25" i="5"/>
  <c r="N17" i="5"/>
  <c r="N9" i="5"/>
  <c r="N94" i="4"/>
  <c r="N86" i="4"/>
  <c r="N78" i="4"/>
  <c r="N70" i="4"/>
  <c r="N62" i="4"/>
  <c r="N54" i="4"/>
  <c r="N46" i="4"/>
  <c r="N38" i="4"/>
  <c r="N30" i="4"/>
  <c r="N22" i="4"/>
  <c r="N14" i="4"/>
  <c r="N6" i="4"/>
  <c r="N61" i="4"/>
  <c r="N53" i="4"/>
  <c r="N45" i="4"/>
  <c r="N37" i="4"/>
  <c r="N29" i="4"/>
  <c r="N21" i="4"/>
  <c r="N13" i="4"/>
  <c r="N5" i="4"/>
  <c r="N93" i="4"/>
  <c r="N85" i="4"/>
  <c r="N77" i="4"/>
  <c r="N69" i="4"/>
  <c r="N2" i="4"/>
  <c r="N98" i="4"/>
  <c r="N90" i="4"/>
  <c r="N82" i="4"/>
  <c r="N74" i="4"/>
  <c r="N66" i="4"/>
  <c r="N58" i="4"/>
  <c r="N50" i="4"/>
  <c r="N42" i="4"/>
  <c r="N34" i="4"/>
  <c r="N26" i="4"/>
  <c r="N18" i="4"/>
  <c r="N10" i="4"/>
  <c r="N100" i="4"/>
  <c r="N92" i="4"/>
  <c r="N84" i="4"/>
  <c r="N76" i="4"/>
  <c r="N68" i="4"/>
  <c r="N60" i="4"/>
  <c r="N52" i="4"/>
  <c r="N44" i="4"/>
  <c r="N36" i="4"/>
  <c r="N28" i="4"/>
  <c r="N20" i="4"/>
  <c r="N12" i="4"/>
  <c r="N4" i="4"/>
  <c r="N97" i="4"/>
  <c r="N89" i="4"/>
  <c r="N81" i="4"/>
  <c r="N73" i="4"/>
  <c r="N65" i="4"/>
  <c r="N57" i="4"/>
  <c r="N49" i="4"/>
  <c r="N41" i="4"/>
  <c r="N33" i="4"/>
  <c r="N25" i="4"/>
  <c r="N17" i="4"/>
  <c r="N9" i="4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2" i="3"/>
</calcChain>
</file>

<file path=xl/sharedStrings.xml><?xml version="1.0" encoding="utf-8"?>
<sst xmlns="http://schemas.openxmlformats.org/spreadsheetml/2006/main" count="84" uniqueCount="50">
  <si>
    <t>Data</t>
  </si>
  <si>
    <t>Volume_Financeiro_Private_São_Paulo_Total</t>
  </si>
  <si>
    <t>Volume_Financeiro_Private_Grande_São_Paulo</t>
  </si>
  <si>
    <t>Volume_Financeiro_Private_São_Paulo_Interior</t>
  </si>
  <si>
    <t>Volume_Financeiro_Private_Rio_de_Janeiro</t>
  </si>
  <si>
    <t>Volume_Financeiro_Private_Minas_Gerais_e_Espírito_Santo</t>
  </si>
  <si>
    <t>Volume_Financeiro_Private_Sul</t>
  </si>
  <si>
    <t>Volume_Financeiro_Private_Centro_Oeste</t>
  </si>
  <si>
    <t>Volume_Financeiro_Private_Nordeste</t>
  </si>
  <si>
    <t>Volume_Financeiro_Private_Norte</t>
  </si>
  <si>
    <t>Volume_Financeiro_Private_Minas_Gerais</t>
  </si>
  <si>
    <t>Volume_Financeiro_Private_Espírito_Santo</t>
  </si>
  <si>
    <t>Grupos_Econômicos_Private_São_Paulo_total</t>
  </si>
  <si>
    <t>Grupos_Econômicos_Private_Grande_São_Paulo</t>
  </si>
  <si>
    <t>Grupos_Econômicos_Private_Rio de Janeiro</t>
  </si>
  <si>
    <t>Grupos_Econômicos_Private_Sul</t>
  </si>
  <si>
    <t>Grupos_Econômicos_Private_Centro_Oeste</t>
  </si>
  <si>
    <t>Grupos_Econômicos_Private_Nordeste</t>
  </si>
  <si>
    <t>Grupos_Econômicos_Private_Norte</t>
  </si>
  <si>
    <t>Grupos_Econômicos_Private_Minas_Gerais</t>
  </si>
  <si>
    <t>Contas_Private_São_Paulo_total</t>
  </si>
  <si>
    <t>Contas_Private_Grande_São_Paulo</t>
  </si>
  <si>
    <t>Contas_Private_São_Paulo_Interior</t>
  </si>
  <si>
    <t>Contas_Private_Rio_de_Janeiro</t>
  </si>
  <si>
    <t>Contas_Private_Sul</t>
  </si>
  <si>
    <t>Contas_Private_Centro_Oeste</t>
  </si>
  <si>
    <t>Contas_Private_Nordeste</t>
  </si>
  <si>
    <t>Contas_Private_Norte</t>
  </si>
  <si>
    <t>Contas_Private_Minas_Gerais</t>
  </si>
  <si>
    <t>Contas_Private_Espírito_Santo</t>
  </si>
  <si>
    <t>Contas_Private_Compilado_Minas_Gerais_e_Espírito_Santo</t>
  </si>
  <si>
    <t>Volume_Financeiro_Private_Compilado_Minas_Gerais_e_ Espírito_Santo</t>
  </si>
  <si>
    <t>Grupos_Econômicos_Private_São_Paulo_Interior</t>
  </si>
  <si>
    <t>Grupos_Econômicos_Private_Minas_Gerais_e_Espírito_Santo</t>
  </si>
  <si>
    <t>Grupos_Econômicos_Private_Espírito_Santo</t>
  </si>
  <si>
    <t>Contas_Private_Minas_Gerais_e_Espírito_Santo</t>
  </si>
  <si>
    <t>Sudeste</t>
  </si>
  <si>
    <t>Norte</t>
  </si>
  <si>
    <t>Nordeste</t>
  </si>
  <si>
    <t>Sul</t>
  </si>
  <si>
    <t>Centro_Oeste</t>
  </si>
  <si>
    <t>São_Paulo</t>
  </si>
  <si>
    <t>Sudeste_ex_São_Paulo</t>
  </si>
  <si>
    <t>Var%_Sudeste</t>
  </si>
  <si>
    <t>Var%_Norte</t>
  </si>
  <si>
    <t>Var%_Nordeste</t>
  </si>
  <si>
    <t>Var%_Sul</t>
  </si>
  <si>
    <t>Var%_Centro_Oeste</t>
  </si>
  <si>
    <t>Var%_São_Paulo</t>
  </si>
  <si>
    <t>Var%_Sudeste_ex_São_Paulo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</si>
</sst>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9" fontId="2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left"/>
    </xf>
    <xf numFmtId="43" fontId="0" fillId="0" borderId="0" xfId="0" applyNumberFormat="1" applyAlignment="1">
      <alignment horizontal="left"/>
    </xf>
    <xf numFmtId="17" fontId="0" fillId="0" borderId="0" xfId="0" applyNumberFormat="1" applyAlignment="1">
      <alignment horizontal="left"/>
    </xf>
    <xf numFmtId="43" fontId="0" fillId="0" borderId="0" xfId="0" applyNumberFormat="1"/>
    <xf numFmtId="10" fontId="0" fillId="0" borderId="0" xfId="2" applyNumberFormat="1" applyFont="1"/>
  </cellXfs>
  <cellStyles count="3">
    <cellStyle name="Normal" xfId="0" builtinId="0"/>
    <cellStyle name="Normal 2" xfId="1" xr:uid="{21DFEFF3-0058-4A0B-847B-DBE514712744}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CCB4E-AFEC-4DF4-AFB5-0AA8B254A596}">
  <dimension ref="A1:O100"/>
  <sheetViews>
    <sheetView workbookViewId="0">
      <selection activeCell="F7" sqref="F7"/>
    </sheetView>
  </sheetViews>
  <sheetFormatPr defaultRowHeight="14.5" x14ac:dyDescent="0.35"/>
  <cols>
    <col min="1" max="1" width="7" style="1" bestFit="1" customWidth="1"/>
    <col min="2" max="2" width="12.6328125" bestFit="1" customWidth="1"/>
    <col min="3" max="3" width="12.6328125" customWidth="1"/>
    <col min="4" max="4" width="10.08984375" bestFit="1" customWidth="1"/>
    <col min="5" max="5" width="10.81640625" bestFit="1" customWidth="1"/>
    <col min="6" max="6" width="11.08984375" bestFit="1" customWidth="1"/>
    <col min="7" max="7" width="11.08984375" customWidth="1"/>
    <col min="8" max="8" width="11.08984375" bestFit="1" customWidth="1"/>
    <col min="9" max="9" width="11.08984375" customWidth="1"/>
    <col min="10" max="10" width="12.26953125" bestFit="1" customWidth="1"/>
    <col min="11" max="11" width="17.7265625" bestFit="1" customWidth="1"/>
    <col min="12" max="12" width="12.6328125" bestFit="1" customWidth="1"/>
    <col min="13" max="13" width="14.81640625" bestFit="1" customWidth="1"/>
    <col min="14" max="14" width="20.08984375" bestFit="1" customWidth="1"/>
    <col min="15" max="15" width="25.54296875" bestFit="1" customWidth="1"/>
  </cols>
  <sheetData>
    <row r="1" spans="1:15" x14ac:dyDescent="0.35">
      <c r="A1" s="1" t="s">
        <v>0</v>
      </c>
      <c r="B1" t="s">
        <v>36</v>
      </c>
      <c r="C1" t="s">
        <v>43</v>
      </c>
      <c r="D1" t="s">
        <v>37</v>
      </c>
      <c r="E1" t="s">
        <v>44</v>
      </c>
      <c r="F1" t="s">
        <v>38</v>
      </c>
      <c r="G1" t="s">
        <v>45</v>
      </c>
      <c r="H1" t="s">
        <v>39</v>
      </c>
      <c r="I1" t="s">
        <v>46</v>
      </c>
      <c r="J1" t="s">
        <v>40</v>
      </c>
      <c r="K1" t="s">
        <v>47</v>
      </c>
      <c r="L1" t="s">
        <v>41</v>
      </c>
      <c r="M1" t="s">
        <v>48</v>
      </c>
      <c r="N1" t="s">
        <v>42</v>
      </c>
      <c r="O1" t="s">
        <v>49</v>
      </c>
    </row>
    <row r="2" spans="1:15" x14ac:dyDescent="0.35">
      <c r="A2" s="3">
        <v>45261</v>
      </c>
      <c r="B2" s="4">
        <f>Private_Vol_Financeiro_Região!B2+Private_Vol_Financeiro_Região!E2+Private_Vol_Financeiro_Região!M2</f>
        <v>1566567.5641863993</v>
      </c>
      <c r="C2" s="5">
        <f>(B2-B3)/B3</f>
        <v>2.4869287431658095E-2</v>
      </c>
      <c r="D2" s="4">
        <f>Private_Vol_Financeiro_Região!J2</f>
        <v>15630.8525986651</v>
      </c>
      <c r="E2" s="5">
        <f>(D2-D3)/D3</f>
        <v>4.3576325326674346E-2</v>
      </c>
      <c r="F2" s="4">
        <f>Private_Vol_Financeiro_Região!I2</f>
        <v>130785.17232121099</v>
      </c>
      <c r="G2" s="5">
        <f>(F2-F3)/F3</f>
        <v>4.3424803411228514E-2</v>
      </c>
      <c r="H2" s="4">
        <f>Private_Vol_Financeiro_Região!G2</f>
        <v>339376.80487261602</v>
      </c>
      <c r="I2" s="5">
        <f>(H2-H3)/H3</f>
        <v>4.9676080502058427E-2</v>
      </c>
      <c r="J2" s="4">
        <f>Private_Vol_Financeiro_Região!H2</f>
        <v>64702.073506926303</v>
      </c>
      <c r="K2" s="5">
        <f>(J2-J3)/J3</f>
        <v>2.8256013654196798E-3</v>
      </c>
      <c r="L2" s="4">
        <f>Private_Vol_Financeiro_Região!B2</f>
        <v>1205447.5340396001</v>
      </c>
      <c r="M2" s="5">
        <f>(L2-L3)/L3</f>
        <v>2.3428091986761136E-2</v>
      </c>
      <c r="N2" s="4">
        <f>B2-L2</f>
        <v>361120.03014679928</v>
      </c>
      <c r="O2" s="5">
        <f>(N2-N3)/N3</f>
        <v>2.9709640716628127E-2</v>
      </c>
    </row>
    <row r="3" spans="1:15" x14ac:dyDescent="0.35">
      <c r="A3" s="3">
        <v>45231</v>
      </c>
      <c r="B3" s="4">
        <f>Private_Vol_Financeiro_Região!B3+Private_Vol_Financeiro_Região!E3+Private_Vol_Financeiro_Região!M3</f>
        <v>1528553.5271646664</v>
      </c>
      <c r="C3" s="5">
        <f t="shared" ref="C3:C66" si="0">(B3-B4)/B4</f>
        <v>4.3705561157632571E-2</v>
      </c>
      <c r="D3" s="4">
        <f>Private_Vol_Financeiro_Região!J3</f>
        <v>14978.159449690582</v>
      </c>
      <c r="E3" s="5">
        <f t="shared" ref="E3:E66" si="1">(D3-D4)/D4</f>
        <v>-1.2881674894963101E-2</v>
      </c>
      <c r="F3" s="4">
        <f>Private_Vol_Financeiro_Região!I3</f>
        <v>125342.21143070403</v>
      </c>
      <c r="G3" s="5">
        <f t="shared" ref="G3:G66" si="2">(F3-F4)/F4</f>
        <v>5.3741625700853314E-2</v>
      </c>
      <c r="H3" s="4">
        <f>Private_Vol_Financeiro_Região!G3</f>
        <v>323315.74585399014</v>
      </c>
      <c r="I3" s="5">
        <f t="shared" ref="I3:I66" si="3">(H3-H4)/H4</f>
        <v>1.8454121632245524E-2</v>
      </c>
      <c r="J3" s="4">
        <f>Private_Vol_Financeiro_Região!H3</f>
        <v>64519.766366983196</v>
      </c>
      <c r="K3" s="5">
        <f t="shared" ref="K3:K66" si="4">(J3-J4)/J4</f>
        <v>1.8841273260554816E-2</v>
      </c>
      <c r="L3" s="4">
        <f>Private_Vol_Financeiro_Região!B3</f>
        <v>1177852.692805694</v>
      </c>
      <c r="M3" s="5">
        <f t="shared" ref="M3:M66" si="5">(L3-L4)/L4</f>
        <v>3.979763426190934E-2</v>
      </c>
      <c r="N3" s="4">
        <f t="shared" ref="N3:N66" si="6">B3-L3</f>
        <v>350700.8343589725</v>
      </c>
      <c r="O3" s="5">
        <f t="shared" ref="O3:O66" si="7">(N3-N4)/N4</f>
        <v>5.7048350793346095E-2</v>
      </c>
    </row>
    <row r="4" spans="1:15" x14ac:dyDescent="0.35">
      <c r="A4" s="3">
        <v>45200</v>
      </c>
      <c r="B4" s="4">
        <f>Private_Vol_Financeiro_Região!B4+Private_Vol_Financeiro_Região!E4+Private_Vol_Financeiro_Região!M4</f>
        <v>1464544.7758937508</v>
      </c>
      <c r="C4" s="5">
        <f t="shared" si="0"/>
        <v>-1.4777491753765663E-2</v>
      </c>
      <c r="D4" s="4">
        <f>Private_Vol_Financeiro_Região!J4</f>
        <v>15173.621103728159</v>
      </c>
      <c r="E4" s="5">
        <f t="shared" si="1"/>
        <v>4.6105599340922516E-2</v>
      </c>
      <c r="F4" s="4">
        <f>Private_Vol_Financeiro_Região!I4</f>
        <v>118949.66315612498</v>
      </c>
      <c r="G4" s="5">
        <f t="shared" si="2"/>
        <v>-5.3896407254578685E-2</v>
      </c>
      <c r="H4" s="4">
        <f>Private_Vol_Financeiro_Região!G4</f>
        <v>317457.34931665042</v>
      </c>
      <c r="I4" s="5">
        <f t="shared" si="3"/>
        <v>-3.369777396800646E-2</v>
      </c>
      <c r="J4" s="4">
        <f>Private_Vol_Financeiro_Região!H4</f>
        <v>63326.612358864601</v>
      </c>
      <c r="K4" s="5">
        <f t="shared" si="4"/>
        <v>-1.3614561892730434E-2</v>
      </c>
      <c r="L4" s="4">
        <f>Private_Vol_Financeiro_Região!B4</f>
        <v>1132771.0835212485</v>
      </c>
      <c r="M4" s="5">
        <f t="shared" si="5"/>
        <v>-7.0548313131915605E-3</v>
      </c>
      <c r="N4" s="4">
        <f t="shared" si="6"/>
        <v>331773.69237250229</v>
      </c>
      <c r="O4" s="5">
        <f t="shared" si="7"/>
        <v>-4.0263046865598832E-2</v>
      </c>
    </row>
    <row r="5" spans="1:15" x14ac:dyDescent="0.35">
      <c r="A5" s="3">
        <v>45170</v>
      </c>
      <c r="B5" s="4">
        <f>Private_Vol_Financeiro_Região!B5+Private_Vol_Financeiro_Região!E5+Private_Vol_Financeiro_Região!M5</f>
        <v>1486511.690136621</v>
      </c>
      <c r="C5" s="5">
        <f t="shared" si="0"/>
        <v>2.801139240781219E-3</v>
      </c>
      <c r="D5" s="4">
        <f>Private_Vol_Financeiro_Região!J5</f>
        <v>14504.865582679215</v>
      </c>
      <c r="E5" s="5">
        <f t="shared" si="1"/>
        <v>1.1593938899172464E-2</v>
      </c>
      <c r="F5" s="4">
        <f>Private_Vol_Financeiro_Região!I5</f>
        <v>125725.83390255881</v>
      </c>
      <c r="G5" s="5">
        <f t="shared" si="2"/>
        <v>0.1273713057795309</v>
      </c>
      <c r="H5" s="4">
        <f>Private_Vol_Financeiro_Região!G5</f>
        <v>328528.01200743549</v>
      </c>
      <c r="I5" s="5">
        <f t="shared" si="3"/>
        <v>1.7021055625945251E-2</v>
      </c>
      <c r="J5" s="4">
        <f>Private_Vol_Financeiro_Região!H5</f>
        <v>64200.676441837153</v>
      </c>
      <c r="K5" s="5">
        <f t="shared" si="4"/>
        <v>2.4468617199191429E-2</v>
      </c>
      <c r="L5" s="4">
        <f>Private_Vol_Financeiro_Região!B5</f>
        <v>1140819.3717477501</v>
      </c>
      <c r="M5" s="5">
        <f t="shared" si="5"/>
        <v>4.3791120531044741E-3</v>
      </c>
      <c r="N5" s="4">
        <f t="shared" si="6"/>
        <v>345692.31838887092</v>
      </c>
      <c r="O5" s="5">
        <f t="shared" si="7"/>
        <v>-2.3713300801475518E-3</v>
      </c>
    </row>
    <row r="6" spans="1:15" x14ac:dyDescent="0.35">
      <c r="A6" s="3">
        <v>45139</v>
      </c>
      <c r="B6" s="4">
        <f>Private_Vol_Financeiro_Região!B6+Private_Vol_Financeiro_Região!E6+Private_Vol_Financeiro_Região!M6</f>
        <v>1482359.3950661605</v>
      </c>
      <c r="C6" s="5">
        <f t="shared" si="0"/>
        <v>-3.1763934638888241E-3</v>
      </c>
      <c r="D6" s="4">
        <f>Private_Vol_Financeiro_Região!J6</f>
        <v>14338.624446943175</v>
      </c>
      <c r="E6" s="5">
        <f t="shared" si="1"/>
        <v>1.5055747214012684E-2</v>
      </c>
      <c r="F6" s="4">
        <f>Private_Vol_Financeiro_Região!I6</f>
        <v>111521.22930397325</v>
      </c>
      <c r="G6" s="5">
        <f t="shared" si="2"/>
        <v>-1.7378498255565502E-2</v>
      </c>
      <c r="H6" s="4">
        <f>Private_Vol_Financeiro_Região!G6</f>
        <v>323029.70542260463</v>
      </c>
      <c r="I6" s="5">
        <f t="shared" si="3"/>
        <v>-1.5307073454322893E-2</v>
      </c>
      <c r="J6" s="4">
        <f>Private_Vol_Financeiro_Região!H6</f>
        <v>62667.294404152904</v>
      </c>
      <c r="K6" s="5">
        <f t="shared" si="4"/>
        <v>1.74027410443576E-2</v>
      </c>
      <c r="L6" s="4">
        <f>Private_Vol_Financeiro_Região!B6</f>
        <v>1135845.3775643948</v>
      </c>
      <c r="M6" s="5">
        <f t="shared" si="5"/>
        <v>-1.3624773279640914E-3</v>
      </c>
      <c r="N6" s="4">
        <f t="shared" si="6"/>
        <v>346514.01750176563</v>
      </c>
      <c r="O6" s="5">
        <f t="shared" si="7"/>
        <v>-9.0763380154904871E-3</v>
      </c>
    </row>
    <row r="7" spans="1:15" x14ac:dyDescent="0.35">
      <c r="A7" s="3">
        <v>45108</v>
      </c>
      <c r="B7" s="4">
        <f>Private_Vol_Financeiro_Região!B7+Private_Vol_Financeiro_Região!E7+Private_Vol_Financeiro_Região!M7</f>
        <v>1487082.9556467372</v>
      </c>
      <c r="C7" s="5">
        <f t="shared" si="0"/>
        <v>1.7109189378731071E-2</v>
      </c>
      <c r="D7" s="4">
        <f>Private_Vol_Financeiro_Região!J7</f>
        <v>14125.947748483653</v>
      </c>
      <c r="E7" s="5">
        <f t="shared" si="1"/>
        <v>3.8814205400311851E-2</v>
      </c>
      <c r="F7" s="4">
        <f>Private_Vol_Financeiro_Região!I7</f>
        <v>113493.5772380221</v>
      </c>
      <c r="G7" s="5">
        <f t="shared" si="2"/>
        <v>-4.8296392455855729E-3</v>
      </c>
      <c r="H7" s="4">
        <f>Private_Vol_Financeiro_Região!G7</f>
        <v>328051.20938138495</v>
      </c>
      <c r="I7" s="5">
        <f t="shared" si="3"/>
        <v>2.7874251053305363E-2</v>
      </c>
      <c r="J7" s="4">
        <f>Private_Vol_Financeiro_Região!H7</f>
        <v>61595.366196699368</v>
      </c>
      <c r="K7" s="5">
        <f t="shared" si="4"/>
        <v>8.3671116124708553E-3</v>
      </c>
      <c r="L7" s="4">
        <f>Private_Vol_Financeiro_Região!B7</f>
        <v>1137395.0525364142</v>
      </c>
      <c r="M7" s="5">
        <f t="shared" si="5"/>
        <v>1.6365982706085237E-2</v>
      </c>
      <c r="N7" s="4">
        <f t="shared" si="6"/>
        <v>349687.90311032301</v>
      </c>
      <c r="O7" s="5">
        <f t="shared" si="7"/>
        <v>1.9534078874397374E-2</v>
      </c>
    </row>
    <row r="8" spans="1:15" x14ac:dyDescent="0.35">
      <c r="A8" s="3">
        <v>45078</v>
      </c>
      <c r="B8" s="4">
        <f>Private_Vol_Financeiro_Região!B8+Private_Vol_Financeiro_Região!E8+Private_Vol_Financeiro_Região!M8</f>
        <v>1462068.1547033065</v>
      </c>
      <c r="C8" s="5">
        <f t="shared" si="0"/>
        <v>2.1780981975260568E-2</v>
      </c>
      <c r="D8" s="4">
        <f>Private_Vol_Financeiro_Região!J8</f>
        <v>13598.146497274895</v>
      </c>
      <c r="E8" s="5">
        <f t="shared" si="1"/>
        <v>2.0600681972601557E-2</v>
      </c>
      <c r="F8" s="4">
        <f>Private_Vol_Financeiro_Região!I8</f>
        <v>114044.37040506852</v>
      </c>
      <c r="G8" s="5">
        <f t="shared" si="2"/>
        <v>2.4818061462118166E-2</v>
      </c>
      <c r="H8" s="4">
        <f>Private_Vol_Financeiro_Região!G8</f>
        <v>319155.00271090289</v>
      </c>
      <c r="I8" s="5">
        <f t="shared" si="3"/>
        <v>2.2556555905119766E-2</v>
      </c>
      <c r="J8" s="4">
        <f>Private_Vol_Financeiro_Região!H8</f>
        <v>61084.267314314493</v>
      </c>
      <c r="K8" s="5">
        <f t="shared" si="4"/>
        <v>2.8889623867801098E-2</v>
      </c>
      <c r="L8" s="4">
        <f>Private_Vol_Financeiro_Região!B8</f>
        <v>1119080.2052505612</v>
      </c>
      <c r="M8" s="5">
        <f t="shared" si="5"/>
        <v>2.0273627576268841E-2</v>
      </c>
      <c r="N8" s="4">
        <f t="shared" si="6"/>
        <v>342987.94945274526</v>
      </c>
      <c r="O8" s="5">
        <f t="shared" si="7"/>
        <v>2.6730209324337784E-2</v>
      </c>
    </row>
    <row r="9" spans="1:15" x14ac:dyDescent="0.35">
      <c r="A9" s="3">
        <v>45047</v>
      </c>
      <c r="B9" s="4">
        <f>Private_Vol_Financeiro_Região!B9+Private_Vol_Financeiro_Região!E9+Private_Vol_Financeiro_Região!M9</f>
        <v>1430901.7103419784</v>
      </c>
      <c r="C9" s="5">
        <f t="shared" si="0"/>
        <v>2.8748631403064304E-2</v>
      </c>
      <c r="D9" s="4">
        <f>Private_Vol_Financeiro_Região!J9</f>
        <v>13323.66981275439</v>
      </c>
      <c r="E9" s="5">
        <f t="shared" si="1"/>
        <v>2.0296578023312382E-2</v>
      </c>
      <c r="F9" s="4">
        <f>Private_Vol_Financeiro_Região!I9</f>
        <v>111282.553161056</v>
      </c>
      <c r="G9" s="5">
        <f t="shared" si="2"/>
        <v>6.3700490577577151E-2</v>
      </c>
      <c r="H9" s="4">
        <f>Private_Vol_Financeiro_Região!G9</f>
        <v>312114.76848671871</v>
      </c>
      <c r="I9" s="5">
        <f t="shared" si="3"/>
        <v>-1.0636787435386411E-2</v>
      </c>
      <c r="J9" s="4">
        <f>Private_Vol_Financeiro_Região!H9</f>
        <v>59369.115886975866</v>
      </c>
      <c r="K9" s="5">
        <f t="shared" si="4"/>
        <v>5.7907019710426262E-3</v>
      </c>
      <c r="L9" s="4">
        <f>Private_Vol_Financeiro_Região!B9</f>
        <v>1096843.2144120145</v>
      </c>
      <c r="M9" s="5">
        <f t="shared" si="5"/>
        <v>2.7659868089476059E-2</v>
      </c>
      <c r="N9" s="4">
        <f t="shared" si="6"/>
        <v>334058.49592996389</v>
      </c>
      <c r="O9" s="5">
        <f t="shared" si="7"/>
        <v>3.2339741829335869E-2</v>
      </c>
    </row>
    <row r="10" spans="1:15" x14ac:dyDescent="0.35">
      <c r="A10" s="3">
        <v>45017</v>
      </c>
      <c r="B10" s="4">
        <f>Private_Vol_Financeiro_Região!B10+Private_Vol_Financeiro_Região!E10+Private_Vol_Financeiro_Região!M10</f>
        <v>1390914.8130680236</v>
      </c>
      <c r="C10" s="5">
        <f t="shared" si="0"/>
        <v>1.1307838532229483E-2</v>
      </c>
      <c r="D10" s="4">
        <f>Private_Vol_Financeiro_Região!J10</f>
        <v>13058.62442327035</v>
      </c>
      <c r="E10" s="5">
        <f t="shared" si="1"/>
        <v>6.4327124801223674E-3</v>
      </c>
      <c r="F10" s="4">
        <f>Private_Vol_Financeiro_Região!I10</f>
        <v>104618.31516184678</v>
      </c>
      <c r="G10" s="5">
        <f t="shared" si="2"/>
        <v>1.3569039142133419E-2</v>
      </c>
      <c r="H10" s="4">
        <f>Private_Vol_Financeiro_Região!G10</f>
        <v>315470.35964442132</v>
      </c>
      <c r="I10" s="5">
        <f t="shared" si="3"/>
        <v>9.7801903206610735E-3</v>
      </c>
      <c r="J10" s="4">
        <f>Private_Vol_Financeiro_Região!H10</f>
        <v>59027.30634776254</v>
      </c>
      <c r="K10" s="5">
        <f t="shared" si="4"/>
        <v>2.7784337046589508E-3</v>
      </c>
      <c r="L10" s="4">
        <f>Private_Vol_Financeiro_Região!B10</f>
        <v>1067321.2494433175</v>
      </c>
      <c r="M10" s="5">
        <f t="shared" si="5"/>
        <v>1.2606912337585832E-2</v>
      </c>
      <c r="N10" s="4">
        <f t="shared" si="6"/>
        <v>323593.56362470612</v>
      </c>
      <c r="O10" s="5">
        <f t="shared" si="7"/>
        <v>7.0465810329262309E-3</v>
      </c>
    </row>
    <row r="11" spans="1:15" x14ac:dyDescent="0.35">
      <c r="A11" s="3">
        <v>44986</v>
      </c>
      <c r="B11" s="4">
        <f>Private_Vol_Financeiro_Região!B11+Private_Vol_Financeiro_Região!E11+Private_Vol_Financeiro_Região!M11</f>
        <v>1375362.4367104087</v>
      </c>
      <c r="C11" s="5">
        <f t="shared" si="0"/>
        <v>-3.0434661620782968E-3</v>
      </c>
      <c r="D11" s="4">
        <f>Private_Vol_Financeiro_Região!J11</f>
        <v>12975.158956320456</v>
      </c>
      <c r="E11" s="5">
        <f t="shared" si="1"/>
        <v>1.6771112659202243E-2</v>
      </c>
      <c r="F11" s="4">
        <f>Private_Vol_Financeiro_Região!I11</f>
        <v>103217.74947900327</v>
      </c>
      <c r="G11" s="5">
        <f t="shared" si="2"/>
        <v>-1.4203575023224181E-2</v>
      </c>
      <c r="H11" s="4">
        <f>Private_Vol_Financeiro_Região!G11</f>
        <v>312414.88263326103</v>
      </c>
      <c r="I11" s="5">
        <f t="shared" si="3"/>
        <v>1.8548269739499211E-2</v>
      </c>
      <c r="J11" s="4">
        <f>Private_Vol_Financeiro_Região!H11</f>
        <v>58863.757300495978</v>
      </c>
      <c r="K11" s="5">
        <f t="shared" si="4"/>
        <v>4.0583818150252637E-2</v>
      </c>
      <c r="L11" s="4">
        <f>Private_Vol_Financeiro_Região!B11</f>
        <v>1054033.1459711494</v>
      </c>
      <c r="M11" s="5">
        <f t="shared" si="5"/>
        <v>-2.4300340563828452E-3</v>
      </c>
      <c r="N11" s="4">
        <f t="shared" si="6"/>
        <v>321329.29073925922</v>
      </c>
      <c r="O11" s="5">
        <f t="shared" si="7"/>
        <v>-5.0503774765831922E-3</v>
      </c>
    </row>
    <row r="12" spans="1:15" x14ac:dyDescent="0.35">
      <c r="A12" s="3">
        <v>44958</v>
      </c>
      <c r="B12" s="4">
        <f>Private_Vol_Financeiro_Região!B12+Private_Vol_Financeiro_Região!E12+Private_Vol_Financeiro_Região!M12</f>
        <v>1379561.0841886569</v>
      </c>
      <c r="C12" s="5">
        <f t="shared" si="0"/>
        <v>-1.8511273597260264E-2</v>
      </c>
      <c r="D12" s="4">
        <f>Private_Vol_Financeiro_Região!J12</f>
        <v>12761.14043246764</v>
      </c>
      <c r="E12" s="5">
        <f t="shared" si="1"/>
        <v>1.2321563458433576E-2</v>
      </c>
      <c r="F12" s="4">
        <f>Private_Vol_Financeiro_Região!I12</f>
        <v>104704.93386241987</v>
      </c>
      <c r="G12" s="5">
        <f t="shared" si="2"/>
        <v>-2.2728932785362622E-2</v>
      </c>
      <c r="H12" s="4">
        <f>Private_Vol_Financeiro_Região!G12</f>
        <v>306725.65249476425</v>
      </c>
      <c r="I12" s="5">
        <f t="shared" si="3"/>
        <v>1.0102235968925684E-2</v>
      </c>
      <c r="J12" s="4">
        <f>Private_Vol_Financeiro_Região!H12</f>
        <v>56568.011412220985</v>
      </c>
      <c r="K12" s="5">
        <f t="shared" si="4"/>
        <v>8.2876038442067472E-3</v>
      </c>
      <c r="L12" s="4">
        <f>Private_Vol_Financeiro_Região!B12</f>
        <v>1056600.7217089008</v>
      </c>
      <c r="M12" s="5">
        <f t="shared" si="5"/>
        <v>-1.5558462018729151E-2</v>
      </c>
      <c r="N12" s="4">
        <f t="shared" si="6"/>
        <v>322960.36247975612</v>
      </c>
      <c r="O12" s="5">
        <f t="shared" si="7"/>
        <v>-2.8049152124016794E-2</v>
      </c>
    </row>
    <row r="13" spans="1:15" x14ac:dyDescent="0.35">
      <c r="A13" s="3">
        <v>44927</v>
      </c>
      <c r="B13" s="4">
        <f>Private_Vol_Financeiro_Região!B13+Private_Vol_Financeiro_Região!E13+Private_Vol_Financeiro_Região!M13</f>
        <v>1405580.1631516386</v>
      </c>
      <c r="C13" s="5">
        <f t="shared" si="0"/>
        <v>1.2135551945364531E-2</v>
      </c>
      <c r="D13" s="4">
        <f>Private_Vol_Financeiro_Região!J13</f>
        <v>12605.817057646445</v>
      </c>
      <c r="E13" s="5">
        <f t="shared" si="1"/>
        <v>5.9145194347003015E-2</v>
      </c>
      <c r="F13" s="4">
        <f>Private_Vol_Financeiro_Região!I13</f>
        <v>107140.11431940162</v>
      </c>
      <c r="G13" s="5">
        <f t="shared" si="2"/>
        <v>1.8655152836282038E-2</v>
      </c>
      <c r="H13" s="4">
        <f>Private_Vol_Financeiro_Região!G13</f>
        <v>303658.02744762978</v>
      </c>
      <c r="I13" s="5">
        <f t="shared" si="3"/>
        <v>7.5208860582926303E-3</v>
      </c>
      <c r="J13" s="4">
        <f>Private_Vol_Financeiro_Região!H13</f>
        <v>56103.051546552051</v>
      </c>
      <c r="K13" s="5">
        <f t="shared" si="4"/>
        <v>4.6468911628917635E-2</v>
      </c>
      <c r="L13" s="4">
        <f>Private_Vol_Financeiro_Região!B13</f>
        <v>1073299.612972043</v>
      </c>
      <c r="M13" s="5">
        <f t="shared" si="5"/>
        <v>1.2934824372977981E-2</v>
      </c>
      <c r="N13" s="4">
        <f t="shared" si="6"/>
        <v>332280.55017959559</v>
      </c>
      <c r="O13" s="5">
        <f t="shared" si="7"/>
        <v>9.5624170425780679E-3</v>
      </c>
    </row>
    <row r="14" spans="1:15" x14ac:dyDescent="0.35">
      <c r="A14" s="3">
        <v>44896</v>
      </c>
      <c r="B14" s="4">
        <f>Private_Vol_Financeiro_Região!B14+Private_Vol_Financeiro_Região!E14+Private_Vol_Financeiro_Região!M14</f>
        <v>1388727.1921730819</v>
      </c>
      <c r="C14" s="5">
        <f t="shared" si="0"/>
        <v>-1.1347919113146721E-2</v>
      </c>
      <c r="D14" s="4">
        <f>Private_Vol_Financeiro_Região!J14</f>
        <v>11901.878160735399</v>
      </c>
      <c r="E14" s="5">
        <f t="shared" si="1"/>
        <v>1.9990221220181337E-2</v>
      </c>
      <c r="F14" s="4">
        <f>Private_Vol_Financeiro_Região!I14</f>
        <v>105178.002605776</v>
      </c>
      <c r="G14" s="5">
        <f t="shared" si="2"/>
        <v>-1.2992345178350746E-2</v>
      </c>
      <c r="H14" s="4">
        <f>Private_Vol_Financeiro_Região!G14</f>
        <v>301391.29783763201</v>
      </c>
      <c r="I14" s="5">
        <f t="shared" si="3"/>
        <v>-1.1023973171695423E-2</v>
      </c>
      <c r="J14" s="4">
        <f>Private_Vol_Financeiro_Região!H14</f>
        <v>53611.770902226701</v>
      </c>
      <c r="K14" s="5">
        <f t="shared" si="4"/>
        <v>-2.3996771706305636E-2</v>
      </c>
      <c r="L14" s="4">
        <f>Private_Vol_Financeiro_Região!B14</f>
        <v>1059593.9513052399</v>
      </c>
      <c r="M14" s="5">
        <f t="shared" si="5"/>
        <v>-1.0020357191961822E-2</v>
      </c>
      <c r="N14" s="4">
        <f t="shared" si="6"/>
        <v>329133.24086784199</v>
      </c>
      <c r="O14" s="5">
        <f t="shared" si="7"/>
        <v>-1.5597722680930678E-2</v>
      </c>
    </row>
    <row r="15" spans="1:15" x14ac:dyDescent="0.35">
      <c r="A15" s="3">
        <v>44866</v>
      </c>
      <c r="B15" s="4">
        <f>Private_Vol_Financeiro_Região!B15+Private_Vol_Financeiro_Região!E15+Private_Vol_Financeiro_Região!M15</f>
        <v>1404667.2424209618</v>
      </c>
      <c r="C15" s="5">
        <f t="shared" si="0"/>
        <v>-2.7863790270770114E-2</v>
      </c>
      <c r="D15" s="4">
        <f>Private_Vol_Financeiro_Região!J15</f>
        <v>11668.619868235175</v>
      </c>
      <c r="E15" s="5">
        <f t="shared" si="1"/>
        <v>-1.9081034710577465E-2</v>
      </c>
      <c r="F15" s="4">
        <f>Private_Vol_Financeiro_Região!I15</f>
        <v>106562.49938079913</v>
      </c>
      <c r="G15" s="5">
        <f t="shared" si="2"/>
        <v>-4.2795658611156556E-2</v>
      </c>
      <c r="H15" s="4">
        <f>Private_Vol_Financeiro_Região!G15</f>
        <v>304750.86317735014</v>
      </c>
      <c r="I15" s="5">
        <f t="shared" si="3"/>
        <v>-3.6724276712819373E-2</v>
      </c>
      <c r="J15" s="4">
        <f>Private_Vol_Financeiro_Região!H15</f>
        <v>54929.911447069615</v>
      </c>
      <c r="K15" s="5">
        <f t="shared" si="4"/>
        <v>-1.7728074686812024E-2</v>
      </c>
      <c r="L15" s="4">
        <f>Private_Vol_Financeiro_Região!B15</f>
        <v>1070318.9292860038</v>
      </c>
      <c r="M15" s="5">
        <f t="shared" si="5"/>
        <v>-3.1496829490158015E-2</v>
      </c>
      <c r="N15" s="4">
        <f t="shared" si="6"/>
        <v>334348.31313495804</v>
      </c>
      <c r="O15" s="5">
        <f t="shared" si="7"/>
        <v>-1.6048158383980184E-2</v>
      </c>
    </row>
    <row r="16" spans="1:15" x14ac:dyDescent="0.35">
      <c r="A16" s="3">
        <v>44835</v>
      </c>
      <c r="B16" s="4">
        <f>Private_Vol_Financeiro_Região!B16+Private_Vol_Financeiro_Região!E16+Private_Vol_Financeiro_Região!M16</f>
        <v>1444928.4250117638</v>
      </c>
      <c r="C16" s="5">
        <f t="shared" si="0"/>
        <v>2.5787809606832256E-2</v>
      </c>
      <c r="D16" s="4">
        <f>Private_Vol_Financeiro_Região!J16</f>
        <v>11895.600229109976</v>
      </c>
      <c r="E16" s="5">
        <f t="shared" si="1"/>
        <v>2.1557626580233309E-2</v>
      </c>
      <c r="F16" s="4">
        <f>Private_Vol_Financeiro_Região!I16</f>
        <v>111326.8032468215</v>
      </c>
      <c r="G16" s="5">
        <f t="shared" si="2"/>
        <v>5.1613808654350737E-2</v>
      </c>
      <c r="H16" s="4">
        <f>Private_Vol_Financeiro_Região!G16</f>
        <v>316369.29677557648</v>
      </c>
      <c r="I16" s="5">
        <f t="shared" si="3"/>
        <v>8.0311237719103479E-2</v>
      </c>
      <c r="J16" s="4">
        <f>Private_Vol_Financeiro_Região!H16</f>
        <v>55921.288221238472</v>
      </c>
      <c r="K16" s="5">
        <f t="shared" si="4"/>
        <v>2.4212903165466697E-2</v>
      </c>
      <c r="L16" s="4">
        <f>Private_Vol_Financeiro_Região!B16</f>
        <v>1105126.9235624326</v>
      </c>
      <c r="M16" s="5">
        <f t="shared" si="5"/>
        <v>2.6396007879910907E-2</v>
      </c>
      <c r="N16" s="4">
        <f t="shared" si="6"/>
        <v>339801.50144933118</v>
      </c>
      <c r="O16" s="5">
        <f t="shared" si="7"/>
        <v>2.3814757840342496E-2</v>
      </c>
    </row>
    <row r="17" spans="1:15" x14ac:dyDescent="0.35">
      <c r="A17" s="3">
        <v>44805</v>
      </c>
      <c r="B17" s="4">
        <f>Private_Vol_Financeiro_Região!B17+Private_Vol_Financeiro_Região!E17+Private_Vol_Financeiro_Região!M17</f>
        <v>1408603.6229710912</v>
      </c>
      <c r="C17" s="5">
        <f t="shared" si="0"/>
        <v>1.1191290664034501E-2</v>
      </c>
      <c r="D17" s="4">
        <f>Private_Vol_Financeiro_Região!J17</f>
        <v>11644.570917581705</v>
      </c>
      <c r="E17" s="5">
        <f t="shared" si="1"/>
        <v>-1.3575029954271992E-2</v>
      </c>
      <c r="F17" s="4">
        <f>Private_Vol_Financeiro_Região!I17</f>
        <v>105862.81991606379</v>
      </c>
      <c r="G17" s="5">
        <f t="shared" si="2"/>
        <v>2.7607524341898615E-2</v>
      </c>
      <c r="H17" s="4">
        <f>Private_Vol_Financeiro_Região!G17</f>
        <v>292850.13959823037</v>
      </c>
      <c r="I17" s="5">
        <f t="shared" si="3"/>
        <v>3.4832309414707822E-2</v>
      </c>
      <c r="J17" s="4">
        <f>Private_Vol_Financeiro_Região!H17</f>
        <v>54599.281114704048</v>
      </c>
      <c r="K17" s="5">
        <f t="shared" si="4"/>
        <v>-2.1921910019703837E-4</v>
      </c>
      <c r="L17" s="4">
        <f>Private_Vol_Financeiro_Região!B17</f>
        <v>1076706.1787829297</v>
      </c>
      <c r="M17" s="5">
        <f t="shared" si="5"/>
        <v>1.2757936554015635E-2</v>
      </c>
      <c r="N17" s="4">
        <f t="shared" si="6"/>
        <v>331897.44418816152</v>
      </c>
      <c r="O17" s="5">
        <f t="shared" si="7"/>
        <v>6.1421458480313933E-3</v>
      </c>
    </row>
    <row r="18" spans="1:15" x14ac:dyDescent="0.35">
      <c r="A18" s="3">
        <v>44774</v>
      </c>
      <c r="B18" s="4">
        <f>Private_Vol_Financeiro_Região!B18+Private_Vol_Financeiro_Região!E18+Private_Vol_Financeiro_Região!M18</f>
        <v>1393013.9984157516</v>
      </c>
      <c r="C18" s="5">
        <f t="shared" si="0"/>
        <v>2.5469260907398757E-2</v>
      </c>
      <c r="D18" s="4">
        <f>Private_Vol_Financeiro_Região!J18</f>
        <v>11804.821726118606</v>
      </c>
      <c r="E18" s="5">
        <f t="shared" si="1"/>
        <v>2.5677496107729188E-2</v>
      </c>
      <c r="F18" s="4">
        <f>Private_Vol_Financeiro_Região!I18</f>
        <v>103018.72787848703</v>
      </c>
      <c r="G18" s="5">
        <f t="shared" si="2"/>
        <v>8.4540599510147835E-2</v>
      </c>
      <c r="H18" s="4">
        <f>Private_Vol_Financeiro_Região!G18</f>
        <v>282992.8452503226</v>
      </c>
      <c r="I18" s="5">
        <f t="shared" si="3"/>
        <v>2.0991886963626725E-2</v>
      </c>
      <c r="J18" s="4">
        <f>Private_Vol_Financeiro_Região!H18</f>
        <v>54611.25294443516</v>
      </c>
      <c r="K18" s="5">
        <f t="shared" si="4"/>
        <v>5.1949479667392273E-2</v>
      </c>
      <c r="L18" s="4">
        <f>Private_Vol_Financeiro_Região!B18</f>
        <v>1063142.6720253634</v>
      </c>
      <c r="M18" s="5">
        <f t="shared" si="5"/>
        <v>2.6696681607134239E-2</v>
      </c>
      <c r="N18" s="4">
        <f t="shared" si="6"/>
        <v>329871.32639038819</v>
      </c>
      <c r="O18" s="5">
        <f t="shared" si="7"/>
        <v>2.1533299817944846E-2</v>
      </c>
    </row>
    <row r="19" spans="1:15" x14ac:dyDescent="0.35">
      <c r="A19" s="3">
        <v>44743</v>
      </c>
      <c r="B19" s="4">
        <f>Private_Vol_Financeiro_Região!B19+Private_Vol_Financeiro_Região!E19+Private_Vol_Financeiro_Região!M19</f>
        <v>1358416.1432426814</v>
      </c>
      <c r="C19" s="5">
        <f t="shared" si="0"/>
        <v>1.9246325125204935E-2</v>
      </c>
      <c r="D19" s="4">
        <f>Private_Vol_Financeiro_Região!J19</f>
        <v>11509.291927448819</v>
      </c>
      <c r="E19" s="5">
        <f t="shared" si="1"/>
        <v>1.8298547494092522E-2</v>
      </c>
      <c r="F19" s="4">
        <f>Private_Vol_Financeiro_Região!I19</f>
        <v>94988.355369100318</v>
      </c>
      <c r="G19" s="5">
        <f t="shared" si="2"/>
        <v>5.0817610940850785E-2</v>
      </c>
      <c r="H19" s="4">
        <f>Private_Vol_Financeiro_Região!G19</f>
        <v>277174.43092709349</v>
      </c>
      <c r="I19" s="5">
        <f t="shared" si="3"/>
        <v>4.2980451400538904E-2</v>
      </c>
      <c r="J19" s="4">
        <f>Private_Vol_Financeiro_Região!H19</f>
        <v>51914.330488287582</v>
      </c>
      <c r="K19" s="5">
        <f t="shared" si="4"/>
        <v>4.349663601008609E-2</v>
      </c>
      <c r="L19" s="4">
        <f>Private_Vol_Financeiro_Região!B19</f>
        <v>1035498.3035117817</v>
      </c>
      <c r="M19" s="5">
        <f t="shared" si="5"/>
        <v>1.4751846002310113E-2</v>
      </c>
      <c r="N19" s="4">
        <f t="shared" si="6"/>
        <v>322917.83973089966</v>
      </c>
      <c r="O19" s="5">
        <f t="shared" si="7"/>
        <v>3.3931140355256247E-2</v>
      </c>
    </row>
    <row r="20" spans="1:15" x14ac:dyDescent="0.35">
      <c r="A20" s="3">
        <v>44713</v>
      </c>
      <c r="B20" s="4">
        <f>Private_Vol_Financeiro_Região!B20+Private_Vol_Financeiro_Região!E20+Private_Vol_Financeiro_Região!M20</f>
        <v>1332765.3087940372</v>
      </c>
      <c r="C20" s="5">
        <f t="shared" si="0"/>
        <v>-2.6920653125518935E-2</v>
      </c>
      <c r="D20" s="4">
        <f>Private_Vol_Financeiro_Região!J20</f>
        <v>11302.473086868062</v>
      </c>
      <c r="E20" s="5">
        <f t="shared" si="1"/>
        <v>-6.8664832632765105E-3</v>
      </c>
      <c r="F20" s="4">
        <f>Private_Vol_Financeiro_Região!I20</f>
        <v>90394.712060499616</v>
      </c>
      <c r="G20" s="5">
        <f t="shared" si="2"/>
        <v>-4.2542031224573014E-2</v>
      </c>
      <c r="H20" s="4">
        <f>Private_Vol_Financeiro_Região!G20</f>
        <v>265752.27805554465</v>
      </c>
      <c r="I20" s="5">
        <f t="shared" si="3"/>
        <v>-1.0852770086995426E-2</v>
      </c>
      <c r="J20" s="4">
        <f>Private_Vol_Financeiro_Região!H20</f>
        <v>49750.357305211088</v>
      </c>
      <c r="K20" s="5">
        <f t="shared" si="4"/>
        <v>-9.9113113158532783E-3</v>
      </c>
      <c r="L20" s="4">
        <f>Private_Vol_Financeiro_Região!B20</f>
        <v>1020444.8581110779</v>
      </c>
      <c r="M20" s="5">
        <f t="shared" si="5"/>
        <v>-2.83120540959126E-2</v>
      </c>
      <c r="N20" s="4">
        <f t="shared" si="6"/>
        <v>312320.45068295929</v>
      </c>
      <c r="O20" s="5">
        <f t="shared" si="7"/>
        <v>-2.2346617817060457E-2</v>
      </c>
    </row>
    <row r="21" spans="1:15" x14ac:dyDescent="0.35">
      <c r="A21" s="3">
        <v>44682</v>
      </c>
      <c r="B21" s="4">
        <f>Private_Vol_Financeiro_Região!B21+Private_Vol_Financeiro_Região!E21+Private_Vol_Financeiro_Região!M21</f>
        <v>1369636.8267139397</v>
      </c>
      <c r="C21" s="5">
        <f t="shared" si="0"/>
        <v>2.3098636509987325E-2</v>
      </c>
      <c r="D21" s="4">
        <f>Private_Vol_Financeiro_Região!J21</f>
        <v>11380.617909267794</v>
      </c>
      <c r="E21" s="5">
        <f t="shared" si="1"/>
        <v>1.0271858752431858E-2</v>
      </c>
      <c r="F21" s="4">
        <f>Private_Vol_Financeiro_Região!I21</f>
        <v>94411.154336219028</v>
      </c>
      <c r="G21" s="5">
        <f t="shared" si="2"/>
        <v>9.1052592680324583E-3</v>
      </c>
      <c r="H21" s="4">
        <f>Private_Vol_Financeiro_Região!G21</f>
        <v>268668.07085828623</v>
      </c>
      <c r="I21" s="5">
        <f t="shared" si="3"/>
        <v>-4.083169894877358E-2</v>
      </c>
      <c r="J21" s="4">
        <f>Private_Vol_Financeiro_Região!H21</f>
        <v>50248.384688982347</v>
      </c>
      <c r="K21" s="5">
        <f t="shared" si="4"/>
        <v>5.5785642872673733E-3</v>
      </c>
      <c r="L21" s="4">
        <f>Private_Vol_Financeiro_Região!B21</f>
        <v>1050177.541475649</v>
      </c>
      <c r="M21" s="5">
        <f t="shared" si="5"/>
        <v>2.1774635258019884E-2</v>
      </c>
      <c r="N21" s="4">
        <f t="shared" si="6"/>
        <v>319459.28523829067</v>
      </c>
      <c r="O21" s="5">
        <f t="shared" si="7"/>
        <v>2.7475388288617467E-2</v>
      </c>
    </row>
    <row r="22" spans="1:15" x14ac:dyDescent="0.35">
      <c r="A22" s="3">
        <v>44652</v>
      </c>
      <c r="B22" s="4">
        <f>Private_Vol_Financeiro_Região!B22+Private_Vol_Financeiro_Região!E22+Private_Vol_Financeiro_Região!M22</f>
        <v>1338714.3505401099</v>
      </c>
      <c r="C22" s="5">
        <f t="shared" si="0"/>
        <v>-3.4843221819096375E-2</v>
      </c>
      <c r="D22" s="4">
        <f>Private_Vol_Financeiro_Região!J22</f>
        <v>11264.906382051988</v>
      </c>
      <c r="E22" s="5">
        <f t="shared" si="1"/>
        <v>-1.5698242411670782E-2</v>
      </c>
      <c r="F22" s="4">
        <f>Private_Vol_Financeiro_Região!I22</f>
        <v>93559.272899540112</v>
      </c>
      <c r="G22" s="5">
        <f t="shared" si="2"/>
        <v>-2.8158660585678917E-2</v>
      </c>
      <c r="H22" s="4">
        <f>Private_Vol_Financeiro_Região!G22</f>
        <v>280105.24384910573</v>
      </c>
      <c r="I22" s="5">
        <f t="shared" si="3"/>
        <v>-3.9067100284421848E-2</v>
      </c>
      <c r="J22" s="4">
        <f>Private_Vol_Financeiro_Região!H22</f>
        <v>49969.625918385929</v>
      </c>
      <c r="K22" s="5">
        <f t="shared" si="4"/>
        <v>8.8954682212876324E-3</v>
      </c>
      <c r="L22" s="4">
        <f>Private_Vol_Financeiro_Região!B22</f>
        <v>1027797.6231132972</v>
      </c>
      <c r="M22" s="5">
        <f t="shared" si="5"/>
        <v>-3.639470745770948E-2</v>
      </c>
      <c r="N22" s="4">
        <f t="shared" si="6"/>
        <v>310916.72742681275</v>
      </c>
      <c r="O22" s="5">
        <f t="shared" si="7"/>
        <v>-2.967872925873111E-2</v>
      </c>
    </row>
    <row r="23" spans="1:15" x14ac:dyDescent="0.35">
      <c r="A23" s="3">
        <v>44621</v>
      </c>
      <c r="B23" s="4">
        <f>Private_Vol_Financeiro_Região!B23+Private_Vol_Financeiro_Região!E23+Private_Vol_Financeiro_Região!M23</f>
        <v>1387043.4118105408</v>
      </c>
      <c r="C23" s="5">
        <f t="shared" si="0"/>
        <v>2.3657510104883782E-2</v>
      </c>
      <c r="D23" s="4">
        <f>Private_Vol_Financeiro_Região!J23</f>
        <v>11444.565952673409</v>
      </c>
      <c r="E23" s="5">
        <f t="shared" si="1"/>
        <v>3.280085532864891E-2</v>
      </c>
      <c r="F23" s="4">
        <f>Private_Vol_Financeiro_Região!I23</f>
        <v>96270.110258865388</v>
      </c>
      <c r="G23" s="5">
        <f t="shared" si="2"/>
        <v>8.7949455842270853E-3</v>
      </c>
      <c r="H23" s="4">
        <f>Private_Vol_Financeiro_Região!G23</f>
        <v>291493.03133654047</v>
      </c>
      <c r="I23" s="5">
        <f t="shared" si="3"/>
        <v>7.6829221047243809E-2</v>
      </c>
      <c r="J23" s="4">
        <f>Private_Vol_Financeiro_Região!H23</f>
        <v>49529.041900132477</v>
      </c>
      <c r="K23" s="5">
        <f t="shared" si="4"/>
        <v>4.463423385588159E-2</v>
      </c>
      <c r="L23" s="4">
        <f>Private_Vol_Financeiro_Região!B23</f>
        <v>1066616.8306336792</v>
      </c>
      <c r="M23" s="5">
        <f t="shared" si="5"/>
        <v>2.5893624370676441E-2</v>
      </c>
      <c r="N23" s="4">
        <f t="shared" si="6"/>
        <v>320426.58117686165</v>
      </c>
      <c r="O23" s="5">
        <f t="shared" si="7"/>
        <v>1.6283791553370109E-2</v>
      </c>
    </row>
    <row r="24" spans="1:15" x14ac:dyDescent="0.35">
      <c r="A24" s="3">
        <v>44593</v>
      </c>
      <c r="B24" s="4">
        <f>Private_Vol_Financeiro_Região!B24+Private_Vol_Financeiro_Região!E24+Private_Vol_Financeiro_Região!M24</f>
        <v>1354987.7748353789</v>
      </c>
      <c r="C24" s="5">
        <f t="shared" si="0"/>
        <v>-9.3696163340518113E-3</v>
      </c>
      <c r="D24" s="4">
        <f>Private_Vol_Financeiro_Região!J24</f>
        <v>11081.096509192586</v>
      </c>
      <c r="E24" s="5">
        <f t="shared" si="1"/>
        <v>-3.8141124705588676E-3</v>
      </c>
      <c r="F24" s="4">
        <f>Private_Vol_Financeiro_Região!I24</f>
        <v>95430.801552155011</v>
      </c>
      <c r="G24" s="5">
        <f t="shared" si="2"/>
        <v>3.170278528411943E-3</v>
      </c>
      <c r="H24" s="4">
        <f>Private_Vol_Financeiro_Região!G24</f>
        <v>270695.69216654066</v>
      </c>
      <c r="I24" s="5">
        <f t="shared" si="3"/>
        <v>-2.8251508979974742E-2</v>
      </c>
      <c r="J24" s="4">
        <f>Private_Vol_Financeiro_Região!H24</f>
        <v>47412.807559746827</v>
      </c>
      <c r="K24" s="5">
        <f t="shared" si="4"/>
        <v>8.672789049526541E-3</v>
      </c>
      <c r="L24" s="4">
        <f>Private_Vol_Financeiro_Região!B24</f>
        <v>1039695.3497863718</v>
      </c>
      <c r="M24" s="5">
        <f t="shared" si="5"/>
        <v>-1.2134223462492108E-2</v>
      </c>
      <c r="N24" s="4">
        <f t="shared" si="6"/>
        <v>315292.42504900706</v>
      </c>
      <c r="O24" s="5">
        <f t="shared" si="7"/>
        <v>-1.4249655737199642E-4</v>
      </c>
    </row>
    <row r="25" spans="1:15" x14ac:dyDescent="0.35">
      <c r="A25" s="3">
        <v>44562</v>
      </c>
      <c r="B25" s="4">
        <f>Private_Vol_Financeiro_Região!B25+Private_Vol_Financeiro_Região!E25+Private_Vol_Financeiro_Região!M25</f>
        <v>1367803.5695019588</v>
      </c>
      <c r="C25" s="5">
        <f t="shared" si="0"/>
        <v>1.0335093313031533E-2</v>
      </c>
      <c r="D25" s="4">
        <f>Private_Vol_Financeiro_Região!J25</f>
        <v>11123.522876512439</v>
      </c>
      <c r="E25" s="5">
        <f t="shared" si="1"/>
        <v>-3.2377063621500455E-3</v>
      </c>
      <c r="F25" s="4">
        <f>Private_Vol_Financeiro_Região!I25</f>
        <v>95129.215443011359</v>
      </c>
      <c r="G25" s="5">
        <f t="shared" si="2"/>
        <v>1.3366065772800213E-2</v>
      </c>
      <c r="H25" s="4">
        <f>Private_Vol_Financeiro_Região!G25</f>
        <v>278565.59044655343</v>
      </c>
      <c r="I25" s="5">
        <f t="shared" si="3"/>
        <v>6.0288749411164088E-3</v>
      </c>
      <c r="J25" s="4">
        <f>Private_Vol_Financeiro_Região!H25</f>
        <v>47005.141879978706</v>
      </c>
      <c r="K25" s="5">
        <f t="shared" si="4"/>
        <v>5.205995077398122E-2</v>
      </c>
      <c r="L25" s="4">
        <f>Private_Vol_Financeiro_Região!B25</f>
        <v>1052466.2099648069</v>
      </c>
      <c r="M25" s="5">
        <f t="shared" si="5"/>
        <v>8.9150332376881358E-3</v>
      </c>
      <c r="N25" s="4">
        <f t="shared" si="6"/>
        <v>315337.35953715187</v>
      </c>
      <c r="O25" s="5">
        <f t="shared" si="7"/>
        <v>1.5103741549480288E-2</v>
      </c>
    </row>
    <row r="26" spans="1:15" x14ac:dyDescent="0.35">
      <c r="A26" s="3">
        <v>44531</v>
      </c>
      <c r="B26" s="4">
        <f>Private_Vol_Financeiro_Região!B26+Private_Vol_Financeiro_Região!E26+Private_Vol_Financeiro_Região!M26</f>
        <v>1353811.798238877</v>
      </c>
      <c r="C26" s="5">
        <f t="shared" si="0"/>
        <v>4.1073568007916166E-2</v>
      </c>
      <c r="D26" s="4">
        <f>Private_Vol_Financeiro_Região!J26</f>
        <v>11159.654561084259</v>
      </c>
      <c r="E26" s="5">
        <f t="shared" si="1"/>
        <v>0.14039091684553204</v>
      </c>
      <c r="F26" s="4">
        <f>Private_Vol_Financeiro_Região!I26</f>
        <v>93874.482929784252</v>
      </c>
      <c r="G26" s="5">
        <f t="shared" si="2"/>
        <v>0.13666405126769648</v>
      </c>
      <c r="H26" s="4">
        <f>Private_Vol_Financeiro_Região!G26</f>
        <v>276896.21777790232</v>
      </c>
      <c r="I26" s="5">
        <f t="shared" si="3"/>
        <v>8.4593793900507239E-2</v>
      </c>
      <c r="J26" s="4">
        <f>Private_Vol_Financeiro_Região!H26</f>
        <v>44679.147652562846</v>
      </c>
      <c r="K26" s="5">
        <f t="shared" si="4"/>
        <v>0.10281717725661595</v>
      </c>
      <c r="L26" s="4">
        <f>Private_Vol_Financeiro_Região!B26</f>
        <v>1043166.347306135</v>
      </c>
      <c r="M26" s="5">
        <f t="shared" si="5"/>
        <v>3.8959409063516033E-2</v>
      </c>
      <c r="N26" s="4">
        <f t="shared" si="6"/>
        <v>310645.45093274198</v>
      </c>
      <c r="O26" s="5">
        <f t="shared" si="7"/>
        <v>4.8236434809987967E-2</v>
      </c>
    </row>
    <row r="27" spans="1:15" x14ac:dyDescent="0.35">
      <c r="A27" s="3">
        <v>44501</v>
      </c>
      <c r="B27" s="4">
        <f>Private_Vol_Financeiro_Região!B27+Private_Vol_Financeiro_Região!E27+Private_Vol_Financeiro_Região!M27</f>
        <v>1300399.741037881</v>
      </c>
      <c r="C27" s="5">
        <f t="shared" si="0"/>
        <v>-6.3385030877737506E-3</v>
      </c>
      <c r="D27" s="4">
        <f>Private_Vol_Financeiro_Região!J27</f>
        <v>9785.8150185493396</v>
      </c>
      <c r="E27" s="5">
        <f t="shared" si="1"/>
        <v>6.4941454724982738E-3</v>
      </c>
      <c r="F27" s="4">
        <f>Private_Vol_Financeiro_Região!I27</f>
        <v>82587.711668270058</v>
      </c>
      <c r="G27" s="5">
        <f t="shared" si="2"/>
        <v>-4.6636700289273358E-2</v>
      </c>
      <c r="H27" s="4">
        <f>Private_Vol_Financeiro_Região!G27</f>
        <v>255299.46726147574</v>
      </c>
      <c r="I27" s="5">
        <f t="shared" si="3"/>
        <v>-4.0356808878748394E-2</v>
      </c>
      <c r="J27" s="4">
        <f>Private_Vol_Financeiro_Região!H27</f>
        <v>40513.648657257356</v>
      </c>
      <c r="K27" s="5">
        <f t="shared" si="4"/>
        <v>5.6854549302789807E-4</v>
      </c>
      <c r="L27" s="4">
        <f>Private_Vol_Financeiro_Região!B27</f>
        <v>1004049.1844107856</v>
      </c>
      <c r="M27" s="5">
        <f t="shared" si="5"/>
        <v>-8.1259181163166189E-3</v>
      </c>
      <c r="N27" s="4">
        <f t="shared" si="6"/>
        <v>296350.55662709544</v>
      </c>
      <c r="O27" s="5">
        <f t="shared" si="7"/>
        <v>-2.3447871982550125E-4</v>
      </c>
    </row>
    <row r="28" spans="1:15" x14ac:dyDescent="0.35">
      <c r="A28" s="3">
        <v>44470</v>
      </c>
      <c r="B28" s="4">
        <f>Private_Vol_Financeiro_Região!B28+Private_Vol_Financeiro_Região!E28+Private_Vol_Financeiro_Região!M28</f>
        <v>1308694.9077516184</v>
      </c>
      <c r="C28" s="5">
        <f t="shared" si="0"/>
        <v>-2.3582033719456833E-2</v>
      </c>
      <c r="D28" s="4">
        <f>Private_Vol_Financeiro_Região!J28</f>
        <v>9722.674555603493</v>
      </c>
      <c r="E28" s="5">
        <f t="shared" si="1"/>
        <v>-6.8859179051775857E-3</v>
      </c>
      <c r="F28" s="4">
        <f>Private_Vol_Financeiro_Região!I28</f>
        <v>86627.743792244946</v>
      </c>
      <c r="G28" s="5">
        <f t="shared" si="2"/>
        <v>-3.6614747161406502E-2</v>
      </c>
      <c r="H28" s="4">
        <f>Private_Vol_Financeiro_Região!G28</f>
        <v>266035.82417250588</v>
      </c>
      <c r="I28" s="5">
        <f t="shared" si="3"/>
        <v>-3.7173609638265388E-2</v>
      </c>
      <c r="J28" s="4">
        <f>Private_Vol_Financeiro_Região!H28</f>
        <v>40490.627893258774</v>
      </c>
      <c r="K28" s="5">
        <f t="shared" si="4"/>
        <v>1.8108512394175394E-2</v>
      </c>
      <c r="L28" s="4">
        <f>Private_Vol_Financeiro_Região!B28</f>
        <v>1012274.8469281305</v>
      </c>
      <c r="M28" s="5">
        <f t="shared" si="5"/>
        <v>-1.9062053893030891E-2</v>
      </c>
      <c r="N28" s="4">
        <f t="shared" si="6"/>
        <v>296420.06082348793</v>
      </c>
      <c r="O28" s="5">
        <f t="shared" si="7"/>
        <v>-3.8708617743897542E-2</v>
      </c>
    </row>
    <row r="29" spans="1:15" x14ac:dyDescent="0.35">
      <c r="A29" s="3">
        <v>44440</v>
      </c>
      <c r="B29" s="4">
        <f>Private_Vol_Financeiro_Região!B29+Private_Vol_Financeiro_Região!E29+Private_Vol_Financeiro_Região!M29</f>
        <v>1340301.9536160459</v>
      </c>
      <c r="C29" s="5">
        <f t="shared" si="0"/>
        <v>-2.0540407528198617E-2</v>
      </c>
      <c r="D29" s="4">
        <f>Private_Vol_Financeiro_Região!J29</f>
        <v>9790.0882999211899</v>
      </c>
      <c r="E29" s="5">
        <f t="shared" si="1"/>
        <v>6.2226887775429949E-3</v>
      </c>
      <c r="F29" s="4">
        <f>Private_Vol_Financeiro_Região!I29</f>
        <v>89920.147248463894</v>
      </c>
      <c r="G29" s="5">
        <f t="shared" si="2"/>
        <v>6.4589388863231303E-2</v>
      </c>
      <c r="H29" s="4">
        <f>Private_Vol_Financeiro_Região!G29</f>
        <v>276307.15862758603</v>
      </c>
      <c r="I29" s="5">
        <f t="shared" si="3"/>
        <v>3.4491377804028292E-2</v>
      </c>
      <c r="J29" s="4">
        <f>Private_Vol_Financeiro_Região!H29</f>
        <v>39770.444309557293</v>
      </c>
      <c r="K29" s="5">
        <f t="shared" si="4"/>
        <v>-7.0026510555106312E-3</v>
      </c>
      <c r="L29" s="4">
        <f>Private_Vol_Financeiro_Região!B29</f>
        <v>1031945.85441977</v>
      </c>
      <c r="M29" s="5">
        <f t="shared" si="5"/>
        <v>-1.9145710653853371E-2</v>
      </c>
      <c r="N29" s="4">
        <f t="shared" si="6"/>
        <v>308356.09919627593</v>
      </c>
      <c r="O29" s="5">
        <f t="shared" si="7"/>
        <v>-2.5179195144062236E-2</v>
      </c>
    </row>
    <row r="30" spans="1:15" x14ac:dyDescent="0.35">
      <c r="A30" s="3">
        <v>44409</v>
      </c>
      <c r="B30" s="4">
        <f>Private_Vol_Financeiro_Região!B30+Private_Vol_Financeiro_Região!E30+Private_Vol_Financeiro_Região!M30</f>
        <v>1368409.6453980394</v>
      </c>
      <c r="C30" s="5">
        <f t="shared" si="0"/>
        <v>-9.8819113601951512E-4</v>
      </c>
      <c r="D30" s="4">
        <f>Private_Vol_Financeiro_Região!J30</f>
        <v>9729.5443733386091</v>
      </c>
      <c r="E30" s="5">
        <f t="shared" si="1"/>
        <v>-8.6136002759641499E-3</v>
      </c>
      <c r="F30" s="4">
        <f>Private_Vol_Financeiro_Região!I30</f>
        <v>84464.628512294905</v>
      </c>
      <c r="G30" s="5">
        <f t="shared" si="2"/>
        <v>-1.3134112994851276E-2</v>
      </c>
      <c r="H30" s="4">
        <f>Private_Vol_Financeiro_Região!G30</f>
        <v>267094.69460646296</v>
      </c>
      <c r="I30" s="5">
        <f t="shared" si="3"/>
        <v>1.4016441250362395E-2</v>
      </c>
      <c r="J30" s="4">
        <f>Private_Vol_Financeiro_Região!H30</f>
        <v>40050.906834576599</v>
      </c>
      <c r="K30" s="5">
        <f t="shared" si="4"/>
        <v>1.4828813388649168E-2</v>
      </c>
      <c r="L30" s="4">
        <f>Private_Vol_Financeiro_Região!B30</f>
        <v>1052088.8429898</v>
      </c>
      <c r="M30" s="5">
        <f t="shared" si="5"/>
        <v>9.1842986746474642E-4</v>
      </c>
      <c r="N30" s="4">
        <f t="shared" si="6"/>
        <v>316320.80240823934</v>
      </c>
      <c r="O30" s="5">
        <f t="shared" si="7"/>
        <v>-7.2777200415943292E-3</v>
      </c>
    </row>
    <row r="31" spans="1:15" x14ac:dyDescent="0.35">
      <c r="A31" s="3">
        <v>44378</v>
      </c>
      <c r="B31" s="4">
        <f>Private_Vol_Financeiro_Região!B31+Private_Vol_Financeiro_Região!E31+Private_Vol_Financeiro_Região!M31</f>
        <v>1369763.2332836157</v>
      </c>
      <c r="C31" s="5">
        <f t="shared" si="0"/>
        <v>-8.070333556408682E-3</v>
      </c>
      <c r="D31" s="4">
        <f>Private_Vol_Financeiro_Região!J31</f>
        <v>9814.0789262864037</v>
      </c>
      <c r="E31" s="5">
        <f t="shared" si="1"/>
        <v>1.5398633217665296E-2</v>
      </c>
      <c r="F31" s="4">
        <f>Private_Vol_Financeiro_Região!I31</f>
        <v>85588.760969963725</v>
      </c>
      <c r="G31" s="5">
        <f t="shared" si="2"/>
        <v>5.8999496030577421E-2</v>
      </c>
      <c r="H31" s="4">
        <f>Private_Vol_Financeiro_Região!G31</f>
        <v>263402.7257754461</v>
      </c>
      <c r="I31" s="5">
        <f t="shared" si="3"/>
        <v>2.6484678984795489E-2</v>
      </c>
      <c r="J31" s="4">
        <f>Private_Vol_Financeiro_Região!H31</f>
        <v>39465.677665222436</v>
      </c>
      <c r="K31" s="5">
        <f t="shared" si="4"/>
        <v>-2.1924604545051869E-2</v>
      </c>
      <c r="L31" s="4">
        <f>Private_Vol_Financeiro_Região!B31</f>
        <v>1051123.4598099177</v>
      </c>
      <c r="M31" s="5">
        <f t="shared" si="5"/>
        <v>-9.0226902380568085E-3</v>
      </c>
      <c r="N31" s="4">
        <f t="shared" si="6"/>
        <v>318639.77347369795</v>
      </c>
      <c r="O31" s="5">
        <f t="shared" si="7"/>
        <v>-4.9156954641776255E-3</v>
      </c>
    </row>
    <row r="32" spans="1:15" x14ac:dyDescent="0.35">
      <c r="A32" s="3">
        <v>44348</v>
      </c>
      <c r="B32" s="4">
        <f>Private_Vol_Financeiro_Região!B32+Private_Vol_Financeiro_Região!E32+Private_Vol_Financeiro_Região!M32</f>
        <v>1380907.6183744837</v>
      </c>
      <c r="C32" s="5">
        <f t="shared" si="0"/>
        <v>1.9728743694847853E-2</v>
      </c>
      <c r="D32" s="4">
        <f>Private_Vol_Financeiro_Região!J32</f>
        <v>9665.2473277286899</v>
      </c>
      <c r="E32" s="5">
        <f t="shared" si="1"/>
        <v>-9.9465865148480473E-4</v>
      </c>
      <c r="F32" s="4">
        <f>Private_Vol_Financeiro_Região!I32</f>
        <v>80820.398206773505</v>
      </c>
      <c r="G32" s="5">
        <f t="shared" si="2"/>
        <v>6.891175981951364E-2</v>
      </c>
      <c r="H32" s="4">
        <f>Private_Vol_Financeiro_Região!G32</f>
        <v>256606.582804484</v>
      </c>
      <c r="I32" s="5">
        <f t="shared" si="3"/>
        <v>2.4523665100490519E-2</v>
      </c>
      <c r="J32" s="4">
        <f>Private_Vol_Financeiro_Região!H32</f>
        <v>40350.342978278401</v>
      </c>
      <c r="K32" s="5">
        <f t="shared" si="4"/>
        <v>3.7563129790727222E-4</v>
      </c>
      <c r="L32" s="4">
        <f>Private_Vol_Financeiro_Região!B32</f>
        <v>1060693.7711443899</v>
      </c>
      <c r="M32" s="5">
        <f t="shared" si="5"/>
        <v>2.308393726869622E-2</v>
      </c>
      <c r="N32" s="4">
        <f t="shared" si="6"/>
        <v>320213.84723009379</v>
      </c>
      <c r="O32" s="5">
        <f t="shared" si="7"/>
        <v>8.7703091865346632E-3</v>
      </c>
    </row>
    <row r="33" spans="1:15" x14ac:dyDescent="0.35">
      <c r="A33" s="3">
        <v>44317</v>
      </c>
      <c r="B33" s="4">
        <f>Private_Vol_Financeiro_Região!B33+Private_Vol_Financeiro_Região!E33+Private_Vol_Financeiro_Região!M33</f>
        <v>1354191.1286828627</v>
      </c>
      <c r="C33" s="5">
        <f t="shared" si="0"/>
        <v>1.9365239277387643E-2</v>
      </c>
      <c r="D33" s="4">
        <f>Private_Vol_Financeiro_Região!J33</f>
        <v>9674.8705213947906</v>
      </c>
      <c r="E33" s="5">
        <f t="shared" si="1"/>
        <v>1.4903116856309987E-2</v>
      </c>
      <c r="F33" s="4">
        <f>Private_Vol_Financeiro_Região!I33</f>
        <v>75609.98133318327</v>
      </c>
      <c r="G33" s="5">
        <f t="shared" si="2"/>
        <v>6.1484317027387235E-2</v>
      </c>
      <c r="H33" s="4">
        <f>Private_Vol_Financeiro_Região!G33</f>
        <v>250464.28066580064</v>
      </c>
      <c r="I33" s="5">
        <f t="shared" si="3"/>
        <v>1.1828052856852556E-2</v>
      </c>
      <c r="J33" s="4">
        <f>Private_Vol_Financeiro_Região!H33</f>
        <v>40335.191817824532</v>
      </c>
      <c r="K33" s="5">
        <f t="shared" si="4"/>
        <v>7.7009281882060316E-3</v>
      </c>
      <c r="L33" s="4">
        <f>Private_Vol_Financeiro_Região!B33</f>
        <v>1036761.2397239857</v>
      </c>
      <c r="M33" s="5">
        <f t="shared" si="5"/>
        <v>1.8120108979286304E-2</v>
      </c>
      <c r="N33" s="4">
        <f t="shared" si="6"/>
        <v>317429.88895887707</v>
      </c>
      <c r="O33" s="5">
        <f t="shared" si="7"/>
        <v>2.3453275555620524E-2</v>
      </c>
    </row>
    <row r="34" spans="1:15" x14ac:dyDescent="0.35">
      <c r="A34" s="3">
        <v>44287</v>
      </c>
      <c r="B34" s="4">
        <f>Private_Vol_Financeiro_Região!B34+Private_Vol_Financeiro_Região!E34+Private_Vol_Financeiro_Região!M34</f>
        <v>1328465.0844508177</v>
      </c>
      <c r="C34" s="5">
        <f t="shared" si="0"/>
        <v>-1.5552619629352177E-3</v>
      </c>
      <c r="D34" s="4">
        <f>Private_Vol_Financeiro_Região!J34</f>
        <v>9532.8020583511116</v>
      </c>
      <c r="E34" s="5">
        <f t="shared" si="1"/>
        <v>-3.1608023660149934E-2</v>
      </c>
      <c r="F34" s="4">
        <f>Private_Vol_Financeiro_Região!I34</f>
        <v>71230.427167236674</v>
      </c>
      <c r="G34" s="5">
        <f t="shared" si="2"/>
        <v>-1.9660484951107083E-3</v>
      </c>
      <c r="H34" s="4">
        <f>Private_Vol_Financeiro_Região!G34</f>
        <v>247536.4069602791</v>
      </c>
      <c r="I34" s="5">
        <f t="shared" si="3"/>
        <v>-2.5899806449425189E-2</v>
      </c>
      <c r="J34" s="4">
        <f>Private_Vol_Financeiro_Região!H34</f>
        <v>40026.947172059387</v>
      </c>
      <c r="K34" s="5">
        <f t="shared" si="4"/>
        <v>-1.2622577718287824E-2</v>
      </c>
      <c r="L34" s="4">
        <f>Private_Vol_Financeiro_Região!B34</f>
        <v>1018309.3630901643</v>
      </c>
      <c r="M34" s="5">
        <f t="shared" si="5"/>
        <v>-3.177669152502666E-3</v>
      </c>
      <c r="N34" s="4">
        <f t="shared" si="6"/>
        <v>310155.72136065341</v>
      </c>
      <c r="O34" s="5">
        <f t="shared" si="7"/>
        <v>3.8087907676643143E-3</v>
      </c>
    </row>
    <row r="35" spans="1:15" x14ac:dyDescent="0.35">
      <c r="A35" s="3">
        <v>44256</v>
      </c>
      <c r="B35" s="4">
        <f>Private_Vol_Financeiro_Região!B35+Private_Vol_Financeiro_Região!E35+Private_Vol_Financeiro_Região!M35</f>
        <v>1330534.414015312</v>
      </c>
      <c r="C35" s="5">
        <f t="shared" si="0"/>
        <v>5.5535108742169138E-2</v>
      </c>
      <c r="D35" s="4">
        <f>Private_Vol_Financeiro_Região!J35</f>
        <v>9843.9498583842505</v>
      </c>
      <c r="E35" s="5">
        <f t="shared" si="1"/>
        <v>1.0920516423982774E-2</v>
      </c>
      <c r="F35" s="4">
        <f>Private_Vol_Financeiro_Região!I35</f>
        <v>71370.7455140495</v>
      </c>
      <c r="G35" s="5">
        <f t="shared" si="2"/>
        <v>1.7417524540348821E-2</v>
      </c>
      <c r="H35" s="4">
        <f>Private_Vol_Financeiro_Região!G35</f>
        <v>254118.0143471834</v>
      </c>
      <c r="I35" s="5">
        <f t="shared" si="3"/>
        <v>-4.2686020054322153E-3</v>
      </c>
      <c r="J35" s="4">
        <f>Private_Vol_Financeiro_Região!H35</f>
        <v>40538.64942502114</v>
      </c>
      <c r="K35" s="5">
        <f t="shared" si="4"/>
        <v>4.2665258130539903E-2</v>
      </c>
      <c r="L35" s="4">
        <f>Private_Vol_Financeiro_Região!B35</f>
        <v>1021555.5285809044</v>
      </c>
      <c r="M35" s="5">
        <f t="shared" si="5"/>
        <v>6.9430130549643435E-2</v>
      </c>
      <c r="N35" s="4">
        <f t="shared" si="6"/>
        <v>308978.88543440762</v>
      </c>
      <c r="O35" s="5">
        <f t="shared" si="7"/>
        <v>1.2059464749386146E-2</v>
      </c>
    </row>
    <row r="36" spans="1:15" x14ac:dyDescent="0.35">
      <c r="A36" s="3">
        <v>44228</v>
      </c>
      <c r="B36" s="4">
        <f>Private_Vol_Financeiro_Região!B36+Private_Vol_Financeiro_Região!E36+Private_Vol_Financeiro_Região!M36</f>
        <v>1260530.7042802644</v>
      </c>
      <c r="C36" s="5">
        <f t="shared" si="0"/>
        <v>-6.8071477293402873E-3</v>
      </c>
      <c r="D36" s="4">
        <f>Private_Vol_Financeiro_Região!J36</f>
        <v>9737.6101270613362</v>
      </c>
      <c r="E36" s="5">
        <f t="shared" si="1"/>
        <v>-2.4290559742309852E-2</v>
      </c>
      <c r="F36" s="4">
        <f>Private_Vol_Financeiro_Região!I36</f>
        <v>70148.924893242365</v>
      </c>
      <c r="G36" s="5">
        <f t="shared" si="2"/>
        <v>-1.6210837369929891E-2</v>
      </c>
      <c r="H36" s="4">
        <f>Private_Vol_Financeiro_Região!G36</f>
        <v>255207.39313733054</v>
      </c>
      <c r="I36" s="5">
        <f t="shared" si="3"/>
        <v>-3.9690096548657648E-2</v>
      </c>
      <c r="J36" s="4">
        <f>Private_Vol_Financeiro_Região!H36</f>
        <v>38879.831382993842</v>
      </c>
      <c r="K36" s="5">
        <f t="shared" si="4"/>
        <v>4.7094085117527947E-3</v>
      </c>
      <c r="L36" s="4">
        <f>Private_Vol_Financeiro_Região!B36</f>
        <v>955233.53924567893</v>
      </c>
      <c r="M36" s="5">
        <f t="shared" si="5"/>
        <v>-8.2612789001520713E-3</v>
      </c>
      <c r="N36" s="4">
        <f t="shared" si="6"/>
        <v>305297.16503458552</v>
      </c>
      <c r="O36" s="5">
        <f t="shared" si="7"/>
        <v>-2.2296969940447616E-3</v>
      </c>
    </row>
    <row r="37" spans="1:15" x14ac:dyDescent="0.35">
      <c r="A37" s="3">
        <v>44197</v>
      </c>
      <c r="B37" s="4">
        <f>Private_Vol_Financeiro_Região!B37+Private_Vol_Financeiro_Região!E37+Private_Vol_Financeiro_Região!M37</f>
        <v>1269170.1328683659</v>
      </c>
      <c r="C37" s="5">
        <f t="shared" si="0"/>
        <v>0.13314014243193853</v>
      </c>
      <c r="D37" s="4">
        <f>Private_Vol_Financeiro_Região!J37</f>
        <v>9980.0306579893095</v>
      </c>
      <c r="E37" s="5">
        <f t="shared" si="1"/>
        <v>5.247081742457721E-2</v>
      </c>
      <c r="F37" s="4">
        <f>Private_Vol_Financeiro_Região!I37</f>
        <v>71304.835993217945</v>
      </c>
      <c r="G37" s="5">
        <f t="shared" si="2"/>
        <v>4.3921787574855986E-2</v>
      </c>
      <c r="H37" s="4">
        <f>Private_Vol_Financeiro_Região!G37</f>
        <v>265755.24444777484</v>
      </c>
      <c r="I37" s="5">
        <f t="shared" si="3"/>
        <v>7.0857952629439905E-2</v>
      </c>
      <c r="J37" s="4">
        <f>Private_Vol_Financeiro_Região!H37</f>
        <v>38697.588629716745</v>
      </c>
      <c r="K37" s="5">
        <f t="shared" si="4"/>
        <v>5.627299368813285E-2</v>
      </c>
      <c r="L37" s="4">
        <f>Private_Vol_Financeiro_Região!B37</f>
        <v>963190.72647109674</v>
      </c>
      <c r="M37" s="5">
        <f t="shared" si="5"/>
        <v>0.1402802112949427</v>
      </c>
      <c r="N37" s="4">
        <f t="shared" si="6"/>
        <v>305979.40639726911</v>
      </c>
      <c r="O37" s="5">
        <f t="shared" si="7"/>
        <v>0.11123644735299908</v>
      </c>
    </row>
    <row r="38" spans="1:15" x14ac:dyDescent="0.35">
      <c r="A38" s="3">
        <v>44166</v>
      </c>
      <c r="B38" s="4">
        <f>Private_Vol_Financeiro_Região!B38+Private_Vol_Financeiro_Região!E38+Private_Vol_Financeiro_Região!M38</f>
        <v>1120046.9256560628</v>
      </c>
      <c r="C38" s="5">
        <f t="shared" si="0"/>
        <v>3.2246856378638541E-2</v>
      </c>
      <c r="D38" s="4">
        <f>Private_Vol_Financeiro_Região!J38</f>
        <v>9482.4773217092115</v>
      </c>
      <c r="E38" s="5">
        <f t="shared" si="1"/>
        <v>3.2378315414077395E-2</v>
      </c>
      <c r="F38" s="4">
        <f>Private_Vol_Financeiro_Região!I38</f>
        <v>68304.768462460052</v>
      </c>
      <c r="G38" s="5">
        <f t="shared" si="2"/>
        <v>2.4408644178450973E-2</v>
      </c>
      <c r="H38" s="4">
        <f>Private_Vol_Financeiro_Região!G38</f>
        <v>248170.39813284823</v>
      </c>
      <c r="I38" s="5">
        <f t="shared" si="3"/>
        <v>2.3503787318179068E-2</v>
      </c>
      <c r="J38" s="4">
        <f>Private_Vol_Financeiro_Região!H38</f>
        <v>36635.972765523817</v>
      </c>
      <c r="K38" s="5">
        <f t="shared" si="4"/>
        <v>-1.6447028388552028E-3</v>
      </c>
      <c r="L38" s="4">
        <f>Private_Vol_Financeiro_Região!B38</f>
        <v>844696.52014504676</v>
      </c>
      <c r="M38" s="5">
        <f t="shared" si="5"/>
        <v>3.2439218963973122E-2</v>
      </c>
      <c r="N38" s="4">
        <f t="shared" si="6"/>
        <v>275350.40551101603</v>
      </c>
      <c r="O38" s="5">
        <f t="shared" si="7"/>
        <v>3.1657189810591117E-2</v>
      </c>
    </row>
    <row r="39" spans="1:15" x14ac:dyDescent="0.35">
      <c r="A39" s="3">
        <v>44136</v>
      </c>
      <c r="B39" s="4">
        <f>Private_Vol_Financeiro_Região!B39+Private_Vol_Financeiro_Região!E39+Private_Vol_Financeiro_Região!M39</f>
        <v>1085057.2406540886</v>
      </c>
      <c r="C39" s="5">
        <f t="shared" si="0"/>
        <v>4.3628748428641076E-2</v>
      </c>
      <c r="D39" s="4">
        <f>Private_Vol_Financeiro_Região!J39</f>
        <v>9185.0799073650414</v>
      </c>
      <c r="E39" s="5">
        <f t="shared" si="1"/>
        <v>2.2664845983328418E-2</v>
      </c>
      <c r="F39" s="4">
        <f>Private_Vol_Financeiro_Região!I39</f>
        <v>66677.266782767823</v>
      </c>
      <c r="G39" s="5">
        <f t="shared" si="2"/>
        <v>1.197505189050547E-2</v>
      </c>
      <c r="H39" s="4">
        <f>Private_Vol_Financeiro_Região!G39</f>
        <v>242471.40187249635</v>
      </c>
      <c r="I39" s="5">
        <f t="shared" si="3"/>
        <v>8.1584263777362172E-3</v>
      </c>
      <c r="J39" s="4">
        <f>Private_Vol_Financeiro_Região!H39</f>
        <v>36696.327319241333</v>
      </c>
      <c r="K39" s="5">
        <f t="shared" si="4"/>
        <v>1.2607471206641806E-2</v>
      </c>
      <c r="L39" s="4">
        <f>Private_Vol_Financeiro_Região!B39</f>
        <v>818156.17290544091</v>
      </c>
      <c r="M39" s="5">
        <f t="shared" si="5"/>
        <v>4.8359754959405948E-2</v>
      </c>
      <c r="N39" s="4">
        <f t="shared" si="6"/>
        <v>266901.06774864765</v>
      </c>
      <c r="O39" s="5">
        <f t="shared" si="7"/>
        <v>2.9388795815174434E-2</v>
      </c>
    </row>
    <row r="40" spans="1:15" x14ac:dyDescent="0.35">
      <c r="A40" s="3">
        <v>44105</v>
      </c>
      <c r="B40" s="4">
        <f>Private_Vol_Financeiro_Região!B40+Private_Vol_Financeiro_Região!E40+Private_Vol_Financeiro_Região!M40</f>
        <v>1039696.5801180018</v>
      </c>
      <c r="C40" s="5">
        <f t="shared" si="0"/>
        <v>2.2920955530558586E-3</v>
      </c>
      <c r="D40" s="4">
        <f>Private_Vol_Financeiro_Região!J40</f>
        <v>8981.5152475816867</v>
      </c>
      <c r="E40" s="5">
        <f t="shared" si="1"/>
        <v>1.7404037774786479E-2</v>
      </c>
      <c r="F40" s="4">
        <f>Private_Vol_Financeiro_Região!I40</f>
        <v>65888.25155146436</v>
      </c>
      <c r="G40" s="5">
        <f t="shared" si="2"/>
        <v>7.2183325473008687E-3</v>
      </c>
      <c r="H40" s="4">
        <f>Private_Vol_Financeiro_Região!G40</f>
        <v>240509.22506662391</v>
      </c>
      <c r="I40" s="5">
        <f t="shared" si="3"/>
        <v>6.1933212620782593E-2</v>
      </c>
      <c r="J40" s="4">
        <f>Private_Vol_Financeiro_Região!H40</f>
        <v>36239.439627591637</v>
      </c>
      <c r="K40" s="5">
        <f t="shared" si="4"/>
        <v>-4.0003717354348666E-3</v>
      </c>
      <c r="L40" s="4">
        <f>Private_Vol_Financeiro_Região!B40</f>
        <v>780415.47191700537</v>
      </c>
      <c r="M40" s="5">
        <f t="shared" si="5"/>
        <v>-6.5597774626071151E-4</v>
      </c>
      <c r="N40" s="4">
        <f t="shared" si="6"/>
        <v>259281.10820099642</v>
      </c>
      <c r="O40" s="5">
        <f t="shared" si="7"/>
        <v>1.1271468490843949E-2</v>
      </c>
    </row>
    <row r="41" spans="1:15" x14ac:dyDescent="0.35">
      <c r="A41" s="3">
        <v>44075</v>
      </c>
      <c r="B41" s="4">
        <f>Private_Vol_Financeiro_Região!B41+Private_Vol_Financeiro_Região!E41+Private_Vol_Financeiro_Região!M41</f>
        <v>1037318.9459748323</v>
      </c>
      <c r="C41" s="5">
        <f t="shared" si="0"/>
        <v>-1.4435024136088418E-3</v>
      </c>
      <c r="D41" s="4">
        <f>Private_Vol_Financeiro_Região!J41</f>
        <v>8827.8745848361214</v>
      </c>
      <c r="E41" s="5">
        <f t="shared" si="1"/>
        <v>1.2386286063041086E-2</v>
      </c>
      <c r="F41" s="4">
        <f>Private_Vol_Financeiro_Região!I41</f>
        <v>65416.056700268731</v>
      </c>
      <c r="G41" s="5">
        <f t="shared" si="2"/>
        <v>-9.9238481992120833E-3</v>
      </c>
      <c r="H41" s="4">
        <f>Private_Vol_Financeiro_Região!G41</f>
        <v>226482.4399578413</v>
      </c>
      <c r="I41" s="5">
        <f t="shared" si="3"/>
        <v>6.1594098269892152E-3</v>
      </c>
      <c r="J41" s="4">
        <f>Private_Vol_Financeiro_Região!H41</f>
        <v>36384.993125685622</v>
      </c>
      <c r="K41" s="5">
        <f t="shared" si="4"/>
        <v>-5.8724302438742174E-3</v>
      </c>
      <c r="L41" s="4">
        <f>Private_Vol_Financeiro_Região!B41</f>
        <v>780927.74313794146</v>
      </c>
      <c r="M41" s="5">
        <f t="shared" si="5"/>
        <v>-3.545370497892482E-3</v>
      </c>
      <c r="N41" s="4">
        <f t="shared" si="6"/>
        <v>256391.20283689082</v>
      </c>
      <c r="O41" s="5">
        <f t="shared" si="7"/>
        <v>5.0134492013828441E-3</v>
      </c>
    </row>
    <row r="42" spans="1:15" x14ac:dyDescent="0.35">
      <c r="A42" s="3">
        <v>44044</v>
      </c>
      <c r="B42" s="4">
        <f>Private_Vol_Financeiro_Região!B42+Private_Vol_Financeiro_Região!E42+Private_Vol_Financeiro_Região!M42</f>
        <v>1038818.4829622898</v>
      </c>
      <c r="C42" s="5">
        <f t="shared" si="0"/>
        <v>1.5273890000694745E-3</v>
      </c>
      <c r="D42" s="4">
        <f>Private_Vol_Financeiro_Região!J42</f>
        <v>8719.8678077375807</v>
      </c>
      <c r="E42" s="5">
        <f t="shared" si="1"/>
        <v>1.2726257451477676E-2</v>
      </c>
      <c r="F42" s="4">
        <f>Private_Vol_Financeiro_Região!I42</f>
        <v>66071.742644530459</v>
      </c>
      <c r="G42" s="5">
        <f t="shared" si="2"/>
        <v>-1.2198711157791E-2</v>
      </c>
      <c r="H42" s="4">
        <f>Private_Vol_Financeiro_Região!G42</f>
        <v>225095.98155702319</v>
      </c>
      <c r="I42" s="5">
        <f t="shared" si="3"/>
        <v>9.4184929229453578E-3</v>
      </c>
      <c r="J42" s="4">
        <f>Private_Vol_Financeiro_Região!H42</f>
        <v>36599.923624099269</v>
      </c>
      <c r="K42" s="5">
        <f t="shared" si="4"/>
        <v>1.0711588674083497E-2</v>
      </c>
      <c r="L42" s="4">
        <f>Private_Vol_Financeiro_Região!B42</f>
        <v>783706.27223453508</v>
      </c>
      <c r="M42" s="5">
        <f t="shared" si="5"/>
        <v>2.5336384879810774E-3</v>
      </c>
      <c r="N42" s="4">
        <f t="shared" si="6"/>
        <v>255112.21072775475</v>
      </c>
      <c r="O42" s="5">
        <f t="shared" si="7"/>
        <v>-1.5512203607777478E-3</v>
      </c>
    </row>
    <row r="43" spans="1:15" x14ac:dyDescent="0.35">
      <c r="A43" s="3">
        <v>44013</v>
      </c>
      <c r="B43" s="4">
        <f>Private_Vol_Financeiro_Região!B43+Private_Vol_Financeiro_Região!E43+Private_Vol_Financeiro_Região!M43</f>
        <v>1037234.2228198592</v>
      </c>
      <c r="C43" s="5">
        <f t="shared" si="0"/>
        <v>3.7294772040928702E-2</v>
      </c>
      <c r="D43" s="4">
        <f>Private_Vol_Financeiro_Região!J43</f>
        <v>8610.2910273908565</v>
      </c>
      <c r="E43" s="5">
        <f t="shared" si="1"/>
        <v>5.9365166166236036E-2</v>
      </c>
      <c r="F43" s="4">
        <f>Private_Vol_Financeiro_Região!I43</f>
        <v>66887.686208602157</v>
      </c>
      <c r="G43" s="5">
        <f t="shared" si="2"/>
        <v>1.602163549638996E-2</v>
      </c>
      <c r="H43" s="4">
        <f>Private_Vol_Financeiro_Região!G43</f>
        <v>222995.69815213009</v>
      </c>
      <c r="I43" s="5">
        <f t="shared" si="3"/>
        <v>0.12828371653331755</v>
      </c>
      <c r="J43" s="4">
        <f>Private_Vol_Financeiro_Região!H43</f>
        <v>36212.035198006786</v>
      </c>
      <c r="K43" s="5">
        <f t="shared" si="4"/>
        <v>4.6583285018243117E-2</v>
      </c>
      <c r="L43" s="4">
        <f>Private_Vol_Financeiro_Região!B43</f>
        <v>781725.66201022349</v>
      </c>
      <c r="M43" s="5">
        <f t="shared" si="5"/>
        <v>3.9718138270468904E-2</v>
      </c>
      <c r="N43" s="4">
        <f t="shared" si="6"/>
        <v>255508.56080963567</v>
      </c>
      <c r="O43" s="5">
        <f t="shared" si="7"/>
        <v>2.9950165148811762E-2</v>
      </c>
    </row>
    <row r="44" spans="1:15" x14ac:dyDescent="0.35">
      <c r="A44" s="3">
        <v>43983</v>
      </c>
      <c r="B44" s="4">
        <f>Private_Vol_Financeiro_Região!B44+Private_Vol_Financeiro_Região!E44+Private_Vol_Financeiro_Região!M44</f>
        <v>999941.62775837537</v>
      </c>
      <c r="C44" s="5">
        <f t="shared" si="0"/>
        <v>3.2547098625286978E-2</v>
      </c>
      <c r="D44" s="4">
        <f>Private_Vol_Financeiro_Região!J44</f>
        <v>8127.7837920146658</v>
      </c>
      <c r="E44" s="5">
        <f t="shared" si="1"/>
        <v>1.4182467682538211E-2</v>
      </c>
      <c r="F44" s="4">
        <f>Private_Vol_Financeiro_Região!I44</f>
        <v>65832.934921630236</v>
      </c>
      <c r="G44" s="5">
        <f t="shared" si="2"/>
        <v>3.1734525723150643E-2</v>
      </c>
      <c r="H44" s="4">
        <f>Private_Vol_Financeiro_Região!G44</f>
        <v>197641.51062756666</v>
      </c>
      <c r="I44" s="5">
        <f t="shared" si="3"/>
        <v>8.1801764532205029E-2</v>
      </c>
      <c r="J44" s="4">
        <f>Private_Vol_Financeiro_Região!H44</f>
        <v>34600.242251504686</v>
      </c>
      <c r="K44" s="5">
        <f t="shared" si="4"/>
        <v>3.0585566951970584E-2</v>
      </c>
      <c r="L44" s="4">
        <f>Private_Vol_Financeiro_Região!B44</f>
        <v>751863.06099323614</v>
      </c>
      <c r="M44" s="5">
        <f t="shared" si="5"/>
        <v>3.2730983074335862E-2</v>
      </c>
      <c r="N44" s="4">
        <f t="shared" si="6"/>
        <v>248078.56676513923</v>
      </c>
      <c r="O44" s="5">
        <f t="shared" si="7"/>
        <v>3.1990191377251995E-2</v>
      </c>
    </row>
    <row r="45" spans="1:15" x14ac:dyDescent="0.35">
      <c r="A45" s="3">
        <v>43952</v>
      </c>
      <c r="B45" s="4">
        <f>Private_Vol_Financeiro_Região!B45+Private_Vol_Financeiro_Região!E45+Private_Vol_Financeiro_Região!M45</f>
        <v>968422.29191257048</v>
      </c>
      <c r="C45" s="5">
        <f t="shared" si="0"/>
        <v>2.0699455257593147E-2</v>
      </c>
      <c r="D45" s="4">
        <f>Private_Vol_Financeiro_Região!J45</f>
        <v>8014.1237410533149</v>
      </c>
      <c r="E45" s="5">
        <f t="shared" si="1"/>
        <v>1.4339003338894717E-2</v>
      </c>
      <c r="F45" s="4">
        <f>Private_Vol_Financeiro_Região!I45</f>
        <v>63808.017741276446</v>
      </c>
      <c r="G45" s="5">
        <f t="shared" si="2"/>
        <v>4.3348712002363031E-2</v>
      </c>
      <c r="H45" s="4">
        <f>Private_Vol_Financeiro_Região!G45</f>
        <v>182696.60589158977</v>
      </c>
      <c r="I45" s="5">
        <f t="shared" si="3"/>
        <v>2.2434031986173393E-2</v>
      </c>
      <c r="J45" s="4">
        <f>Private_Vol_Financeiro_Região!H45</f>
        <v>33573.381348467105</v>
      </c>
      <c r="K45" s="5">
        <f t="shared" si="4"/>
        <v>5.3762865786333948E-3</v>
      </c>
      <c r="L45" s="4">
        <f>Private_Vol_Financeiro_Região!B45</f>
        <v>728033.79903933522</v>
      </c>
      <c r="M45" s="5">
        <f t="shared" si="5"/>
        <v>1.8988923863956238E-2</v>
      </c>
      <c r="N45" s="4">
        <f t="shared" si="6"/>
        <v>240388.49287323526</v>
      </c>
      <c r="O45" s="5">
        <f t="shared" si="7"/>
        <v>2.5915134679512276E-2</v>
      </c>
    </row>
    <row r="46" spans="1:15" x14ac:dyDescent="0.35">
      <c r="A46" s="3">
        <v>43922</v>
      </c>
      <c r="B46" s="4">
        <f>Private_Vol_Financeiro_Região!B46+Private_Vol_Financeiro_Região!E46+Private_Vol_Financeiro_Região!M46</f>
        <v>948783.00064162421</v>
      </c>
      <c r="C46" s="5">
        <f t="shared" si="0"/>
        <v>2.619266863403184E-2</v>
      </c>
      <c r="D46" s="4">
        <f>Private_Vol_Financeiro_Região!J46</f>
        <v>7900.8336608108957</v>
      </c>
      <c r="E46" s="5">
        <f t="shared" si="1"/>
        <v>2.2120007623015501E-2</v>
      </c>
      <c r="F46" s="4">
        <f>Private_Vol_Financeiro_Região!I46</f>
        <v>61156.943030885661</v>
      </c>
      <c r="G46" s="5">
        <f t="shared" si="2"/>
        <v>2.8620494157421569E-2</v>
      </c>
      <c r="H46" s="4">
        <f>Private_Vol_Financeiro_Região!G46</f>
        <v>178687.9154801651</v>
      </c>
      <c r="I46" s="5">
        <f t="shared" si="3"/>
        <v>7.0962692769785604E-2</v>
      </c>
      <c r="J46" s="4">
        <f>Private_Vol_Financeiro_Região!H46</f>
        <v>33393.846459935608</v>
      </c>
      <c r="K46" s="5">
        <f t="shared" si="4"/>
        <v>3.9781641811070682E-2</v>
      </c>
      <c r="L46" s="4">
        <f>Private_Vol_Financeiro_Região!B46</f>
        <v>714466.84256259294</v>
      </c>
      <c r="M46" s="5">
        <f t="shared" si="5"/>
        <v>2.7162154411919586E-2</v>
      </c>
      <c r="N46" s="4">
        <f t="shared" si="6"/>
        <v>234316.15807903127</v>
      </c>
      <c r="O46" s="5">
        <f t="shared" si="7"/>
        <v>2.3247819155950155E-2</v>
      </c>
    </row>
    <row r="47" spans="1:15" x14ac:dyDescent="0.35">
      <c r="A47" s="3">
        <v>43891</v>
      </c>
      <c r="B47" s="4">
        <f>Private_Vol_Financeiro_Região!B47+Private_Vol_Financeiro_Região!E47+Private_Vol_Financeiro_Região!M47</f>
        <v>924566.14595049887</v>
      </c>
      <c r="C47" s="5">
        <f t="shared" si="0"/>
        <v>-9.5684440042083541E-2</v>
      </c>
      <c r="D47" s="4">
        <f>Private_Vol_Financeiro_Região!J47</f>
        <v>7729.8493346046789</v>
      </c>
      <c r="E47" s="5">
        <f t="shared" si="1"/>
        <v>-5.8703178781364794E-2</v>
      </c>
      <c r="F47" s="4">
        <f>Private_Vol_Financeiro_Região!I47</f>
        <v>59455.30288212021</v>
      </c>
      <c r="G47" s="5">
        <f t="shared" si="2"/>
        <v>-9.184746474958122E-2</v>
      </c>
      <c r="H47" s="4">
        <f>Private_Vol_Financeiro_Região!G47</f>
        <v>166847.93661489</v>
      </c>
      <c r="I47" s="5">
        <f t="shared" si="3"/>
        <v>-0.12319030894922298</v>
      </c>
      <c r="J47" s="4">
        <f>Private_Vol_Financeiro_Região!H47</f>
        <v>32116.210863052824</v>
      </c>
      <c r="K47" s="5">
        <f t="shared" si="4"/>
        <v>-3.3574374081392043E-2</v>
      </c>
      <c r="L47" s="4">
        <f>Private_Vol_Financeiro_Região!B47</f>
        <v>695573.56595916068</v>
      </c>
      <c r="M47" s="5">
        <f t="shared" si="5"/>
        <v>-9.1813500691282815E-2</v>
      </c>
      <c r="N47" s="4">
        <f t="shared" si="6"/>
        <v>228992.57999133819</v>
      </c>
      <c r="O47" s="5">
        <f t="shared" si="7"/>
        <v>-0.1072428034206904</v>
      </c>
    </row>
    <row r="48" spans="1:15" x14ac:dyDescent="0.35">
      <c r="A48" s="3">
        <v>43862</v>
      </c>
      <c r="B48" s="4">
        <f>Private_Vol_Financeiro_Região!B48+Private_Vol_Financeiro_Região!E48+Private_Vol_Financeiro_Região!M48</f>
        <v>1022393.2738628591</v>
      </c>
      <c r="C48" s="5">
        <f t="shared" si="0"/>
        <v>-7.7846646088555824E-3</v>
      </c>
      <c r="D48" s="4">
        <f>Private_Vol_Financeiro_Região!J48</f>
        <v>8211.9148395692555</v>
      </c>
      <c r="E48" s="5">
        <f t="shared" si="1"/>
        <v>3.1910473951300591E-3</v>
      </c>
      <c r="F48" s="4">
        <f>Private_Vol_Financeiro_Região!I48</f>
        <v>65468.410398398206</v>
      </c>
      <c r="G48" s="5">
        <f t="shared" si="2"/>
        <v>-5.592511832954861E-3</v>
      </c>
      <c r="H48" s="4">
        <f>Private_Vol_Financeiro_Região!G48</f>
        <v>190289.79528606471</v>
      </c>
      <c r="I48" s="5">
        <f t="shared" si="3"/>
        <v>2.7764728405806977E-2</v>
      </c>
      <c r="J48" s="4">
        <f>Private_Vol_Financeiro_Região!H48</f>
        <v>33231.952880518547</v>
      </c>
      <c r="K48" s="5">
        <f t="shared" si="4"/>
        <v>1.5578039820233671E-3</v>
      </c>
      <c r="L48" s="4">
        <f>Private_Vol_Financeiro_Região!B48</f>
        <v>765892.87166084198</v>
      </c>
      <c r="M48" s="5">
        <f t="shared" si="5"/>
        <v>-5.381848116107266E-3</v>
      </c>
      <c r="N48" s="4">
        <f t="shared" si="6"/>
        <v>256500.40220201714</v>
      </c>
      <c r="O48" s="5">
        <f t="shared" si="7"/>
        <v>-1.4890720360540862E-2</v>
      </c>
    </row>
    <row r="49" spans="1:15" x14ac:dyDescent="0.35">
      <c r="A49" s="3">
        <v>43831</v>
      </c>
      <c r="B49" s="4">
        <f>Private_Vol_Financeiro_Região!B49+Private_Vol_Financeiro_Região!E49+Private_Vol_Financeiro_Região!M49</f>
        <v>1030414.7067630417</v>
      </c>
      <c r="C49" s="5">
        <f t="shared" si="0"/>
        <v>5.2331854774054446E-3</v>
      </c>
      <c r="D49" s="4">
        <f>Private_Vol_Financeiro_Região!J49</f>
        <v>8185.7935842750821</v>
      </c>
      <c r="E49" s="5">
        <f t="shared" si="1"/>
        <v>2.6468836362553056E-2</v>
      </c>
      <c r="F49" s="4">
        <f>Private_Vol_Financeiro_Região!I49</f>
        <v>65836.60237622881</v>
      </c>
      <c r="G49" s="5">
        <f t="shared" si="2"/>
        <v>2.9632634895150181E-2</v>
      </c>
      <c r="H49" s="4">
        <f>Private_Vol_Financeiro_Região!G49</f>
        <v>185149.17862692976</v>
      </c>
      <c r="I49" s="5">
        <f t="shared" si="3"/>
        <v>4.3891505052217013E-2</v>
      </c>
      <c r="J49" s="4">
        <f>Private_Vol_Financeiro_Região!H49</f>
        <v>33180.264532305533</v>
      </c>
      <c r="K49" s="5">
        <f t="shared" si="4"/>
        <v>1.9987276119315958E-2</v>
      </c>
      <c r="L49" s="4">
        <f>Private_Vol_Financeiro_Região!B49</f>
        <v>770037.09434638277</v>
      </c>
      <c r="M49" s="5">
        <f t="shared" si="5"/>
        <v>5.2100149562008414E-3</v>
      </c>
      <c r="N49" s="4">
        <f t="shared" si="6"/>
        <v>260377.6124166589</v>
      </c>
      <c r="O49" s="5">
        <f t="shared" si="7"/>
        <v>5.3017159025835316E-3</v>
      </c>
    </row>
    <row r="50" spans="1:15" x14ac:dyDescent="0.35">
      <c r="A50" s="3">
        <v>43800</v>
      </c>
      <c r="B50" s="4">
        <f>Private_Vol_Financeiro_Região!B50+Private_Vol_Financeiro_Região!E50+Private_Vol_Financeiro_Região!M50</f>
        <v>1025050.4277509273</v>
      </c>
      <c r="C50" s="5">
        <f t="shared" si="0"/>
        <v>3.7574832731298254E-2</v>
      </c>
      <c r="D50" s="4">
        <f>Private_Vol_Financeiro_Região!J50</f>
        <v>7974.7122311892826</v>
      </c>
      <c r="E50" s="5">
        <f t="shared" si="1"/>
        <v>2.2224112653134259E-2</v>
      </c>
      <c r="F50" s="4">
        <f>Private_Vol_Financeiro_Região!I50</f>
        <v>63941.837258230553</v>
      </c>
      <c r="G50" s="5">
        <f t="shared" si="2"/>
        <v>3.3815676272792632E-2</v>
      </c>
      <c r="H50" s="4">
        <f>Private_Vol_Financeiro_Região!G50</f>
        <v>177364.38866572472</v>
      </c>
      <c r="I50" s="5">
        <f t="shared" si="3"/>
        <v>5.1035848785122351E-2</v>
      </c>
      <c r="J50" s="4">
        <f>Private_Vol_Financeiro_Região!H50</f>
        <v>32530.076903061461</v>
      </c>
      <c r="K50" s="5">
        <f t="shared" si="4"/>
        <v>-1.2407566400144548E-2</v>
      </c>
      <c r="L50" s="4">
        <f>Private_Vol_Financeiro_Região!B50</f>
        <v>766045.98331616796</v>
      </c>
      <c r="M50" s="5">
        <f t="shared" si="5"/>
        <v>3.8791027788857395E-2</v>
      </c>
      <c r="N50" s="4">
        <f t="shared" si="6"/>
        <v>259004.44443475932</v>
      </c>
      <c r="O50" s="5">
        <f t="shared" si="7"/>
        <v>3.3994356164245766E-2</v>
      </c>
    </row>
    <row r="51" spans="1:15" x14ac:dyDescent="0.35">
      <c r="A51" s="3">
        <v>43770</v>
      </c>
      <c r="B51" s="4">
        <f>Private_Vol_Financeiro_Região!B51+Private_Vol_Financeiro_Região!E51+Private_Vol_Financeiro_Região!M51</f>
        <v>987929.15500137769</v>
      </c>
      <c r="C51" s="5">
        <f t="shared" si="0"/>
        <v>7.7382822498351976E-3</v>
      </c>
      <c r="D51" s="4">
        <f>Private_Vol_Financeiro_Região!J51</f>
        <v>7801.3344945378904</v>
      </c>
      <c r="E51" s="5">
        <f t="shared" si="1"/>
        <v>5.4201640595156041E-3</v>
      </c>
      <c r="F51" s="4">
        <f>Private_Vol_Financeiro_Região!I51</f>
        <v>61850.326635362646</v>
      </c>
      <c r="G51" s="5">
        <f t="shared" si="2"/>
        <v>-2.3864825409568316E-2</v>
      </c>
      <c r="H51" s="4">
        <f>Private_Vol_Financeiro_Região!G51</f>
        <v>168751.98773737141</v>
      </c>
      <c r="I51" s="5">
        <f t="shared" si="3"/>
        <v>4.5863470125637962E-2</v>
      </c>
      <c r="J51" s="4">
        <f>Private_Vol_Financeiro_Região!H51</f>
        <v>32938.766839764721</v>
      </c>
      <c r="K51" s="5">
        <f t="shared" si="4"/>
        <v>5.5210783742925791E-3</v>
      </c>
      <c r="L51" s="4">
        <f>Private_Vol_Financeiro_Região!B51</f>
        <v>737439.93048029381</v>
      </c>
      <c r="M51" s="5">
        <f t="shared" si="5"/>
        <v>1.832202068841967E-2</v>
      </c>
      <c r="N51" s="4">
        <f t="shared" si="6"/>
        <v>250489.22452108387</v>
      </c>
      <c r="O51" s="5">
        <f t="shared" si="7"/>
        <v>-2.2180924176322992E-2</v>
      </c>
    </row>
    <row r="52" spans="1:15" x14ac:dyDescent="0.35">
      <c r="A52" s="3">
        <v>43739</v>
      </c>
      <c r="B52" s="4">
        <f>Private_Vol_Financeiro_Região!B52+Private_Vol_Financeiro_Região!E52+Private_Vol_Financeiro_Região!M52</f>
        <v>980342.98428731668</v>
      </c>
      <c r="C52" s="5">
        <f t="shared" si="0"/>
        <v>1.6267129272861801E-2</v>
      </c>
      <c r="D52" s="4">
        <f>Private_Vol_Financeiro_Região!J52</f>
        <v>7759.2779351460194</v>
      </c>
      <c r="E52" s="5">
        <f t="shared" si="1"/>
        <v>1.9502868673619823E-2</v>
      </c>
      <c r="F52" s="4">
        <f>Private_Vol_Financeiro_Região!I52</f>
        <v>63362.460697427385</v>
      </c>
      <c r="G52" s="5">
        <f t="shared" si="2"/>
        <v>1.4736323794003582E-2</v>
      </c>
      <c r="H52" s="4">
        <f>Private_Vol_Financeiro_Região!G52</f>
        <v>161351.83277517045</v>
      </c>
      <c r="I52" s="5">
        <f t="shared" si="3"/>
        <v>2.4424994717776288E-2</v>
      </c>
      <c r="J52" s="4">
        <f>Private_Vol_Financeiro_Região!H52</f>
        <v>32757.90786307483</v>
      </c>
      <c r="K52" s="5">
        <f t="shared" si="4"/>
        <v>7.2724767090502785E-3</v>
      </c>
      <c r="L52" s="4">
        <f>Private_Vol_Financeiro_Região!B52</f>
        <v>724171.64266148326</v>
      </c>
      <c r="M52" s="5">
        <f t="shared" si="5"/>
        <v>1.7484813039259178E-2</v>
      </c>
      <c r="N52" s="4">
        <f t="shared" si="6"/>
        <v>256171.34162583342</v>
      </c>
      <c r="O52" s="5">
        <f t="shared" si="7"/>
        <v>1.2840566912189736E-2</v>
      </c>
    </row>
    <row r="53" spans="1:15" x14ac:dyDescent="0.35">
      <c r="A53" s="3">
        <v>43709</v>
      </c>
      <c r="B53" s="4">
        <f>Private_Vol_Financeiro_Região!B53+Private_Vol_Financeiro_Região!E53+Private_Vol_Financeiro_Região!M53</f>
        <v>964650.88365964487</v>
      </c>
      <c r="C53" s="5">
        <f t="shared" si="0"/>
        <v>1.5698993912500091E-2</v>
      </c>
      <c r="D53" s="4">
        <f>Private_Vol_Financeiro_Região!J53</f>
        <v>7610.8446317967628</v>
      </c>
      <c r="E53" s="5">
        <f t="shared" si="1"/>
        <v>8.0251887855476416E-3</v>
      </c>
      <c r="F53" s="4">
        <f>Private_Vol_Financeiro_Região!I53</f>
        <v>62442.29088057192</v>
      </c>
      <c r="G53" s="5">
        <f t="shared" si="2"/>
        <v>2.6533960179887621E-2</v>
      </c>
      <c r="H53" s="4">
        <f>Private_Vol_Financeiro_Região!G53</f>
        <v>157504.77937100903</v>
      </c>
      <c r="I53" s="5">
        <f t="shared" si="3"/>
        <v>2.4058079125602951E-2</v>
      </c>
      <c r="J53" s="4">
        <f>Private_Vol_Financeiro_Região!H53</f>
        <v>32521.396762573233</v>
      </c>
      <c r="K53" s="5">
        <f t="shared" si="4"/>
        <v>1.6512651904938867E-2</v>
      </c>
      <c r="L53" s="4">
        <f>Private_Vol_Financeiro_Região!B53</f>
        <v>711727.22519401519</v>
      </c>
      <c r="M53" s="5">
        <f t="shared" si="5"/>
        <v>1.877005986665865E-2</v>
      </c>
      <c r="N53" s="4">
        <f t="shared" si="6"/>
        <v>252923.65846562968</v>
      </c>
      <c r="O53" s="5">
        <f t="shared" si="7"/>
        <v>7.1555368984710628E-3</v>
      </c>
    </row>
    <row r="54" spans="1:15" x14ac:dyDescent="0.35">
      <c r="A54" s="3">
        <v>43678</v>
      </c>
      <c r="B54" s="4">
        <f>Private_Vol_Financeiro_Região!B54+Private_Vol_Financeiro_Região!E54+Private_Vol_Financeiro_Região!M54</f>
        <v>949740.90694309294</v>
      </c>
      <c r="C54" s="5">
        <f t="shared" si="0"/>
        <v>8.4422518897619078E-3</v>
      </c>
      <c r="D54" s="4">
        <f>Private_Vol_Financeiro_Região!J54</f>
        <v>7550.252430662159</v>
      </c>
      <c r="E54" s="5">
        <f t="shared" si="1"/>
        <v>8.0173218141532301E-3</v>
      </c>
      <c r="F54" s="4">
        <f>Private_Vol_Financeiro_Região!I54</f>
        <v>60828.275831838691</v>
      </c>
      <c r="G54" s="5">
        <f t="shared" si="2"/>
        <v>-1.1433589452514057E-2</v>
      </c>
      <c r="H54" s="4">
        <f>Private_Vol_Financeiro_Região!G54</f>
        <v>153804.53763471625</v>
      </c>
      <c r="I54" s="5">
        <f t="shared" si="3"/>
        <v>-4.4499111955653538E-3</v>
      </c>
      <c r="J54" s="4">
        <f>Private_Vol_Financeiro_Região!H54</f>
        <v>31993.10574406361</v>
      </c>
      <c r="K54" s="5">
        <f t="shared" si="4"/>
        <v>2.3361818546650689E-2</v>
      </c>
      <c r="L54" s="4">
        <f>Private_Vol_Financeiro_Região!B54</f>
        <v>698614.19493145426</v>
      </c>
      <c r="M54" s="5">
        <f t="shared" si="5"/>
        <v>1.0211605008762215E-2</v>
      </c>
      <c r="N54" s="4">
        <f t="shared" si="6"/>
        <v>251126.71201163868</v>
      </c>
      <c r="O54" s="5">
        <f t="shared" si="7"/>
        <v>3.552500763285811E-3</v>
      </c>
    </row>
    <row r="55" spans="1:15" x14ac:dyDescent="0.35">
      <c r="A55" s="3">
        <v>43647</v>
      </c>
      <c r="B55" s="4">
        <f>Private_Vol_Financeiro_Região!B55+Private_Vol_Financeiro_Região!E55+Private_Vol_Financeiro_Região!M55</f>
        <v>941790.07787836529</v>
      </c>
      <c r="C55" s="5">
        <f t="shared" si="0"/>
        <v>1.7447579641571558E-2</v>
      </c>
      <c r="D55" s="4">
        <f>Private_Vol_Financeiro_Região!J55</f>
        <v>7490.2010781657864</v>
      </c>
      <c r="E55" s="5">
        <f t="shared" si="1"/>
        <v>2.4368384950802457E-2</v>
      </c>
      <c r="F55" s="4">
        <f>Private_Vol_Financeiro_Região!I55</f>
        <v>61531.805231123413</v>
      </c>
      <c r="G55" s="5">
        <f t="shared" si="2"/>
        <v>1.9863628283910877E-3</v>
      </c>
      <c r="H55" s="4">
        <f>Private_Vol_Financeiro_Região!G55</f>
        <v>154492.01337465757</v>
      </c>
      <c r="I55" s="5">
        <f t="shared" si="3"/>
        <v>2.7456855883179858E-2</v>
      </c>
      <c r="J55" s="4">
        <f>Private_Vol_Financeiro_Região!H55</f>
        <v>31262.751027294831</v>
      </c>
      <c r="K55" s="5">
        <f t="shared" si="4"/>
        <v>-9.7245070212807396E-3</v>
      </c>
      <c r="L55" s="4">
        <f>Private_Vol_Financeiro_Região!B55</f>
        <v>691552.33563704183</v>
      </c>
      <c r="M55" s="5">
        <f t="shared" si="5"/>
        <v>1.5677623273593552E-2</v>
      </c>
      <c r="N55" s="4">
        <f t="shared" si="6"/>
        <v>250237.74224132346</v>
      </c>
      <c r="O55" s="5">
        <f t="shared" si="7"/>
        <v>2.2371233762374473E-2</v>
      </c>
    </row>
    <row r="56" spans="1:15" x14ac:dyDescent="0.35">
      <c r="A56" s="3">
        <v>43617</v>
      </c>
      <c r="B56" s="4">
        <f>Private_Vol_Financeiro_Região!B56+Private_Vol_Financeiro_Região!E56+Private_Vol_Financeiro_Região!M56</f>
        <v>925639.90196933877</v>
      </c>
      <c r="C56" s="5">
        <f t="shared" si="0"/>
        <v>2.2423813630752708E-2</v>
      </c>
      <c r="D56" s="4">
        <f>Private_Vol_Financeiro_Região!J56</f>
        <v>7312.0189847771608</v>
      </c>
      <c r="E56" s="5">
        <f t="shared" si="1"/>
        <v>1.8007914390361635E-2</v>
      </c>
      <c r="F56" s="4">
        <f>Private_Vol_Financeiro_Região!I56</f>
        <v>61409.823041336029</v>
      </c>
      <c r="G56" s="5">
        <f t="shared" si="2"/>
        <v>6.1374513169079733E-3</v>
      </c>
      <c r="H56" s="4">
        <f>Private_Vol_Financeiro_Região!G56</f>
        <v>150363.50430681545</v>
      </c>
      <c r="I56" s="5">
        <f t="shared" si="3"/>
        <v>2.6305508413527915E-2</v>
      </c>
      <c r="J56" s="4">
        <f>Private_Vol_Financeiro_Região!H56</f>
        <v>31569.751295427301</v>
      </c>
      <c r="K56" s="5">
        <f t="shared" si="4"/>
        <v>1.4213845066455255E-2</v>
      </c>
      <c r="L56" s="4">
        <f>Private_Vol_Financeiro_Região!B56</f>
        <v>680877.79014774854</v>
      </c>
      <c r="M56" s="5">
        <f t="shared" si="5"/>
        <v>2.2097116938106585E-2</v>
      </c>
      <c r="N56" s="4">
        <f t="shared" si="6"/>
        <v>244762.11182159022</v>
      </c>
      <c r="O56" s="5">
        <f t="shared" si="7"/>
        <v>2.3333716080107411E-2</v>
      </c>
    </row>
    <row r="57" spans="1:15" x14ac:dyDescent="0.35">
      <c r="A57" s="3">
        <v>43586</v>
      </c>
      <c r="B57" s="4">
        <f>Private_Vol_Financeiro_Região!B57+Private_Vol_Financeiro_Região!E57+Private_Vol_Financeiro_Região!M57</f>
        <v>905338.75446648453</v>
      </c>
      <c r="C57" s="5">
        <f t="shared" si="0"/>
        <v>1.4141164438230557E-2</v>
      </c>
      <c r="D57" s="4">
        <f>Private_Vol_Financeiro_Região!J57</f>
        <v>7182.6740061799956</v>
      </c>
      <c r="E57" s="5">
        <f t="shared" si="1"/>
        <v>2.0906044985906334E-2</v>
      </c>
      <c r="F57" s="4">
        <f>Private_Vol_Financeiro_Região!I57</f>
        <v>61035.222335634418</v>
      </c>
      <c r="G57" s="5">
        <f t="shared" si="2"/>
        <v>-3.5042111625651132E-4</v>
      </c>
      <c r="H57" s="4">
        <f>Private_Vol_Financeiro_Região!G57</f>
        <v>146509.49748798355</v>
      </c>
      <c r="I57" s="5">
        <f t="shared" si="3"/>
        <v>1.5242330885291597E-2</v>
      </c>
      <c r="J57" s="4">
        <f>Private_Vol_Financeiro_Região!H57</f>
        <v>31127.31249824215</v>
      </c>
      <c r="K57" s="5">
        <f t="shared" si="4"/>
        <v>2.5358475602779904E-2</v>
      </c>
      <c r="L57" s="4">
        <f>Private_Vol_Financeiro_Região!B57</f>
        <v>666157.62716115685</v>
      </c>
      <c r="M57" s="5">
        <f t="shared" si="5"/>
        <v>1.3267684827024872E-2</v>
      </c>
      <c r="N57" s="4">
        <f t="shared" si="6"/>
        <v>239181.12730532768</v>
      </c>
      <c r="O57" s="5">
        <f t="shared" si="7"/>
        <v>1.6581901802935669E-2</v>
      </c>
    </row>
    <row r="58" spans="1:15" x14ac:dyDescent="0.35">
      <c r="A58" s="3">
        <v>43556</v>
      </c>
      <c r="B58" s="4">
        <f>Private_Vol_Financeiro_Região!B58+Private_Vol_Financeiro_Região!E58+Private_Vol_Financeiro_Região!M58</f>
        <v>892714.72869162587</v>
      </c>
      <c r="C58" s="5">
        <f t="shared" si="0"/>
        <v>8.9173927014913421E-3</v>
      </c>
      <c r="D58" s="4">
        <f>Private_Vol_Financeiro_Região!J58</f>
        <v>7035.5876933603158</v>
      </c>
      <c r="E58" s="5">
        <f t="shared" si="1"/>
        <v>3.1337322193444261E-3</v>
      </c>
      <c r="F58" s="4">
        <f>Private_Vol_Financeiro_Região!I58</f>
        <v>61056.617863821106</v>
      </c>
      <c r="G58" s="5">
        <f t="shared" si="2"/>
        <v>-3.0451280925750815E-3</v>
      </c>
      <c r="H58" s="4">
        <f>Private_Vol_Financeiro_Região!G58</f>
        <v>144309.87856882132</v>
      </c>
      <c r="I58" s="5">
        <f t="shared" si="3"/>
        <v>1.1297324796951216E-2</v>
      </c>
      <c r="J58" s="4">
        <f>Private_Vol_Financeiro_Região!H58</f>
        <v>30357.492758757628</v>
      </c>
      <c r="K58" s="5">
        <f t="shared" si="4"/>
        <v>8.3755391855118017E-3</v>
      </c>
      <c r="L58" s="4">
        <f>Private_Vol_Financeiro_Região!B58</f>
        <v>657434.98695991351</v>
      </c>
      <c r="M58" s="5">
        <f t="shared" si="5"/>
        <v>1.2019170826394561E-2</v>
      </c>
      <c r="N58" s="4">
        <f t="shared" si="6"/>
        <v>235279.74173171236</v>
      </c>
      <c r="O58" s="5">
        <f t="shared" si="7"/>
        <v>3.5012577931053745E-4</v>
      </c>
    </row>
    <row r="59" spans="1:15" x14ac:dyDescent="0.35">
      <c r="A59" s="3">
        <v>43525</v>
      </c>
      <c r="B59" s="4">
        <f>Private_Vol_Financeiro_Região!B59+Private_Vol_Financeiro_Região!E59+Private_Vol_Financeiro_Região!M59</f>
        <v>884824.40202688985</v>
      </c>
      <c r="C59" s="5">
        <f t="shared" si="0"/>
        <v>1.1997761507577913E-2</v>
      </c>
      <c r="D59" s="4">
        <f>Private_Vol_Financeiro_Região!J59</f>
        <v>7013.6089211103508</v>
      </c>
      <c r="E59" s="5">
        <f t="shared" si="1"/>
        <v>1.300903667637773E-2</v>
      </c>
      <c r="F59" s="4">
        <f>Private_Vol_Financeiro_Região!I59</f>
        <v>61243.11098154771</v>
      </c>
      <c r="G59" s="5">
        <f t="shared" si="2"/>
        <v>-8.9493201326789236E-3</v>
      </c>
      <c r="H59" s="4">
        <f>Private_Vol_Financeiro_Região!G59</f>
        <v>142697.7754517406</v>
      </c>
      <c r="I59" s="5">
        <f t="shared" si="3"/>
        <v>2.863056749062769E-3</v>
      </c>
      <c r="J59" s="4">
        <f>Private_Vol_Financeiro_Região!H59</f>
        <v>30105.344268146444</v>
      </c>
      <c r="K59" s="5">
        <f t="shared" si="4"/>
        <v>1.8729121549631803E-2</v>
      </c>
      <c r="L59" s="4">
        <f>Private_Vol_Financeiro_Região!B59</f>
        <v>649627.00896571483</v>
      </c>
      <c r="M59" s="5">
        <f t="shared" si="5"/>
        <v>1.6763458250177918E-2</v>
      </c>
      <c r="N59" s="4">
        <f t="shared" si="6"/>
        <v>235197.39306117501</v>
      </c>
      <c r="O59" s="5">
        <f t="shared" si="7"/>
        <v>-9.361912328442807E-4</v>
      </c>
    </row>
    <row r="60" spans="1:15" x14ac:dyDescent="0.35">
      <c r="A60" s="3">
        <v>43497</v>
      </c>
      <c r="B60" s="4">
        <f>Private_Vol_Financeiro_Região!B60+Private_Vol_Financeiro_Região!E60+Private_Vol_Financeiro_Região!M60</f>
        <v>874334.34705306333</v>
      </c>
      <c r="C60" s="5">
        <f t="shared" si="0"/>
        <v>1.6731342926374012E-3</v>
      </c>
      <c r="D60" s="4">
        <f>Private_Vol_Financeiro_Região!J60</f>
        <v>6923.5403310138117</v>
      </c>
      <c r="E60" s="5">
        <f t="shared" si="1"/>
        <v>8.3298014064377927E-3</v>
      </c>
      <c r="F60" s="4">
        <f>Private_Vol_Financeiro_Região!I60</f>
        <v>61796.144461297132</v>
      </c>
      <c r="G60" s="5">
        <f t="shared" si="2"/>
        <v>-2.3651299104835845E-3</v>
      </c>
      <c r="H60" s="4">
        <f>Private_Vol_Financeiro_Região!G60</f>
        <v>142290.38999035195</v>
      </c>
      <c r="I60" s="5">
        <f t="shared" si="3"/>
        <v>6.4353771206020118E-4</v>
      </c>
      <c r="J60" s="4">
        <f>Private_Vol_Financeiro_Região!H60</f>
        <v>29551.863818668437</v>
      </c>
      <c r="K60" s="5">
        <f t="shared" si="4"/>
        <v>3.0028319638507025E-3</v>
      </c>
      <c r="L60" s="4">
        <f>Private_Vol_Financeiro_Região!B60</f>
        <v>638916.55792164791</v>
      </c>
      <c r="M60" s="5">
        <f t="shared" si="5"/>
        <v>2.8055574019490233E-3</v>
      </c>
      <c r="N60" s="4">
        <f t="shared" si="6"/>
        <v>235417.78913141543</v>
      </c>
      <c r="O60" s="5">
        <f t="shared" si="7"/>
        <v>-1.3873764588605406E-3</v>
      </c>
    </row>
    <row r="61" spans="1:15" x14ac:dyDescent="0.35">
      <c r="A61" s="3">
        <v>43466</v>
      </c>
      <c r="B61" s="4">
        <f>Private_Vol_Financeiro_Região!B61+Private_Vol_Financeiro_Região!E61+Private_Vol_Financeiro_Região!M61</f>
        <v>872873.91177811881</v>
      </c>
      <c r="C61" s="5">
        <f t="shared" si="0"/>
        <v>2.9531267574815643E-2</v>
      </c>
      <c r="D61" s="4">
        <f>Private_Vol_Financeiro_Região!J61</f>
        <v>6866.3450404388768</v>
      </c>
      <c r="E61" s="5">
        <f t="shared" si="1"/>
        <v>8.5997670396443272E-3</v>
      </c>
      <c r="F61" s="4">
        <f>Private_Vol_Financeiro_Região!I61</f>
        <v>61942.646868139491</v>
      </c>
      <c r="G61" s="5">
        <f t="shared" si="2"/>
        <v>3.7431832570879307E-2</v>
      </c>
      <c r="H61" s="4">
        <f>Private_Vol_Financeiro_Região!G61</f>
        <v>142198.87964868531</v>
      </c>
      <c r="I61" s="5">
        <f t="shared" si="3"/>
        <v>2.9149969267849286E-2</v>
      </c>
      <c r="J61" s="4">
        <f>Private_Vol_Financeiro_Região!H61</f>
        <v>29463.390208786088</v>
      </c>
      <c r="K61" s="5">
        <f t="shared" si="4"/>
        <v>4.1011035369199499E-2</v>
      </c>
      <c r="L61" s="4">
        <f>Private_Vol_Financeiro_Região!B61</f>
        <v>637129.05578319856</v>
      </c>
      <c r="M61" s="5">
        <f t="shared" si="5"/>
        <v>2.7803945218916163E-2</v>
      </c>
      <c r="N61" s="4">
        <f t="shared" si="6"/>
        <v>235744.85599492025</v>
      </c>
      <c r="O61" s="5">
        <f t="shared" si="7"/>
        <v>3.4228747196878087E-2</v>
      </c>
    </row>
    <row r="62" spans="1:15" x14ac:dyDescent="0.35">
      <c r="A62" s="3">
        <v>43435</v>
      </c>
      <c r="B62" s="4">
        <f>Private_Vol_Financeiro_Região!B62+Private_Vol_Financeiro_Região!E62+Private_Vol_Financeiro_Região!M62</f>
        <v>847836.23311827914</v>
      </c>
      <c r="C62" s="5">
        <f t="shared" si="0"/>
        <v>5.518462910224251E-3</v>
      </c>
      <c r="D62" s="4">
        <f>Private_Vol_Financeiro_Região!J62</f>
        <v>6807.7995502540962</v>
      </c>
      <c r="E62" s="5">
        <f t="shared" si="1"/>
        <v>1.4533603596393406E-2</v>
      </c>
      <c r="F62" s="4">
        <f>Private_Vol_Financeiro_Região!I62</f>
        <v>59707.67902372752</v>
      </c>
      <c r="G62" s="5">
        <f t="shared" si="2"/>
        <v>2.0409420752452296E-2</v>
      </c>
      <c r="H62" s="4">
        <f>Private_Vol_Financeiro_Região!G62</f>
        <v>138171.19360149954</v>
      </c>
      <c r="I62" s="5">
        <f t="shared" si="3"/>
        <v>-5.8041022304628691E-4</v>
      </c>
      <c r="J62" s="4">
        <f>Private_Vol_Financeiro_Região!H62</f>
        <v>28302.66847107606</v>
      </c>
      <c r="K62" s="5">
        <f t="shared" si="4"/>
        <v>-3.547682123927831E-3</v>
      </c>
      <c r="L62" s="4">
        <f>Private_Vol_Financeiro_Região!B62</f>
        <v>619893.56895053934</v>
      </c>
      <c r="M62" s="5">
        <f t="shared" si="5"/>
        <v>7.0616550004757202E-3</v>
      </c>
      <c r="N62" s="4">
        <f t="shared" si="6"/>
        <v>227942.6641677398</v>
      </c>
      <c r="O62" s="5">
        <f t="shared" si="7"/>
        <v>1.3455491327315514E-3</v>
      </c>
    </row>
    <row r="63" spans="1:15" x14ac:dyDescent="0.35">
      <c r="A63" s="3">
        <v>43405</v>
      </c>
      <c r="B63" s="4">
        <f>Private_Vol_Financeiro_Região!B63+Private_Vol_Financeiro_Região!E63+Private_Vol_Financeiro_Região!M63</f>
        <v>843183.15813359316</v>
      </c>
      <c r="C63" s="5">
        <f t="shared" si="0"/>
        <v>3.213077009871862E-3</v>
      </c>
      <c r="D63" s="4">
        <f>Private_Vol_Financeiro_Região!J63</f>
        <v>6710.2750723300906</v>
      </c>
      <c r="E63" s="5">
        <f t="shared" si="1"/>
        <v>4.9579099112164746E-3</v>
      </c>
      <c r="F63" s="4">
        <f>Private_Vol_Financeiro_Região!I63</f>
        <v>58513.453334935832</v>
      </c>
      <c r="G63" s="5">
        <f t="shared" si="2"/>
        <v>-2.995327090528264E-3</v>
      </c>
      <c r="H63" s="4">
        <f>Private_Vol_Financeiro_Região!G63</f>
        <v>138251.4361483909</v>
      </c>
      <c r="I63" s="5">
        <f t="shared" si="3"/>
        <v>7.5744527563685786E-3</v>
      </c>
      <c r="J63" s="4">
        <f>Private_Vol_Financeiro_Região!H63</f>
        <v>28403.434829077327</v>
      </c>
      <c r="K63" s="5">
        <f t="shared" si="4"/>
        <v>-5.8157903999633202E-4</v>
      </c>
      <c r="L63" s="4">
        <f>Private_Vol_Financeiro_Região!B63</f>
        <v>615546.78988373012</v>
      </c>
      <c r="M63" s="5">
        <f t="shared" si="5"/>
        <v>9.4956086511745294E-4</v>
      </c>
      <c r="N63" s="4">
        <f t="shared" si="6"/>
        <v>227636.36824986304</v>
      </c>
      <c r="O63" s="5">
        <f t="shared" si="7"/>
        <v>9.3853885649100265E-3</v>
      </c>
    </row>
    <row r="64" spans="1:15" x14ac:dyDescent="0.35">
      <c r="A64" s="3">
        <v>43374</v>
      </c>
      <c r="B64" s="4">
        <f>Private_Vol_Financeiro_Região!B64+Private_Vol_Financeiro_Região!E64+Private_Vol_Financeiro_Região!M64</f>
        <v>840482.62274126639</v>
      </c>
      <c r="C64" s="5">
        <f t="shared" si="0"/>
        <v>2.7161474179874457E-2</v>
      </c>
      <c r="D64" s="4">
        <f>Private_Vol_Financeiro_Região!J64</f>
        <v>6677.1702637008084</v>
      </c>
      <c r="E64" s="5">
        <f t="shared" si="1"/>
        <v>9.856829670695939E-3</v>
      </c>
      <c r="F64" s="4">
        <f>Private_Vol_Financeiro_Região!I64</f>
        <v>58689.246825876078</v>
      </c>
      <c r="G64" s="5">
        <f t="shared" si="2"/>
        <v>3.2457128974552898E-2</v>
      </c>
      <c r="H64" s="4">
        <f>Private_Vol_Financeiro_Região!G64</f>
        <v>137212.12935697575</v>
      </c>
      <c r="I64" s="5">
        <f t="shared" si="3"/>
        <v>-1.9671410938637418E-3</v>
      </c>
      <c r="J64" s="4">
        <f>Private_Vol_Financeiro_Região!H64</f>
        <v>28419.96328404079</v>
      </c>
      <c r="K64" s="5">
        <f t="shared" si="4"/>
        <v>-2.5955587315562223E-3</v>
      </c>
      <c r="L64" s="4">
        <f>Private_Vol_Financeiro_Região!B64</f>
        <v>614962.84523239615</v>
      </c>
      <c r="M64" s="5">
        <f t="shared" si="5"/>
        <v>3.3406888868601721E-2</v>
      </c>
      <c r="N64" s="4">
        <f t="shared" si="6"/>
        <v>225519.77750887023</v>
      </c>
      <c r="O64" s="5">
        <f t="shared" si="7"/>
        <v>1.0508411978524793E-2</v>
      </c>
    </row>
    <row r="65" spans="1:15" x14ac:dyDescent="0.35">
      <c r="A65" s="3">
        <v>43344</v>
      </c>
      <c r="B65" s="4">
        <f>Private_Vol_Financeiro_Região!B65+Private_Vol_Financeiro_Região!E65+Private_Vol_Financeiro_Região!M65</f>
        <v>818257.54165121925</v>
      </c>
      <c r="C65" s="5">
        <f t="shared" si="0"/>
        <v>9.0137107988627722E-3</v>
      </c>
      <c r="D65" s="4">
        <f>Private_Vol_Financeiro_Região!J65</f>
        <v>6611.9969361183266</v>
      </c>
      <c r="E65" s="5">
        <f t="shared" si="1"/>
        <v>2.4807872535203197E-3</v>
      </c>
      <c r="F65" s="4">
        <f>Private_Vol_Financeiro_Região!I65</f>
        <v>56844.245808217573</v>
      </c>
      <c r="G65" s="5">
        <f t="shared" si="2"/>
        <v>-1.4691472209504283E-2</v>
      </c>
      <c r="H65" s="4">
        <f>Private_Vol_Financeiro_Região!G65</f>
        <v>137482.57698385097</v>
      </c>
      <c r="I65" s="5">
        <f t="shared" si="3"/>
        <v>7.8600336508137308E-4</v>
      </c>
      <c r="J65" s="4">
        <f>Private_Vol_Financeiro_Região!H65</f>
        <v>28493.920929305121</v>
      </c>
      <c r="K65" s="5">
        <f t="shared" si="4"/>
        <v>5.9756732604345801E-3</v>
      </c>
      <c r="L65" s="4">
        <f>Private_Vol_Financeiro_Região!B65</f>
        <v>595082.97443775705</v>
      </c>
      <c r="M65" s="5">
        <f t="shared" si="5"/>
        <v>1.076125349891653E-2</v>
      </c>
      <c r="N65" s="4">
        <f t="shared" si="6"/>
        <v>223174.5672134622</v>
      </c>
      <c r="O65" s="5">
        <f t="shared" si="7"/>
        <v>4.3833849506756985E-3</v>
      </c>
    </row>
    <row r="66" spans="1:15" x14ac:dyDescent="0.35">
      <c r="A66" s="3">
        <v>43313</v>
      </c>
      <c r="B66" s="4">
        <f>Private_Vol_Financeiro_Região!B66+Private_Vol_Financeiro_Região!E66+Private_Vol_Financeiro_Região!M66</f>
        <v>810947.89188085776</v>
      </c>
      <c r="C66" s="5">
        <f t="shared" si="0"/>
        <v>6.0497501591316337E-3</v>
      </c>
      <c r="D66" s="4">
        <f>Private_Vol_Financeiro_Região!J66</f>
        <v>6595.6345699483209</v>
      </c>
      <c r="E66" s="5">
        <f t="shared" si="1"/>
        <v>2.1521417574569181E-2</v>
      </c>
      <c r="F66" s="4">
        <f>Private_Vol_Financeiro_Região!I66</f>
        <v>57691.82363182008</v>
      </c>
      <c r="G66" s="5">
        <f t="shared" si="2"/>
        <v>2.8530048282599564E-2</v>
      </c>
      <c r="H66" s="4">
        <f>Private_Vol_Financeiro_Região!G66</f>
        <v>137374.60008590674</v>
      </c>
      <c r="I66" s="5">
        <f t="shared" si="3"/>
        <v>1.5102852996012588E-2</v>
      </c>
      <c r="J66" s="4">
        <f>Private_Vol_Financeiro_Região!H66</f>
        <v>28324.662003957226</v>
      </c>
      <c r="K66" s="5">
        <f t="shared" si="4"/>
        <v>1.3880840988636556E-2</v>
      </c>
      <c r="L66" s="4">
        <f>Private_Vol_Financeiro_Região!B66</f>
        <v>588747.31533067708</v>
      </c>
      <c r="M66" s="5">
        <f t="shared" si="5"/>
        <v>4.4510921339280919E-3</v>
      </c>
      <c r="N66" s="4">
        <f t="shared" si="6"/>
        <v>222200.57655018067</v>
      </c>
      <c r="O66" s="5">
        <f t="shared" si="7"/>
        <v>1.0310296705441825E-2</v>
      </c>
    </row>
    <row r="67" spans="1:15" x14ac:dyDescent="0.35">
      <c r="A67" s="3">
        <v>43282</v>
      </c>
      <c r="B67" s="4">
        <f>Private_Vol_Financeiro_Região!B67+Private_Vol_Financeiro_Região!E67+Private_Vol_Financeiro_Região!M67</f>
        <v>806071.36153315112</v>
      </c>
      <c r="C67" s="5">
        <f t="shared" ref="C67:C100" si="8">(B67-B68)/B68</f>
        <v>2.2310295132418174E-2</v>
      </c>
      <c r="D67" s="4">
        <f>Private_Vol_Financeiro_Região!J67</f>
        <v>6456.6777127478599</v>
      </c>
      <c r="E67" s="5">
        <f t="shared" ref="E67:E100" si="9">(D67-D68)/D68</f>
        <v>3.7592745451221587E-3</v>
      </c>
      <c r="F67" s="4">
        <f>Private_Vol_Financeiro_Região!I67</f>
        <v>56091.529584528616</v>
      </c>
      <c r="G67" s="5">
        <f t="shared" ref="G67:G100" si="10">(F67-F68)/F68</f>
        <v>-1.7834729093335375E-2</v>
      </c>
      <c r="H67" s="4">
        <f>Private_Vol_Financeiro_Região!G67</f>
        <v>135330.72011417779</v>
      </c>
      <c r="I67" s="5">
        <f t="shared" ref="I67:I100" si="11">(H67-H68)/H68</f>
        <v>3.8101861686661999E-2</v>
      </c>
      <c r="J67" s="4">
        <f>Private_Vol_Financeiro_Região!H67</f>
        <v>27936.874688684136</v>
      </c>
      <c r="K67" s="5">
        <f t="shared" ref="K67:K100" si="12">(J67-J68)/J68</f>
        <v>7.3482923268632554E-3</v>
      </c>
      <c r="L67" s="4">
        <f>Private_Vol_Financeiro_Região!B67</f>
        <v>586138.35948936047</v>
      </c>
      <c r="M67" s="5">
        <f t="shared" ref="M67:M100" si="13">(L67-L68)/L68</f>
        <v>2.4446020233177792E-2</v>
      </c>
      <c r="N67" s="4">
        <f t="shared" ref="N67:N100" si="14">B67-L67</f>
        <v>219933.00204379065</v>
      </c>
      <c r="O67" s="5">
        <f t="shared" ref="O67:O100" si="15">(N67-N68)/N68</f>
        <v>1.6661673743851187E-2</v>
      </c>
    </row>
    <row r="68" spans="1:15" x14ac:dyDescent="0.35">
      <c r="A68" s="3">
        <v>43252</v>
      </c>
      <c r="B68" s="4">
        <f>Private_Vol_Financeiro_Região!B68+Private_Vol_Financeiro_Região!E68+Private_Vol_Financeiro_Região!M68</f>
        <v>788480.13697127253</v>
      </c>
      <c r="C68" s="5">
        <f t="shared" si="8"/>
        <v>-8.463945753813323E-3</v>
      </c>
      <c r="D68" s="4">
        <f>Private_Vol_Financeiro_Região!J68</f>
        <v>6432.4961935458678</v>
      </c>
      <c r="E68" s="5">
        <f t="shared" si="9"/>
        <v>3.3410491820763097E-2</v>
      </c>
      <c r="F68" s="4">
        <f>Private_Vol_Financeiro_Região!I68</f>
        <v>57110.072251637379</v>
      </c>
      <c r="G68" s="5">
        <f t="shared" si="10"/>
        <v>-3.2677296873690261E-2</v>
      </c>
      <c r="H68" s="4">
        <f>Private_Vol_Financeiro_Região!G68</f>
        <v>130363.62336765144</v>
      </c>
      <c r="I68" s="5">
        <f t="shared" si="11"/>
        <v>-1.1002043599113867E-2</v>
      </c>
      <c r="J68" s="4">
        <f>Private_Vol_Financeiro_Região!H68</f>
        <v>27733.083881199662</v>
      </c>
      <c r="K68" s="5">
        <f t="shared" si="12"/>
        <v>3.9099596422916265E-4</v>
      </c>
      <c r="L68" s="4">
        <f>Private_Vol_Financeiro_Região!B68</f>
        <v>572151.53157210513</v>
      </c>
      <c r="M68" s="5">
        <f t="shared" si="13"/>
        <v>-1.011451218738656E-2</v>
      </c>
      <c r="N68" s="4">
        <f t="shared" si="14"/>
        <v>216328.6053991674</v>
      </c>
      <c r="O68" s="5">
        <f t="shared" si="15"/>
        <v>-4.0718360427394393E-3</v>
      </c>
    </row>
    <row r="69" spans="1:15" x14ac:dyDescent="0.35">
      <c r="A69" s="3">
        <v>43221</v>
      </c>
      <c r="B69" s="4">
        <f>Private_Vol_Financeiro_Região!B69+Private_Vol_Financeiro_Região!E69+Private_Vol_Financeiro_Região!M69</f>
        <v>795210.75768718566</v>
      </c>
      <c r="C69" s="5">
        <f t="shared" si="8"/>
        <v>-1.4140004708871019E-2</v>
      </c>
      <c r="D69" s="4">
        <f>Private_Vol_Financeiro_Região!J69</f>
        <v>6224.5315336526828</v>
      </c>
      <c r="E69" s="5">
        <f t="shared" si="9"/>
        <v>-2.281722942911954E-2</v>
      </c>
      <c r="F69" s="4">
        <f>Private_Vol_Financeiro_Região!I69</f>
        <v>59039.317558723873</v>
      </c>
      <c r="G69" s="5">
        <f t="shared" si="10"/>
        <v>-4.5348093002859765E-3</v>
      </c>
      <c r="H69" s="4">
        <f>Private_Vol_Financeiro_Região!G69</f>
        <v>131813.84503772331</v>
      </c>
      <c r="I69" s="5">
        <f t="shared" si="11"/>
        <v>-9.1703970518709748E-3</v>
      </c>
      <c r="J69" s="4">
        <f>Private_Vol_Financeiro_Região!H69</f>
        <v>27722.24459544347</v>
      </c>
      <c r="K69" s="5">
        <f t="shared" si="12"/>
        <v>-1.3619191263386766E-2</v>
      </c>
      <c r="L69" s="4">
        <f>Private_Vol_Financeiro_Região!B69</f>
        <v>577997.69631577237</v>
      </c>
      <c r="M69" s="5">
        <f t="shared" si="13"/>
        <v>-1.4650317543532503E-2</v>
      </c>
      <c r="N69" s="4">
        <f t="shared" si="14"/>
        <v>217213.06137141329</v>
      </c>
      <c r="O69" s="5">
        <f t="shared" si="15"/>
        <v>-1.2779498754536793E-2</v>
      </c>
    </row>
    <row r="70" spans="1:15" x14ac:dyDescent="0.35">
      <c r="A70" s="3">
        <v>43191</v>
      </c>
      <c r="B70" s="4">
        <f>Private_Vol_Financeiro_Região!B70+Private_Vol_Financeiro_Região!E70+Private_Vol_Financeiro_Região!M70</f>
        <v>806616.31619645574</v>
      </c>
      <c r="C70" s="5">
        <f t="shared" si="8"/>
        <v>1.2482352505210361E-3</v>
      </c>
      <c r="D70" s="4">
        <f>Private_Vol_Financeiro_Região!J70</f>
        <v>6369.8744197221631</v>
      </c>
      <c r="E70" s="5">
        <f t="shared" si="9"/>
        <v>2.9361580368373946E-3</v>
      </c>
      <c r="F70" s="4">
        <f>Private_Vol_Financeiro_Região!I70</f>
        <v>59308.269249701283</v>
      </c>
      <c r="G70" s="5">
        <f t="shared" si="10"/>
        <v>0.1280039034786932</v>
      </c>
      <c r="H70" s="4">
        <f>Private_Vol_Financeiro_Região!G70</f>
        <v>133033.81796983301</v>
      </c>
      <c r="I70" s="5">
        <f t="shared" si="11"/>
        <v>2.4592152117896065E-3</v>
      </c>
      <c r="J70" s="4">
        <f>Private_Vol_Financeiro_Região!H70</f>
        <v>28105.012131116957</v>
      </c>
      <c r="K70" s="5">
        <f t="shared" si="12"/>
        <v>1.1815548732750909E-2</v>
      </c>
      <c r="L70" s="4">
        <f>Private_Vol_Financeiro_Região!B70</f>
        <v>586591.44728684495</v>
      </c>
      <c r="M70" s="5">
        <f t="shared" si="13"/>
        <v>-1.4131590579290491E-3</v>
      </c>
      <c r="N70" s="4">
        <f t="shared" si="14"/>
        <v>220024.86890961078</v>
      </c>
      <c r="O70" s="5">
        <f t="shared" si="15"/>
        <v>8.4133961454662398E-3</v>
      </c>
    </row>
    <row r="71" spans="1:15" x14ac:dyDescent="0.35">
      <c r="A71" s="3">
        <v>43160</v>
      </c>
      <c r="B71" s="4">
        <f>Private_Vol_Financeiro_Região!B71+Private_Vol_Financeiro_Região!E71+Private_Vol_Financeiro_Região!M71</f>
        <v>805610.7244919471</v>
      </c>
      <c r="C71" s="5">
        <f t="shared" si="8"/>
        <v>1.7968179374932617E-2</v>
      </c>
      <c r="D71" s="4">
        <f>Private_Vol_Financeiro_Região!J71</f>
        <v>6351.2262158247968</v>
      </c>
      <c r="E71" s="5">
        <f t="shared" si="9"/>
        <v>6.4593087315144335E-2</v>
      </c>
      <c r="F71" s="4">
        <f>Private_Vol_Financeiro_Região!I71</f>
        <v>52578.070932909279</v>
      </c>
      <c r="G71" s="5">
        <f t="shared" si="10"/>
        <v>-1.4183205199854006E-2</v>
      </c>
      <c r="H71" s="4">
        <f>Private_Vol_Financeiro_Região!G71</f>
        <v>132707.46176115199</v>
      </c>
      <c r="I71" s="5">
        <f t="shared" si="11"/>
        <v>5.0617557208923704E-3</v>
      </c>
      <c r="J71" s="4">
        <f>Private_Vol_Financeiro_Região!H71</f>
        <v>27776.813833625209</v>
      </c>
      <c r="K71" s="5">
        <f t="shared" si="12"/>
        <v>4.477749734955512E-2</v>
      </c>
      <c r="L71" s="4">
        <f>Private_Vol_Financeiro_Região!B71</f>
        <v>587421.56739563297</v>
      </c>
      <c r="M71" s="5">
        <f t="shared" si="13"/>
        <v>1.8504522140569517E-2</v>
      </c>
      <c r="N71" s="4">
        <f t="shared" si="14"/>
        <v>218189.15709631413</v>
      </c>
      <c r="O71" s="5">
        <f t="shared" si="15"/>
        <v>1.6527009712706767E-2</v>
      </c>
    </row>
    <row r="72" spans="1:15" x14ac:dyDescent="0.35">
      <c r="A72" s="3">
        <v>43132</v>
      </c>
      <c r="B72" s="4">
        <f>Private_Vol_Financeiro_Região!B72+Private_Vol_Financeiro_Região!E72+Private_Vol_Financeiro_Região!M72</f>
        <v>791390.87135967228</v>
      </c>
      <c r="C72" s="5">
        <f t="shared" si="8"/>
        <v>9.5265223535745663E-3</v>
      </c>
      <c r="D72" s="4">
        <f>Private_Vol_Financeiro_Região!J72</f>
        <v>5965.8721172446294</v>
      </c>
      <c r="E72" s="5">
        <f t="shared" si="9"/>
        <v>2.2885693858992889E-3</v>
      </c>
      <c r="F72" s="4">
        <f>Private_Vol_Financeiro_Região!I72</f>
        <v>53334.525451626534</v>
      </c>
      <c r="G72" s="5">
        <f t="shared" si="10"/>
        <v>9.5381750331592994E-3</v>
      </c>
      <c r="H72" s="4">
        <f>Private_Vol_Financeiro_Região!G72</f>
        <v>132039.11203045031</v>
      </c>
      <c r="I72" s="5">
        <f t="shared" si="11"/>
        <v>-6.9135628711324464E-3</v>
      </c>
      <c r="J72" s="4">
        <f>Private_Vol_Financeiro_Região!H72</f>
        <v>26586.343890532527</v>
      </c>
      <c r="K72" s="5">
        <f t="shared" si="12"/>
        <v>8.3947390631608637E-3</v>
      </c>
      <c r="L72" s="4">
        <f>Private_Vol_Financeiro_Região!B72</f>
        <v>576749.10088868474</v>
      </c>
      <c r="M72" s="5">
        <f t="shared" si="13"/>
        <v>8.8435824907446264E-3</v>
      </c>
      <c r="N72" s="4">
        <f t="shared" si="14"/>
        <v>214641.77047098754</v>
      </c>
      <c r="O72" s="5">
        <f t="shared" si="15"/>
        <v>1.1366191578389216E-2</v>
      </c>
    </row>
    <row r="73" spans="1:15" x14ac:dyDescent="0.35">
      <c r="A73" s="3">
        <v>43101</v>
      </c>
      <c r="B73" s="4">
        <f>Private_Vol_Financeiro_Região!B73+Private_Vol_Financeiro_Região!E73+Private_Vol_Financeiro_Região!M73</f>
        <v>783922.81315665832</v>
      </c>
      <c r="C73" s="5">
        <f t="shared" si="8"/>
        <v>4.6324233092616802E-2</v>
      </c>
      <c r="D73" s="4">
        <f>Private_Vol_Financeiro_Região!J73</f>
        <v>5952.2499801628092</v>
      </c>
      <c r="E73" s="5">
        <f t="shared" si="9"/>
        <v>2.7530391325053236E-2</v>
      </c>
      <c r="F73" s="4">
        <f>Private_Vol_Financeiro_Região!I73</f>
        <v>52830.617772205303</v>
      </c>
      <c r="G73" s="5">
        <f t="shared" si="10"/>
        <v>2.1861898854525365E-2</v>
      </c>
      <c r="H73" s="4">
        <f>Private_Vol_Financeiro_Região!G73</f>
        <v>132958.32778885923</v>
      </c>
      <c r="I73" s="5">
        <f t="shared" si="11"/>
        <v>1.0874208225059436E-2</v>
      </c>
      <c r="J73" s="4">
        <f>Private_Vol_Financeiro_Região!H73</f>
        <v>26365.016456980236</v>
      </c>
      <c r="K73" s="5">
        <f t="shared" si="12"/>
        <v>2.2005692969510885E-2</v>
      </c>
      <c r="L73" s="4">
        <f>Private_Vol_Financeiro_Região!B73</f>
        <v>571693.2841707163</v>
      </c>
      <c r="M73" s="5">
        <f t="shared" si="13"/>
        <v>4.6597569515144509E-2</v>
      </c>
      <c r="N73" s="4">
        <f t="shared" si="14"/>
        <v>212229.52898594202</v>
      </c>
      <c r="O73" s="5">
        <f t="shared" si="15"/>
        <v>4.5588642914493736E-2</v>
      </c>
    </row>
    <row r="74" spans="1:15" x14ac:dyDescent="0.35">
      <c r="A74" s="3">
        <v>43070</v>
      </c>
      <c r="B74" s="4">
        <f>Private_Vol_Financeiro_Região!B74+Private_Vol_Financeiro_Região!E74+Private_Vol_Financeiro_Região!M74</f>
        <v>749215.95846023795</v>
      </c>
      <c r="C74" s="5">
        <f t="shared" si="8"/>
        <v>1.227181837010566E-2</v>
      </c>
      <c r="D74" s="4">
        <f>Private_Vol_Financeiro_Região!J74</f>
        <v>5792.7726813871432</v>
      </c>
      <c r="E74" s="5">
        <f t="shared" si="9"/>
        <v>1.6518368356833374E-2</v>
      </c>
      <c r="F74" s="4">
        <f>Private_Vol_Financeiro_Região!I74</f>
        <v>51700.349950836549</v>
      </c>
      <c r="G74" s="5">
        <f t="shared" si="10"/>
        <v>1.2696533339942001E-2</v>
      </c>
      <c r="H74" s="4">
        <f>Private_Vol_Financeiro_Região!G74</f>
        <v>131528.06423097264</v>
      </c>
      <c r="I74" s="5">
        <f t="shared" si="11"/>
        <v>2.0118821470249734E-2</v>
      </c>
      <c r="J74" s="4">
        <f>Private_Vol_Financeiro_Região!H74</f>
        <v>25797.3283694485</v>
      </c>
      <c r="K74" s="5">
        <f t="shared" si="12"/>
        <v>-1.3344547249800394E-2</v>
      </c>
      <c r="L74" s="4">
        <f>Private_Vol_Financeiro_Região!B74</f>
        <v>546239.83546566393</v>
      </c>
      <c r="M74" s="5">
        <f t="shared" si="13"/>
        <v>1.5102703305886428E-2</v>
      </c>
      <c r="N74" s="4">
        <f t="shared" si="14"/>
        <v>202976.12299457402</v>
      </c>
      <c r="O74" s="5">
        <f t="shared" si="15"/>
        <v>4.7313107131595374E-3</v>
      </c>
    </row>
    <row r="75" spans="1:15" x14ac:dyDescent="0.35">
      <c r="A75" s="3">
        <v>43040</v>
      </c>
      <c r="B75" s="4">
        <f>Private_Vol_Financeiro_Região!B75+Private_Vol_Financeiro_Região!E75+Private_Vol_Financeiro_Região!M75</f>
        <v>740133.17852370604</v>
      </c>
      <c r="C75" s="5">
        <f t="shared" si="8"/>
        <v>-5.7991260651695927E-3</v>
      </c>
      <c r="D75" s="4">
        <f>Private_Vol_Financeiro_Região!J75</f>
        <v>5698.6404394747524</v>
      </c>
      <c r="E75" s="5">
        <f t="shared" si="9"/>
        <v>-4.6224663454035335E-3</v>
      </c>
      <c r="F75" s="4">
        <f>Private_Vol_Financeiro_Região!I75</f>
        <v>51052.164442910929</v>
      </c>
      <c r="G75" s="5">
        <f t="shared" si="10"/>
        <v>-1.4000738651104658E-3</v>
      </c>
      <c r="H75" s="4">
        <f>Private_Vol_Financeiro_Região!G75</f>
        <v>128934.0628392753</v>
      </c>
      <c r="I75" s="5">
        <f t="shared" si="11"/>
        <v>1.4222706900139513E-2</v>
      </c>
      <c r="J75" s="4">
        <f>Private_Vol_Financeiro_Região!H75</f>
        <v>26146.238078896869</v>
      </c>
      <c r="K75" s="5">
        <f t="shared" si="12"/>
        <v>3.9155690269026969E-3</v>
      </c>
      <c r="L75" s="4">
        <f>Private_Vol_Financeiro_Região!B75</f>
        <v>538112.87634908652</v>
      </c>
      <c r="M75" s="5">
        <f t="shared" si="13"/>
        <v>-8.8503266399542341E-3</v>
      </c>
      <c r="N75" s="4">
        <f t="shared" si="14"/>
        <v>202020.30217461952</v>
      </c>
      <c r="O75" s="5">
        <f t="shared" si="15"/>
        <v>2.420648126188819E-3</v>
      </c>
    </row>
    <row r="76" spans="1:15" x14ac:dyDescent="0.35">
      <c r="A76" s="3">
        <v>43009</v>
      </c>
      <c r="B76" s="4">
        <f>Private_Vol_Financeiro_Região!B76+Private_Vol_Financeiro_Região!E76+Private_Vol_Financeiro_Região!M76</f>
        <v>744450.33989400975</v>
      </c>
      <c r="C76" s="5">
        <f t="shared" si="8"/>
        <v>4.4964391267780165E-3</v>
      </c>
      <c r="D76" s="4">
        <f>Private_Vol_Financeiro_Região!J76</f>
        <v>5725.1045425465909</v>
      </c>
      <c r="E76" s="5">
        <f t="shared" si="9"/>
        <v>-5.1768482897767793E-3</v>
      </c>
      <c r="F76" s="4">
        <f>Private_Vol_Financeiro_Região!I76</f>
        <v>51123.741457211836</v>
      </c>
      <c r="G76" s="5">
        <f t="shared" si="10"/>
        <v>1.5648533937416279E-2</v>
      </c>
      <c r="H76" s="4">
        <f>Private_Vol_Financeiro_Região!G76</f>
        <v>127125.98718416404</v>
      </c>
      <c r="I76" s="5">
        <f t="shared" si="11"/>
        <v>2.4470040022427902E-3</v>
      </c>
      <c r="J76" s="4">
        <f>Private_Vol_Financeiro_Região!H76</f>
        <v>26044.259981185936</v>
      </c>
      <c r="K76" s="5">
        <f t="shared" si="12"/>
        <v>2.091407724900099E-2</v>
      </c>
      <c r="L76" s="4">
        <f>Private_Vol_Financeiro_Região!B76</f>
        <v>542917.876898307</v>
      </c>
      <c r="M76" s="5">
        <f t="shared" si="13"/>
        <v>3.5769931480846028E-3</v>
      </c>
      <c r="N76" s="4">
        <f t="shared" si="14"/>
        <v>201532.46299570275</v>
      </c>
      <c r="O76" s="5">
        <f t="shared" si="15"/>
        <v>6.9817817272097363E-3</v>
      </c>
    </row>
    <row r="77" spans="1:15" x14ac:dyDescent="0.35">
      <c r="A77" s="3">
        <v>42979</v>
      </c>
      <c r="B77" s="4">
        <f>Private_Vol_Financeiro_Região!B77+Private_Vol_Financeiro_Região!E77+Private_Vol_Financeiro_Região!M77</f>
        <v>741117.948154371</v>
      </c>
      <c r="C77" s="5">
        <f t="shared" si="8"/>
        <v>1.8194521084069153E-2</v>
      </c>
      <c r="D77" s="4">
        <f>Private_Vol_Financeiro_Região!J77</f>
        <v>5754.8967700484582</v>
      </c>
      <c r="E77" s="5">
        <f t="shared" si="9"/>
        <v>2.5425857424502568E-2</v>
      </c>
      <c r="F77" s="4">
        <f>Private_Vol_Financeiro_Região!I77</f>
        <v>50336.055976980373</v>
      </c>
      <c r="G77" s="5">
        <f t="shared" si="10"/>
        <v>6.0045305870486641E-2</v>
      </c>
      <c r="H77" s="4">
        <f>Private_Vol_Financeiro_Região!G77</f>
        <v>126815.66873522186</v>
      </c>
      <c r="I77" s="5">
        <f t="shared" si="11"/>
        <v>2.3435432979708501E-2</v>
      </c>
      <c r="J77" s="4">
        <f>Private_Vol_Financeiro_Região!H77</f>
        <v>25510.726672871355</v>
      </c>
      <c r="K77" s="5">
        <f t="shared" si="12"/>
        <v>2.9583155868075327E-2</v>
      </c>
      <c r="L77" s="4">
        <f>Private_Vol_Financeiro_Região!B77</f>
        <v>540982.78518247756</v>
      </c>
      <c r="M77" s="5">
        <f t="shared" si="13"/>
        <v>2.0599035489190284E-2</v>
      </c>
      <c r="N77" s="4">
        <f t="shared" si="14"/>
        <v>200135.16297189344</v>
      </c>
      <c r="O77" s="5">
        <f t="shared" si="15"/>
        <v>1.175125557256009E-2</v>
      </c>
    </row>
    <row r="78" spans="1:15" x14ac:dyDescent="0.35">
      <c r="A78" s="3">
        <v>42948</v>
      </c>
      <c r="B78" s="4">
        <f>Private_Vol_Financeiro_Região!B78+Private_Vol_Financeiro_Região!E78+Private_Vol_Financeiro_Região!M78</f>
        <v>727874.61806934944</v>
      </c>
      <c r="C78" s="5">
        <f t="shared" si="8"/>
        <v>3.1291694820518468E-2</v>
      </c>
      <c r="D78" s="4">
        <f>Private_Vol_Financeiro_Região!J78</f>
        <v>5612.2017290481335</v>
      </c>
      <c r="E78" s="5">
        <f t="shared" si="9"/>
        <v>2.6418741948591173E-2</v>
      </c>
      <c r="F78" s="4">
        <f>Private_Vol_Financeiro_Região!I78</f>
        <v>47484.815694406076</v>
      </c>
      <c r="G78" s="5">
        <f t="shared" si="10"/>
        <v>1.2386108494735195E-2</v>
      </c>
      <c r="H78" s="4">
        <f>Private_Vol_Financeiro_Região!G78</f>
        <v>123911.74337789047</v>
      </c>
      <c r="I78" s="5">
        <f t="shared" si="11"/>
        <v>3.4088017870167894E-2</v>
      </c>
      <c r="J78" s="4">
        <f>Private_Vol_Financeiro_Região!H78</f>
        <v>24777.723418913574</v>
      </c>
      <c r="K78" s="5">
        <f t="shared" si="12"/>
        <v>1.4526831501774244E-2</v>
      </c>
      <c r="L78" s="4">
        <f>Private_Vol_Financeiro_Região!B78</f>
        <v>530063.97847826243</v>
      </c>
      <c r="M78" s="5">
        <f t="shared" si="13"/>
        <v>3.1957606531520841E-2</v>
      </c>
      <c r="N78" s="4">
        <f t="shared" si="14"/>
        <v>197810.63959108701</v>
      </c>
      <c r="O78" s="5">
        <f t="shared" si="15"/>
        <v>2.9511511826223209E-2</v>
      </c>
    </row>
    <row r="79" spans="1:15" x14ac:dyDescent="0.35">
      <c r="A79" s="3">
        <v>42917</v>
      </c>
      <c r="B79" s="4">
        <f>Private_Vol_Financeiro_Região!B79+Private_Vol_Financeiro_Região!E79+Private_Vol_Financeiro_Região!M79</f>
        <v>705789.2754542405</v>
      </c>
      <c r="C79" s="5">
        <f t="shared" si="8"/>
        <v>2.0823195908139421E-2</v>
      </c>
      <c r="D79" s="4">
        <f>Private_Vol_Financeiro_Região!J79</f>
        <v>5467.7506359575264</v>
      </c>
      <c r="E79" s="5">
        <f t="shared" si="9"/>
        <v>1.3760993642858961E-2</v>
      </c>
      <c r="F79" s="4">
        <f>Private_Vol_Financeiro_Região!I79</f>
        <v>46903.859403018483</v>
      </c>
      <c r="G79" s="5">
        <f t="shared" si="10"/>
        <v>-0.1268677148453328</v>
      </c>
      <c r="H79" s="4">
        <f>Private_Vol_Financeiro_Região!G79</f>
        <v>119827.07587416207</v>
      </c>
      <c r="I79" s="5">
        <f t="shared" si="11"/>
        <v>1.960752067539856E-2</v>
      </c>
      <c r="J79" s="4">
        <f>Private_Vol_Financeiro_Região!H79</f>
        <v>24422.935549408623</v>
      </c>
      <c r="K79" s="5">
        <f t="shared" si="12"/>
        <v>8.0352920646643237E-3</v>
      </c>
      <c r="L79" s="4">
        <f>Private_Vol_Financeiro_Região!B79</f>
        <v>513648.98627942987</v>
      </c>
      <c r="M79" s="5">
        <f t="shared" si="13"/>
        <v>2.1410050547221175E-2</v>
      </c>
      <c r="N79" s="4">
        <f t="shared" si="14"/>
        <v>192140.28917481063</v>
      </c>
      <c r="O79" s="5">
        <f t="shared" si="15"/>
        <v>1.9257662299593949E-2</v>
      </c>
    </row>
    <row r="80" spans="1:15" x14ac:dyDescent="0.35">
      <c r="A80" s="3">
        <v>42887</v>
      </c>
      <c r="B80" s="4">
        <f>Private_Vol_Financeiro_Região!B80+Private_Vol_Financeiro_Região!E80+Private_Vol_Financeiro_Região!M80</f>
        <v>691392.27858783118</v>
      </c>
      <c r="C80" s="5">
        <f t="shared" si="8"/>
        <v>1.8816439632288711E-3</v>
      </c>
      <c r="D80" s="4">
        <f>Private_Vol_Financeiro_Região!J80</f>
        <v>5393.5302997895551</v>
      </c>
      <c r="E80" s="5">
        <f t="shared" si="9"/>
        <v>2.1789481502834496E-2</v>
      </c>
      <c r="F80" s="4">
        <f>Private_Vol_Financeiro_Região!I80</f>
        <v>53719.075792404015</v>
      </c>
      <c r="G80" s="5">
        <f t="shared" si="10"/>
        <v>-1.6175713414242059E-2</v>
      </c>
      <c r="H80" s="4">
        <f>Private_Vol_Financeiro_Região!G80</f>
        <v>117522.74619825026</v>
      </c>
      <c r="I80" s="5">
        <f t="shared" si="11"/>
        <v>-2.4321246287251908E-3</v>
      </c>
      <c r="J80" s="4">
        <f>Private_Vol_Financeiro_Região!H80</f>
        <v>24228.254448696345</v>
      </c>
      <c r="K80" s="5">
        <f t="shared" si="12"/>
        <v>7.0710414628669454E-3</v>
      </c>
      <c r="L80" s="4">
        <f>Private_Vol_Financeiro_Região!B80</f>
        <v>502882.25184806244</v>
      </c>
      <c r="M80" s="5">
        <f t="shared" si="13"/>
        <v>1.2910139793422227E-3</v>
      </c>
      <c r="N80" s="4">
        <f t="shared" si="14"/>
        <v>188510.02673976874</v>
      </c>
      <c r="O80" s="5">
        <f t="shared" si="15"/>
        <v>3.4606630422260674E-3</v>
      </c>
    </row>
    <row r="81" spans="1:15" x14ac:dyDescent="0.35">
      <c r="A81" s="3">
        <v>42856</v>
      </c>
      <c r="B81" s="4">
        <f>Private_Vol_Financeiro_Região!B81+Private_Vol_Financeiro_Região!E81+Private_Vol_Financeiro_Região!M81</f>
        <v>690093.76781555917</v>
      </c>
      <c r="C81" s="5">
        <f t="shared" si="8"/>
        <v>2.9711317136983622E-3</v>
      </c>
      <c r="D81" s="4">
        <f>Private_Vol_Financeiro_Região!J81</f>
        <v>5278.5142120046312</v>
      </c>
      <c r="E81" s="5">
        <f t="shared" si="9"/>
        <v>6.8269783586482136E-3</v>
      </c>
      <c r="F81" s="4">
        <f>Private_Vol_Financeiro_Região!I81</f>
        <v>54602.307063215027</v>
      </c>
      <c r="G81" s="5">
        <f t="shared" si="10"/>
        <v>3.1737779898785672E-2</v>
      </c>
      <c r="H81" s="4">
        <f>Private_Vol_Financeiro_Região!G81</f>
        <v>117809.27303268526</v>
      </c>
      <c r="I81" s="5">
        <f t="shared" si="11"/>
        <v>2.0394335418764901E-2</v>
      </c>
      <c r="J81" s="4">
        <f>Private_Vol_Financeiro_Região!H81</f>
        <v>24058.138354869672</v>
      </c>
      <c r="K81" s="5">
        <f t="shared" si="12"/>
        <v>-1.0090301275353139E-2</v>
      </c>
      <c r="L81" s="4">
        <f>Private_Vol_Financeiro_Região!B81</f>
        <v>502233.8609127251</v>
      </c>
      <c r="M81" s="5">
        <f t="shared" si="13"/>
        <v>7.3448165506386442E-4</v>
      </c>
      <c r="N81" s="4">
        <f t="shared" si="14"/>
        <v>187859.90690283407</v>
      </c>
      <c r="O81" s="5">
        <f t="shared" si="15"/>
        <v>9.000089850892597E-3</v>
      </c>
    </row>
    <row r="82" spans="1:15" x14ac:dyDescent="0.35">
      <c r="A82" s="3">
        <v>42826</v>
      </c>
      <c r="B82" s="4">
        <f>Private_Vol_Financeiro_Região!B82+Private_Vol_Financeiro_Região!E82+Private_Vol_Financeiro_Região!M82</f>
        <v>688049.482178465</v>
      </c>
      <c r="C82" s="5">
        <f t="shared" si="8"/>
        <v>7.6920665017707855E-3</v>
      </c>
      <c r="D82" s="4">
        <f>Private_Vol_Financeiro_Região!J82</f>
        <v>5242.722260591172</v>
      </c>
      <c r="E82" s="5">
        <f t="shared" si="9"/>
        <v>1.5175374047626493E-2</v>
      </c>
      <c r="F82" s="4">
        <f>Private_Vol_Financeiro_Região!I82</f>
        <v>52922.659349133806</v>
      </c>
      <c r="G82" s="5">
        <f t="shared" si="10"/>
        <v>3.3200123539338468E-2</v>
      </c>
      <c r="H82" s="4">
        <f>Private_Vol_Financeiro_Região!G82</f>
        <v>115454.65213145946</v>
      </c>
      <c r="I82" s="5">
        <f t="shared" si="11"/>
        <v>7.3925369482068697E-3</v>
      </c>
      <c r="J82" s="4">
        <f>Private_Vol_Financeiro_Região!H82</f>
        <v>24303.366646336577</v>
      </c>
      <c r="K82" s="5">
        <f t="shared" si="12"/>
        <v>2.1012818018907538E-2</v>
      </c>
      <c r="L82" s="4">
        <f>Private_Vol_Financeiro_Região!B82</f>
        <v>501865.25009321759</v>
      </c>
      <c r="M82" s="5">
        <f t="shared" si="13"/>
        <v>7.8436965197048476E-3</v>
      </c>
      <c r="N82" s="4">
        <f t="shared" si="14"/>
        <v>186184.23208524741</v>
      </c>
      <c r="O82" s="5">
        <f t="shared" si="15"/>
        <v>7.2835703398754954E-3</v>
      </c>
    </row>
    <row r="83" spans="1:15" x14ac:dyDescent="0.35">
      <c r="A83" s="3">
        <v>42795</v>
      </c>
      <c r="B83" s="4">
        <f>Private_Vol_Financeiro_Região!B83+Private_Vol_Financeiro_Região!E83+Private_Vol_Financeiro_Região!M83</f>
        <v>682797.35948209523</v>
      </c>
      <c r="C83" s="5">
        <f t="shared" si="8"/>
        <v>1.6817724823095084E-2</v>
      </c>
      <c r="D83" s="4">
        <f>Private_Vol_Financeiro_Região!J83</f>
        <v>5164.3512979317129</v>
      </c>
      <c r="E83" s="5">
        <f t="shared" si="9"/>
        <v>2.0516700599569847E-2</v>
      </c>
      <c r="F83" s="4">
        <f>Private_Vol_Financeiro_Região!I83</f>
        <v>51222.079966310426</v>
      </c>
      <c r="G83" s="5">
        <f t="shared" si="10"/>
        <v>-4.2639717586061008E-3</v>
      </c>
      <c r="H83" s="4">
        <f>Private_Vol_Financeiro_Região!G83</f>
        <v>114607.41259928088</v>
      </c>
      <c r="I83" s="5">
        <f t="shared" si="11"/>
        <v>1.5451224135939509E-2</v>
      </c>
      <c r="J83" s="4">
        <f>Private_Vol_Financeiro_Região!H83</f>
        <v>23803.194453026463</v>
      </c>
      <c r="K83" s="5">
        <f t="shared" si="12"/>
        <v>4.777886899098082E-2</v>
      </c>
      <c r="L83" s="4">
        <f>Private_Vol_Financeiro_Região!B83</f>
        <v>497959.40762070875</v>
      </c>
      <c r="M83" s="5">
        <f t="shared" si="13"/>
        <v>1.8968733136865919E-2</v>
      </c>
      <c r="N83" s="4">
        <f t="shared" si="14"/>
        <v>184837.95186138648</v>
      </c>
      <c r="O83" s="5">
        <f t="shared" si="15"/>
        <v>1.1067771855191982E-2</v>
      </c>
    </row>
    <row r="84" spans="1:15" x14ac:dyDescent="0.35">
      <c r="A84" s="3">
        <v>42767</v>
      </c>
      <c r="B84" s="4">
        <f>Private_Vol_Financeiro_Região!B84+Private_Vol_Financeiro_Região!E84+Private_Vol_Financeiro_Região!M84</f>
        <v>671504.18685009412</v>
      </c>
      <c r="C84" s="5">
        <f t="shared" si="8"/>
        <v>1.8921141785562222E-2</v>
      </c>
      <c r="D84" s="4">
        <f>Private_Vol_Financeiro_Região!J84</f>
        <v>5060.5260010909906</v>
      </c>
      <c r="E84" s="5">
        <f t="shared" si="9"/>
        <v>2.0872808268318242E-2</v>
      </c>
      <c r="F84" s="4">
        <f>Private_Vol_Financeiro_Região!I84</f>
        <v>51441.424748661178</v>
      </c>
      <c r="G84" s="5">
        <f t="shared" si="10"/>
        <v>2.9828751438137218E-2</v>
      </c>
      <c r="H84" s="4">
        <f>Private_Vol_Financeiro_Região!G84</f>
        <v>112863.53285634355</v>
      </c>
      <c r="I84" s="5">
        <f t="shared" si="11"/>
        <v>2.6903860778153519E-2</v>
      </c>
      <c r="J84" s="4">
        <f>Private_Vol_Financeiro_Região!H84</f>
        <v>22717.76532003277</v>
      </c>
      <c r="K84" s="5">
        <f t="shared" si="12"/>
        <v>2.9974042387529397E-2</v>
      </c>
      <c r="L84" s="4">
        <f>Private_Vol_Financeiro_Região!B84</f>
        <v>488689.58529056632</v>
      </c>
      <c r="M84" s="5">
        <f t="shared" si="13"/>
        <v>1.8419456439622488E-2</v>
      </c>
      <c r="N84" s="4">
        <f t="shared" si="14"/>
        <v>182814.6015595278</v>
      </c>
      <c r="O84" s="5">
        <f t="shared" si="15"/>
        <v>2.0264648279895953E-2</v>
      </c>
    </row>
    <row r="85" spans="1:15" x14ac:dyDescent="0.35">
      <c r="A85" s="3">
        <v>42736</v>
      </c>
      <c r="B85" s="4">
        <f>Private_Vol_Financeiro_Região!B85+Private_Vol_Financeiro_Região!E85+Private_Vol_Financeiro_Região!M85</f>
        <v>659034.50160367368</v>
      </c>
      <c r="C85" s="5">
        <f t="shared" si="8"/>
        <v>1.2730622279237396E-2</v>
      </c>
      <c r="D85" s="4">
        <f>Private_Vol_Financeiro_Região!J85</f>
        <v>4957.0582741595772</v>
      </c>
      <c r="E85" s="5">
        <f t="shared" si="9"/>
        <v>-1.5608007884030649E-2</v>
      </c>
      <c r="F85" s="4">
        <f>Private_Vol_Financeiro_Região!I85</f>
        <v>49951.435786604481</v>
      </c>
      <c r="G85" s="5">
        <f t="shared" si="10"/>
        <v>3.1400369221261736E-2</v>
      </c>
      <c r="H85" s="4">
        <f>Private_Vol_Financeiro_Região!G85</f>
        <v>109906.620441391</v>
      </c>
      <c r="I85" s="5">
        <f t="shared" si="11"/>
        <v>3.804504885348578E-2</v>
      </c>
      <c r="J85" s="4">
        <f>Private_Vol_Financeiro_Região!H85</f>
        <v>22056.638696808219</v>
      </c>
      <c r="K85" s="5">
        <f t="shared" si="12"/>
        <v>2.5953991560366988E-2</v>
      </c>
      <c r="L85" s="4">
        <f>Private_Vol_Financeiro_Região!B85</f>
        <v>479850.99086678587</v>
      </c>
      <c r="M85" s="5">
        <f t="shared" si="13"/>
        <v>1.1857676634189305E-2</v>
      </c>
      <c r="N85" s="4">
        <f t="shared" si="14"/>
        <v>179183.51073688781</v>
      </c>
      <c r="O85" s="5">
        <f t="shared" si="15"/>
        <v>1.507579372501454E-2</v>
      </c>
    </row>
    <row r="86" spans="1:15" x14ac:dyDescent="0.35">
      <c r="A86" s="3">
        <v>42705</v>
      </c>
      <c r="B86" s="4">
        <f>Private_Vol_Financeiro_Região!B86+Private_Vol_Financeiro_Região!E86+Private_Vol_Financeiro_Região!M86</f>
        <v>650750.04853754677</v>
      </c>
      <c r="C86" s="5">
        <f t="shared" si="8"/>
        <v>1.8455606960583345E-2</v>
      </c>
      <c r="D86" s="4">
        <f>Private_Vol_Financeiro_Região!J86</f>
        <v>5035.6548142008814</v>
      </c>
      <c r="E86" s="5">
        <f t="shared" si="9"/>
        <v>2.3118199964022028E-2</v>
      </c>
      <c r="F86" s="4">
        <f>Private_Vol_Financeiro_Região!I86</f>
        <v>48430.694109911281</v>
      </c>
      <c r="G86" s="5">
        <f t="shared" si="10"/>
        <v>-3.178529171687758E-3</v>
      </c>
      <c r="H86" s="4">
        <f>Private_Vol_Financeiro_Região!G86</f>
        <v>105878.4689188414</v>
      </c>
      <c r="I86" s="5">
        <f t="shared" si="11"/>
        <v>1.7558753934662948E-2</v>
      </c>
      <c r="J86" s="4">
        <f>Private_Vol_Financeiro_Região!H86</f>
        <v>21498.662589403659</v>
      </c>
      <c r="K86" s="5">
        <f t="shared" si="12"/>
        <v>-7.3112600789712156E-4</v>
      </c>
      <c r="L86" s="4">
        <f>Private_Vol_Financeiro_Região!B86</f>
        <v>474227.75153808855</v>
      </c>
      <c r="M86" s="5">
        <f t="shared" si="13"/>
        <v>2.3740712943963654E-2</v>
      </c>
      <c r="N86" s="4">
        <f t="shared" si="14"/>
        <v>176522.29699945822</v>
      </c>
      <c r="O86" s="5">
        <f t="shared" si="15"/>
        <v>4.5236764964958201E-3</v>
      </c>
    </row>
    <row r="87" spans="1:15" x14ac:dyDescent="0.35">
      <c r="A87" s="3">
        <v>42675</v>
      </c>
      <c r="B87" s="4">
        <f>Private_Vol_Financeiro_Região!B87+Private_Vol_Financeiro_Região!E87+Private_Vol_Financeiro_Região!M87</f>
        <v>638957.69642783492</v>
      </c>
      <c r="C87" s="5">
        <f t="shared" si="8"/>
        <v>-5.4860711273667778E-5</v>
      </c>
      <c r="D87" s="4">
        <f>Private_Vol_Financeiro_Região!J87</f>
        <v>4921.8700384549511</v>
      </c>
      <c r="E87" s="5">
        <f t="shared" si="9"/>
        <v>1.124301242309232E-2</v>
      </c>
      <c r="F87" s="4">
        <f>Private_Vol_Financeiro_Região!I87</f>
        <v>48585.123341763123</v>
      </c>
      <c r="G87" s="5">
        <f t="shared" si="10"/>
        <v>-4.4796624843759431E-2</v>
      </c>
      <c r="H87" s="4">
        <f>Private_Vol_Financeiro_Região!G87</f>
        <v>104051.45502353943</v>
      </c>
      <c r="I87" s="5">
        <f t="shared" si="11"/>
        <v>-1.8332656182780814E-2</v>
      </c>
      <c r="J87" s="4">
        <f>Private_Vol_Financeiro_Região!H87</f>
        <v>21514.392321173771</v>
      </c>
      <c r="K87" s="5">
        <f t="shared" si="12"/>
        <v>-8.185505492341337E-3</v>
      </c>
      <c r="L87" s="4">
        <f>Private_Vol_Financeiro_Região!B87</f>
        <v>463230.33317133132</v>
      </c>
      <c r="M87" s="5">
        <f t="shared" si="13"/>
        <v>-1.0820396178759699E-3</v>
      </c>
      <c r="N87" s="4">
        <f t="shared" si="14"/>
        <v>175727.3632565036</v>
      </c>
      <c r="O87" s="5">
        <f t="shared" si="15"/>
        <v>2.6630104264083617E-3</v>
      </c>
    </row>
    <row r="88" spans="1:15" x14ac:dyDescent="0.35">
      <c r="A88" s="3">
        <v>42644</v>
      </c>
      <c r="B88" s="4">
        <f>Private_Vol_Financeiro_Região!B88+Private_Vol_Financeiro_Região!E88+Private_Vol_Financeiro_Região!M88</f>
        <v>638992.75202470971</v>
      </c>
      <c r="C88" s="5">
        <f t="shared" si="8"/>
        <v>6.8217501264127471E-3</v>
      </c>
      <c r="D88" s="4">
        <f>Private_Vol_Financeiro_Região!J88</f>
        <v>4867.1486259879321</v>
      </c>
      <c r="E88" s="5">
        <f t="shared" si="9"/>
        <v>4.9062474581902153E-2</v>
      </c>
      <c r="F88" s="4">
        <f>Private_Vol_Financeiro_Região!I88</f>
        <v>50863.642869578594</v>
      </c>
      <c r="G88" s="5">
        <f t="shared" si="10"/>
        <v>2.4649279049589946E-2</v>
      </c>
      <c r="H88" s="4">
        <f>Private_Vol_Financeiro_Região!G88</f>
        <v>105994.61791092565</v>
      </c>
      <c r="I88" s="5">
        <f t="shared" si="11"/>
        <v>5.8738867475121512E-3</v>
      </c>
      <c r="J88" s="4">
        <f>Private_Vol_Financeiro_Região!H88</f>
        <v>21691.951912694738</v>
      </c>
      <c r="K88" s="5">
        <f t="shared" si="12"/>
        <v>-1.386804889694584E-2</v>
      </c>
      <c r="L88" s="4">
        <f>Private_Vol_Financeiro_Região!B88</f>
        <v>463732.10968609288</v>
      </c>
      <c r="M88" s="5">
        <f t="shared" si="13"/>
        <v>1.1263616137114981E-2</v>
      </c>
      <c r="N88" s="4">
        <f t="shared" si="14"/>
        <v>175260.64233861683</v>
      </c>
      <c r="O88" s="5">
        <f t="shared" si="15"/>
        <v>-4.7451804829777844E-3</v>
      </c>
    </row>
    <row r="89" spans="1:15" x14ac:dyDescent="0.35">
      <c r="A89" s="3">
        <v>42614</v>
      </c>
      <c r="B89" s="4">
        <f>Private_Vol_Financeiro_Região!B89+Private_Vol_Financeiro_Região!E89+Private_Vol_Financeiro_Região!M89</f>
        <v>634663.23800064926</v>
      </c>
      <c r="C89" s="5">
        <f t="shared" si="8"/>
        <v>1.4733192426394259E-2</v>
      </c>
      <c r="D89" s="4">
        <f>Private_Vol_Financeiro_Região!J89</f>
        <v>4639.5221866340289</v>
      </c>
      <c r="E89" s="5">
        <f t="shared" si="9"/>
        <v>-5.0850531113416685E-3</v>
      </c>
      <c r="F89" s="4">
        <f>Private_Vol_Financeiro_Região!I89</f>
        <v>49640.05139081052</v>
      </c>
      <c r="G89" s="5">
        <f t="shared" si="10"/>
        <v>3.404764421530701E-2</v>
      </c>
      <c r="H89" s="4">
        <f>Private_Vol_Financeiro_Região!G89</f>
        <v>105375.65325774455</v>
      </c>
      <c r="I89" s="5">
        <f t="shared" si="11"/>
        <v>2.0408421018626204E-2</v>
      </c>
      <c r="J89" s="4">
        <f>Private_Vol_Financeiro_Região!H89</f>
        <v>21997.007488126561</v>
      </c>
      <c r="K89" s="5">
        <f t="shared" si="12"/>
        <v>3.4179834969708035E-2</v>
      </c>
      <c r="L89" s="4">
        <f>Private_Vol_Financeiro_Região!B89</f>
        <v>458566.98716946272</v>
      </c>
      <c r="M89" s="5">
        <f t="shared" si="13"/>
        <v>1.7014050384668279E-2</v>
      </c>
      <c r="N89" s="4">
        <f t="shared" si="14"/>
        <v>176096.25083118654</v>
      </c>
      <c r="O89" s="5">
        <f t="shared" si="15"/>
        <v>8.8414077960457492E-3</v>
      </c>
    </row>
    <row r="90" spans="1:15" x14ac:dyDescent="0.35">
      <c r="A90" s="3">
        <v>42583</v>
      </c>
      <c r="B90" s="4">
        <f>Private_Vol_Financeiro_Região!B90+Private_Vol_Financeiro_Região!E90+Private_Vol_Financeiro_Região!M90</f>
        <v>625448.38656855689</v>
      </c>
      <c r="C90" s="5">
        <f t="shared" si="8"/>
        <v>1.841850005185381E-2</v>
      </c>
      <c r="D90" s="4">
        <f>Private_Vol_Financeiro_Região!J90</f>
        <v>4663.2349841993491</v>
      </c>
      <c r="E90" s="5">
        <f t="shared" si="9"/>
        <v>5.7593256474122057E-2</v>
      </c>
      <c r="F90" s="4">
        <f>Private_Vol_Financeiro_Região!I90</f>
        <v>48005.574664289437</v>
      </c>
      <c r="G90" s="5">
        <f t="shared" si="10"/>
        <v>1.7357565212321541E-2</v>
      </c>
      <c r="H90" s="4">
        <f>Private_Vol_Financeiro_Região!G90</f>
        <v>103268.11410724437</v>
      </c>
      <c r="I90" s="5">
        <f t="shared" si="11"/>
        <v>3.0831372708103887E-2</v>
      </c>
      <c r="J90" s="4">
        <f>Private_Vol_Financeiro_Região!H90</f>
        <v>21270.002319055922</v>
      </c>
      <c r="K90" s="5">
        <f t="shared" si="12"/>
        <v>4.1998406344028662E-2</v>
      </c>
      <c r="L90" s="4">
        <f>Private_Vol_Financeiro_Região!B90</f>
        <v>450895.42961183039</v>
      </c>
      <c r="M90" s="5">
        <f t="shared" si="13"/>
        <v>1.7025908750640438E-2</v>
      </c>
      <c r="N90" s="4">
        <f t="shared" si="14"/>
        <v>174552.9569567265</v>
      </c>
      <c r="O90" s="5">
        <f t="shared" si="15"/>
        <v>2.2033475943465788E-2</v>
      </c>
    </row>
    <row r="91" spans="1:15" x14ac:dyDescent="0.35">
      <c r="A91" s="3">
        <v>42552</v>
      </c>
      <c r="B91" s="4">
        <f>Private_Vol_Financeiro_Região!B91+Private_Vol_Financeiro_Região!E91+Private_Vol_Financeiro_Região!M91</f>
        <v>614136.90593475231</v>
      </c>
      <c r="C91" s="5">
        <f t="shared" si="8"/>
        <v>2.9071787848394561E-2</v>
      </c>
      <c r="D91" s="4">
        <f>Private_Vol_Financeiro_Região!J91</f>
        <v>4409.2896353612978</v>
      </c>
      <c r="E91" s="5">
        <f t="shared" si="9"/>
        <v>1.5536779315129675E-2</v>
      </c>
      <c r="F91" s="4">
        <f>Private_Vol_Financeiro_Região!I91</f>
        <v>47186.53136891032</v>
      </c>
      <c r="G91" s="5">
        <f t="shared" si="10"/>
        <v>4.2201622569369199E-2</v>
      </c>
      <c r="H91" s="4">
        <f>Private_Vol_Financeiro_Região!G91</f>
        <v>100179.44432167216</v>
      </c>
      <c r="I91" s="5">
        <f t="shared" si="11"/>
        <v>3.7725019473772159E-2</v>
      </c>
      <c r="J91" s="4">
        <f>Private_Vol_Financeiro_Região!H91</f>
        <v>20412.70139143895</v>
      </c>
      <c r="K91" s="5">
        <f t="shared" si="12"/>
        <v>3.6287576923646113E-2</v>
      </c>
      <c r="L91" s="4">
        <f>Private_Vol_Financeiro_Região!B91</f>
        <v>443347.04330760881</v>
      </c>
      <c r="M91" s="5">
        <f t="shared" si="13"/>
        <v>2.7494304351736706E-2</v>
      </c>
      <c r="N91" s="4">
        <f t="shared" si="14"/>
        <v>170789.86262714351</v>
      </c>
      <c r="O91" s="5">
        <f t="shared" si="15"/>
        <v>3.3189415549773768E-2</v>
      </c>
    </row>
    <row r="92" spans="1:15" x14ac:dyDescent="0.35">
      <c r="A92" s="3">
        <v>42522</v>
      </c>
      <c r="B92" s="4">
        <f>Private_Vol_Financeiro_Região!B92+Private_Vol_Financeiro_Região!E92+Private_Vol_Financeiro_Região!M92</f>
        <v>596787.23407509108</v>
      </c>
      <c r="C92" s="5">
        <f t="shared" si="8"/>
        <v>1.1055361195428158E-2</v>
      </c>
      <c r="D92" s="4">
        <f>Private_Vol_Financeiro_Região!J92</f>
        <v>4341.8315566422807</v>
      </c>
      <c r="E92" s="5">
        <f t="shared" si="9"/>
        <v>4.6975354894338893E-3</v>
      </c>
      <c r="F92" s="4">
        <f>Private_Vol_Financeiro_Região!I92</f>
        <v>45275.818370518391</v>
      </c>
      <c r="G92" s="5">
        <f t="shared" si="10"/>
        <v>3.6964198704942643E-2</v>
      </c>
      <c r="H92" s="4">
        <f>Private_Vol_Financeiro_Região!G92</f>
        <v>96537.562881998267</v>
      </c>
      <c r="I92" s="5">
        <f t="shared" si="11"/>
        <v>1.9403511895207887E-3</v>
      </c>
      <c r="J92" s="4">
        <f>Private_Vol_Financeiro_Região!H92</f>
        <v>19697.91189819789</v>
      </c>
      <c r="K92" s="5">
        <f t="shared" si="12"/>
        <v>1.3005691663132524E-2</v>
      </c>
      <c r="L92" s="4">
        <f>Private_Vol_Financeiro_Região!B92</f>
        <v>431483.69916008814</v>
      </c>
      <c r="M92" s="5">
        <f t="shared" si="13"/>
        <v>1.2581483872524984E-2</v>
      </c>
      <c r="N92" s="4">
        <f t="shared" si="14"/>
        <v>165303.53491500294</v>
      </c>
      <c r="O92" s="5">
        <f t="shared" si="15"/>
        <v>7.0933886515729093E-3</v>
      </c>
    </row>
    <row r="93" spans="1:15" x14ac:dyDescent="0.35">
      <c r="A93" s="3">
        <v>42491</v>
      </c>
      <c r="B93" s="4">
        <f>Private_Vol_Financeiro_Região!B93+Private_Vol_Financeiro_Região!E93+Private_Vol_Financeiro_Região!M93</f>
        <v>590261.67802470841</v>
      </c>
      <c r="C93" s="5">
        <f t="shared" si="8"/>
        <v>-4.0750884696281516E-3</v>
      </c>
      <c r="D93" s="4">
        <f>Private_Vol_Financeiro_Região!J93</f>
        <v>4321.5310113477854</v>
      </c>
      <c r="E93" s="5">
        <f t="shared" si="9"/>
        <v>2.0031329914961156E-3</v>
      </c>
      <c r="F93" s="4">
        <f>Private_Vol_Financeiro_Região!I93</f>
        <v>43661.891535949886</v>
      </c>
      <c r="G93" s="5">
        <f t="shared" si="10"/>
        <v>2.9598894246374602E-2</v>
      </c>
      <c r="H93" s="4">
        <f>Private_Vol_Financeiro_Região!G93</f>
        <v>96350.608863478963</v>
      </c>
      <c r="I93" s="5">
        <f t="shared" si="11"/>
        <v>7.3536965830685308E-3</v>
      </c>
      <c r="J93" s="4">
        <f>Private_Vol_Financeiro_Região!H93</f>
        <v>19445.016015515423</v>
      </c>
      <c r="K93" s="5">
        <f t="shared" si="12"/>
        <v>-1.7364566321524156E-2</v>
      </c>
      <c r="L93" s="4">
        <f>Private_Vol_Financeiro_Região!B93</f>
        <v>426122.44647207879</v>
      </c>
      <c r="M93" s="5">
        <f t="shared" si="13"/>
        <v>-6.862629428243042E-3</v>
      </c>
      <c r="N93" s="4">
        <f t="shared" si="14"/>
        <v>164139.23155262962</v>
      </c>
      <c r="O93" s="5">
        <f t="shared" si="15"/>
        <v>3.2352372327227007E-3</v>
      </c>
    </row>
    <row r="94" spans="1:15" x14ac:dyDescent="0.35">
      <c r="A94" s="3">
        <v>42461</v>
      </c>
      <c r="B94" s="4">
        <f>Private_Vol_Financeiro_Região!B94+Private_Vol_Financeiro_Região!E94+Private_Vol_Financeiro_Região!M94</f>
        <v>592676.88878039247</v>
      </c>
      <c r="C94" s="5">
        <f t="shared" si="8"/>
        <v>1.7024153322764218E-2</v>
      </c>
      <c r="D94" s="4">
        <f>Private_Vol_Financeiro_Região!J94</f>
        <v>4312.8917156633897</v>
      </c>
      <c r="E94" s="5">
        <f t="shared" si="9"/>
        <v>7.6269317559244758E-3</v>
      </c>
      <c r="F94" s="4">
        <f>Private_Vol_Financeiro_Região!I94</f>
        <v>42406.700104227144</v>
      </c>
      <c r="G94" s="5">
        <f t="shared" si="10"/>
        <v>4.4882159225667503E-2</v>
      </c>
      <c r="H94" s="4">
        <f>Private_Vol_Financeiro_Região!G94</f>
        <v>95647.24802251588</v>
      </c>
      <c r="I94" s="5">
        <f t="shared" si="11"/>
        <v>2.4266916992931528E-2</v>
      </c>
      <c r="J94" s="4">
        <f>Private_Vol_Financeiro_Região!H94</f>
        <v>19788.637117148726</v>
      </c>
      <c r="K94" s="5">
        <f t="shared" si="12"/>
        <v>2.5597768059759593E-2</v>
      </c>
      <c r="L94" s="4">
        <f>Private_Vol_Financeiro_Região!B94</f>
        <v>429066.97411532985</v>
      </c>
      <c r="M94" s="5">
        <f t="shared" si="13"/>
        <v>2.0250498387564379E-2</v>
      </c>
      <c r="N94" s="4">
        <f t="shared" si="14"/>
        <v>163609.91466506262</v>
      </c>
      <c r="O94" s="5">
        <f t="shared" si="15"/>
        <v>8.6591923526346207E-3</v>
      </c>
    </row>
    <row r="95" spans="1:15" x14ac:dyDescent="0.35">
      <c r="A95" s="3">
        <v>42430</v>
      </c>
      <c r="B95" s="4">
        <f>Private_Vol_Financeiro_Região!B95+Private_Vol_Financeiro_Região!E95+Private_Vol_Financeiro_Região!M95</f>
        <v>582755.96193466184</v>
      </c>
      <c r="C95" s="5">
        <f t="shared" si="8"/>
        <v>1.5048758027569008E-2</v>
      </c>
      <c r="D95" s="4">
        <f>Private_Vol_Financeiro_Região!J95</f>
        <v>4280.2465671968494</v>
      </c>
      <c r="E95" s="5">
        <f t="shared" si="9"/>
        <v>2.1269432569671027E-2</v>
      </c>
      <c r="F95" s="4">
        <f>Private_Vol_Financeiro_Região!I95</f>
        <v>40585.15089936414</v>
      </c>
      <c r="G95" s="5">
        <f t="shared" si="10"/>
        <v>1.7455611550828934E-2</v>
      </c>
      <c r="H95" s="4">
        <f>Private_Vol_Financeiro_Região!G95</f>
        <v>93381.174804824768</v>
      </c>
      <c r="I95" s="5">
        <f t="shared" si="11"/>
        <v>3.1466685685629742E-2</v>
      </c>
      <c r="J95" s="4">
        <f>Private_Vol_Financeiro_Região!H95</f>
        <v>19294.734966696691</v>
      </c>
      <c r="K95" s="5">
        <f t="shared" si="12"/>
        <v>2.451218120746267E-2</v>
      </c>
      <c r="L95" s="4">
        <f>Private_Vol_Financeiro_Região!B95</f>
        <v>420550.61457302951</v>
      </c>
      <c r="M95" s="5">
        <f t="shared" si="13"/>
        <v>1.3778967666066701E-2</v>
      </c>
      <c r="N95" s="4">
        <f t="shared" si="14"/>
        <v>162205.34736163233</v>
      </c>
      <c r="O95" s="5">
        <f t="shared" si="15"/>
        <v>1.8355812897273741E-2</v>
      </c>
    </row>
    <row r="96" spans="1:15" x14ac:dyDescent="0.35">
      <c r="A96" s="3">
        <v>42401</v>
      </c>
      <c r="B96" s="4">
        <f>Private_Vol_Financeiro_Região!B96+Private_Vol_Financeiro_Região!E96+Private_Vol_Financeiro_Região!M96</f>
        <v>574116.2257732983</v>
      </c>
      <c r="C96" s="5">
        <f t="shared" si="8"/>
        <v>2.3511705683832006E-2</v>
      </c>
      <c r="D96" s="4">
        <f>Private_Vol_Financeiro_Região!J96</f>
        <v>4191.1041598759011</v>
      </c>
      <c r="E96" s="5">
        <f t="shared" si="9"/>
        <v>7.8234390757840801E-3</v>
      </c>
      <c r="F96" s="4">
        <f>Private_Vol_Financeiro_Região!I96</f>
        <v>39888.866343273032</v>
      </c>
      <c r="G96" s="5">
        <f t="shared" si="10"/>
        <v>-3.7687235000340271E-3</v>
      </c>
      <c r="H96" s="4">
        <f>Private_Vol_Financeiro_Região!G96</f>
        <v>90532.419612518119</v>
      </c>
      <c r="I96" s="5">
        <f t="shared" si="11"/>
        <v>-1.5454159990154653E-2</v>
      </c>
      <c r="J96" s="4">
        <f>Private_Vol_Financeiro_Região!H96</f>
        <v>18833.094735834602</v>
      </c>
      <c r="K96" s="5">
        <f t="shared" si="12"/>
        <v>1.4975935313183876E-2</v>
      </c>
      <c r="L96" s="4">
        <f>Private_Vol_Financeiro_Região!B96</f>
        <v>414834.62173339998</v>
      </c>
      <c r="M96" s="5">
        <f t="shared" si="13"/>
        <v>2.6297447041495701E-2</v>
      </c>
      <c r="N96" s="4">
        <f t="shared" si="14"/>
        <v>159281.60403989832</v>
      </c>
      <c r="O96" s="5">
        <f t="shared" si="15"/>
        <v>1.6326977021754886E-2</v>
      </c>
    </row>
    <row r="97" spans="1:15" x14ac:dyDescent="0.35">
      <c r="A97" s="3">
        <v>42370</v>
      </c>
      <c r="B97" s="4">
        <f>Private_Vol_Financeiro_Região!B97+Private_Vol_Financeiro_Região!E97+Private_Vol_Financeiro_Região!M97</f>
        <v>560927.85513353546</v>
      </c>
      <c r="C97" s="5">
        <f t="shared" si="8"/>
        <v>6.1759302118175015E-3</v>
      </c>
      <c r="D97" s="4">
        <f>Private_Vol_Financeiro_Região!J97</f>
        <v>4158.5698420740418</v>
      </c>
      <c r="E97" s="5">
        <f t="shared" si="9"/>
        <v>3.0543769384793348E-2</v>
      </c>
      <c r="F97" s="4">
        <f>Private_Vol_Financeiro_Região!I97</f>
        <v>40039.765147118822</v>
      </c>
      <c r="G97" s="5">
        <f t="shared" si="10"/>
        <v>6.6856838803873815E-3</v>
      </c>
      <c r="H97" s="4">
        <f>Private_Vol_Financeiro_Região!G97</f>
        <v>91953.483457522714</v>
      </c>
      <c r="I97" s="5">
        <f t="shared" si="11"/>
        <v>-8.3967984488522145E-3</v>
      </c>
      <c r="J97" s="4">
        <f>Private_Vol_Financeiro_Região!H97</f>
        <v>18555.213065247117</v>
      </c>
      <c r="K97" s="5">
        <f t="shared" si="12"/>
        <v>5.4927675461493991E-3</v>
      </c>
      <c r="L97" s="4">
        <f>Private_Vol_Financeiro_Região!B97</f>
        <v>404205.06055943371</v>
      </c>
      <c r="M97" s="5">
        <f t="shared" si="13"/>
        <v>3.6731155067323473E-3</v>
      </c>
      <c r="N97" s="4">
        <f t="shared" si="14"/>
        <v>156722.79457410175</v>
      </c>
      <c r="O97" s="5">
        <f t="shared" si="15"/>
        <v>1.2688944862419709E-2</v>
      </c>
    </row>
    <row r="98" spans="1:15" x14ac:dyDescent="0.35">
      <c r="A98" s="3">
        <v>42339</v>
      </c>
      <c r="B98" s="4">
        <f>Private_Vol_Financeiro_Região!B98+Private_Vol_Financeiro_Região!E98+Private_Vol_Financeiro_Região!M98</f>
        <v>557484.86749772518</v>
      </c>
      <c r="C98" s="5">
        <f t="shared" si="8"/>
        <v>5.6479138447562589E-3</v>
      </c>
      <c r="D98" s="4">
        <f>Private_Vol_Financeiro_Região!J98</f>
        <v>4035.3160783812173</v>
      </c>
      <c r="E98" s="5">
        <f t="shared" si="9"/>
        <v>1.9939705710686654E-2</v>
      </c>
      <c r="F98" s="4">
        <f>Private_Vol_Financeiro_Região!I98</f>
        <v>39773.849760911347</v>
      </c>
      <c r="G98" s="5">
        <f t="shared" si="10"/>
        <v>1.4928688442382321E-2</v>
      </c>
      <c r="H98" s="4">
        <f>Private_Vol_Financeiro_Região!G98</f>
        <v>92732.136517592386</v>
      </c>
      <c r="I98" s="5">
        <f t="shared" si="11"/>
        <v>1.3936453303514873E-3</v>
      </c>
      <c r="J98" s="4">
        <f>Private_Vol_Financeiro_Região!H98</f>
        <v>18453.850354916136</v>
      </c>
      <c r="K98" s="5">
        <f t="shared" si="12"/>
        <v>2.3531235724437223E-2</v>
      </c>
      <c r="L98" s="4">
        <f>Private_Vol_Financeiro_Região!B98</f>
        <v>402725.80217051995</v>
      </c>
      <c r="M98" s="5">
        <f t="shared" si="13"/>
        <v>5.6701654674200658E-3</v>
      </c>
      <c r="N98" s="4">
        <f t="shared" si="14"/>
        <v>154759.06532720523</v>
      </c>
      <c r="O98" s="5">
        <f t="shared" si="15"/>
        <v>5.590013596053673E-3</v>
      </c>
    </row>
    <row r="99" spans="1:15" x14ac:dyDescent="0.35">
      <c r="A99" s="3">
        <v>42309</v>
      </c>
      <c r="B99" s="4">
        <f>Private_Vol_Financeiro_Região!B99+Private_Vol_Financeiro_Região!E99+Private_Vol_Financeiro_Região!M99</f>
        <v>554353.9242938112</v>
      </c>
      <c r="C99" s="5">
        <f t="shared" si="8"/>
        <v>5.5468514044144934E-3</v>
      </c>
      <c r="D99" s="4">
        <f>Private_Vol_Financeiro_Região!J99</f>
        <v>3956.426106158342</v>
      </c>
      <c r="E99" s="5">
        <f t="shared" si="9"/>
        <v>3.1885861909879544E-3</v>
      </c>
      <c r="F99" s="4">
        <f>Private_Vol_Financeiro_Região!I99</f>
        <v>39188.812193251266</v>
      </c>
      <c r="G99" s="5">
        <f t="shared" si="10"/>
        <v>1.2474934150374675E-2</v>
      </c>
      <c r="H99" s="4">
        <f>Private_Vol_Financeiro_Região!G99</f>
        <v>92603.080666645154</v>
      </c>
      <c r="I99" s="5">
        <f t="shared" si="11"/>
        <v>1.7419842667172617E-2</v>
      </c>
      <c r="J99" s="4">
        <f>Private_Vol_Financeiro_Região!H99</f>
        <v>18029.591780708899</v>
      </c>
      <c r="K99" s="5">
        <f t="shared" si="12"/>
        <v>-2.0423730944149963E-3</v>
      </c>
      <c r="L99" s="4">
        <f>Private_Vol_Financeiro_Região!B99</f>
        <v>400455.15517837717</v>
      </c>
      <c r="M99" s="5">
        <f t="shared" si="13"/>
        <v>8.7902459631420491E-3</v>
      </c>
      <c r="N99" s="4">
        <f t="shared" si="14"/>
        <v>153898.76911543403</v>
      </c>
      <c r="O99" s="5">
        <f t="shared" si="15"/>
        <v>-2.7957553043683244E-3</v>
      </c>
    </row>
    <row r="100" spans="1:15" x14ac:dyDescent="0.35">
      <c r="A100" s="3">
        <v>42278</v>
      </c>
      <c r="B100" s="4">
        <f>Private_Vol_Financeiro_Região!B100+Private_Vol_Financeiro_Região!E100+Private_Vol_Financeiro_Região!M100</f>
        <v>551295.96748233377</v>
      </c>
      <c r="C100" s="5"/>
      <c r="D100" s="4">
        <f>Private_Vol_Financeiro_Região!J100</f>
        <v>3943.8507979646351</v>
      </c>
      <c r="E100" s="5"/>
      <c r="F100" s="4">
        <f>Private_Vol_Financeiro_Região!I100</f>
        <v>38705.9579170094</v>
      </c>
      <c r="G100" s="5"/>
      <c r="H100" s="4">
        <f>Private_Vol_Financeiro_Região!G100</f>
        <v>91017.568935834381</v>
      </c>
      <c r="I100" s="5"/>
      <c r="J100" s="4">
        <f>Private_Vol_Financeiro_Região!H100</f>
        <v>18066.490294396684</v>
      </c>
      <c r="K100" s="5"/>
      <c r="L100" s="4">
        <f>Private_Vol_Financeiro_Região!B100</f>
        <v>396965.72878343286</v>
      </c>
      <c r="M100" s="5"/>
      <c r="N100" s="4">
        <f t="shared" si="14"/>
        <v>154330.23869890091</v>
      </c>
      <c r="O100" s="5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0"/>
  <sheetViews>
    <sheetView workbookViewId="0">
      <selection activeCell="C50" sqref="C50"/>
    </sheetView>
  </sheetViews>
  <sheetFormatPr defaultRowHeight="14.5" x14ac:dyDescent="0.35"/>
  <cols>
    <col min="1" max="1" width="7" style="1" bestFit="1" customWidth="1"/>
    <col min="2" max="2" width="39" style="1" bestFit="1" customWidth="1"/>
    <col min="3" max="3" width="41" style="1" bestFit="1" customWidth="1"/>
    <col min="4" max="4" width="41.08984375" style="1" bestFit="1" customWidth="1"/>
    <col min="5" max="5" width="37.90625" style="1" bestFit="1" customWidth="1"/>
    <col min="6" max="6" width="51.81640625" style="1" bestFit="1" customWidth="1"/>
    <col min="7" max="7" width="27.36328125" style="1" bestFit="1" customWidth="1"/>
    <col min="8" max="8" width="36.54296875" style="1" bestFit="1" customWidth="1"/>
    <col min="9" max="9" width="32.6328125" style="1" bestFit="1" customWidth="1"/>
    <col min="10" max="10" width="29.7265625" style="1" bestFit="1" customWidth="1"/>
    <col min="11" max="11" width="36.453125" style="1" bestFit="1" customWidth="1"/>
    <col min="12" max="12" width="37.08984375" style="1" bestFit="1" customWidth="1"/>
    <col min="13" max="13" width="63.453125" style="1" bestFit="1" customWidth="1"/>
    <col min="14" max="16384" width="8.7265625" style="1"/>
  </cols>
  <sheetData>
    <row r="1" spans="1:13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31</v>
      </c>
    </row>
    <row r="2" spans="1:13" x14ac:dyDescent="0.35">
      <c r="A2" s="3">
        <v>45261</v>
      </c>
      <c r="B2" s="2">
        <v>1205447.5340396001</v>
      </c>
      <c r="C2" s="2">
        <v>994044.09602998581</v>
      </c>
      <c r="D2" s="2">
        <v>211403.43800961011</v>
      </c>
      <c r="E2" s="2">
        <v>247797.62898170968</v>
      </c>
      <c r="F2" s="2"/>
      <c r="G2" s="2">
        <v>339376.80487261602</v>
      </c>
      <c r="H2" s="2">
        <v>64702.073506926303</v>
      </c>
      <c r="I2" s="2">
        <v>130785.17232121099</v>
      </c>
      <c r="J2" s="2">
        <v>15630.8525986651</v>
      </c>
      <c r="K2" s="2">
        <v>97505.735501788906</v>
      </c>
      <c r="L2" s="2">
        <v>15816.665663300701</v>
      </c>
      <c r="M2" s="2">
        <f>K2+L2</f>
        <v>113322.4011650896</v>
      </c>
    </row>
    <row r="3" spans="1:13" x14ac:dyDescent="0.35">
      <c r="A3" s="3">
        <v>45231</v>
      </c>
      <c r="B3" s="2">
        <v>1177852.692805694</v>
      </c>
      <c r="C3" s="2">
        <v>973118.15722122102</v>
      </c>
      <c r="D3" s="2">
        <v>204734.53558447267</v>
      </c>
      <c r="E3" s="2">
        <v>241065.18001615192</v>
      </c>
      <c r="F3" s="2"/>
      <c r="G3" s="2">
        <v>323315.74585399014</v>
      </c>
      <c r="H3" s="2">
        <v>64519.766366983196</v>
      </c>
      <c r="I3" s="2">
        <v>125342.21143070403</v>
      </c>
      <c r="J3" s="2">
        <v>14978.159449690582</v>
      </c>
      <c r="K3" s="2">
        <v>94442.30958749236</v>
      </c>
      <c r="L3" s="2">
        <v>15193.344755328249</v>
      </c>
      <c r="M3" s="2">
        <f t="shared" ref="M3:M50" si="0">K3+L3</f>
        <v>109635.65434282061</v>
      </c>
    </row>
    <row r="4" spans="1:13" x14ac:dyDescent="0.35">
      <c r="A4" s="3">
        <v>45200</v>
      </c>
      <c r="B4" s="2">
        <v>1132771.0835212485</v>
      </c>
      <c r="C4" s="2">
        <v>937398.56072568696</v>
      </c>
      <c r="D4" s="2">
        <v>195372.52279556086</v>
      </c>
      <c r="E4" s="2">
        <v>232595.23645699394</v>
      </c>
      <c r="F4" s="2"/>
      <c r="G4" s="2">
        <v>317457.34931665042</v>
      </c>
      <c r="H4" s="2">
        <v>63326.612358864601</v>
      </c>
      <c r="I4" s="2">
        <v>118949.66315612498</v>
      </c>
      <c r="J4" s="2">
        <v>15173.621103728159</v>
      </c>
      <c r="K4" s="2">
        <v>84478.248957250005</v>
      </c>
      <c r="L4" s="2">
        <v>14700.206958258384</v>
      </c>
      <c r="M4" s="2">
        <f t="shared" si="0"/>
        <v>99178.455915508384</v>
      </c>
    </row>
    <row r="5" spans="1:13" x14ac:dyDescent="0.35">
      <c r="A5" s="3">
        <v>45170</v>
      </c>
      <c r="B5" s="2">
        <v>1140819.3717477501</v>
      </c>
      <c r="C5" s="2">
        <v>940353.15236143908</v>
      </c>
      <c r="D5" s="2">
        <v>200466.21938631136</v>
      </c>
      <c r="E5" s="2">
        <v>238952.97958907008</v>
      </c>
      <c r="F5" s="2"/>
      <c r="G5" s="2">
        <v>328528.01200743549</v>
      </c>
      <c r="H5" s="2">
        <v>64200.676441837153</v>
      </c>
      <c r="I5" s="2">
        <v>125725.83390255881</v>
      </c>
      <c r="J5" s="2">
        <v>14504.865582679215</v>
      </c>
      <c r="K5" s="2">
        <v>92196.950047370876</v>
      </c>
      <c r="L5" s="2">
        <v>14542.388752429995</v>
      </c>
      <c r="M5" s="2">
        <f t="shared" si="0"/>
        <v>106739.33879980087</v>
      </c>
    </row>
    <row r="6" spans="1:13" x14ac:dyDescent="0.35">
      <c r="A6" s="3">
        <v>45139</v>
      </c>
      <c r="B6" s="2">
        <v>1135845.3775643948</v>
      </c>
      <c r="C6" s="2">
        <v>935641.72916326276</v>
      </c>
      <c r="D6" s="2">
        <v>200203.64840113145</v>
      </c>
      <c r="E6" s="2">
        <v>239775.14127199567</v>
      </c>
      <c r="F6" s="2"/>
      <c r="G6" s="2">
        <v>323029.70542260463</v>
      </c>
      <c r="H6" s="2">
        <v>62667.294404152904</v>
      </c>
      <c r="I6" s="2">
        <v>111521.22930397325</v>
      </c>
      <c r="J6" s="2">
        <v>14338.624446943175</v>
      </c>
      <c r="K6" s="2">
        <v>92223.879524647302</v>
      </c>
      <c r="L6" s="2">
        <v>14514.996705122721</v>
      </c>
      <c r="M6" s="2">
        <f t="shared" si="0"/>
        <v>106738.87622977002</v>
      </c>
    </row>
    <row r="7" spans="1:13" x14ac:dyDescent="0.35">
      <c r="A7" s="3">
        <v>45108</v>
      </c>
      <c r="B7" s="2">
        <v>1137395.0525364142</v>
      </c>
      <c r="C7" s="2">
        <v>939992.19643693266</v>
      </c>
      <c r="D7" s="2">
        <v>197402.85609948161</v>
      </c>
      <c r="E7" s="2">
        <v>242962.0290685595</v>
      </c>
      <c r="F7" s="2"/>
      <c r="G7" s="2">
        <v>328051.20938138495</v>
      </c>
      <c r="H7" s="2">
        <v>61595.366196699368</v>
      </c>
      <c r="I7" s="2">
        <v>113493.5772380221</v>
      </c>
      <c r="J7" s="2">
        <v>14125.947748483653</v>
      </c>
      <c r="K7" s="2">
        <v>92318.553634831333</v>
      </c>
      <c r="L7" s="2">
        <v>14407.320406932211</v>
      </c>
      <c r="M7" s="2">
        <f t="shared" si="0"/>
        <v>106725.87404176354</v>
      </c>
    </row>
    <row r="8" spans="1:13" x14ac:dyDescent="0.35">
      <c r="A8" s="3">
        <v>45078</v>
      </c>
      <c r="B8" s="2">
        <v>1119080.2052505612</v>
      </c>
      <c r="C8" s="2">
        <v>924388.35203245573</v>
      </c>
      <c r="D8" s="2">
        <v>194691.85321810548</v>
      </c>
      <c r="E8" s="2">
        <v>238218.83653811816</v>
      </c>
      <c r="F8" s="2"/>
      <c r="G8" s="2">
        <v>319155.00271090289</v>
      </c>
      <c r="H8" s="2">
        <v>61084.267314314493</v>
      </c>
      <c r="I8" s="2">
        <v>114044.37040506852</v>
      </c>
      <c r="J8" s="2">
        <v>13598.146497274895</v>
      </c>
      <c r="K8" s="2">
        <v>90542.093981982456</v>
      </c>
      <c r="L8" s="2">
        <v>14227.018932644756</v>
      </c>
      <c r="M8" s="2">
        <f t="shared" si="0"/>
        <v>104769.11291462721</v>
      </c>
    </row>
    <row r="9" spans="1:13" x14ac:dyDescent="0.35">
      <c r="A9" s="3">
        <v>45047</v>
      </c>
      <c r="B9" s="2">
        <v>1096843.2144120145</v>
      </c>
      <c r="C9" s="2">
        <v>905918.99727768195</v>
      </c>
      <c r="D9" s="2">
        <v>190924.21713433211</v>
      </c>
      <c r="E9" s="2">
        <v>229442.92690432857</v>
      </c>
      <c r="F9" s="2"/>
      <c r="G9" s="2">
        <v>312114.76848671871</v>
      </c>
      <c r="H9" s="2">
        <v>59369.115886975866</v>
      </c>
      <c r="I9" s="2">
        <v>111282.553161056</v>
      </c>
      <c r="J9" s="2">
        <v>13323.66981275439</v>
      </c>
      <c r="K9" s="2">
        <v>90708.766433120691</v>
      </c>
      <c r="L9" s="2">
        <v>13906.802592514643</v>
      </c>
      <c r="M9" s="2">
        <f t="shared" si="0"/>
        <v>104615.56902563534</v>
      </c>
    </row>
    <row r="10" spans="1:13" x14ac:dyDescent="0.35">
      <c r="A10" s="3">
        <v>45017</v>
      </c>
      <c r="B10" s="2">
        <v>1067321.2494433175</v>
      </c>
      <c r="C10" s="2">
        <v>883781.33042652241</v>
      </c>
      <c r="D10" s="2">
        <v>183539.91901679488</v>
      </c>
      <c r="E10" s="2">
        <v>221392.67075288945</v>
      </c>
      <c r="F10" s="2"/>
      <c r="G10" s="2">
        <v>315470.35964442132</v>
      </c>
      <c r="H10" s="2">
        <v>59027.30634776254</v>
      </c>
      <c r="I10" s="2">
        <v>104618.31516184678</v>
      </c>
      <c r="J10" s="2">
        <v>13058.62442327035</v>
      </c>
      <c r="K10" s="2">
        <v>88451.949471398766</v>
      </c>
      <c r="L10" s="2">
        <v>13748.943400417935</v>
      </c>
      <c r="M10" s="2">
        <f t="shared" si="0"/>
        <v>102200.8928718167</v>
      </c>
    </row>
    <row r="11" spans="1:13" x14ac:dyDescent="0.35">
      <c r="A11" s="3">
        <v>44986</v>
      </c>
      <c r="B11" s="2">
        <v>1054033.1459711494</v>
      </c>
      <c r="C11" s="2">
        <v>872493.48940537416</v>
      </c>
      <c r="D11" s="2">
        <v>181539.65656577572</v>
      </c>
      <c r="E11" s="2">
        <v>219236.69811190068</v>
      </c>
      <c r="F11" s="2"/>
      <c r="G11" s="2">
        <v>312414.88263326103</v>
      </c>
      <c r="H11" s="2">
        <v>58863.757300495978</v>
      </c>
      <c r="I11" s="2">
        <v>103217.74947900327</v>
      </c>
      <c r="J11" s="2">
        <v>12975.158956320456</v>
      </c>
      <c r="K11" s="2">
        <v>88515.761486135787</v>
      </c>
      <c r="L11" s="2">
        <v>13576.831141222781</v>
      </c>
      <c r="M11" s="2">
        <f t="shared" si="0"/>
        <v>102092.59262735856</v>
      </c>
    </row>
    <row r="12" spans="1:13" x14ac:dyDescent="0.35">
      <c r="A12" s="3">
        <v>44958</v>
      </c>
      <c r="B12" s="2">
        <v>1056600.7217089008</v>
      </c>
      <c r="C12" s="2">
        <v>872520.36501265515</v>
      </c>
      <c r="D12" s="2">
        <v>184080.3566962452</v>
      </c>
      <c r="E12" s="2">
        <v>220697.50010390455</v>
      </c>
      <c r="F12" s="2"/>
      <c r="G12" s="2">
        <v>306725.65249476425</v>
      </c>
      <c r="H12" s="2">
        <v>56568.011412220985</v>
      </c>
      <c r="I12" s="2">
        <v>104704.93386241987</v>
      </c>
      <c r="J12" s="2">
        <v>12761.14043246764</v>
      </c>
      <c r="K12" s="2">
        <v>88816.267670689907</v>
      </c>
      <c r="L12" s="2">
        <v>13446.59470516146</v>
      </c>
      <c r="M12" s="2">
        <f t="shared" si="0"/>
        <v>102262.86237585137</v>
      </c>
    </row>
    <row r="13" spans="1:13" x14ac:dyDescent="0.35">
      <c r="A13" s="3">
        <v>44927</v>
      </c>
      <c r="B13" s="2">
        <v>1073299.612972043</v>
      </c>
      <c r="C13" s="2">
        <v>884311.50138753338</v>
      </c>
      <c r="D13" s="2">
        <v>188988.11158450856</v>
      </c>
      <c r="E13" s="2">
        <v>231136.48222700969</v>
      </c>
      <c r="F13" s="2"/>
      <c r="G13" s="2">
        <v>303658.02744762978</v>
      </c>
      <c r="H13" s="2">
        <v>56103.051546552051</v>
      </c>
      <c r="I13" s="2">
        <v>107140.11431940162</v>
      </c>
      <c r="J13" s="2">
        <v>12605.817057646445</v>
      </c>
      <c r="K13" s="2">
        <v>87914.772761190296</v>
      </c>
      <c r="L13" s="2">
        <v>13229.295191395626</v>
      </c>
      <c r="M13" s="2">
        <f t="shared" si="0"/>
        <v>101144.06795258592</v>
      </c>
    </row>
    <row r="14" spans="1:13" x14ac:dyDescent="0.35">
      <c r="A14" s="3">
        <v>44896</v>
      </c>
      <c r="B14" s="2">
        <v>1059593.9513052399</v>
      </c>
      <c r="C14" s="2">
        <v>879984.27027114504</v>
      </c>
      <c r="D14" s="2">
        <v>179609.68103409401</v>
      </c>
      <c r="E14" s="2">
        <v>228027.14244796499</v>
      </c>
      <c r="F14" s="2"/>
      <c r="G14" s="2">
        <v>301391.29783763201</v>
      </c>
      <c r="H14" s="2">
        <v>53611.770902226701</v>
      </c>
      <c r="I14" s="2">
        <v>105178.002605776</v>
      </c>
      <c r="J14" s="2">
        <v>11901.878160735399</v>
      </c>
      <c r="K14" s="2">
        <v>88178.164856836898</v>
      </c>
      <c r="L14" s="2">
        <v>12927.9335630401</v>
      </c>
      <c r="M14" s="2">
        <f t="shared" si="0"/>
        <v>101106.098419877</v>
      </c>
    </row>
    <row r="15" spans="1:13" x14ac:dyDescent="0.35">
      <c r="A15" s="3">
        <v>44866</v>
      </c>
      <c r="B15" s="2">
        <v>1070318.9292860038</v>
      </c>
      <c r="C15" s="2">
        <v>886267.79121215851</v>
      </c>
      <c r="D15" s="2">
        <v>184051.13807384536</v>
      </c>
      <c r="E15" s="2">
        <v>232711.15774298756</v>
      </c>
      <c r="F15" s="2"/>
      <c r="G15" s="2">
        <v>304750.86317735014</v>
      </c>
      <c r="H15" s="2">
        <v>54929.911447069615</v>
      </c>
      <c r="I15" s="2">
        <v>106562.49938079913</v>
      </c>
      <c r="J15" s="2">
        <v>11668.619868235175</v>
      </c>
      <c r="K15" s="2">
        <v>88683.99968033527</v>
      </c>
      <c r="L15" s="2">
        <v>12953.155711635074</v>
      </c>
      <c r="M15" s="2">
        <f t="shared" si="0"/>
        <v>101637.15539197034</v>
      </c>
    </row>
    <row r="16" spans="1:13" x14ac:dyDescent="0.35">
      <c r="A16" s="3">
        <v>44835</v>
      </c>
      <c r="B16" s="2">
        <v>1105126.9235624326</v>
      </c>
      <c r="C16" s="2">
        <v>917386.09522166289</v>
      </c>
      <c r="D16" s="2">
        <v>187740.82834076975</v>
      </c>
      <c r="E16" s="2">
        <v>236261.70989473458</v>
      </c>
      <c r="F16" s="2"/>
      <c r="G16" s="2">
        <v>316369.29677557648</v>
      </c>
      <c r="H16" s="2">
        <v>55921.288221238472</v>
      </c>
      <c r="I16" s="2">
        <v>111326.8032468215</v>
      </c>
      <c r="J16" s="2">
        <v>11895.600229109976</v>
      </c>
      <c r="K16" s="2">
        <v>90395.028467148819</v>
      </c>
      <c r="L16" s="2">
        <v>13144.763087447685</v>
      </c>
      <c r="M16" s="2">
        <f t="shared" si="0"/>
        <v>103539.79155459651</v>
      </c>
    </row>
    <row r="17" spans="1:13" x14ac:dyDescent="0.35">
      <c r="A17" s="3">
        <v>44805</v>
      </c>
      <c r="B17" s="2">
        <v>1076706.1787829297</v>
      </c>
      <c r="C17" s="2">
        <v>893558.25762744795</v>
      </c>
      <c r="D17" s="2">
        <v>183147.92115548122</v>
      </c>
      <c r="E17" s="2">
        <v>230627.54687409359</v>
      </c>
      <c r="F17" s="2"/>
      <c r="G17" s="2">
        <v>292850.13959823037</v>
      </c>
      <c r="H17" s="2">
        <v>54599.281114704048</v>
      </c>
      <c r="I17" s="2">
        <v>105862.81991606379</v>
      </c>
      <c r="J17" s="2">
        <v>11644.570917581705</v>
      </c>
      <c r="K17" s="2">
        <v>89004.852797321975</v>
      </c>
      <c r="L17" s="2">
        <v>12265.044516746033</v>
      </c>
      <c r="M17" s="2">
        <f t="shared" si="0"/>
        <v>101269.897314068</v>
      </c>
    </row>
    <row r="18" spans="1:13" x14ac:dyDescent="0.35">
      <c r="A18" s="3">
        <v>44774</v>
      </c>
      <c r="B18" s="2">
        <v>1063142.6720253634</v>
      </c>
      <c r="C18" s="2">
        <v>883356.42893354374</v>
      </c>
      <c r="D18" s="2">
        <v>179786.24309181978</v>
      </c>
      <c r="E18" s="2">
        <v>229926.10817667807</v>
      </c>
      <c r="F18" s="2"/>
      <c r="G18" s="2">
        <v>282992.8452503226</v>
      </c>
      <c r="H18" s="2">
        <v>54611.25294443516</v>
      </c>
      <c r="I18" s="2">
        <v>103018.72787848703</v>
      </c>
      <c r="J18" s="2">
        <v>11804.821726118606</v>
      </c>
      <c r="K18" s="2">
        <v>87686.725621567472</v>
      </c>
      <c r="L18" s="2">
        <v>12258.492592142686</v>
      </c>
      <c r="M18" s="2">
        <f t="shared" si="0"/>
        <v>99945.218213710163</v>
      </c>
    </row>
    <row r="19" spans="1:13" x14ac:dyDescent="0.35">
      <c r="A19" s="3">
        <v>44743</v>
      </c>
      <c r="B19" s="2">
        <v>1035498.3035117817</v>
      </c>
      <c r="C19" s="2">
        <v>863577.540966111</v>
      </c>
      <c r="D19" s="2">
        <v>171920.76254567032</v>
      </c>
      <c r="E19" s="2">
        <v>224962.80287785115</v>
      </c>
      <c r="F19" s="2"/>
      <c r="G19" s="2">
        <v>277174.43092709349</v>
      </c>
      <c r="H19" s="2">
        <v>51914.330488287582</v>
      </c>
      <c r="I19" s="2">
        <v>94988.355369100318</v>
      </c>
      <c r="J19" s="2">
        <v>11509.291927448819</v>
      </c>
      <c r="K19" s="2">
        <v>86071.884581873179</v>
      </c>
      <c r="L19" s="2">
        <v>11883.152271175219</v>
      </c>
      <c r="M19" s="2">
        <f t="shared" si="0"/>
        <v>97955.036853048397</v>
      </c>
    </row>
    <row r="20" spans="1:13" x14ac:dyDescent="0.35">
      <c r="A20" s="3">
        <v>44713</v>
      </c>
      <c r="B20" s="2">
        <v>1020444.8581110779</v>
      </c>
      <c r="C20" s="2">
        <v>851732.02981062501</v>
      </c>
      <c r="D20" s="2">
        <v>168712.82830045267</v>
      </c>
      <c r="E20" s="2">
        <v>217530.31005139675</v>
      </c>
      <c r="F20" s="2"/>
      <c r="G20" s="2">
        <v>265752.27805554465</v>
      </c>
      <c r="H20" s="2">
        <v>49750.357305211088</v>
      </c>
      <c r="I20" s="2">
        <v>90394.712060499616</v>
      </c>
      <c r="J20" s="2">
        <v>11302.473086868062</v>
      </c>
      <c r="K20" s="2">
        <v>83225.270011398752</v>
      </c>
      <c r="L20" s="2">
        <v>11564.870620163771</v>
      </c>
      <c r="M20" s="2">
        <f t="shared" si="0"/>
        <v>94790.140631562521</v>
      </c>
    </row>
    <row r="21" spans="1:13" x14ac:dyDescent="0.35">
      <c r="A21" s="3">
        <v>44682</v>
      </c>
      <c r="B21" s="2">
        <v>1050177.541475649</v>
      </c>
      <c r="C21" s="2">
        <v>873594.83508802741</v>
      </c>
      <c r="D21" s="2">
        <v>176582.70638762129</v>
      </c>
      <c r="E21" s="2">
        <v>222615.74225601635</v>
      </c>
      <c r="F21" s="2"/>
      <c r="G21" s="2">
        <v>268668.07085828623</v>
      </c>
      <c r="H21" s="2">
        <v>50248.384688982347</v>
      </c>
      <c r="I21" s="2">
        <v>94411.154336219028</v>
      </c>
      <c r="J21" s="2">
        <v>11380.617909267794</v>
      </c>
      <c r="K21" s="2">
        <v>85117.451827153403</v>
      </c>
      <c r="L21" s="2">
        <v>11726.091155120894</v>
      </c>
      <c r="M21" s="2">
        <f t="shared" si="0"/>
        <v>96843.542982274303</v>
      </c>
    </row>
    <row r="22" spans="1:13" x14ac:dyDescent="0.35">
      <c r="A22" s="3">
        <v>44652</v>
      </c>
      <c r="B22" s="2">
        <v>1027797.6231132972</v>
      </c>
      <c r="C22" s="2">
        <v>849028.16354488209</v>
      </c>
      <c r="D22" s="2">
        <v>178769.45956841522</v>
      </c>
      <c r="E22" s="2">
        <v>215365.18017328784</v>
      </c>
      <c r="F22" s="2"/>
      <c r="G22" s="2">
        <v>280105.24384910573</v>
      </c>
      <c r="H22" s="2">
        <v>49969.625918385929</v>
      </c>
      <c r="I22" s="2">
        <v>93559.272899540112</v>
      </c>
      <c r="J22" s="2">
        <v>11264.906382051988</v>
      </c>
      <c r="K22" s="2">
        <v>84075.344976669541</v>
      </c>
      <c r="L22" s="2">
        <v>11476.202276855369</v>
      </c>
      <c r="M22" s="2">
        <f t="shared" si="0"/>
        <v>95551.547253524914</v>
      </c>
    </row>
    <row r="23" spans="1:13" x14ac:dyDescent="0.35">
      <c r="A23" s="3">
        <v>44621</v>
      </c>
      <c r="B23" s="2">
        <v>1066616.8306336792</v>
      </c>
      <c r="C23" s="2">
        <v>876808.8649178613</v>
      </c>
      <c r="D23" s="2">
        <v>189807.96571581831</v>
      </c>
      <c r="E23" s="2">
        <v>223530.82688863215</v>
      </c>
      <c r="F23" s="2"/>
      <c r="G23" s="2">
        <v>291493.03133654047</v>
      </c>
      <c r="H23" s="2">
        <v>49529.041900132477</v>
      </c>
      <c r="I23" s="2">
        <v>96270.110258865388</v>
      </c>
      <c r="J23" s="2">
        <v>11444.565952673409</v>
      </c>
      <c r="K23" s="2">
        <v>85472.738043710953</v>
      </c>
      <c r="L23" s="2">
        <v>11423.016244518381</v>
      </c>
      <c r="M23" s="2">
        <f t="shared" si="0"/>
        <v>96895.754288229335</v>
      </c>
    </row>
    <row r="24" spans="1:13" x14ac:dyDescent="0.35">
      <c r="A24" s="3">
        <v>44593</v>
      </c>
      <c r="B24" s="2">
        <v>1039695.3497863718</v>
      </c>
      <c r="C24" s="2">
        <v>857626.5227220559</v>
      </c>
      <c r="D24" s="2">
        <v>182068.82706431535</v>
      </c>
      <c r="E24" s="2">
        <v>219009.00414803255</v>
      </c>
      <c r="F24" s="2"/>
      <c r="G24" s="2">
        <v>270695.69216654066</v>
      </c>
      <c r="H24" s="2">
        <v>47412.807559746827</v>
      </c>
      <c r="I24" s="2">
        <v>95430.801552155011</v>
      </c>
      <c r="J24" s="2">
        <v>11081.096509192586</v>
      </c>
      <c r="K24" s="2">
        <v>84841.468880944754</v>
      </c>
      <c r="L24" s="2">
        <v>11441.952020029545</v>
      </c>
      <c r="M24" s="2">
        <f t="shared" si="0"/>
        <v>96283.420900974306</v>
      </c>
    </row>
    <row r="25" spans="1:13" x14ac:dyDescent="0.35">
      <c r="A25" s="3">
        <v>44562</v>
      </c>
      <c r="B25" s="2">
        <v>1052466.2099648069</v>
      </c>
      <c r="C25" s="2">
        <v>863362.24672122183</v>
      </c>
      <c r="D25" s="2">
        <v>189103.96324358493</v>
      </c>
      <c r="E25" s="2">
        <v>217960.70980141527</v>
      </c>
      <c r="F25" s="2"/>
      <c r="G25" s="2">
        <v>278565.59044655343</v>
      </c>
      <c r="H25" s="2">
        <v>47005.141879978706</v>
      </c>
      <c r="I25" s="2">
        <v>95129.215443011359</v>
      </c>
      <c r="J25" s="2">
        <v>11123.522876512439</v>
      </c>
      <c r="K25" s="2">
        <v>85680.592176758204</v>
      </c>
      <c r="L25" s="2">
        <v>11696.057558978466</v>
      </c>
      <c r="M25" s="2">
        <f t="shared" si="0"/>
        <v>97376.649735736675</v>
      </c>
    </row>
    <row r="26" spans="1:13" x14ac:dyDescent="0.35">
      <c r="A26" s="3">
        <v>44531</v>
      </c>
      <c r="B26" s="2">
        <v>1043166.347306135</v>
      </c>
      <c r="C26" s="2">
        <v>855239.13309521286</v>
      </c>
      <c r="D26" s="2">
        <v>187927.21421092219</v>
      </c>
      <c r="E26" s="2">
        <v>214909.29945255548</v>
      </c>
      <c r="F26" s="2"/>
      <c r="G26" s="2">
        <v>276896.21777790232</v>
      </c>
      <c r="H26" s="2">
        <v>44679.147652562846</v>
      </c>
      <c r="I26" s="2">
        <v>93874.482929784252</v>
      </c>
      <c r="J26" s="2">
        <v>11159.654561084259</v>
      </c>
      <c r="K26" s="2">
        <v>84052.910622083029</v>
      </c>
      <c r="L26" s="2">
        <v>11683.240858103529</v>
      </c>
      <c r="M26" s="2">
        <f t="shared" si="0"/>
        <v>95736.151480186556</v>
      </c>
    </row>
    <row r="27" spans="1:13" x14ac:dyDescent="0.35">
      <c r="A27" s="3">
        <v>44501</v>
      </c>
      <c r="B27" s="2">
        <v>1004049.1844107856</v>
      </c>
      <c r="C27" s="2">
        <v>824601.31566156098</v>
      </c>
      <c r="D27" s="2">
        <v>179447.86874922423</v>
      </c>
      <c r="E27" s="2">
        <v>208388.60966625495</v>
      </c>
      <c r="F27" s="2"/>
      <c r="G27" s="2">
        <v>255299.46726147574</v>
      </c>
      <c r="H27" s="2">
        <v>40513.648657257356</v>
      </c>
      <c r="I27" s="2">
        <v>82587.711668270058</v>
      </c>
      <c r="J27" s="2">
        <v>9785.8150185493396</v>
      </c>
      <c r="K27" s="2">
        <v>78444.637104048859</v>
      </c>
      <c r="L27" s="2">
        <v>9517.3098567915549</v>
      </c>
      <c r="M27" s="2">
        <f t="shared" si="0"/>
        <v>87961.946960840418</v>
      </c>
    </row>
    <row r="28" spans="1:13" x14ac:dyDescent="0.35">
      <c r="A28" s="3">
        <v>44470</v>
      </c>
      <c r="B28" s="2">
        <v>1012274.8469281305</v>
      </c>
      <c r="C28" s="2">
        <v>825082.27428467153</v>
      </c>
      <c r="D28" s="2">
        <v>187192.57264345846</v>
      </c>
      <c r="E28" s="2">
        <v>210012.47692344667</v>
      </c>
      <c r="F28" s="2"/>
      <c r="G28" s="2">
        <v>266035.82417250588</v>
      </c>
      <c r="H28" s="2">
        <v>40490.627893258774</v>
      </c>
      <c r="I28" s="2">
        <v>86627.743792244946</v>
      </c>
      <c r="J28" s="2">
        <v>9722.674555603493</v>
      </c>
      <c r="K28" s="2">
        <v>76877.351850706546</v>
      </c>
      <c r="L28" s="2">
        <v>9530.232049334636</v>
      </c>
      <c r="M28" s="2">
        <f t="shared" si="0"/>
        <v>86407.58390004118</v>
      </c>
    </row>
    <row r="29" spans="1:13" x14ac:dyDescent="0.35">
      <c r="A29" s="3">
        <v>44440</v>
      </c>
      <c r="B29" s="2">
        <v>1031945.85441977</v>
      </c>
      <c r="C29" s="2">
        <v>827763.12803033309</v>
      </c>
      <c r="D29" s="2">
        <v>204182.72638943698</v>
      </c>
      <c r="E29" s="2">
        <v>217637.932431344</v>
      </c>
      <c r="F29" s="2"/>
      <c r="G29" s="2">
        <v>276307.15862758603</v>
      </c>
      <c r="H29" s="2">
        <v>39770.444309557293</v>
      </c>
      <c r="I29" s="2">
        <v>89920.147248463894</v>
      </c>
      <c r="J29" s="2">
        <v>9790.0882999211899</v>
      </c>
      <c r="K29" s="2">
        <v>81091.923439507198</v>
      </c>
      <c r="L29" s="2">
        <v>9626.2433254248117</v>
      </c>
      <c r="M29" s="2">
        <f t="shared" si="0"/>
        <v>90718.166764932015</v>
      </c>
    </row>
    <row r="30" spans="1:13" x14ac:dyDescent="0.35">
      <c r="A30" s="3">
        <v>44409</v>
      </c>
      <c r="B30" s="2">
        <v>1052088.8429898</v>
      </c>
      <c r="C30" s="2">
        <v>856356.84077422705</v>
      </c>
      <c r="D30" s="2">
        <v>195732.00221556801</v>
      </c>
      <c r="E30" s="2">
        <v>223561.490729977</v>
      </c>
      <c r="F30" s="2"/>
      <c r="G30" s="2">
        <v>267094.69460646296</v>
      </c>
      <c r="H30" s="2">
        <v>40050.906834576599</v>
      </c>
      <c r="I30" s="2">
        <v>84464.628512294905</v>
      </c>
      <c r="J30" s="2">
        <v>9729.5443733386091</v>
      </c>
      <c r="K30" s="2">
        <v>83149.874574645699</v>
      </c>
      <c r="L30" s="2">
        <v>9609.4371036167104</v>
      </c>
      <c r="M30" s="2">
        <f t="shared" si="0"/>
        <v>92759.311678262413</v>
      </c>
    </row>
    <row r="31" spans="1:13" x14ac:dyDescent="0.35">
      <c r="A31" s="3">
        <v>44378</v>
      </c>
      <c r="B31" s="2">
        <v>1051123.4598099177</v>
      </c>
      <c r="C31" s="2">
        <v>846949.0256484024</v>
      </c>
      <c r="D31" s="2">
        <v>204174.43416151544</v>
      </c>
      <c r="E31" s="2">
        <v>225346.6501693067</v>
      </c>
      <c r="F31" s="2"/>
      <c r="G31" s="2">
        <v>263402.7257754461</v>
      </c>
      <c r="H31" s="2">
        <v>39465.677665222436</v>
      </c>
      <c r="I31" s="2">
        <v>85588.760969963725</v>
      </c>
      <c r="J31" s="2">
        <v>9814.0789262864037</v>
      </c>
      <c r="K31" s="2">
        <v>83949.35863246987</v>
      </c>
      <c r="L31" s="2">
        <v>9343.7646719215136</v>
      </c>
      <c r="M31" s="2">
        <f t="shared" si="0"/>
        <v>93293.123304391382</v>
      </c>
    </row>
    <row r="32" spans="1:13" x14ac:dyDescent="0.35">
      <c r="A32" s="3">
        <v>44348</v>
      </c>
      <c r="B32" s="2">
        <v>1060693.7711443899</v>
      </c>
      <c r="C32" s="2">
        <v>855340.705354932</v>
      </c>
      <c r="D32" s="2">
        <v>205353.06578945799</v>
      </c>
      <c r="E32" s="2">
        <v>225591.80725685399</v>
      </c>
      <c r="F32" s="2"/>
      <c r="G32" s="2">
        <v>256606.582804484</v>
      </c>
      <c r="H32" s="2">
        <v>40350.342978278401</v>
      </c>
      <c r="I32" s="2">
        <v>80820.398206773505</v>
      </c>
      <c r="J32" s="2">
        <v>9665.2473277286899</v>
      </c>
      <c r="K32" s="2">
        <v>85039.918060128897</v>
      </c>
      <c r="L32" s="2">
        <v>9582.1219131108592</v>
      </c>
      <c r="M32" s="2">
        <f t="shared" si="0"/>
        <v>94622.039973239764</v>
      </c>
    </row>
    <row r="33" spans="1:13" x14ac:dyDescent="0.35">
      <c r="A33" s="3">
        <v>44317</v>
      </c>
      <c r="B33" s="2">
        <v>1036761.2397239857</v>
      </c>
      <c r="C33" s="2">
        <v>846170.16748709092</v>
      </c>
      <c r="D33" s="2">
        <v>190591.07223689416</v>
      </c>
      <c r="E33" s="2">
        <v>225437.82856265327</v>
      </c>
      <c r="F33" s="2"/>
      <c r="G33" s="2">
        <v>250464.28066580064</v>
      </c>
      <c r="H33" s="2">
        <v>40335.191817824532</v>
      </c>
      <c r="I33" s="2">
        <v>75609.98133318327</v>
      </c>
      <c r="J33" s="2">
        <v>9674.8705213947906</v>
      </c>
      <c r="K33" s="2">
        <v>82259.507223428154</v>
      </c>
      <c r="L33" s="2">
        <v>9732.5531727956422</v>
      </c>
      <c r="M33" s="2">
        <f t="shared" si="0"/>
        <v>91992.060396223795</v>
      </c>
    </row>
    <row r="34" spans="1:13" x14ac:dyDescent="0.35">
      <c r="A34" s="3">
        <v>44287</v>
      </c>
      <c r="B34" s="2">
        <v>1018309.3630901643</v>
      </c>
      <c r="C34" s="2">
        <v>829549.40900697536</v>
      </c>
      <c r="D34" s="2">
        <v>188759.95408318905</v>
      </c>
      <c r="E34" s="2">
        <v>220421.74833170316</v>
      </c>
      <c r="F34" s="2"/>
      <c r="G34" s="2">
        <v>247536.4069602791</v>
      </c>
      <c r="H34" s="2">
        <v>40026.947172059387</v>
      </c>
      <c r="I34" s="2">
        <v>71230.427167236674</v>
      </c>
      <c r="J34" s="2">
        <v>9532.8020583511116</v>
      </c>
      <c r="K34" s="2">
        <v>80203.833936470255</v>
      </c>
      <c r="L34" s="2">
        <v>9530.1390924799271</v>
      </c>
      <c r="M34" s="2">
        <f t="shared" si="0"/>
        <v>89733.973028950189</v>
      </c>
    </row>
    <row r="35" spans="1:13" x14ac:dyDescent="0.35">
      <c r="A35" s="3">
        <v>44256</v>
      </c>
      <c r="B35" s="2">
        <v>1021555.5285809044</v>
      </c>
      <c r="C35" s="2">
        <v>831373.62438425852</v>
      </c>
      <c r="D35" s="2">
        <v>190181.90419664572</v>
      </c>
      <c r="E35" s="2">
        <v>219989.43025049096</v>
      </c>
      <c r="F35" s="2"/>
      <c r="G35" s="2">
        <v>254118.0143471834</v>
      </c>
      <c r="H35" s="2">
        <v>40538.64942502114</v>
      </c>
      <c r="I35" s="2">
        <v>71370.7455140495</v>
      </c>
      <c r="J35" s="2">
        <v>9843.9498583842505</v>
      </c>
      <c r="K35" s="2">
        <v>79498.053100633057</v>
      </c>
      <c r="L35" s="2">
        <v>9491.4020832836432</v>
      </c>
      <c r="M35" s="2">
        <f t="shared" si="0"/>
        <v>88989.455183916696</v>
      </c>
    </row>
    <row r="36" spans="1:13" x14ac:dyDescent="0.35">
      <c r="A36" s="3">
        <v>44228</v>
      </c>
      <c r="B36" s="2">
        <v>955233.53924567893</v>
      </c>
      <c r="C36" s="2">
        <v>750599.59250317968</v>
      </c>
      <c r="D36" s="2">
        <v>204633.94674249948</v>
      </c>
      <c r="E36" s="2">
        <v>217912.61480996094</v>
      </c>
      <c r="F36" s="2"/>
      <c r="G36" s="2">
        <v>255207.39313733054</v>
      </c>
      <c r="H36" s="2">
        <v>38879.831382993842</v>
      </c>
      <c r="I36" s="2">
        <v>70148.924893242365</v>
      </c>
      <c r="J36" s="2">
        <v>9737.6101270613362</v>
      </c>
      <c r="K36" s="2">
        <v>78004.462453520988</v>
      </c>
      <c r="L36" s="2">
        <v>9380.0877711035264</v>
      </c>
      <c r="M36" s="2">
        <f t="shared" si="0"/>
        <v>87384.550224624516</v>
      </c>
    </row>
    <row r="37" spans="1:13" x14ac:dyDescent="0.35">
      <c r="A37" s="3">
        <v>44197</v>
      </c>
      <c r="B37" s="2">
        <v>963190.72647109674</v>
      </c>
      <c r="C37" s="2">
        <v>754806.81449886237</v>
      </c>
      <c r="D37" s="2">
        <v>208383.91197223429</v>
      </c>
      <c r="E37" s="2">
        <v>216872.40971216187</v>
      </c>
      <c r="F37" s="2"/>
      <c r="G37" s="2">
        <v>265755.24444777484</v>
      </c>
      <c r="H37" s="2">
        <v>38697.588629716745</v>
      </c>
      <c r="I37" s="2">
        <v>71304.835993217945</v>
      </c>
      <c r="J37" s="2">
        <v>9980.0306579893095</v>
      </c>
      <c r="K37" s="2">
        <v>79615.342800689352</v>
      </c>
      <c r="L37" s="2">
        <v>9491.6538844178085</v>
      </c>
      <c r="M37" s="2">
        <f t="shared" si="0"/>
        <v>89106.996685107166</v>
      </c>
    </row>
    <row r="38" spans="1:13" x14ac:dyDescent="0.35">
      <c r="A38" s="3">
        <v>44166</v>
      </c>
      <c r="B38" s="2">
        <v>844696.52014504676</v>
      </c>
      <c r="C38" s="2">
        <v>730637.07237624656</v>
      </c>
      <c r="D38" s="2">
        <v>114059.44776879958</v>
      </c>
      <c r="E38" s="2">
        <v>188598.38279536957</v>
      </c>
      <c r="F38" s="2"/>
      <c r="G38" s="2">
        <v>248170.39813284823</v>
      </c>
      <c r="H38" s="2">
        <v>36635.972765523817</v>
      </c>
      <c r="I38" s="2">
        <v>68304.768462460052</v>
      </c>
      <c r="J38" s="2">
        <v>9482.4773217092115</v>
      </c>
      <c r="K38" s="2">
        <v>77876.007262279265</v>
      </c>
      <c r="L38" s="2">
        <v>8876.0154533672012</v>
      </c>
      <c r="M38" s="2">
        <f t="shared" si="0"/>
        <v>86752.022715646468</v>
      </c>
    </row>
    <row r="39" spans="1:13" x14ac:dyDescent="0.35">
      <c r="A39" s="3">
        <v>44136</v>
      </c>
      <c r="B39" s="2">
        <v>818156.17290544091</v>
      </c>
      <c r="C39" s="2">
        <v>704881.09807911876</v>
      </c>
      <c r="D39" s="2">
        <v>113275.07482632231</v>
      </c>
      <c r="E39" s="2">
        <v>182707.73585635304</v>
      </c>
      <c r="F39" s="2"/>
      <c r="G39" s="2">
        <v>242471.40187249635</v>
      </c>
      <c r="H39" s="2">
        <v>36696.327319241333</v>
      </c>
      <c r="I39" s="2">
        <v>66677.266782767823</v>
      </c>
      <c r="J39" s="2">
        <v>9185.0799073650414</v>
      </c>
      <c r="K39" s="2">
        <v>75520.227928538297</v>
      </c>
      <c r="L39" s="2">
        <v>8673.1039637561626</v>
      </c>
      <c r="M39" s="2">
        <f t="shared" si="0"/>
        <v>84193.33189229446</v>
      </c>
    </row>
    <row r="40" spans="1:13" x14ac:dyDescent="0.35">
      <c r="A40" s="3">
        <v>44105</v>
      </c>
      <c r="B40" s="2">
        <v>780415.47191700537</v>
      </c>
      <c r="C40" s="2">
        <v>673274.4959315845</v>
      </c>
      <c r="D40" s="2">
        <v>107140.97598542109</v>
      </c>
      <c r="E40" s="2">
        <v>176941.91536888434</v>
      </c>
      <c r="F40" s="2"/>
      <c r="G40" s="2">
        <v>240509.22506662391</v>
      </c>
      <c r="H40" s="2">
        <v>36239.439627591637</v>
      </c>
      <c r="I40" s="2">
        <v>65888.25155146436</v>
      </c>
      <c r="J40" s="2">
        <v>8981.5152475816867</v>
      </c>
      <c r="K40" s="2">
        <v>73942.388671720415</v>
      </c>
      <c r="L40" s="2">
        <v>8396.8041603916226</v>
      </c>
      <c r="M40" s="2">
        <f t="shared" si="0"/>
        <v>82339.192832112036</v>
      </c>
    </row>
    <row r="41" spans="1:13" x14ac:dyDescent="0.35">
      <c r="A41" s="3">
        <v>44075</v>
      </c>
      <c r="B41" s="2">
        <v>780927.74313794146</v>
      </c>
      <c r="C41" s="2">
        <v>675088.4235963535</v>
      </c>
      <c r="D41" s="2">
        <v>105839.31954158744</v>
      </c>
      <c r="E41" s="2">
        <v>175336.97469175534</v>
      </c>
      <c r="F41" s="2"/>
      <c r="G41" s="2">
        <v>226482.4399578413</v>
      </c>
      <c r="H41" s="2">
        <v>36384.993125685622</v>
      </c>
      <c r="I41" s="2">
        <v>65416.056700268731</v>
      </c>
      <c r="J41" s="2">
        <v>8827.8745848361214</v>
      </c>
      <c r="K41" s="2">
        <v>72778.884667491409</v>
      </c>
      <c r="L41" s="2">
        <v>8275.3434776440445</v>
      </c>
      <c r="M41" s="2">
        <f t="shared" si="0"/>
        <v>81054.22814513545</v>
      </c>
    </row>
    <row r="42" spans="1:13" x14ac:dyDescent="0.35">
      <c r="A42" s="3">
        <v>44044</v>
      </c>
      <c r="B42" s="2">
        <v>783706.27223453508</v>
      </c>
      <c r="C42" s="2">
        <v>676957.08077571937</v>
      </c>
      <c r="D42" s="2">
        <v>106749.19145881561</v>
      </c>
      <c r="E42" s="2">
        <v>175798.90184070371</v>
      </c>
      <c r="F42" s="2"/>
      <c r="G42" s="2">
        <v>225095.98155702319</v>
      </c>
      <c r="H42" s="2">
        <v>36599.923624099269</v>
      </c>
      <c r="I42" s="2">
        <v>66071.742644530459</v>
      </c>
      <c r="J42" s="2">
        <v>8719.8678077375807</v>
      </c>
      <c r="K42" s="2">
        <v>71279.837727596387</v>
      </c>
      <c r="L42" s="2">
        <v>8033.4711594546989</v>
      </c>
      <c r="M42" s="2">
        <f t="shared" si="0"/>
        <v>79313.308887051084</v>
      </c>
    </row>
    <row r="43" spans="1:13" x14ac:dyDescent="0.35">
      <c r="A43" s="3">
        <v>44013</v>
      </c>
      <c r="B43" s="2">
        <v>781725.66201022349</v>
      </c>
      <c r="C43" s="2">
        <v>675160.96318983904</v>
      </c>
      <c r="D43" s="2">
        <v>106564.69882038489</v>
      </c>
      <c r="E43" s="2">
        <v>175908.95120449626</v>
      </c>
      <c r="F43" s="2"/>
      <c r="G43" s="2">
        <v>222995.69815213009</v>
      </c>
      <c r="H43" s="2">
        <v>36212.035198006786</v>
      </c>
      <c r="I43" s="2">
        <v>66887.686208602157</v>
      </c>
      <c r="J43" s="2">
        <v>8610.2910273908565</v>
      </c>
      <c r="K43" s="2">
        <v>71522.422978507297</v>
      </c>
      <c r="L43" s="2">
        <v>8077.1866266320831</v>
      </c>
      <c r="M43" s="2">
        <f t="shared" si="0"/>
        <v>79599.609605139383</v>
      </c>
    </row>
    <row r="44" spans="1:13" x14ac:dyDescent="0.35">
      <c r="A44" s="3">
        <v>43983</v>
      </c>
      <c r="B44" s="2">
        <v>751863.06099323614</v>
      </c>
      <c r="C44" s="2">
        <v>647799.47602050891</v>
      </c>
      <c r="D44" s="2">
        <v>104063.58497272819</v>
      </c>
      <c r="E44" s="2">
        <v>171527.02053320149</v>
      </c>
      <c r="F44" s="2"/>
      <c r="G44" s="2">
        <v>197641.51062756666</v>
      </c>
      <c r="H44" s="2">
        <v>34600.242251504686</v>
      </c>
      <c r="I44" s="2">
        <v>65832.934921630236</v>
      </c>
      <c r="J44" s="2">
        <v>8127.7837920146658</v>
      </c>
      <c r="K44" s="2">
        <v>68584.687519726504</v>
      </c>
      <c r="L44" s="2">
        <v>7966.8587122112167</v>
      </c>
      <c r="M44" s="2">
        <f t="shared" si="0"/>
        <v>76551.546231937726</v>
      </c>
    </row>
    <row r="45" spans="1:13" x14ac:dyDescent="0.35">
      <c r="A45" s="3">
        <v>43952</v>
      </c>
      <c r="B45" s="2">
        <v>728033.79903933522</v>
      </c>
      <c r="C45" s="2">
        <v>626570.38109418703</v>
      </c>
      <c r="D45" s="2">
        <v>101463.4179451488</v>
      </c>
      <c r="E45" s="2">
        <v>166540.36067498673</v>
      </c>
      <c r="F45" s="2"/>
      <c r="G45" s="2">
        <v>182696.60589158977</v>
      </c>
      <c r="H45" s="2">
        <v>33573.381348467105</v>
      </c>
      <c r="I45" s="2">
        <v>63808.017741276446</v>
      </c>
      <c r="J45" s="2">
        <v>8014.1237410533149</v>
      </c>
      <c r="K45" s="2">
        <v>65949.257988339523</v>
      </c>
      <c r="L45" s="2">
        <v>7898.8742099090405</v>
      </c>
      <c r="M45" s="2">
        <f t="shared" si="0"/>
        <v>73848.132198248568</v>
      </c>
    </row>
    <row r="46" spans="1:13" x14ac:dyDescent="0.35">
      <c r="A46" s="3">
        <v>43922</v>
      </c>
      <c r="B46" s="2">
        <v>714466.84256259294</v>
      </c>
      <c r="C46" s="2">
        <v>614755.68590481521</v>
      </c>
      <c r="D46" s="2">
        <v>99711.156657778265</v>
      </c>
      <c r="E46" s="2">
        <v>162586.28949625033</v>
      </c>
      <c r="F46" s="2"/>
      <c r="G46" s="2">
        <v>178687.9154801651</v>
      </c>
      <c r="H46" s="2">
        <v>33393.846459935608</v>
      </c>
      <c r="I46" s="2">
        <v>61156.943030885661</v>
      </c>
      <c r="J46" s="2">
        <v>7900.8336608108957</v>
      </c>
      <c r="K46" s="2">
        <v>63913.659934186762</v>
      </c>
      <c r="L46" s="2">
        <v>7816.2086485941427</v>
      </c>
      <c r="M46" s="2">
        <f t="shared" si="0"/>
        <v>71729.868582780909</v>
      </c>
    </row>
    <row r="47" spans="1:13" x14ac:dyDescent="0.35">
      <c r="A47" s="3">
        <v>43891</v>
      </c>
      <c r="B47" s="2">
        <v>695573.56595916068</v>
      </c>
      <c r="C47" s="2">
        <v>598962.67089996813</v>
      </c>
      <c r="D47" s="2">
        <v>96610.895059192088</v>
      </c>
      <c r="E47" s="2">
        <v>156490.97361151071</v>
      </c>
      <c r="F47" s="2"/>
      <c r="G47" s="2">
        <v>166847.93661489</v>
      </c>
      <c r="H47" s="2">
        <v>32116.210863052824</v>
      </c>
      <c r="I47" s="2">
        <v>59455.30288212021</v>
      </c>
      <c r="J47" s="2">
        <v>7729.8493346046789</v>
      </c>
      <c r="K47" s="2">
        <v>64819.548578456233</v>
      </c>
      <c r="L47" s="2">
        <v>7682.0578013713002</v>
      </c>
      <c r="M47" s="2">
        <f t="shared" si="0"/>
        <v>72501.606379827528</v>
      </c>
    </row>
    <row r="48" spans="1:13" x14ac:dyDescent="0.35">
      <c r="A48" s="3">
        <v>43862</v>
      </c>
      <c r="B48" s="2">
        <v>765892.87166084198</v>
      </c>
      <c r="C48" s="2">
        <v>660618.86294666294</v>
      </c>
      <c r="D48" s="2">
        <v>105274.00871417904</v>
      </c>
      <c r="E48" s="2">
        <v>174855.51723003536</v>
      </c>
      <c r="F48" s="2"/>
      <c r="G48" s="2">
        <v>190289.79528606471</v>
      </c>
      <c r="H48" s="2">
        <v>33231.952880518547</v>
      </c>
      <c r="I48" s="2">
        <v>65468.410398398206</v>
      </c>
      <c r="J48" s="2">
        <v>8211.9148395692555</v>
      </c>
      <c r="K48" s="2">
        <v>73507.803444936391</v>
      </c>
      <c r="L48" s="2">
        <v>8137.0815270453986</v>
      </c>
      <c r="M48" s="2">
        <f t="shared" si="0"/>
        <v>81644.884971981795</v>
      </c>
    </row>
    <row r="49" spans="1:13" x14ac:dyDescent="0.35">
      <c r="A49" s="3">
        <v>43831</v>
      </c>
      <c r="B49" s="2">
        <v>770037.09434638277</v>
      </c>
      <c r="C49" s="2">
        <v>664528.2279484591</v>
      </c>
      <c r="D49" s="2">
        <v>105508.86639792402</v>
      </c>
      <c r="E49" s="2">
        <v>179909.68031472582</v>
      </c>
      <c r="F49" s="2"/>
      <c r="G49" s="2">
        <v>185149.17862692976</v>
      </c>
      <c r="H49" s="2">
        <v>33180.264532305533</v>
      </c>
      <c r="I49" s="2">
        <v>65836.60237622881</v>
      </c>
      <c r="J49" s="2">
        <v>8185.7935842750821</v>
      </c>
      <c r="K49" s="2">
        <v>72216.302068679724</v>
      </c>
      <c r="L49" s="2">
        <v>8251.6300332533683</v>
      </c>
      <c r="M49" s="2">
        <f t="shared" si="0"/>
        <v>80467.932101933096</v>
      </c>
    </row>
    <row r="50" spans="1:13" x14ac:dyDescent="0.35">
      <c r="A50" s="3">
        <v>43800</v>
      </c>
      <c r="B50" s="2">
        <v>766045.98331616796</v>
      </c>
      <c r="C50" s="2">
        <v>660537.07541721303</v>
      </c>
      <c r="D50" s="2">
        <v>105508.90789895511</v>
      </c>
      <c r="E50" s="2">
        <v>180516.85958728881</v>
      </c>
      <c r="F50" s="2"/>
      <c r="G50" s="2">
        <v>177364.38866572472</v>
      </c>
      <c r="H50" s="2">
        <v>32530.076903061461</v>
      </c>
      <c r="I50" s="2">
        <v>63941.837258230553</v>
      </c>
      <c r="J50" s="2">
        <v>7974.7122311892826</v>
      </c>
      <c r="K50" s="2">
        <v>70133.739194605703</v>
      </c>
      <c r="L50" s="2">
        <v>8353.8456528647912</v>
      </c>
      <c r="M50" s="2">
        <f t="shared" si="0"/>
        <v>78487.584847470498</v>
      </c>
    </row>
    <row r="51" spans="1:13" x14ac:dyDescent="0.35">
      <c r="A51" s="3">
        <v>43770</v>
      </c>
      <c r="B51" s="2">
        <v>737439.93048029381</v>
      </c>
      <c r="C51" s="2">
        <v>634575.10534163937</v>
      </c>
      <c r="D51" s="2">
        <v>102864.82513865491</v>
      </c>
      <c r="E51" s="2">
        <v>174602.29783941602</v>
      </c>
      <c r="F51" s="2">
        <v>75886.92668166777</v>
      </c>
      <c r="G51" s="2">
        <v>168751.98773737141</v>
      </c>
      <c r="H51" s="2">
        <v>32938.766839764721</v>
      </c>
      <c r="I51" s="2">
        <v>61850.326635362646</v>
      </c>
      <c r="J51" s="2">
        <v>7801.3344945378904</v>
      </c>
      <c r="K51" s="2"/>
      <c r="L51" s="2"/>
      <c r="M51" s="2">
        <v>75886.92668166777</v>
      </c>
    </row>
    <row r="52" spans="1:13" x14ac:dyDescent="0.35">
      <c r="A52" s="3">
        <v>43739</v>
      </c>
      <c r="B52" s="2">
        <v>724171.64266148326</v>
      </c>
      <c r="C52" s="2">
        <v>624472.32315156248</v>
      </c>
      <c r="D52" s="2">
        <v>99699.319509920475</v>
      </c>
      <c r="E52" s="2">
        <v>179824.1418713821</v>
      </c>
      <c r="F52" s="2">
        <v>76347.199754451271</v>
      </c>
      <c r="G52" s="2">
        <v>161351.83277517045</v>
      </c>
      <c r="H52" s="2">
        <v>32757.90786307483</v>
      </c>
      <c r="I52" s="2">
        <v>63362.460697427385</v>
      </c>
      <c r="J52" s="2">
        <v>7759.2779351460194</v>
      </c>
      <c r="K52" s="2"/>
      <c r="L52" s="2"/>
      <c r="M52" s="2">
        <v>76347.199754451271</v>
      </c>
    </row>
    <row r="53" spans="1:13" x14ac:dyDescent="0.35">
      <c r="A53" s="3">
        <v>43709</v>
      </c>
      <c r="B53" s="2">
        <v>711727.22519401519</v>
      </c>
      <c r="C53" s="2">
        <v>613307.04070781986</v>
      </c>
      <c r="D53" s="2">
        <v>98420.184486194776</v>
      </c>
      <c r="E53" s="2">
        <v>178737.20259353475</v>
      </c>
      <c r="F53" s="2">
        <v>74186.455872094972</v>
      </c>
      <c r="G53" s="2">
        <v>157504.77937100903</v>
      </c>
      <c r="H53" s="2">
        <v>32521.396762573233</v>
      </c>
      <c r="I53" s="2">
        <v>62442.29088057192</v>
      </c>
      <c r="J53" s="2">
        <v>7610.8446317967628</v>
      </c>
      <c r="K53" s="2"/>
      <c r="L53" s="2"/>
      <c r="M53" s="2">
        <v>74186.455872094972</v>
      </c>
    </row>
    <row r="54" spans="1:13" x14ac:dyDescent="0.35">
      <c r="A54" s="3">
        <v>43678</v>
      </c>
      <c r="B54" s="2">
        <v>698614.19493145426</v>
      </c>
      <c r="C54" s="2">
        <v>601432.02199547808</v>
      </c>
      <c r="D54" s="2">
        <v>97182.172935976632</v>
      </c>
      <c r="E54" s="2">
        <v>177312.04211487283</v>
      </c>
      <c r="F54" s="2">
        <v>73814.669896765845</v>
      </c>
      <c r="G54" s="2">
        <v>153804.53763471625</v>
      </c>
      <c r="H54" s="2">
        <v>31993.10574406361</v>
      </c>
      <c r="I54" s="2">
        <v>60828.275831838691</v>
      </c>
      <c r="J54" s="2">
        <v>7550.252430662159</v>
      </c>
      <c r="K54" s="2"/>
      <c r="L54" s="2"/>
      <c r="M54" s="2">
        <v>73814.669896765845</v>
      </c>
    </row>
    <row r="55" spans="1:13" x14ac:dyDescent="0.35">
      <c r="A55" s="3">
        <v>43647</v>
      </c>
      <c r="B55" s="2">
        <v>691552.33563704183</v>
      </c>
      <c r="C55" s="2">
        <v>595014.6136513676</v>
      </c>
      <c r="D55" s="2">
        <v>96537.721985674158</v>
      </c>
      <c r="E55" s="2">
        <v>177101.77242727077</v>
      </c>
      <c r="F55" s="2">
        <v>73135.969814052631</v>
      </c>
      <c r="G55" s="2">
        <v>154492.01337465757</v>
      </c>
      <c r="H55" s="2">
        <v>31262.751027294831</v>
      </c>
      <c r="I55" s="2">
        <v>61531.805231123413</v>
      </c>
      <c r="J55" s="2">
        <v>7490.2010781657864</v>
      </c>
      <c r="K55" s="2"/>
      <c r="L55" s="2"/>
      <c r="M55" s="2">
        <v>73135.969814052631</v>
      </c>
    </row>
    <row r="56" spans="1:13" x14ac:dyDescent="0.35">
      <c r="A56" s="3">
        <v>43617</v>
      </c>
      <c r="B56" s="2">
        <v>680877.79014774854</v>
      </c>
      <c r="C56" s="2">
        <v>586040.81234209775</v>
      </c>
      <c r="D56" s="2">
        <v>94836.977805650386</v>
      </c>
      <c r="E56" s="2">
        <v>173829.12290511641</v>
      </c>
      <c r="F56" s="2">
        <v>70932.988916473871</v>
      </c>
      <c r="G56" s="2">
        <v>150363.50430681545</v>
      </c>
      <c r="H56" s="2">
        <v>31569.751295427301</v>
      </c>
      <c r="I56" s="2">
        <v>61409.823041336029</v>
      </c>
      <c r="J56" s="2">
        <v>7312.0189847771608</v>
      </c>
      <c r="K56" s="2"/>
      <c r="L56" s="2"/>
      <c r="M56" s="2">
        <v>70932.988916473871</v>
      </c>
    </row>
    <row r="57" spans="1:13" x14ac:dyDescent="0.35">
      <c r="A57" s="3">
        <v>43586</v>
      </c>
      <c r="B57" s="2">
        <v>666157.62716115685</v>
      </c>
      <c r="C57" s="2">
        <v>573165.33551726013</v>
      </c>
      <c r="D57" s="2">
        <v>92992.291643896941</v>
      </c>
      <c r="E57" s="2">
        <v>169886.7108512086</v>
      </c>
      <c r="F57" s="2">
        <v>69294.416454119157</v>
      </c>
      <c r="G57" s="2">
        <v>146509.49748798355</v>
      </c>
      <c r="H57" s="2">
        <v>31127.31249824215</v>
      </c>
      <c r="I57" s="2">
        <v>61035.222335634418</v>
      </c>
      <c r="J57" s="2">
        <v>7182.6740061799956</v>
      </c>
      <c r="K57" s="2"/>
      <c r="L57" s="2"/>
      <c r="M57" s="2">
        <v>69294.416454119157</v>
      </c>
    </row>
    <row r="58" spans="1:13" x14ac:dyDescent="0.35">
      <c r="A58" s="3">
        <v>43556</v>
      </c>
      <c r="B58" s="2">
        <v>657434.98695991351</v>
      </c>
      <c r="C58" s="2">
        <v>566444.23923986929</v>
      </c>
      <c r="D58" s="2">
        <v>90990.747720044485</v>
      </c>
      <c r="E58" s="2">
        <v>167519.32283206403</v>
      </c>
      <c r="F58" s="2">
        <v>67760.418899648372</v>
      </c>
      <c r="G58" s="2">
        <v>144309.87856882132</v>
      </c>
      <c r="H58" s="2">
        <v>30357.492758757628</v>
      </c>
      <c r="I58" s="2">
        <v>61056.617863821106</v>
      </c>
      <c r="J58" s="2">
        <v>7035.5876933603158</v>
      </c>
      <c r="K58" s="2"/>
      <c r="L58" s="2"/>
      <c r="M58" s="2">
        <v>67760.418899648372</v>
      </c>
    </row>
    <row r="59" spans="1:13" x14ac:dyDescent="0.35">
      <c r="A59" s="3">
        <v>43525</v>
      </c>
      <c r="B59" s="2">
        <v>649627.00896571483</v>
      </c>
      <c r="C59" s="2">
        <v>559169.07106789981</v>
      </c>
      <c r="D59" s="2">
        <v>90457.937897814991</v>
      </c>
      <c r="E59" s="2">
        <v>167945.19686879052</v>
      </c>
      <c r="F59" s="2">
        <v>67252.196192384508</v>
      </c>
      <c r="G59" s="2">
        <v>142697.7754517406</v>
      </c>
      <c r="H59" s="2">
        <v>30105.344268146444</v>
      </c>
      <c r="I59" s="2">
        <v>61243.11098154771</v>
      </c>
      <c r="J59" s="2">
        <v>7013.6089211103508</v>
      </c>
      <c r="K59" s="2"/>
      <c r="L59" s="2"/>
      <c r="M59" s="2">
        <v>67252.196192384508</v>
      </c>
    </row>
    <row r="60" spans="1:13" x14ac:dyDescent="0.35">
      <c r="A60" s="3">
        <v>43497</v>
      </c>
      <c r="B60" s="2">
        <v>638916.55792164791</v>
      </c>
      <c r="C60" s="2">
        <v>549429.39289568784</v>
      </c>
      <c r="D60" s="2">
        <v>89487.16502595997</v>
      </c>
      <c r="E60" s="2">
        <v>168150.31896962985</v>
      </c>
      <c r="F60" s="2">
        <v>67267.47016178559</v>
      </c>
      <c r="G60" s="2">
        <v>142290.38999035195</v>
      </c>
      <c r="H60" s="2">
        <v>29551.863818668437</v>
      </c>
      <c r="I60" s="2">
        <v>61796.144461297132</v>
      </c>
      <c r="J60" s="2">
        <v>6923.5403310138117</v>
      </c>
      <c r="K60" s="2"/>
      <c r="L60" s="2"/>
      <c r="M60" s="2">
        <v>67267.47016178559</v>
      </c>
    </row>
    <row r="61" spans="1:13" x14ac:dyDescent="0.35">
      <c r="A61" s="3">
        <v>43466</v>
      </c>
      <c r="B61" s="2">
        <v>637129.05578319856</v>
      </c>
      <c r="C61" s="2">
        <v>547267.66213865997</v>
      </c>
      <c r="D61" s="2">
        <v>89861.393644538388</v>
      </c>
      <c r="E61" s="2">
        <v>168439.60866138531</v>
      </c>
      <c r="F61" s="2">
        <v>67305.247333534891</v>
      </c>
      <c r="G61" s="2">
        <v>142198.87964868531</v>
      </c>
      <c r="H61" s="2">
        <v>29463.390208786088</v>
      </c>
      <c r="I61" s="2">
        <v>61942.646868139491</v>
      </c>
      <c r="J61" s="2">
        <v>6866.3450404388768</v>
      </c>
      <c r="K61" s="2"/>
      <c r="L61" s="2"/>
      <c r="M61" s="2">
        <v>67305.247333534891</v>
      </c>
    </row>
    <row r="62" spans="1:13" x14ac:dyDescent="0.35">
      <c r="A62" s="3">
        <v>43435</v>
      </c>
      <c r="B62" s="2">
        <v>619893.56895053934</v>
      </c>
      <c r="C62" s="2">
        <v>531740.77375309181</v>
      </c>
      <c r="D62" s="2">
        <v>88152.795197447515</v>
      </c>
      <c r="E62" s="2">
        <v>163544.52356127222</v>
      </c>
      <c r="F62" s="2">
        <v>64398.140606467627</v>
      </c>
      <c r="G62" s="2">
        <v>138171.19360149954</v>
      </c>
      <c r="H62" s="2">
        <v>28302.66847107606</v>
      </c>
      <c r="I62" s="2">
        <v>59707.67902372752</v>
      </c>
      <c r="J62" s="2">
        <v>6807.7995502540962</v>
      </c>
      <c r="K62" s="2"/>
      <c r="L62" s="2"/>
      <c r="M62" s="2">
        <v>64398.140606467627</v>
      </c>
    </row>
    <row r="63" spans="1:13" x14ac:dyDescent="0.35">
      <c r="A63" s="3">
        <v>43405</v>
      </c>
      <c r="B63" s="2">
        <v>615546.78988373012</v>
      </c>
      <c r="C63" s="2">
        <v>528526.21680986427</v>
      </c>
      <c r="D63" s="2">
        <v>87020.573073865991</v>
      </c>
      <c r="E63" s="2">
        <v>163604.71164875623</v>
      </c>
      <c r="F63" s="2">
        <v>64031.656601106704</v>
      </c>
      <c r="G63" s="2">
        <v>138251.4361483909</v>
      </c>
      <c r="H63" s="2">
        <v>28403.434829077327</v>
      </c>
      <c r="I63" s="2">
        <v>58513.453334935832</v>
      </c>
      <c r="J63" s="2">
        <v>6710.2750723300906</v>
      </c>
      <c r="K63" s="2"/>
      <c r="L63" s="2"/>
      <c r="M63" s="2">
        <v>64031.656601106704</v>
      </c>
    </row>
    <row r="64" spans="1:13" x14ac:dyDescent="0.35">
      <c r="A64" s="3">
        <v>43374</v>
      </c>
      <c r="B64" s="2">
        <v>614962.84523239615</v>
      </c>
      <c r="C64" s="2">
        <v>525866.47809892881</v>
      </c>
      <c r="D64" s="2">
        <v>89096.367133467793</v>
      </c>
      <c r="E64" s="2">
        <v>162009.11951301448</v>
      </c>
      <c r="F64" s="2">
        <v>63510.657995855741</v>
      </c>
      <c r="G64" s="2">
        <v>137212.12935697575</v>
      </c>
      <c r="H64" s="2">
        <v>28419.96328404079</v>
      </c>
      <c r="I64" s="2">
        <v>58689.246825876078</v>
      </c>
      <c r="J64" s="2">
        <v>6677.1702637008084</v>
      </c>
      <c r="K64" s="2"/>
      <c r="L64" s="2"/>
      <c r="M64" s="2">
        <v>63510.657995855741</v>
      </c>
    </row>
    <row r="65" spans="1:13" x14ac:dyDescent="0.35">
      <c r="A65" s="3">
        <v>43344</v>
      </c>
      <c r="B65" s="2">
        <v>595082.97443775705</v>
      </c>
      <c r="C65" s="2">
        <v>508220.59668278327</v>
      </c>
      <c r="D65" s="2">
        <v>86862.377754973786</v>
      </c>
      <c r="E65" s="2">
        <v>161245.50903686346</v>
      </c>
      <c r="F65" s="2">
        <v>61929.058176598788</v>
      </c>
      <c r="G65" s="2">
        <v>137482.57698385097</v>
      </c>
      <c r="H65" s="2">
        <v>28493.920929305121</v>
      </c>
      <c r="I65" s="2">
        <v>56844.245808217573</v>
      </c>
      <c r="J65" s="2">
        <v>6611.9969361183266</v>
      </c>
      <c r="K65" s="2"/>
      <c r="L65" s="2"/>
      <c r="M65" s="2">
        <v>61929.058176598788</v>
      </c>
    </row>
    <row r="66" spans="1:13" x14ac:dyDescent="0.35">
      <c r="A66" s="3">
        <v>43313</v>
      </c>
      <c r="B66" s="2">
        <v>588747.31533067708</v>
      </c>
      <c r="C66" s="2">
        <v>502348.72190654918</v>
      </c>
      <c r="D66" s="2">
        <v>86398.593424128034</v>
      </c>
      <c r="E66" s="2">
        <v>160458.00302086538</v>
      </c>
      <c r="F66" s="2">
        <v>61742.573529315341</v>
      </c>
      <c r="G66" s="2">
        <v>137374.60008590674</v>
      </c>
      <c r="H66" s="2">
        <v>28324.662003957226</v>
      </c>
      <c r="I66" s="2">
        <v>57691.82363182008</v>
      </c>
      <c r="J66" s="2">
        <v>6595.6345699483209</v>
      </c>
      <c r="K66" s="2"/>
      <c r="L66" s="2"/>
      <c r="M66" s="2">
        <v>61742.573529315341</v>
      </c>
    </row>
    <row r="67" spans="1:13" x14ac:dyDescent="0.35">
      <c r="A67" s="3">
        <v>43282</v>
      </c>
      <c r="B67" s="2">
        <v>586138.35948936047</v>
      </c>
      <c r="C67" s="2">
        <v>501727.21353021037</v>
      </c>
      <c r="D67" s="2">
        <v>84411.145959150148</v>
      </c>
      <c r="E67" s="2">
        <v>158950.51306602935</v>
      </c>
      <c r="F67" s="2">
        <v>60982.488977761372</v>
      </c>
      <c r="G67" s="2">
        <v>135330.72011417779</v>
      </c>
      <c r="H67" s="2">
        <v>27936.874688684136</v>
      </c>
      <c r="I67" s="2">
        <v>56091.529584528616</v>
      </c>
      <c r="J67" s="2">
        <v>6456.6777127478599</v>
      </c>
      <c r="K67" s="2"/>
      <c r="L67" s="2"/>
      <c r="M67" s="2">
        <v>60982.488977761372</v>
      </c>
    </row>
    <row r="68" spans="1:13" x14ac:dyDescent="0.35">
      <c r="A68" s="3">
        <v>43252</v>
      </c>
      <c r="B68" s="2">
        <v>572151.53157210513</v>
      </c>
      <c r="C68" s="2">
        <v>488827.96976516524</v>
      </c>
      <c r="D68" s="2">
        <v>83323.561806939731</v>
      </c>
      <c r="E68" s="2">
        <v>156850.41033426742</v>
      </c>
      <c r="F68" s="2">
        <v>59478.195064899955</v>
      </c>
      <c r="G68" s="2">
        <v>130363.62336765144</v>
      </c>
      <c r="H68" s="2">
        <v>27733.083881199662</v>
      </c>
      <c r="I68" s="2">
        <v>57110.072251637379</v>
      </c>
      <c r="J68" s="2">
        <v>6432.4961935458678</v>
      </c>
      <c r="K68" s="2"/>
      <c r="L68" s="2"/>
      <c r="M68" s="2">
        <v>59478.195064899955</v>
      </c>
    </row>
    <row r="69" spans="1:13" x14ac:dyDescent="0.35">
      <c r="A69" s="3">
        <v>43221</v>
      </c>
      <c r="B69" s="2">
        <v>577997.69631577237</v>
      </c>
      <c r="C69" s="2">
        <v>494043.05953288177</v>
      </c>
      <c r="D69" s="2">
        <v>83954.636782890448</v>
      </c>
      <c r="E69" s="2">
        <v>156411.10306593281</v>
      </c>
      <c r="F69" s="2">
        <v>60801.958305480388</v>
      </c>
      <c r="G69" s="2">
        <v>131813.84503772331</v>
      </c>
      <c r="H69" s="2">
        <v>27722.24459544347</v>
      </c>
      <c r="I69" s="2">
        <v>59039.317558723873</v>
      </c>
      <c r="J69" s="2">
        <v>6224.5315336526828</v>
      </c>
      <c r="K69" s="2"/>
      <c r="L69" s="2"/>
      <c r="M69" s="2">
        <v>60801.958305480388</v>
      </c>
    </row>
    <row r="70" spans="1:13" x14ac:dyDescent="0.35">
      <c r="A70" s="3">
        <v>43191</v>
      </c>
      <c r="B70" s="2">
        <v>586591.44728684495</v>
      </c>
      <c r="C70" s="2">
        <v>502585.90467900579</v>
      </c>
      <c r="D70" s="2">
        <v>84005.542607839147</v>
      </c>
      <c r="E70" s="2">
        <v>158620.24156471441</v>
      </c>
      <c r="F70" s="2">
        <v>61404.627344896464</v>
      </c>
      <c r="G70" s="2">
        <v>133033.81796983301</v>
      </c>
      <c r="H70" s="2">
        <v>28105.012131116957</v>
      </c>
      <c r="I70" s="2">
        <v>59308.269249701283</v>
      </c>
      <c r="J70" s="2">
        <v>6369.8744197221631</v>
      </c>
      <c r="K70" s="2"/>
      <c r="L70" s="2"/>
      <c r="M70" s="2">
        <v>61404.627344896464</v>
      </c>
    </row>
    <row r="71" spans="1:13" x14ac:dyDescent="0.35">
      <c r="A71" s="3">
        <v>43160</v>
      </c>
      <c r="B71" s="2">
        <v>587421.56739563297</v>
      </c>
      <c r="C71" s="2">
        <v>503967.30326436501</v>
      </c>
      <c r="D71" s="2">
        <v>83454.26413126773</v>
      </c>
      <c r="E71" s="2">
        <v>156535.56086646419</v>
      </c>
      <c r="F71" s="2">
        <v>61653.596229849987</v>
      </c>
      <c r="G71" s="2">
        <v>132707.46176115199</v>
      </c>
      <c r="H71" s="2">
        <v>27776.813833625209</v>
      </c>
      <c r="I71" s="2">
        <v>52578.070932909279</v>
      </c>
      <c r="J71" s="2">
        <v>6351.2262158247968</v>
      </c>
      <c r="K71" s="2"/>
      <c r="L71" s="2"/>
      <c r="M71" s="2">
        <v>61653.596229849987</v>
      </c>
    </row>
    <row r="72" spans="1:13" x14ac:dyDescent="0.35">
      <c r="A72" s="3">
        <v>43132</v>
      </c>
      <c r="B72" s="2">
        <v>576749.10088868474</v>
      </c>
      <c r="C72" s="2">
        <v>493580.22207048209</v>
      </c>
      <c r="D72" s="2">
        <v>83168.878818202196</v>
      </c>
      <c r="E72" s="2">
        <v>154309.59263185255</v>
      </c>
      <c r="F72" s="2">
        <v>60332.177839134958</v>
      </c>
      <c r="G72" s="2">
        <v>132039.11203045031</v>
      </c>
      <c r="H72" s="2">
        <v>26586.343890532527</v>
      </c>
      <c r="I72" s="2">
        <v>53334.525451626534</v>
      </c>
      <c r="J72" s="2">
        <v>5965.8721172446294</v>
      </c>
      <c r="K72" s="2"/>
      <c r="L72" s="2"/>
      <c r="M72" s="2">
        <v>60332.177839134958</v>
      </c>
    </row>
    <row r="73" spans="1:13" x14ac:dyDescent="0.35">
      <c r="A73" s="3">
        <v>43101</v>
      </c>
      <c r="B73" s="2">
        <v>571693.2841707163</v>
      </c>
      <c r="C73" s="2">
        <v>489159.10641590756</v>
      </c>
      <c r="D73" s="2">
        <v>82534.177754809178</v>
      </c>
      <c r="E73" s="2">
        <v>152259.66410804869</v>
      </c>
      <c r="F73" s="2">
        <v>59969.864877893357</v>
      </c>
      <c r="G73" s="2">
        <v>132958.32778885923</v>
      </c>
      <c r="H73" s="2">
        <v>26365.016456980236</v>
      </c>
      <c r="I73" s="2">
        <v>52830.617772205303</v>
      </c>
      <c r="J73" s="2">
        <v>5952.2499801628092</v>
      </c>
      <c r="K73" s="2"/>
      <c r="L73" s="2"/>
      <c r="M73" s="2">
        <v>59969.864877893357</v>
      </c>
    </row>
    <row r="74" spans="1:13" x14ac:dyDescent="0.35">
      <c r="A74" s="3">
        <v>43070</v>
      </c>
      <c r="B74" s="2">
        <v>546239.83546566393</v>
      </c>
      <c r="C74" s="2">
        <v>468142.94203663233</v>
      </c>
      <c r="D74" s="2">
        <v>78096.893429031639</v>
      </c>
      <c r="E74" s="2">
        <v>144596.42559374782</v>
      </c>
      <c r="F74" s="2">
        <v>58379.697400826182</v>
      </c>
      <c r="G74" s="2">
        <v>131528.06423097264</v>
      </c>
      <c r="H74" s="2">
        <v>25797.3283694485</v>
      </c>
      <c r="I74" s="2">
        <v>51700.349950836549</v>
      </c>
      <c r="J74" s="2">
        <v>5792.7726813871432</v>
      </c>
      <c r="K74" s="2"/>
      <c r="L74" s="2"/>
      <c r="M74" s="2">
        <v>58379.697400826182</v>
      </c>
    </row>
    <row r="75" spans="1:13" x14ac:dyDescent="0.35">
      <c r="A75" s="3">
        <v>43040</v>
      </c>
      <c r="B75" s="2">
        <v>538112.87634908652</v>
      </c>
      <c r="C75" s="2">
        <v>461349.51190071466</v>
      </c>
      <c r="D75" s="2">
        <v>76763.364448372085</v>
      </c>
      <c r="E75" s="2">
        <v>144038.16743295276</v>
      </c>
      <c r="F75" s="2">
        <v>57982.134741666705</v>
      </c>
      <c r="G75" s="2">
        <v>128934.0628392753</v>
      </c>
      <c r="H75" s="2">
        <v>26146.238078896869</v>
      </c>
      <c r="I75" s="2">
        <v>51052.164442910929</v>
      </c>
      <c r="J75" s="2">
        <v>5698.6404394747524</v>
      </c>
      <c r="K75" s="2"/>
      <c r="L75" s="2"/>
      <c r="M75" s="2">
        <v>57982.134741666705</v>
      </c>
    </row>
    <row r="76" spans="1:13" x14ac:dyDescent="0.35">
      <c r="A76" s="3">
        <v>43009</v>
      </c>
      <c r="B76" s="2">
        <v>542917.876898307</v>
      </c>
      <c r="C76" s="2">
        <v>466008.8696447704</v>
      </c>
      <c r="D76" s="2">
        <v>76909.007253536518</v>
      </c>
      <c r="E76" s="2">
        <v>143864.71319428601</v>
      </c>
      <c r="F76" s="2">
        <v>57667.749801416721</v>
      </c>
      <c r="G76" s="2">
        <v>127125.98718416404</v>
      </c>
      <c r="H76" s="2">
        <v>26044.259981185936</v>
      </c>
      <c r="I76" s="2">
        <v>51123.741457211836</v>
      </c>
      <c r="J76" s="2">
        <v>5725.1045425465909</v>
      </c>
      <c r="K76" s="2"/>
      <c r="L76" s="2"/>
      <c r="M76" s="2">
        <v>57667.749801416721</v>
      </c>
    </row>
    <row r="77" spans="1:13" x14ac:dyDescent="0.35">
      <c r="A77" s="3">
        <v>42979</v>
      </c>
      <c r="B77" s="2">
        <v>540982.78518247756</v>
      </c>
      <c r="C77" s="2">
        <v>464523.21345626801</v>
      </c>
      <c r="D77" s="2">
        <v>76459.571726209528</v>
      </c>
      <c r="E77" s="2">
        <v>142915.10650611549</v>
      </c>
      <c r="F77" s="2">
        <v>57220.056465777889</v>
      </c>
      <c r="G77" s="2">
        <v>126815.66873522186</v>
      </c>
      <c r="H77" s="2">
        <v>25510.726672871355</v>
      </c>
      <c r="I77" s="2">
        <v>50336.055976980373</v>
      </c>
      <c r="J77" s="2">
        <v>5754.8967700484582</v>
      </c>
      <c r="K77" s="2"/>
      <c r="L77" s="2"/>
      <c r="M77" s="2">
        <v>57220.056465777889</v>
      </c>
    </row>
    <row r="78" spans="1:13" x14ac:dyDescent="0.35">
      <c r="A78" s="3">
        <v>42948</v>
      </c>
      <c r="B78" s="2">
        <v>530063.97847826243</v>
      </c>
      <c r="C78" s="2">
        <v>454401.80754642608</v>
      </c>
      <c r="D78" s="2">
        <v>75662.170931836386</v>
      </c>
      <c r="E78" s="2">
        <v>141187.29797357356</v>
      </c>
      <c r="F78" s="2">
        <v>56623.34161751347</v>
      </c>
      <c r="G78" s="2">
        <v>123911.74337789047</v>
      </c>
      <c r="H78" s="2">
        <v>24777.723418913574</v>
      </c>
      <c r="I78" s="2">
        <v>47484.815694406076</v>
      </c>
      <c r="J78" s="2">
        <v>5612.2017290481335</v>
      </c>
      <c r="K78" s="2"/>
      <c r="L78" s="2"/>
      <c r="M78" s="2">
        <v>56623.34161751347</v>
      </c>
    </row>
    <row r="79" spans="1:13" x14ac:dyDescent="0.35">
      <c r="A79" s="3">
        <v>42917</v>
      </c>
      <c r="B79" s="2">
        <v>513648.98627942987</v>
      </c>
      <c r="C79" s="2">
        <v>439497.07002887042</v>
      </c>
      <c r="D79" s="2">
        <v>74151.916250559632</v>
      </c>
      <c r="E79" s="2">
        <v>137935.79118244894</v>
      </c>
      <c r="F79" s="2">
        <v>54204.497992361634</v>
      </c>
      <c r="G79" s="2">
        <v>119827.07587416207</v>
      </c>
      <c r="H79" s="2">
        <v>24422.935549408623</v>
      </c>
      <c r="I79" s="2">
        <v>46903.859403018483</v>
      </c>
      <c r="J79" s="2">
        <v>5467.7506359575264</v>
      </c>
      <c r="K79" s="2"/>
      <c r="L79" s="2"/>
      <c r="M79" s="2">
        <v>54204.497992361634</v>
      </c>
    </row>
    <row r="80" spans="1:13" x14ac:dyDescent="0.35">
      <c r="A80" s="3">
        <v>42887</v>
      </c>
      <c r="B80" s="2">
        <v>502882.25184806244</v>
      </c>
      <c r="C80" s="2">
        <v>430739.4620782932</v>
      </c>
      <c r="D80" s="2">
        <v>72142.789769769181</v>
      </c>
      <c r="E80" s="2">
        <v>135808.98942071554</v>
      </c>
      <c r="F80" s="2">
        <v>52701.037319053168</v>
      </c>
      <c r="G80" s="2">
        <v>117522.74619825026</v>
      </c>
      <c r="H80" s="2">
        <v>24228.254448696345</v>
      </c>
      <c r="I80" s="2">
        <v>53719.075792404015</v>
      </c>
      <c r="J80" s="2">
        <v>5393.5302997895551</v>
      </c>
      <c r="K80" s="2"/>
      <c r="L80" s="2"/>
      <c r="M80" s="2">
        <v>52701.037319053168</v>
      </c>
    </row>
    <row r="81" spans="1:13" x14ac:dyDescent="0.35">
      <c r="A81" s="3">
        <v>42856</v>
      </c>
      <c r="B81" s="2">
        <v>502233.8609127251</v>
      </c>
      <c r="C81" s="2">
        <v>430898.51805238245</v>
      </c>
      <c r="D81" s="2">
        <v>71335.3428603426</v>
      </c>
      <c r="E81" s="2">
        <v>134901.82737638982</v>
      </c>
      <c r="F81" s="2">
        <v>52958.079526444257</v>
      </c>
      <c r="G81" s="2">
        <v>117809.27303268526</v>
      </c>
      <c r="H81" s="2">
        <v>24058.138354869672</v>
      </c>
      <c r="I81" s="2">
        <v>54602.307063215027</v>
      </c>
      <c r="J81" s="2">
        <v>5278.5142120046312</v>
      </c>
      <c r="K81" s="2"/>
      <c r="L81" s="2"/>
      <c r="M81" s="2">
        <v>52958.079526444257</v>
      </c>
    </row>
    <row r="82" spans="1:13" x14ac:dyDescent="0.35">
      <c r="A82" s="3">
        <v>42826</v>
      </c>
      <c r="B82" s="2">
        <v>501865.25009321759</v>
      </c>
      <c r="C82" s="2">
        <v>429870.10354035586</v>
      </c>
      <c r="D82" s="2">
        <v>71995.146552861712</v>
      </c>
      <c r="E82" s="2">
        <v>133582.44994189558</v>
      </c>
      <c r="F82" s="2">
        <v>52601.782143351898</v>
      </c>
      <c r="G82" s="2">
        <v>115454.65213145946</v>
      </c>
      <c r="H82" s="2">
        <v>24303.366646336577</v>
      </c>
      <c r="I82" s="2">
        <v>52922.659349133806</v>
      </c>
      <c r="J82" s="2">
        <v>5242.722260591172</v>
      </c>
      <c r="K82" s="2"/>
      <c r="L82" s="2"/>
      <c r="M82" s="2">
        <v>52601.782143351898</v>
      </c>
    </row>
    <row r="83" spans="1:13" x14ac:dyDescent="0.35">
      <c r="A83" s="3">
        <v>42795</v>
      </c>
      <c r="B83" s="2">
        <v>497959.40762070875</v>
      </c>
      <c r="C83" s="2">
        <v>426904.19433737727</v>
      </c>
      <c r="D83" s="2">
        <v>71055.213283331352</v>
      </c>
      <c r="E83" s="2">
        <v>132751.09923220356</v>
      </c>
      <c r="F83" s="2">
        <v>52086.85262918294</v>
      </c>
      <c r="G83" s="2">
        <v>114607.41259928088</v>
      </c>
      <c r="H83" s="2">
        <v>23803.194453026463</v>
      </c>
      <c r="I83" s="2">
        <v>51222.079966310426</v>
      </c>
      <c r="J83" s="2">
        <v>5164.3512979317129</v>
      </c>
      <c r="K83" s="2"/>
      <c r="L83" s="2"/>
      <c r="M83" s="2">
        <v>52086.85262918294</v>
      </c>
    </row>
    <row r="84" spans="1:13" x14ac:dyDescent="0.35">
      <c r="A84" s="3">
        <v>42767</v>
      </c>
      <c r="B84" s="2">
        <v>488689.58529056632</v>
      </c>
      <c r="C84" s="2">
        <v>418528.13068150001</v>
      </c>
      <c r="D84" s="2">
        <v>70161.454609066292</v>
      </c>
      <c r="E84" s="2">
        <v>131478.85791792657</v>
      </c>
      <c r="F84" s="2">
        <v>51335.743641601301</v>
      </c>
      <c r="G84" s="2">
        <v>112863.53285634355</v>
      </c>
      <c r="H84" s="2">
        <v>22717.76532003277</v>
      </c>
      <c r="I84" s="2">
        <v>51441.424748661178</v>
      </c>
      <c r="J84" s="2">
        <v>5060.5260010909906</v>
      </c>
      <c r="K84" s="2"/>
      <c r="L84" s="2"/>
      <c r="M84" s="2">
        <v>51335.743641601301</v>
      </c>
    </row>
    <row r="85" spans="1:13" x14ac:dyDescent="0.35">
      <c r="A85" s="3">
        <v>42736</v>
      </c>
      <c r="B85" s="2">
        <v>479850.99086678587</v>
      </c>
      <c r="C85" s="2">
        <v>410733.62212414661</v>
      </c>
      <c r="D85" s="2">
        <v>69117.368742639126</v>
      </c>
      <c r="E85" s="2">
        <v>129871.77453700782</v>
      </c>
      <c r="F85" s="2">
        <v>49311.736199880062</v>
      </c>
      <c r="G85" s="2">
        <v>109906.620441391</v>
      </c>
      <c r="H85" s="2">
        <v>22056.638696808219</v>
      </c>
      <c r="I85" s="2">
        <v>49951.435786604481</v>
      </c>
      <c r="J85" s="2">
        <v>4957.0582741595772</v>
      </c>
      <c r="K85" s="2"/>
      <c r="L85" s="2"/>
      <c r="M85" s="2">
        <v>49311.736199880062</v>
      </c>
    </row>
    <row r="86" spans="1:13" x14ac:dyDescent="0.35">
      <c r="A86" s="3">
        <v>42705</v>
      </c>
      <c r="B86" s="2">
        <v>474227.75153808855</v>
      </c>
      <c r="C86" s="2">
        <v>406813.05250188318</v>
      </c>
      <c r="D86" s="2">
        <v>67414.699036205377</v>
      </c>
      <c r="E86" s="2">
        <v>128349.25294837849</v>
      </c>
      <c r="F86" s="2">
        <v>48173.044051079807</v>
      </c>
      <c r="G86" s="2">
        <v>105878.4689188414</v>
      </c>
      <c r="H86" s="2">
        <v>21498.662589403659</v>
      </c>
      <c r="I86" s="2">
        <v>48430.694109911281</v>
      </c>
      <c r="J86" s="2">
        <v>5035.6548142008814</v>
      </c>
      <c r="K86" s="2"/>
      <c r="L86" s="2"/>
      <c r="M86" s="2">
        <v>48173.044051079807</v>
      </c>
    </row>
    <row r="87" spans="1:13" x14ac:dyDescent="0.35">
      <c r="A87" s="3">
        <v>42675</v>
      </c>
      <c r="B87" s="2">
        <v>463230.33317133132</v>
      </c>
      <c r="C87" s="2">
        <v>396496.29095847683</v>
      </c>
      <c r="D87" s="2">
        <v>66734.04221285462</v>
      </c>
      <c r="E87" s="2">
        <v>128021.64615807768</v>
      </c>
      <c r="F87" s="2">
        <v>47705.717098425943</v>
      </c>
      <c r="G87" s="2">
        <v>104051.45502353943</v>
      </c>
      <c r="H87" s="2">
        <v>21514.392321173771</v>
      </c>
      <c r="I87" s="2">
        <v>48585.123341763123</v>
      </c>
      <c r="J87" s="2">
        <v>4921.8700384549511</v>
      </c>
      <c r="K87" s="2"/>
      <c r="L87" s="2"/>
      <c r="M87" s="2">
        <v>47705.717098425943</v>
      </c>
    </row>
    <row r="88" spans="1:13" x14ac:dyDescent="0.35">
      <c r="A88" s="3">
        <v>42644</v>
      </c>
      <c r="B88" s="2">
        <v>463732.10968609288</v>
      </c>
      <c r="C88" s="2">
        <v>396788.57181490056</v>
      </c>
      <c r="D88" s="2">
        <v>66943.537871192239</v>
      </c>
      <c r="E88" s="2">
        <v>127436.40032044568</v>
      </c>
      <c r="F88" s="2">
        <v>47824.242018171171</v>
      </c>
      <c r="G88" s="2">
        <v>105994.61791092565</v>
      </c>
      <c r="H88" s="2">
        <v>21691.951912694738</v>
      </c>
      <c r="I88" s="2">
        <v>50863.642869578594</v>
      </c>
      <c r="J88" s="2">
        <v>4867.1486259879321</v>
      </c>
      <c r="K88" s="2"/>
      <c r="L88" s="2"/>
      <c r="M88" s="2">
        <v>47824.242018171171</v>
      </c>
    </row>
    <row r="89" spans="1:13" x14ac:dyDescent="0.35">
      <c r="A89" s="3">
        <v>42614</v>
      </c>
      <c r="B89" s="2">
        <v>458566.98716946272</v>
      </c>
      <c r="C89" s="2">
        <v>389156.32574182091</v>
      </c>
      <c r="D89" s="2">
        <v>69410.661427641709</v>
      </c>
      <c r="E89" s="2">
        <v>128963.87138580988</v>
      </c>
      <c r="F89" s="2">
        <v>47132.379445376704</v>
      </c>
      <c r="G89" s="2">
        <v>105375.65325774455</v>
      </c>
      <c r="H89" s="2">
        <v>21997.007488126561</v>
      </c>
      <c r="I89" s="2">
        <v>49640.05139081052</v>
      </c>
      <c r="J89" s="2">
        <v>4639.5221866340289</v>
      </c>
      <c r="K89" s="2"/>
      <c r="L89" s="2"/>
      <c r="M89" s="2">
        <v>47132.379445376704</v>
      </c>
    </row>
    <row r="90" spans="1:13" x14ac:dyDescent="0.35">
      <c r="A90" s="3">
        <v>42583</v>
      </c>
      <c r="B90" s="2">
        <v>450895.42961183039</v>
      </c>
      <c r="C90" s="2">
        <v>382778.85884207039</v>
      </c>
      <c r="D90" s="2">
        <v>68116.570769759855</v>
      </c>
      <c r="E90" s="2">
        <v>128160.29043527471</v>
      </c>
      <c r="F90" s="2">
        <v>46392.666521451814</v>
      </c>
      <c r="G90" s="2">
        <v>103268.11410724437</v>
      </c>
      <c r="H90" s="2">
        <v>21270.002319055922</v>
      </c>
      <c r="I90" s="2">
        <v>48005.574664289437</v>
      </c>
      <c r="J90" s="2">
        <v>4663.2349841993491</v>
      </c>
      <c r="K90" s="2"/>
      <c r="L90" s="2"/>
      <c r="M90" s="2">
        <v>46392.666521451814</v>
      </c>
    </row>
    <row r="91" spans="1:13" x14ac:dyDescent="0.35">
      <c r="A91" s="3">
        <v>42552</v>
      </c>
      <c r="B91" s="2">
        <v>443347.04330760881</v>
      </c>
      <c r="C91" s="2">
        <v>375703.93033173366</v>
      </c>
      <c r="D91" s="2">
        <v>67643.112975875061</v>
      </c>
      <c r="E91" s="2">
        <v>125651.0267153989</v>
      </c>
      <c r="F91" s="2">
        <v>45138.83591174458</v>
      </c>
      <c r="G91" s="2">
        <v>100179.44432167216</v>
      </c>
      <c r="H91" s="2">
        <v>20412.70139143895</v>
      </c>
      <c r="I91" s="2">
        <v>47186.53136891032</v>
      </c>
      <c r="J91" s="2">
        <v>4409.2896353612978</v>
      </c>
      <c r="K91" s="2"/>
      <c r="L91" s="2"/>
      <c r="M91" s="2">
        <v>45138.83591174458</v>
      </c>
    </row>
    <row r="92" spans="1:13" x14ac:dyDescent="0.35">
      <c r="A92" s="3">
        <v>42522</v>
      </c>
      <c r="B92" s="2">
        <v>431483.69916008814</v>
      </c>
      <c r="C92" s="2">
        <v>365582.48568537564</v>
      </c>
      <c r="D92" s="2">
        <v>65901.213481422397</v>
      </c>
      <c r="E92" s="2">
        <v>121820.46595242813</v>
      </c>
      <c r="F92" s="2">
        <v>43483.068962574856</v>
      </c>
      <c r="G92" s="2">
        <v>96537.562881998267</v>
      </c>
      <c r="H92" s="2">
        <v>19697.91189819789</v>
      </c>
      <c r="I92" s="2">
        <v>45275.818370518391</v>
      </c>
      <c r="J92" s="2">
        <v>4341.8315566422807</v>
      </c>
      <c r="K92" s="2"/>
      <c r="L92" s="2"/>
      <c r="M92" s="2">
        <v>43483.068962574856</v>
      </c>
    </row>
    <row r="93" spans="1:13" x14ac:dyDescent="0.35">
      <c r="A93" s="3">
        <v>42491</v>
      </c>
      <c r="B93" s="2">
        <v>426122.44647207879</v>
      </c>
      <c r="C93" s="2">
        <v>360722.58325599472</v>
      </c>
      <c r="D93" s="2">
        <v>65399.863208004084</v>
      </c>
      <c r="E93" s="2">
        <v>121267.89591485761</v>
      </c>
      <c r="F93" s="2">
        <v>42871.335637771983</v>
      </c>
      <c r="G93" s="2">
        <v>96350.608863478963</v>
      </c>
      <c r="H93" s="2">
        <v>19445.016015515423</v>
      </c>
      <c r="I93" s="2">
        <v>43661.891535949886</v>
      </c>
      <c r="J93" s="2">
        <v>4321.5310113477854</v>
      </c>
      <c r="K93" s="2"/>
      <c r="L93" s="2"/>
      <c r="M93" s="2">
        <v>42871.335637771983</v>
      </c>
    </row>
    <row r="94" spans="1:13" x14ac:dyDescent="0.35">
      <c r="A94" s="3">
        <v>42461</v>
      </c>
      <c r="B94" s="2">
        <v>429066.97411532985</v>
      </c>
      <c r="C94" s="2">
        <v>364299.38691563252</v>
      </c>
      <c r="D94" s="2">
        <v>64767.58719653717</v>
      </c>
      <c r="E94" s="2">
        <v>121145.50697026933</v>
      </c>
      <c r="F94" s="2">
        <v>42464.407694793255</v>
      </c>
      <c r="G94" s="2">
        <v>95647.24802251588</v>
      </c>
      <c r="H94" s="2">
        <v>19788.637117148726</v>
      </c>
      <c r="I94" s="2">
        <v>42406.700104227144</v>
      </c>
      <c r="J94" s="2">
        <v>4312.8917156633897</v>
      </c>
      <c r="K94" s="2"/>
      <c r="L94" s="2"/>
      <c r="M94" s="2">
        <v>42464.407694793255</v>
      </c>
    </row>
    <row r="95" spans="1:13" x14ac:dyDescent="0.35">
      <c r="A95" s="3">
        <v>42430</v>
      </c>
      <c r="B95" s="2">
        <v>420550.61457302951</v>
      </c>
      <c r="C95" s="2">
        <v>356094.37513530365</v>
      </c>
      <c r="D95" s="2">
        <v>64456.239437725846</v>
      </c>
      <c r="E95" s="2">
        <v>120802.29677225881</v>
      </c>
      <c r="F95" s="2">
        <v>41403.050589373619</v>
      </c>
      <c r="G95" s="2">
        <v>93381.174804824768</v>
      </c>
      <c r="H95" s="2">
        <v>19294.734966696691</v>
      </c>
      <c r="I95" s="2">
        <v>40585.15089936414</v>
      </c>
      <c r="J95" s="2">
        <v>4280.2465671968494</v>
      </c>
      <c r="K95" s="2"/>
      <c r="L95" s="2"/>
      <c r="M95" s="2">
        <v>41403.050589373619</v>
      </c>
    </row>
    <row r="96" spans="1:13" x14ac:dyDescent="0.35">
      <c r="A96" s="3">
        <v>42401</v>
      </c>
      <c r="B96" s="2">
        <v>414834.62173339998</v>
      </c>
      <c r="C96" s="2">
        <v>351812.87935702194</v>
      </c>
      <c r="D96" s="2">
        <v>63021.742376377893</v>
      </c>
      <c r="E96" s="2">
        <v>119198.99318469268</v>
      </c>
      <c r="F96" s="2">
        <v>40082.610855205734</v>
      </c>
      <c r="G96" s="2">
        <v>90532.419612518119</v>
      </c>
      <c r="H96" s="2">
        <v>18833.094735834602</v>
      </c>
      <c r="I96" s="2">
        <v>39888.866343273032</v>
      </c>
      <c r="J96" s="2">
        <v>4191.1041598759011</v>
      </c>
      <c r="K96" s="2"/>
      <c r="L96" s="2"/>
      <c r="M96" s="2">
        <v>40082.610855205734</v>
      </c>
    </row>
    <row r="97" spans="1:13" x14ac:dyDescent="0.35">
      <c r="A97" s="3">
        <v>42370</v>
      </c>
      <c r="B97" s="2">
        <v>404205.06055943371</v>
      </c>
      <c r="C97" s="2">
        <v>342020.52019612608</v>
      </c>
      <c r="D97" s="2">
        <v>62184.540363307533</v>
      </c>
      <c r="E97" s="2">
        <v>117232.23641405172</v>
      </c>
      <c r="F97" s="2">
        <v>39490.558160050066</v>
      </c>
      <c r="G97" s="2">
        <v>91953.483457522714</v>
      </c>
      <c r="H97" s="2">
        <v>18555.213065247117</v>
      </c>
      <c r="I97" s="2">
        <v>40039.765147118822</v>
      </c>
      <c r="J97" s="2">
        <v>4158.5698420740418</v>
      </c>
      <c r="K97" s="2"/>
      <c r="L97" s="2"/>
      <c r="M97" s="2">
        <v>39490.558160050066</v>
      </c>
    </row>
    <row r="98" spans="1:13" x14ac:dyDescent="0.35">
      <c r="A98" s="3">
        <v>42339</v>
      </c>
      <c r="B98" s="2">
        <v>402725.80217051995</v>
      </c>
      <c r="C98" s="2">
        <v>341191.38616220863</v>
      </c>
      <c r="D98" s="2">
        <v>61534.416012311522</v>
      </c>
      <c r="E98" s="2">
        <v>115746.44816834929</v>
      </c>
      <c r="F98" s="2">
        <v>39012.617158855894</v>
      </c>
      <c r="G98" s="2">
        <v>92732.136517592386</v>
      </c>
      <c r="H98" s="2">
        <v>18453.850354916136</v>
      </c>
      <c r="I98" s="2">
        <v>39773.849760911347</v>
      </c>
      <c r="J98" s="2">
        <v>4035.3160783812173</v>
      </c>
      <c r="K98" s="2"/>
      <c r="L98" s="2"/>
      <c r="M98" s="2">
        <v>39012.617158855894</v>
      </c>
    </row>
    <row r="99" spans="1:13" x14ac:dyDescent="0.35">
      <c r="A99" s="3">
        <v>42309</v>
      </c>
      <c r="B99" s="2">
        <v>400455.15517837717</v>
      </c>
      <c r="C99" s="2">
        <v>340543.76762911439</v>
      </c>
      <c r="D99" s="2">
        <v>59911.387547262835</v>
      </c>
      <c r="E99" s="2">
        <v>115208.97582366095</v>
      </c>
      <c r="F99" s="2">
        <v>38689.793291773123</v>
      </c>
      <c r="G99" s="2">
        <v>92603.080666645154</v>
      </c>
      <c r="H99" s="2">
        <v>18029.591780708899</v>
      </c>
      <c r="I99" s="2">
        <v>39188.812193251266</v>
      </c>
      <c r="J99" s="2">
        <v>3956.426106158342</v>
      </c>
      <c r="K99" s="2"/>
      <c r="L99" s="2"/>
      <c r="M99" s="2">
        <v>38689.793291773123</v>
      </c>
    </row>
    <row r="100" spans="1:13" x14ac:dyDescent="0.35">
      <c r="A100" s="3">
        <v>42278</v>
      </c>
      <c r="B100" s="2">
        <v>396965.72878343286</v>
      </c>
      <c r="C100" s="2">
        <v>337441.93120047316</v>
      </c>
      <c r="D100" s="2">
        <v>59523.797585959692</v>
      </c>
      <c r="E100" s="2">
        <v>116386.6688288351</v>
      </c>
      <c r="F100" s="2">
        <v>37943.569870065789</v>
      </c>
      <c r="G100" s="2">
        <v>91017.568935834381</v>
      </c>
      <c r="H100" s="2">
        <v>18066.490294396684</v>
      </c>
      <c r="I100" s="2">
        <v>38705.9579170094</v>
      </c>
      <c r="J100" s="2">
        <v>3943.8507979646351</v>
      </c>
      <c r="K100" s="2"/>
      <c r="L100" s="2"/>
      <c r="M100" s="2">
        <v>37943.569870065789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193DC-15B9-49C7-BF13-BC907489DEB6}">
  <dimension ref="A1:O100"/>
  <sheetViews>
    <sheetView workbookViewId="0">
      <selection activeCell="O100" sqref="O100"/>
    </sheetView>
  </sheetViews>
  <sheetFormatPr defaultRowHeight="14.5" x14ac:dyDescent="0.35"/>
  <cols>
    <col min="1" max="1" width="7" style="1" bestFit="1" customWidth="1"/>
    <col min="2" max="2" width="10.08984375" bestFit="1" customWidth="1"/>
    <col min="3" max="3" width="12.6328125" bestFit="1" customWidth="1"/>
    <col min="4" max="4" width="9.08984375" bestFit="1" customWidth="1"/>
    <col min="5" max="5" width="10.81640625" bestFit="1" customWidth="1"/>
    <col min="6" max="6" width="9.08984375" bestFit="1" customWidth="1"/>
    <col min="7" max="7" width="13.81640625" bestFit="1" customWidth="1"/>
    <col min="8" max="8" width="10.08984375" bestFit="1" customWidth="1"/>
    <col min="9" max="9" width="10.08984375" customWidth="1"/>
    <col min="10" max="10" width="12.26953125" bestFit="1" customWidth="1"/>
    <col min="11" max="11" width="12.26953125" customWidth="1"/>
    <col min="12" max="12" width="10.08984375" bestFit="1" customWidth="1"/>
    <col min="13" max="13" width="14.81640625" bestFit="1" customWidth="1"/>
    <col min="14" max="14" width="20.08984375" bestFit="1" customWidth="1"/>
    <col min="15" max="15" width="25.54296875" bestFit="1" customWidth="1"/>
  </cols>
  <sheetData>
    <row r="1" spans="1:15" x14ac:dyDescent="0.35">
      <c r="A1" s="1" t="s">
        <v>0</v>
      </c>
      <c r="B1" t="s">
        <v>36</v>
      </c>
      <c r="C1" t="s">
        <v>43</v>
      </c>
      <c r="D1" t="s">
        <v>37</v>
      </c>
      <c r="E1" t="s">
        <v>44</v>
      </c>
      <c r="F1" t="s">
        <v>38</v>
      </c>
      <c r="G1" t="s">
        <v>45</v>
      </c>
      <c r="H1" t="s">
        <v>39</v>
      </c>
      <c r="I1" t="s">
        <v>46</v>
      </c>
      <c r="J1" t="s">
        <v>40</v>
      </c>
      <c r="K1" t="s">
        <v>47</v>
      </c>
      <c r="L1" t="s">
        <v>41</v>
      </c>
      <c r="M1" t="s">
        <v>48</v>
      </c>
      <c r="N1" t="s">
        <v>42</v>
      </c>
      <c r="O1" t="s">
        <v>49</v>
      </c>
    </row>
    <row r="2" spans="1:15" x14ac:dyDescent="0.35">
      <c r="A2" s="3">
        <v>45261</v>
      </c>
      <c r="B2" s="4">
        <f>Private_Grupos_Econ_Região!B2+Private_Grupos_Econ_Região!E2+Private_Grupos_Econ_Região!M2</f>
        <v>48424</v>
      </c>
      <c r="C2" s="5">
        <f>(B2-B3)/B3</f>
        <v>-1.5031629477452556E-2</v>
      </c>
      <c r="D2" s="4">
        <f>Private_Grupos_Econ_Região!J2</f>
        <v>1094</v>
      </c>
      <c r="E2" s="5">
        <f>(D2-D3)/D3</f>
        <v>2.2429906542056073E-2</v>
      </c>
      <c r="F2" s="4">
        <f>Private_Grupos_Econ_Região!I2</f>
        <v>6026</v>
      </c>
      <c r="G2" s="5">
        <f>(F2-F3)/F3</f>
        <v>-8.3922988316603581E-3</v>
      </c>
      <c r="H2" s="4">
        <f>Private_Grupos_Econ_Região!G2</f>
        <v>10122</v>
      </c>
      <c r="I2" s="5">
        <f>(H2-H3)/H3</f>
        <v>-2.2595596755504054E-2</v>
      </c>
      <c r="J2" s="4">
        <f>Private_Grupos_Econ_Região!H2</f>
        <v>5110</v>
      </c>
      <c r="K2" s="5">
        <f>(J2-J3)/J3</f>
        <v>-5.6431212298112474E-3</v>
      </c>
      <c r="L2" s="4">
        <f>Private_Grupos_Econ_Região!B2</f>
        <v>32639</v>
      </c>
      <c r="M2" s="5">
        <f>(L2-L3)/L3</f>
        <v>-1.3927492447129909E-2</v>
      </c>
      <c r="N2" s="4">
        <f>B2-L2</f>
        <v>15785</v>
      </c>
      <c r="O2" s="5">
        <f>(N2-N3)/N3</f>
        <v>-1.7306854261345952E-2</v>
      </c>
    </row>
    <row r="3" spans="1:15" x14ac:dyDescent="0.35">
      <c r="A3" s="3">
        <v>45231</v>
      </c>
      <c r="B3" s="4">
        <f>Private_Grupos_Econ_Região!B3+Private_Grupos_Econ_Região!E3+Private_Grupos_Econ_Região!M3</f>
        <v>49163</v>
      </c>
      <c r="C3" s="5">
        <f t="shared" ref="C3:C66" si="0">(B3-B4)/B4</f>
        <v>1.7593608345579864E-2</v>
      </c>
      <c r="D3" s="4">
        <f>Private_Grupos_Econ_Região!J3</f>
        <v>1070</v>
      </c>
      <c r="E3" s="5">
        <f t="shared" ref="E3:E66" si="1">(D3-D4)/D4</f>
        <v>1.3257575757575758E-2</v>
      </c>
      <c r="F3" s="4">
        <f>Private_Grupos_Econ_Região!I3</f>
        <v>6077</v>
      </c>
      <c r="G3" s="5">
        <f t="shared" ref="G3:G66" si="2">(F3-F4)/F4</f>
        <v>2.254753491502608E-2</v>
      </c>
      <c r="H3" s="4">
        <f>Private_Grupos_Econ_Região!G3</f>
        <v>10356</v>
      </c>
      <c r="I3" s="5">
        <f t="shared" ref="I3:I66" si="3">(H3-H4)/H4</f>
        <v>1.7688679245283018E-2</v>
      </c>
      <c r="J3" s="4">
        <f>Private_Grupos_Econ_Região!H3</f>
        <v>5139</v>
      </c>
      <c r="K3" s="5">
        <f t="shared" ref="K3:K66" si="4">(J3-J4)/J4</f>
        <v>9.2301649646504315E-3</v>
      </c>
      <c r="L3" s="4">
        <f>Private_Grupos_Econ_Região!B3</f>
        <v>33100</v>
      </c>
      <c r="M3" s="5">
        <f t="shared" ref="M3:M66" si="5">(L3-L4)/L4</f>
        <v>2.2141246950560481E-2</v>
      </c>
      <c r="N3" s="4">
        <f t="shared" ref="N3:N66" si="6">B3-L3</f>
        <v>16063</v>
      </c>
      <c r="O3" s="5">
        <f t="shared" ref="O3:O66" si="7">(N3-N4)/N4</f>
        <v>8.3490269930947894E-3</v>
      </c>
    </row>
    <row r="4" spans="1:15" x14ac:dyDescent="0.35">
      <c r="A4" s="3">
        <v>45200</v>
      </c>
      <c r="B4" s="4">
        <f>Private_Grupos_Econ_Região!B4+Private_Grupos_Econ_Região!E4+Private_Grupos_Econ_Região!M4</f>
        <v>48313</v>
      </c>
      <c r="C4" s="5">
        <f t="shared" si="0"/>
        <v>3.4477745238540303E-3</v>
      </c>
      <c r="D4" s="4">
        <f>Private_Grupos_Econ_Região!J4</f>
        <v>1056</v>
      </c>
      <c r="E4" s="5">
        <f t="shared" si="1"/>
        <v>1.8322082931533271E-2</v>
      </c>
      <c r="F4" s="4">
        <f>Private_Grupos_Econ_Região!I4</f>
        <v>5943</v>
      </c>
      <c r="G4" s="5">
        <f t="shared" si="2"/>
        <v>5.4136355946540352E-3</v>
      </c>
      <c r="H4" s="4">
        <f>Private_Grupos_Econ_Região!G4</f>
        <v>10176</v>
      </c>
      <c r="I4" s="5">
        <f t="shared" si="3"/>
        <v>1.2335853561480302E-2</v>
      </c>
      <c r="J4" s="4">
        <f>Private_Grupos_Econ_Região!H4</f>
        <v>5092</v>
      </c>
      <c r="K4" s="5">
        <f t="shared" si="4"/>
        <v>4.3392504930966471E-3</v>
      </c>
      <c r="L4" s="4">
        <f>Private_Grupos_Econ_Região!B4</f>
        <v>32383</v>
      </c>
      <c r="M4" s="5">
        <f t="shared" si="5"/>
        <v>4.2174465841783729E-3</v>
      </c>
      <c r="N4" s="4">
        <f t="shared" si="6"/>
        <v>15930</v>
      </c>
      <c r="O4" s="5">
        <f t="shared" si="7"/>
        <v>1.8867924528301887E-3</v>
      </c>
    </row>
    <row r="5" spans="1:15" x14ac:dyDescent="0.35">
      <c r="A5" s="3">
        <v>45170</v>
      </c>
      <c r="B5" s="4">
        <f>Private_Grupos_Econ_Região!B5+Private_Grupos_Econ_Região!E5+Private_Grupos_Econ_Região!M5</f>
        <v>48147</v>
      </c>
      <c r="C5" s="5">
        <f t="shared" si="0"/>
        <v>-3.4975547181912932E-2</v>
      </c>
      <c r="D5" s="4">
        <f>Private_Grupos_Econ_Região!J5</f>
        <v>1037</v>
      </c>
      <c r="E5" s="5">
        <f t="shared" si="1"/>
        <v>-0.13294314381270902</v>
      </c>
      <c r="F5" s="4">
        <f>Private_Grupos_Econ_Região!I5</f>
        <v>5911</v>
      </c>
      <c r="G5" s="5">
        <f t="shared" si="2"/>
        <v>-6.7077020202020207E-2</v>
      </c>
      <c r="H5" s="4">
        <f>Private_Grupos_Econ_Região!G5</f>
        <v>10052</v>
      </c>
      <c r="I5" s="5">
        <f t="shared" si="3"/>
        <v>-2.9261226460647029E-2</v>
      </c>
      <c r="J5" s="4">
        <f>Private_Grupos_Econ_Região!H5</f>
        <v>5070</v>
      </c>
      <c r="K5" s="5">
        <f t="shared" si="4"/>
        <v>-3.3917682926829271E-2</v>
      </c>
      <c r="L5" s="4">
        <f>Private_Grupos_Econ_Região!B5</f>
        <v>32247</v>
      </c>
      <c r="M5" s="5">
        <f t="shared" si="5"/>
        <v>-3.1563457264700584E-2</v>
      </c>
      <c r="N5" s="4">
        <f t="shared" si="6"/>
        <v>15900</v>
      </c>
      <c r="O5" s="5">
        <f t="shared" si="7"/>
        <v>-4.182234542605761E-2</v>
      </c>
    </row>
    <row r="6" spans="1:15" x14ac:dyDescent="0.35">
      <c r="A6" s="3">
        <v>45139</v>
      </c>
      <c r="B6" s="4">
        <f>Private_Grupos_Econ_Região!B6+Private_Grupos_Econ_Região!E6+Private_Grupos_Econ_Região!M6</f>
        <v>49892</v>
      </c>
      <c r="C6" s="5">
        <f t="shared" si="0"/>
        <v>9.6300457427172777E-4</v>
      </c>
      <c r="D6" s="4">
        <f>Private_Grupos_Econ_Região!J6</f>
        <v>1196</v>
      </c>
      <c r="E6" s="5">
        <f t="shared" si="1"/>
        <v>1.1844331641285956E-2</v>
      </c>
      <c r="F6" s="4">
        <f>Private_Grupos_Econ_Região!I6</f>
        <v>6336</v>
      </c>
      <c r="G6" s="5">
        <f t="shared" si="2"/>
        <v>1.1494252873563218E-2</v>
      </c>
      <c r="H6" s="4">
        <f>Private_Grupos_Econ_Região!G6</f>
        <v>10355</v>
      </c>
      <c r="I6" s="5">
        <f t="shared" si="3"/>
        <v>1.0046820132657043E-2</v>
      </c>
      <c r="J6" s="4">
        <f>Private_Grupos_Econ_Região!H6</f>
        <v>5248</v>
      </c>
      <c r="K6" s="5">
        <f t="shared" si="4"/>
        <v>4.0176009183087811E-3</v>
      </c>
      <c r="L6" s="4">
        <f>Private_Grupos_Econ_Região!B6</f>
        <v>33298</v>
      </c>
      <c r="M6" s="5">
        <f t="shared" si="5"/>
        <v>2.3178110231480086E-3</v>
      </c>
      <c r="N6" s="4">
        <f t="shared" si="6"/>
        <v>16594</v>
      </c>
      <c r="O6" s="5">
        <f t="shared" si="7"/>
        <v>-1.7445707754316308E-3</v>
      </c>
    </row>
    <row r="7" spans="1:15" x14ac:dyDescent="0.35">
      <c r="A7" s="3">
        <v>45108</v>
      </c>
      <c r="B7" s="4">
        <f>Private_Grupos_Econ_Região!B7+Private_Grupos_Econ_Região!E7+Private_Grupos_Econ_Região!M7</f>
        <v>49844</v>
      </c>
      <c r="C7" s="5">
        <f t="shared" si="0"/>
        <v>3.2009607023065136E-2</v>
      </c>
      <c r="D7" s="4">
        <f>Private_Grupos_Econ_Região!J7</f>
        <v>1182</v>
      </c>
      <c r="E7" s="5">
        <f t="shared" si="1"/>
        <v>0.14980544747081712</v>
      </c>
      <c r="F7" s="4">
        <f>Private_Grupos_Econ_Região!I7</f>
        <v>6264</v>
      </c>
      <c r="G7" s="5">
        <f t="shared" si="2"/>
        <v>8.1305023303987575E-2</v>
      </c>
      <c r="H7" s="4">
        <f>Private_Grupos_Econ_Região!G7</f>
        <v>10252</v>
      </c>
      <c r="I7" s="5">
        <f t="shared" si="3"/>
        <v>3.7441813398097552E-2</v>
      </c>
      <c r="J7" s="4">
        <f>Private_Grupos_Econ_Região!H7</f>
        <v>5227</v>
      </c>
      <c r="K7" s="5">
        <f t="shared" si="4"/>
        <v>4.7704950891962319E-2</v>
      </c>
      <c r="L7" s="4">
        <f>Private_Grupos_Econ_Região!B7</f>
        <v>33221</v>
      </c>
      <c r="M7" s="5">
        <f t="shared" si="5"/>
        <v>2.3349659612481904E-2</v>
      </c>
      <c r="N7" s="4">
        <f t="shared" si="6"/>
        <v>16623</v>
      </c>
      <c r="O7" s="5">
        <f t="shared" si="7"/>
        <v>4.9763182822860755E-2</v>
      </c>
    </row>
    <row r="8" spans="1:15" x14ac:dyDescent="0.35">
      <c r="A8" s="3">
        <v>45078</v>
      </c>
      <c r="B8" s="4">
        <f>Private_Grupos_Econ_Região!B8+Private_Grupos_Econ_Região!E8+Private_Grupos_Econ_Região!M8</f>
        <v>48298</v>
      </c>
      <c r="C8" s="5">
        <f t="shared" si="0"/>
        <v>-2.1436096928438286E-2</v>
      </c>
      <c r="D8" s="4">
        <f>Private_Grupos_Econ_Região!J8</f>
        <v>1028</v>
      </c>
      <c r="E8" s="5">
        <f t="shared" si="1"/>
        <v>-9.7453906935908691E-2</v>
      </c>
      <c r="F8" s="4">
        <f>Private_Grupos_Econ_Região!I8</f>
        <v>5793</v>
      </c>
      <c r="G8" s="5">
        <f t="shared" si="2"/>
        <v>-5.3276679195947051E-2</v>
      </c>
      <c r="H8" s="4">
        <f>Private_Grupos_Econ_Região!G8</f>
        <v>9882</v>
      </c>
      <c r="I8" s="5">
        <f t="shared" si="3"/>
        <v>-1.5835076187630713E-2</v>
      </c>
      <c r="J8" s="4">
        <f>Private_Grupos_Econ_Região!H8</f>
        <v>4989</v>
      </c>
      <c r="K8" s="5">
        <f t="shared" si="4"/>
        <v>-2.2722820763956906E-2</v>
      </c>
      <c r="L8" s="4">
        <f>Private_Grupos_Econ_Região!B8</f>
        <v>32463</v>
      </c>
      <c r="M8" s="5">
        <f t="shared" si="5"/>
        <v>-1.6093835242771411E-2</v>
      </c>
      <c r="N8" s="4">
        <f t="shared" si="6"/>
        <v>15835</v>
      </c>
      <c r="O8" s="5">
        <f t="shared" si="7"/>
        <v>-3.2208776433198874E-2</v>
      </c>
    </row>
    <row r="9" spans="1:15" x14ac:dyDescent="0.35">
      <c r="A9" s="3">
        <v>45047</v>
      </c>
      <c r="B9" s="4">
        <f>Private_Grupos_Econ_Região!B9+Private_Grupos_Econ_Região!E9+Private_Grupos_Econ_Região!M9</f>
        <v>49356</v>
      </c>
      <c r="C9" s="5">
        <f t="shared" si="0"/>
        <v>5.4457666588330803E-2</v>
      </c>
      <c r="D9" s="4">
        <f>Private_Grupos_Econ_Região!J9</f>
        <v>1139</v>
      </c>
      <c r="E9" s="5">
        <f t="shared" si="1"/>
        <v>0.15869786368260427</v>
      </c>
      <c r="F9" s="4">
        <f>Private_Grupos_Econ_Região!I9</f>
        <v>6119</v>
      </c>
      <c r="G9" s="5">
        <f t="shared" si="2"/>
        <v>8.8596335171677643E-2</v>
      </c>
      <c r="H9" s="4">
        <f>Private_Grupos_Econ_Região!G9</f>
        <v>10041</v>
      </c>
      <c r="I9" s="5">
        <f t="shared" si="3"/>
        <v>6.6489644184811472E-2</v>
      </c>
      <c r="J9" s="4">
        <f>Private_Grupos_Econ_Região!H9</f>
        <v>5105</v>
      </c>
      <c r="K9" s="5">
        <f t="shared" si="4"/>
        <v>4.7394337299958969E-2</v>
      </c>
      <c r="L9" s="4">
        <f>Private_Grupos_Econ_Região!B9</f>
        <v>32994</v>
      </c>
      <c r="M9" s="5">
        <f t="shared" si="5"/>
        <v>5.3986710963455149E-2</v>
      </c>
      <c r="N9" s="4">
        <f t="shared" si="6"/>
        <v>16362</v>
      </c>
      <c r="O9" s="5">
        <f t="shared" si="7"/>
        <v>5.5408630587628203E-2</v>
      </c>
    </row>
    <row r="10" spans="1:15" x14ac:dyDescent="0.35">
      <c r="A10" s="3">
        <v>45017</v>
      </c>
      <c r="B10" s="4">
        <f>Private_Grupos_Econ_Região!B10+Private_Grupos_Econ_Região!E10+Private_Grupos_Econ_Região!M10</f>
        <v>46807</v>
      </c>
      <c r="C10" s="5">
        <f t="shared" si="0"/>
        <v>3.1719496774470089E-3</v>
      </c>
      <c r="D10" s="4">
        <f>Private_Grupos_Econ_Região!J10</f>
        <v>983</v>
      </c>
      <c r="E10" s="5">
        <f t="shared" si="1"/>
        <v>2.0768431983385256E-2</v>
      </c>
      <c r="F10" s="4">
        <f>Private_Grupos_Econ_Região!I10</f>
        <v>5621</v>
      </c>
      <c r="G10" s="5">
        <f t="shared" si="2"/>
        <v>1.7559739319333818E-2</v>
      </c>
      <c r="H10" s="4">
        <f>Private_Grupos_Econ_Região!G10</f>
        <v>9415</v>
      </c>
      <c r="I10" s="5">
        <f t="shared" si="3"/>
        <v>1.0301534499409808E-2</v>
      </c>
      <c r="J10" s="4">
        <f>Private_Grupos_Econ_Região!H10</f>
        <v>4874</v>
      </c>
      <c r="K10" s="5">
        <f t="shared" si="4"/>
        <v>5.7779612051176224E-3</v>
      </c>
      <c r="L10" s="4">
        <f>Private_Grupos_Econ_Região!B10</f>
        <v>31304</v>
      </c>
      <c r="M10" s="5">
        <f t="shared" si="5"/>
        <v>4.073515732751708E-3</v>
      </c>
      <c r="N10" s="4">
        <f t="shared" si="6"/>
        <v>15503</v>
      </c>
      <c r="O10" s="5">
        <f t="shared" si="7"/>
        <v>1.3564139000129182E-3</v>
      </c>
    </row>
    <row r="11" spans="1:15" x14ac:dyDescent="0.35">
      <c r="A11" s="3">
        <v>44986</v>
      </c>
      <c r="B11" s="4">
        <f>Private_Grupos_Econ_Região!B11+Private_Grupos_Econ_Região!E11+Private_Grupos_Econ_Região!M11</f>
        <v>46659</v>
      </c>
      <c r="C11" s="5">
        <f t="shared" si="0"/>
        <v>-2.7784308277586612E-3</v>
      </c>
      <c r="D11" s="4">
        <f>Private_Grupos_Econ_Região!J11</f>
        <v>963</v>
      </c>
      <c r="E11" s="5">
        <f t="shared" si="1"/>
        <v>1.9047619047619049E-2</v>
      </c>
      <c r="F11" s="4">
        <f>Private_Grupos_Econ_Região!I11</f>
        <v>5524</v>
      </c>
      <c r="G11" s="5">
        <f t="shared" si="2"/>
        <v>4.5462811420258226E-3</v>
      </c>
      <c r="H11" s="4">
        <f>Private_Grupos_Econ_Região!G11</f>
        <v>9319</v>
      </c>
      <c r="I11" s="5">
        <f t="shared" si="3"/>
        <v>1.8581265712099684E-2</v>
      </c>
      <c r="J11" s="4">
        <f>Private_Grupos_Econ_Região!H11</f>
        <v>4846</v>
      </c>
      <c r="K11" s="5">
        <f t="shared" si="4"/>
        <v>1.3595482116711985E-2</v>
      </c>
      <c r="L11" s="4">
        <f>Private_Grupos_Econ_Região!B11</f>
        <v>31177</v>
      </c>
      <c r="M11" s="5">
        <f t="shared" si="5"/>
        <v>-3.2073898261594714E-5</v>
      </c>
      <c r="N11" s="4">
        <f t="shared" si="6"/>
        <v>15482</v>
      </c>
      <c r="O11" s="5">
        <f t="shared" si="7"/>
        <v>-8.2634040099929529E-3</v>
      </c>
    </row>
    <row r="12" spans="1:15" x14ac:dyDescent="0.35">
      <c r="A12" s="3">
        <v>44958</v>
      </c>
      <c r="B12" s="4">
        <f>Private_Grupos_Econ_Região!B12+Private_Grupos_Econ_Região!E12+Private_Grupos_Econ_Região!M12</f>
        <v>46789</v>
      </c>
      <c r="C12" s="5">
        <f t="shared" si="0"/>
        <v>-9.2953332768696533E-3</v>
      </c>
      <c r="D12" s="4">
        <f>Private_Grupos_Econ_Região!J12</f>
        <v>945</v>
      </c>
      <c r="E12" s="5">
        <f t="shared" si="1"/>
        <v>3.1847133757961785E-3</v>
      </c>
      <c r="F12" s="4">
        <f>Private_Grupos_Econ_Região!I12</f>
        <v>5499</v>
      </c>
      <c r="G12" s="5">
        <f t="shared" si="2"/>
        <v>5.6693489392831021E-3</v>
      </c>
      <c r="H12" s="4">
        <f>Private_Grupos_Econ_Região!G12</f>
        <v>9149</v>
      </c>
      <c r="I12" s="5">
        <f t="shared" si="3"/>
        <v>-6.5153654034097079E-3</v>
      </c>
      <c r="J12" s="4">
        <f>Private_Grupos_Econ_Região!H12</f>
        <v>4781</v>
      </c>
      <c r="K12" s="5">
        <f t="shared" si="4"/>
        <v>5.0451965524490223E-3</v>
      </c>
      <c r="L12" s="4">
        <f>Private_Grupos_Econ_Região!B12</f>
        <v>31178</v>
      </c>
      <c r="M12" s="5">
        <f t="shared" si="5"/>
        <v>-4.8087711986663674E-4</v>
      </c>
      <c r="N12" s="4">
        <f t="shared" si="6"/>
        <v>15611</v>
      </c>
      <c r="O12" s="5">
        <f t="shared" si="7"/>
        <v>-2.6442157779856562E-2</v>
      </c>
    </row>
    <row r="13" spans="1:15" x14ac:dyDescent="0.35">
      <c r="A13" s="3">
        <v>44927</v>
      </c>
      <c r="B13" s="4">
        <f>Private_Grupos_Econ_Região!B13+Private_Grupos_Econ_Região!E13+Private_Grupos_Econ_Região!M13</f>
        <v>47228</v>
      </c>
      <c r="C13" s="5">
        <f t="shared" si="0"/>
        <v>1.7340542403549965E-2</v>
      </c>
      <c r="D13" s="4">
        <f>Private_Grupos_Econ_Região!J13</f>
        <v>942</v>
      </c>
      <c r="E13" s="5">
        <f t="shared" si="1"/>
        <v>8.5253456221198162E-2</v>
      </c>
      <c r="F13" s="4">
        <f>Private_Grupos_Econ_Região!I13</f>
        <v>5468</v>
      </c>
      <c r="G13" s="5">
        <f t="shared" si="2"/>
        <v>4.6707503828483918E-2</v>
      </c>
      <c r="H13" s="4">
        <f>Private_Grupos_Econ_Região!G13</f>
        <v>9209</v>
      </c>
      <c r="I13" s="5">
        <f t="shared" si="3"/>
        <v>1.970988816299413E-2</v>
      </c>
      <c r="J13" s="4">
        <f>Private_Grupos_Econ_Região!H13</f>
        <v>4757</v>
      </c>
      <c r="K13" s="5">
        <f t="shared" si="4"/>
        <v>3.5932055749128923E-2</v>
      </c>
      <c r="L13" s="4">
        <f>Private_Grupos_Econ_Região!B13</f>
        <v>31193</v>
      </c>
      <c r="M13" s="5">
        <f t="shared" si="5"/>
        <v>1.7251500130446126E-2</v>
      </c>
      <c r="N13" s="4">
        <f t="shared" si="6"/>
        <v>16035</v>
      </c>
      <c r="O13" s="5">
        <f t="shared" si="7"/>
        <v>1.751380163715972E-2</v>
      </c>
    </row>
    <row r="14" spans="1:15" x14ac:dyDescent="0.35">
      <c r="A14" s="3">
        <v>44896</v>
      </c>
      <c r="B14" s="4">
        <f>Private_Grupos_Econ_Região!B14+Private_Grupos_Econ_Região!E14+Private_Grupos_Econ_Região!M14</f>
        <v>46423</v>
      </c>
      <c r="C14" s="5">
        <f t="shared" si="0"/>
        <v>4.3083949074772196E-5</v>
      </c>
      <c r="D14" s="4">
        <f>Private_Grupos_Econ_Região!J14</f>
        <v>868</v>
      </c>
      <c r="E14" s="5">
        <f t="shared" si="1"/>
        <v>1.7584994138335287E-2</v>
      </c>
      <c r="F14" s="4">
        <f>Private_Grupos_Econ_Região!I14</f>
        <v>5224</v>
      </c>
      <c r="G14" s="5">
        <f t="shared" si="2"/>
        <v>-2.8631418209581982E-3</v>
      </c>
      <c r="H14" s="4">
        <f>Private_Grupos_Econ_Região!G14</f>
        <v>9031</v>
      </c>
      <c r="I14" s="5">
        <f t="shared" si="3"/>
        <v>6.5760142666072222E-3</v>
      </c>
      <c r="J14" s="4">
        <f>Private_Grupos_Econ_Região!H14</f>
        <v>4592</v>
      </c>
      <c r="K14" s="5">
        <f t="shared" si="4"/>
        <v>-5.4147714966428419E-3</v>
      </c>
      <c r="L14" s="4">
        <f>Private_Grupos_Econ_Região!B14</f>
        <v>30664</v>
      </c>
      <c r="M14" s="5">
        <f t="shared" si="5"/>
        <v>-3.5859820700896494E-4</v>
      </c>
      <c r="N14" s="4">
        <f t="shared" si="6"/>
        <v>15759</v>
      </c>
      <c r="O14" s="5">
        <f t="shared" si="7"/>
        <v>8.2560650323891787E-4</v>
      </c>
    </row>
    <row r="15" spans="1:15" x14ac:dyDescent="0.35">
      <c r="A15" s="3">
        <v>44866</v>
      </c>
      <c r="B15" s="4">
        <f>Private_Grupos_Econ_Região!B15+Private_Grupos_Econ_Região!E15+Private_Grupos_Econ_Região!M15</f>
        <v>46421</v>
      </c>
      <c r="C15" s="5">
        <f t="shared" si="0"/>
        <v>2.7649968677769857E-3</v>
      </c>
      <c r="D15" s="4">
        <f>Private_Grupos_Econ_Região!J15</f>
        <v>853</v>
      </c>
      <c r="E15" s="5">
        <f t="shared" si="1"/>
        <v>2.1556886227544911E-2</v>
      </c>
      <c r="F15" s="4">
        <f>Private_Grupos_Econ_Região!I15</f>
        <v>5239</v>
      </c>
      <c r="G15" s="5">
        <f t="shared" si="2"/>
        <v>8.2755966127790615E-3</v>
      </c>
      <c r="H15" s="4">
        <f>Private_Grupos_Econ_Região!G15</f>
        <v>8972</v>
      </c>
      <c r="I15" s="5">
        <f t="shared" si="3"/>
        <v>4.5907513156421449E-3</v>
      </c>
      <c r="J15" s="4">
        <f>Private_Grupos_Econ_Região!H15</f>
        <v>4617</v>
      </c>
      <c r="K15" s="5">
        <f t="shared" si="4"/>
        <v>7.1989528795811516E-3</v>
      </c>
      <c r="L15" s="4">
        <f>Private_Grupos_Econ_Região!B15</f>
        <v>30675</v>
      </c>
      <c r="M15" s="5">
        <f t="shared" si="5"/>
        <v>2.7131276150627616E-3</v>
      </c>
      <c r="N15" s="4">
        <f t="shared" si="6"/>
        <v>15746</v>
      </c>
      <c r="O15" s="5">
        <f t="shared" si="7"/>
        <v>2.8660594866569008E-3</v>
      </c>
    </row>
    <row r="16" spans="1:15" x14ac:dyDescent="0.35">
      <c r="A16" s="3">
        <v>44835</v>
      </c>
      <c r="B16" s="4">
        <f>Private_Grupos_Econ_Região!B16+Private_Grupos_Econ_Região!E16+Private_Grupos_Econ_Região!M16</f>
        <v>46293</v>
      </c>
      <c r="C16" s="5">
        <f t="shared" si="0"/>
        <v>4.0994273815720978E-3</v>
      </c>
      <c r="D16" s="4">
        <f>Private_Grupos_Econ_Região!J16</f>
        <v>835</v>
      </c>
      <c r="E16" s="5">
        <f t="shared" si="1"/>
        <v>2.4009603841536613E-3</v>
      </c>
      <c r="F16" s="4">
        <f>Private_Grupos_Econ_Região!I16</f>
        <v>5196</v>
      </c>
      <c r="G16" s="5">
        <f t="shared" si="2"/>
        <v>1.2076353720296066E-2</v>
      </c>
      <c r="H16" s="4">
        <f>Private_Grupos_Econ_Região!G16</f>
        <v>8931</v>
      </c>
      <c r="I16" s="5">
        <f t="shared" si="3"/>
        <v>7.2177737679034624E-3</v>
      </c>
      <c r="J16" s="4">
        <f>Private_Grupos_Econ_Região!H16</f>
        <v>4584</v>
      </c>
      <c r="K16" s="5">
        <f t="shared" si="4"/>
        <v>2.6246719160104987E-3</v>
      </c>
      <c r="L16" s="4">
        <f>Private_Grupos_Econ_Região!B16</f>
        <v>30592</v>
      </c>
      <c r="M16" s="5">
        <f t="shared" si="5"/>
        <v>3.7074707175432267E-3</v>
      </c>
      <c r="N16" s="4">
        <f t="shared" si="6"/>
        <v>15701</v>
      </c>
      <c r="O16" s="5">
        <f t="shared" si="7"/>
        <v>4.8640000000000003E-3</v>
      </c>
    </row>
    <row r="17" spans="1:15" x14ac:dyDescent="0.35">
      <c r="A17" s="3">
        <v>44805</v>
      </c>
      <c r="B17" s="4">
        <f>Private_Grupos_Econ_Região!B17+Private_Grupos_Econ_Região!E17+Private_Grupos_Econ_Região!M17</f>
        <v>46104</v>
      </c>
      <c r="C17" s="5">
        <f t="shared" si="0"/>
        <v>1.8692827787352512E-2</v>
      </c>
      <c r="D17" s="4">
        <f>Private_Grupos_Econ_Região!J17</f>
        <v>833</v>
      </c>
      <c r="E17" s="5">
        <f t="shared" si="1"/>
        <v>1.8337408312958436E-2</v>
      </c>
      <c r="F17" s="4">
        <f>Private_Grupos_Econ_Região!I17</f>
        <v>5134</v>
      </c>
      <c r="G17" s="5">
        <f t="shared" si="2"/>
        <v>2.0675944333996023E-2</v>
      </c>
      <c r="H17" s="4">
        <f>Private_Grupos_Econ_Região!G17</f>
        <v>8867</v>
      </c>
      <c r="I17" s="5">
        <f t="shared" si="3"/>
        <v>1.6624627379041506E-2</v>
      </c>
      <c r="J17" s="4">
        <f>Private_Grupos_Econ_Região!H17</f>
        <v>4572</v>
      </c>
      <c r="K17" s="5">
        <f t="shared" si="4"/>
        <v>5.3699008988246137E-2</v>
      </c>
      <c r="L17" s="4">
        <f>Private_Grupos_Econ_Região!B17</f>
        <v>30479</v>
      </c>
      <c r="M17" s="5">
        <f t="shared" si="5"/>
        <v>1.6034402293486232E-2</v>
      </c>
      <c r="N17" s="4">
        <f t="shared" si="6"/>
        <v>15625</v>
      </c>
      <c r="O17" s="5">
        <f t="shared" si="7"/>
        <v>2.3918741808650064E-2</v>
      </c>
    </row>
    <row r="18" spans="1:15" x14ac:dyDescent="0.35">
      <c r="A18" s="3">
        <v>44774</v>
      </c>
      <c r="B18" s="4">
        <f>Private_Grupos_Econ_Região!B18+Private_Grupos_Econ_Região!E18+Private_Grupos_Econ_Região!M18</f>
        <v>45258</v>
      </c>
      <c r="C18" s="5">
        <f t="shared" si="0"/>
        <v>-2.1787057450395539E-2</v>
      </c>
      <c r="D18" s="4">
        <f>Private_Grupos_Econ_Região!J18</f>
        <v>818</v>
      </c>
      <c r="E18" s="5">
        <f t="shared" si="1"/>
        <v>-2.6190476190476191E-2</v>
      </c>
      <c r="F18" s="4">
        <f>Private_Grupos_Econ_Região!I18</f>
        <v>5030</v>
      </c>
      <c r="G18" s="5">
        <f t="shared" si="2"/>
        <v>-1.5848170612404618E-2</v>
      </c>
      <c r="H18" s="4">
        <f>Private_Grupos_Econ_Região!G18</f>
        <v>8722</v>
      </c>
      <c r="I18" s="5">
        <f t="shared" si="3"/>
        <v>-1.2566511943846937E-2</v>
      </c>
      <c r="J18" s="4">
        <f>Private_Grupos_Econ_Região!H18</f>
        <v>4339</v>
      </c>
      <c r="K18" s="5">
        <f t="shared" si="4"/>
        <v>-2.2086995717827362E-2</v>
      </c>
      <c r="L18" s="4">
        <f>Private_Grupos_Econ_Região!B18</f>
        <v>29998</v>
      </c>
      <c r="M18" s="5">
        <f t="shared" si="5"/>
        <v>-2.5532744282744282E-2</v>
      </c>
      <c r="N18" s="4">
        <f t="shared" si="6"/>
        <v>15260</v>
      </c>
      <c r="O18" s="5">
        <f t="shared" si="7"/>
        <v>-1.433923265727942E-2</v>
      </c>
    </row>
    <row r="19" spans="1:15" x14ac:dyDescent="0.35">
      <c r="A19" s="3">
        <v>44743</v>
      </c>
      <c r="B19" s="4">
        <f>Private_Grupos_Econ_Região!B19+Private_Grupos_Econ_Região!E19+Private_Grupos_Econ_Região!M19</f>
        <v>46266</v>
      </c>
      <c r="C19" s="5">
        <f t="shared" si="0"/>
        <v>-1.9123134328358209E-2</v>
      </c>
      <c r="D19" s="4">
        <f>Private_Grupos_Econ_Região!J19</f>
        <v>840</v>
      </c>
      <c r="E19" s="5">
        <f t="shared" si="1"/>
        <v>-3.5587188612099642E-3</v>
      </c>
      <c r="F19" s="4">
        <f>Private_Grupos_Econ_Região!I19</f>
        <v>5111</v>
      </c>
      <c r="G19" s="5">
        <f t="shared" si="2"/>
        <v>-8.1505918882204542E-3</v>
      </c>
      <c r="H19" s="4">
        <f>Private_Grupos_Econ_Região!G19</f>
        <v>8833</v>
      </c>
      <c r="I19" s="5">
        <f t="shared" si="3"/>
        <v>-8.5306992928499276E-3</v>
      </c>
      <c r="J19" s="4">
        <f>Private_Grupos_Econ_Região!H19</f>
        <v>4437</v>
      </c>
      <c r="K19" s="5">
        <f t="shared" si="4"/>
        <v>7.4931880108991822E-3</v>
      </c>
      <c r="L19" s="4">
        <f>Private_Grupos_Econ_Região!B19</f>
        <v>30784</v>
      </c>
      <c r="M19" s="5">
        <f t="shared" si="5"/>
        <v>-1.7521462994287175E-2</v>
      </c>
      <c r="N19" s="4">
        <f t="shared" si="6"/>
        <v>15482</v>
      </c>
      <c r="O19" s="5">
        <f t="shared" si="7"/>
        <v>-2.2292390274707925E-2</v>
      </c>
    </row>
    <row r="20" spans="1:15" x14ac:dyDescent="0.35">
      <c r="A20" s="3">
        <v>44713</v>
      </c>
      <c r="B20" s="4">
        <f>Private_Grupos_Econ_Região!B20+Private_Grupos_Econ_Região!E20+Private_Grupos_Econ_Região!M20</f>
        <v>47168</v>
      </c>
      <c r="C20" s="5">
        <f t="shared" si="0"/>
        <v>-8.2614866439299252E-4</v>
      </c>
      <c r="D20" s="4">
        <f>Private_Grupos_Econ_Região!J20</f>
        <v>843</v>
      </c>
      <c r="E20" s="5">
        <f t="shared" si="1"/>
        <v>-5.89622641509434E-3</v>
      </c>
      <c r="F20" s="4">
        <f>Private_Grupos_Econ_Região!I20</f>
        <v>5153</v>
      </c>
      <c r="G20" s="5">
        <f t="shared" si="2"/>
        <v>-2.323330106485963E-3</v>
      </c>
      <c r="H20" s="4">
        <f>Private_Grupos_Econ_Região!G20</f>
        <v>8909</v>
      </c>
      <c r="I20" s="5">
        <f t="shared" si="3"/>
        <v>0</v>
      </c>
      <c r="J20" s="4">
        <f>Private_Grupos_Econ_Região!H20</f>
        <v>4404</v>
      </c>
      <c r="K20" s="5">
        <f t="shared" si="4"/>
        <v>8.4726356766659031E-3</v>
      </c>
      <c r="L20" s="4">
        <f>Private_Grupos_Econ_Região!B20</f>
        <v>31333</v>
      </c>
      <c r="M20" s="5">
        <f t="shared" si="5"/>
        <v>2.1429028337491204E-3</v>
      </c>
      <c r="N20" s="4">
        <f t="shared" si="6"/>
        <v>15835</v>
      </c>
      <c r="O20" s="5">
        <f t="shared" si="7"/>
        <v>-6.6495201053886205E-3</v>
      </c>
    </row>
    <row r="21" spans="1:15" x14ac:dyDescent="0.35">
      <c r="A21" s="3">
        <v>44682</v>
      </c>
      <c r="B21" s="4">
        <f>Private_Grupos_Econ_Região!B21+Private_Grupos_Econ_Região!E21+Private_Grupos_Econ_Região!M21</f>
        <v>47207</v>
      </c>
      <c r="C21" s="5">
        <f t="shared" si="0"/>
        <v>1.527527315158587E-3</v>
      </c>
      <c r="D21" s="4">
        <f>Private_Grupos_Econ_Região!J21</f>
        <v>848</v>
      </c>
      <c r="E21" s="5">
        <f t="shared" si="1"/>
        <v>8.3234244946492272E-3</v>
      </c>
      <c r="F21" s="4">
        <f>Private_Grupos_Econ_Região!I21</f>
        <v>5165</v>
      </c>
      <c r="G21" s="5">
        <f t="shared" si="2"/>
        <v>2.9126213592233011E-3</v>
      </c>
      <c r="H21" s="4">
        <f>Private_Grupos_Econ_Região!G21</f>
        <v>8909</v>
      </c>
      <c r="I21" s="5">
        <f t="shared" si="3"/>
        <v>7.1218629889215467E-3</v>
      </c>
      <c r="J21" s="4">
        <f>Private_Grupos_Econ_Região!H21</f>
        <v>4367</v>
      </c>
      <c r="K21" s="5">
        <f t="shared" si="4"/>
        <v>0</v>
      </c>
      <c r="L21" s="4">
        <f>Private_Grupos_Econ_Região!B21</f>
        <v>31266</v>
      </c>
      <c r="M21" s="5">
        <f t="shared" si="5"/>
        <v>1.6338298894762134E-3</v>
      </c>
      <c r="N21" s="4">
        <f t="shared" si="6"/>
        <v>15941</v>
      </c>
      <c r="O21" s="5">
        <f t="shared" si="7"/>
        <v>1.3190954773869346E-3</v>
      </c>
    </row>
    <row r="22" spans="1:15" x14ac:dyDescent="0.35">
      <c r="A22" s="3">
        <v>44652</v>
      </c>
      <c r="B22" s="4">
        <f>Private_Grupos_Econ_Região!B22+Private_Grupos_Econ_Região!E22+Private_Grupos_Econ_Região!M22</f>
        <v>47135</v>
      </c>
      <c r="C22" s="5">
        <f t="shared" si="0"/>
        <v>-5.0659630606860158E-3</v>
      </c>
      <c r="D22" s="4">
        <f>Private_Grupos_Econ_Região!J22</f>
        <v>841</v>
      </c>
      <c r="E22" s="5">
        <f t="shared" si="1"/>
        <v>0</v>
      </c>
      <c r="F22" s="4">
        <f>Private_Grupos_Econ_Região!I22</f>
        <v>5150</v>
      </c>
      <c r="G22" s="5">
        <f t="shared" si="2"/>
        <v>-2.5179159403447607E-3</v>
      </c>
      <c r="H22" s="4">
        <f>Private_Grupos_Econ_Região!G22</f>
        <v>8846</v>
      </c>
      <c r="I22" s="5">
        <f t="shared" si="3"/>
        <v>-3.1552851025467656E-3</v>
      </c>
      <c r="J22" s="4">
        <f>Private_Grupos_Econ_Região!H22</f>
        <v>4367</v>
      </c>
      <c r="K22" s="5">
        <f t="shared" si="4"/>
        <v>6.2211981566820274E-3</v>
      </c>
      <c r="L22" s="4">
        <f>Private_Grupos_Econ_Região!B22</f>
        <v>31215</v>
      </c>
      <c r="M22" s="5">
        <f t="shared" si="5"/>
        <v>-6.6193552493396561E-3</v>
      </c>
      <c r="N22" s="4">
        <f t="shared" si="6"/>
        <v>15920</v>
      </c>
      <c r="O22" s="5">
        <f t="shared" si="7"/>
        <v>-2.0060180541624875E-3</v>
      </c>
    </row>
    <row r="23" spans="1:15" x14ac:dyDescent="0.35">
      <c r="A23" s="3">
        <v>44621</v>
      </c>
      <c r="B23" s="4">
        <f>Private_Grupos_Econ_Região!B23+Private_Grupos_Econ_Região!E23+Private_Grupos_Econ_Região!M23</f>
        <v>47375</v>
      </c>
      <c r="C23" s="5">
        <f t="shared" si="0"/>
        <v>9.2241489497677989E-3</v>
      </c>
      <c r="D23" s="4">
        <f>Private_Grupos_Econ_Região!J23</f>
        <v>841</v>
      </c>
      <c r="E23" s="5">
        <f t="shared" si="1"/>
        <v>1.6928657799274487E-2</v>
      </c>
      <c r="F23" s="4">
        <f>Private_Grupos_Econ_Região!I23</f>
        <v>5163</v>
      </c>
      <c r="G23" s="5">
        <f t="shared" si="2"/>
        <v>1.6538688718251624E-2</v>
      </c>
      <c r="H23" s="4">
        <f>Private_Grupos_Econ_Região!G23</f>
        <v>8874</v>
      </c>
      <c r="I23" s="5">
        <f t="shared" si="3"/>
        <v>9.3266606005459503E-3</v>
      </c>
      <c r="J23" s="4">
        <f>Private_Grupos_Econ_Região!H23</f>
        <v>4340</v>
      </c>
      <c r="K23" s="5">
        <f t="shared" si="4"/>
        <v>2.1176470588235293E-2</v>
      </c>
      <c r="L23" s="4">
        <f>Private_Grupos_Econ_Região!B23</f>
        <v>31423</v>
      </c>
      <c r="M23" s="5">
        <f t="shared" si="5"/>
        <v>1.0905932312443701E-2</v>
      </c>
      <c r="N23" s="4">
        <f t="shared" si="6"/>
        <v>15952</v>
      </c>
      <c r="O23" s="5">
        <f t="shared" si="7"/>
        <v>5.9276075167108084E-3</v>
      </c>
    </row>
    <row r="24" spans="1:15" x14ac:dyDescent="0.35">
      <c r="A24" s="3">
        <v>44593</v>
      </c>
      <c r="B24" s="4">
        <f>Private_Grupos_Econ_Região!B24+Private_Grupos_Econ_Região!E24+Private_Grupos_Econ_Região!M24</f>
        <v>46942</v>
      </c>
      <c r="C24" s="5">
        <f t="shared" si="0"/>
        <v>-2.7405408850459945E-3</v>
      </c>
      <c r="D24" s="4">
        <f>Private_Grupos_Econ_Região!J24</f>
        <v>827</v>
      </c>
      <c r="E24" s="5">
        <f t="shared" si="1"/>
        <v>8.5365853658536592E-3</v>
      </c>
      <c r="F24" s="4">
        <f>Private_Grupos_Econ_Região!I24</f>
        <v>5079</v>
      </c>
      <c r="G24" s="5">
        <f t="shared" si="2"/>
        <v>3.5566093657379964E-3</v>
      </c>
      <c r="H24" s="4">
        <f>Private_Grupos_Econ_Região!G24</f>
        <v>8792</v>
      </c>
      <c r="I24" s="5">
        <f t="shared" si="3"/>
        <v>1.1039558417663294E-2</v>
      </c>
      <c r="J24" s="4">
        <f>Private_Grupos_Econ_Região!H24</f>
        <v>4250</v>
      </c>
      <c r="K24" s="5">
        <f t="shared" si="4"/>
        <v>3.0303030303030304E-2</v>
      </c>
      <c r="L24" s="4">
        <f>Private_Grupos_Econ_Região!B24</f>
        <v>31084</v>
      </c>
      <c r="M24" s="5">
        <f t="shared" si="5"/>
        <v>-3.0149464365899032E-3</v>
      </c>
      <c r="N24" s="4">
        <f t="shared" si="6"/>
        <v>15858</v>
      </c>
      <c r="O24" s="5">
        <f t="shared" si="7"/>
        <v>-2.2022273957088027E-3</v>
      </c>
    </row>
    <row r="25" spans="1:15" x14ac:dyDescent="0.35">
      <c r="A25" s="3">
        <v>44562</v>
      </c>
      <c r="B25" s="4">
        <f>Private_Grupos_Econ_Região!B25+Private_Grupos_Econ_Região!E25+Private_Grupos_Econ_Região!M25</f>
        <v>47071</v>
      </c>
      <c r="C25" s="5">
        <f t="shared" si="0"/>
        <v>-8.4888570586004967E-3</v>
      </c>
      <c r="D25" s="4">
        <f>Private_Grupos_Econ_Região!J25</f>
        <v>820</v>
      </c>
      <c r="E25" s="5">
        <f t="shared" si="1"/>
        <v>3.6719706242350062E-3</v>
      </c>
      <c r="F25" s="4">
        <f>Private_Grupos_Econ_Região!I25</f>
        <v>5061</v>
      </c>
      <c r="G25" s="5">
        <f t="shared" si="2"/>
        <v>-5.3066037735849053E-3</v>
      </c>
      <c r="H25" s="4">
        <f>Private_Grupos_Econ_Região!G25</f>
        <v>8696</v>
      </c>
      <c r="I25" s="5">
        <f t="shared" si="3"/>
        <v>5.8993637941006363E-3</v>
      </c>
      <c r="J25" s="4">
        <f>Private_Grupos_Econ_Região!H25</f>
        <v>4125</v>
      </c>
      <c r="K25" s="5">
        <f t="shared" si="4"/>
        <v>3.6692636340789141E-2</v>
      </c>
      <c r="L25" s="4">
        <f>Private_Grupos_Econ_Região!B25</f>
        <v>31178</v>
      </c>
      <c r="M25" s="5">
        <f t="shared" si="5"/>
        <v>-1.2823354336193521E-2</v>
      </c>
      <c r="N25" s="4">
        <f t="shared" si="6"/>
        <v>15893</v>
      </c>
      <c r="O25" s="5">
        <f t="shared" si="7"/>
        <v>1.2585740356176452E-4</v>
      </c>
    </row>
    <row r="26" spans="1:15" x14ac:dyDescent="0.35">
      <c r="A26" s="3">
        <v>44531</v>
      </c>
      <c r="B26" s="4">
        <f>Private_Grupos_Econ_Região!B26+Private_Grupos_Econ_Região!E26+Private_Grupos_Econ_Região!M26</f>
        <v>47474</v>
      </c>
      <c r="C26" s="5">
        <f t="shared" si="0"/>
        <v>6.6999303261187151E-2</v>
      </c>
      <c r="D26" s="4">
        <f>Private_Grupos_Econ_Região!J26</f>
        <v>817</v>
      </c>
      <c r="E26" s="5">
        <f t="shared" si="1"/>
        <v>0.29067930489731436</v>
      </c>
      <c r="F26" s="4">
        <f>Private_Grupos_Econ_Região!I26</f>
        <v>5088</v>
      </c>
      <c r="G26" s="5">
        <f t="shared" si="2"/>
        <v>0.25847143210487261</v>
      </c>
      <c r="H26" s="4">
        <f>Private_Grupos_Econ_Região!G26</f>
        <v>8645</v>
      </c>
      <c r="I26" s="5">
        <f t="shared" si="3"/>
        <v>0.21829199549041714</v>
      </c>
      <c r="J26" s="4">
        <f>Private_Grupos_Econ_Região!H26</f>
        <v>3979</v>
      </c>
      <c r="K26" s="5">
        <f t="shared" si="4"/>
        <v>0.17791592658377739</v>
      </c>
      <c r="L26" s="4">
        <f>Private_Grupos_Econ_Região!B26</f>
        <v>31583</v>
      </c>
      <c r="M26" s="5">
        <f t="shared" si="5"/>
        <v>5.0980000665535256E-2</v>
      </c>
      <c r="N26" s="4">
        <f t="shared" si="6"/>
        <v>15891</v>
      </c>
      <c r="O26" s="5">
        <f t="shared" si="7"/>
        <v>0.10033236393851268</v>
      </c>
    </row>
    <row r="27" spans="1:15" x14ac:dyDescent="0.35">
      <c r="A27" s="3">
        <v>44501</v>
      </c>
      <c r="B27" s="4">
        <f>Private_Grupos_Econ_Região!B27+Private_Grupos_Econ_Região!E27+Private_Grupos_Econ_Região!M27</f>
        <v>44493</v>
      </c>
      <c r="C27" s="5">
        <f t="shared" si="0"/>
        <v>-1.3915385478621928E-3</v>
      </c>
      <c r="D27" s="4">
        <f>Private_Grupos_Econ_Região!J27</f>
        <v>633</v>
      </c>
      <c r="E27" s="5">
        <f t="shared" si="1"/>
        <v>-3.1496062992125984E-3</v>
      </c>
      <c r="F27" s="4">
        <f>Private_Grupos_Econ_Região!I27</f>
        <v>4043</v>
      </c>
      <c r="G27" s="5">
        <f t="shared" si="2"/>
        <v>-4.9224710804824023E-3</v>
      </c>
      <c r="H27" s="4">
        <f>Private_Grupos_Econ_Região!G27</f>
        <v>7096</v>
      </c>
      <c r="I27" s="5">
        <f t="shared" si="3"/>
        <v>-5.3266049901878332E-3</v>
      </c>
      <c r="J27" s="4">
        <f>Private_Grupos_Econ_Região!H27</f>
        <v>3378</v>
      </c>
      <c r="K27" s="5">
        <f t="shared" si="4"/>
        <v>2.6714158504007124E-3</v>
      </c>
      <c r="L27" s="4">
        <f>Private_Grupos_Econ_Região!B27</f>
        <v>30051</v>
      </c>
      <c r="M27" s="5">
        <f t="shared" si="5"/>
        <v>-7.3155322049679109E-4</v>
      </c>
      <c r="N27" s="4">
        <f t="shared" si="6"/>
        <v>14442</v>
      </c>
      <c r="O27" s="5">
        <f t="shared" si="7"/>
        <v>-2.7620494406849884E-3</v>
      </c>
    </row>
    <row r="28" spans="1:15" x14ac:dyDescent="0.35">
      <c r="A28" s="3">
        <v>44470</v>
      </c>
      <c r="B28" s="4">
        <f>Private_Grupos_Econ_Região!B28+Private_Grupos_Econ_Região!E28+Private_Grupos_Econ_Região!M28</f>
        <v>44555</v>
      </c>
      <c r="C28" s="5">
        <f t="shared" si="0"/>
        <v>-3.4667859539252964E-3</v>
      </c>
      <c r="D28" s="4">
        <f>Private_Grupos_Econ_Região!J28</f>
        <v>635</v>
      </c>
      <c r="E28" s="5">
        <f t="shared" si="1"/>
        <v>7.9365079365079361E-3</v>
      </c>
      <c r="F28" s="4">
        <f>Private_Grupos_Econ_Região!I28</f>
        <v>4063</v>
      </c>
      <c r="G28" s="5">
        <f t="shared" si="2"/>
        <v>6.6897918731417243E-3</v>
      </c>
      <c r="H28" s="4">
        <f>Private_Grupos_Econ_Região!G28</f>
        <v>7134</v>
      </c>
      <c r="I28" s="5">
        <f t="shared" si="3"/>
        <v>8.7669683257918553E-3</v>
      </c>
      <c r="J28" s="4">
        <f>Private_Grupos_Econ_Região!H28</f>
        <v>3369</v>
      </c>
      <c r="K28" s="5">
        <f t="shared" si="4"/>
        <v>6.8738792588164972E-3</v>
      </c>
      <c r="L28" s="4">
        <f>Private_Grupos_Econ_Região!B28</f>
        <v>30073</v>
      </c>
      <c r="M28" s="5">
        <f t="shared" si="5"/>
        <v>-3.5784102581094064E-3</v>
      </c>
      <c r="N28" s="4">
        <f t="shared" si="6"/>
        <v>14482</v>
      </c>
      <c r="O28" s="5">
        <f t="shared" si="7"/>
        <v>-3.2349094913621036E-3</v>
      </c>
    </row>
    <row r="29" spans="1:15" x14ac:dyDescent="0.35">
      <c r="A29" s="3">
        <v>44440</v>
      </c>
      <c r="B29" s="4">
        <f>Private_Grupos_Econ_Região!B29+Private_Grupos_Econ_Região!E29+Private_Grupos_Econ_Região!M29</f>
        <v>44710</v>
      </c>
      <c r="C29" s="5">
        <f t="shared" si="0"/>
        <v>5.8186375436397814E-4</v>
      </c>
      <c r="D29" s="4">
        <f>Private_Grupos_Econ_Região!J29</f>
        <v>630</v>
      </c>
      <c r="E29" s="5">
        <f t="shared" si="1"/>
        <v>1.4492753623188406E-2</v>
      </c>
      <c r="F29" s="4">
        <f>Private_Grupos_Econ_Região!I29</f>
        <v>4036</v>
      </c>
      <c r="G29" s="5">
        <f t="shared" si="2"/>
        <v>1.001001001001001E-2</v>
      </c>
      <c r="H29" s="4">
        <f>Private_Grupos_Econ_Região!G29</f>
        <v>7072</v>
      </c>
      <c r="I29" s="5">
        <f t="shared" si="3"/>
        <v>3.6900369003690036E-3</v>
      </c>
      <c r="J29" s="4">
        <f>Private_Grupos_Econ_Região!H29</f>
        <v>3346</v>
      </c>
      <c r="K29" s="5">
        <f t="shared" si="4"/>
        <v>-2.9797377830750892E-3</v>
      </c>
      <c r="L29" s="4">
        <f>Private_Grupos_Econ_Região!B29</f>
        <v>30181</v>
      </c>
      <c r="M29" s="5">
        <f t="shared" si="5"/>
        <v>2.5577996279564177E-3</v>
      </c>
      <c r="N29" s="4">
        <f t="shared" si="6"/>
        <v>14529</v>
      </c>
      <c r="O29" s="5">
        <f t="shared" si="7"/>
        <v>-3.4979423868312758E-3</v>
      </c>
    </row>
    <row r="30" spans="1:15" x14ac:dyDescent="0.35">
      <c r="A30" s="3">
        <v>44409</v>
      </c>
      <c r="B30" s="4">
        <f>Private_Grupos_Econ_Região!B30+Private_Grupos_Econ_Região!E30+Private_Grupos_Econ_Região!M30</f>
        <v>44684</v>
      </c>
      <c r="C30" s="5">
        <f t="shared" si="0"/>
        <v>-7.286945703367991E-3</v>
      </c>
      <c r="D30" s="4">
        <f>Private_Grupos_Econ_Região!J30</f>
        <v>621</v>
      </c>
      <c r="E30" s="5">
        <f t="shared" si="1"/>
        <v>-2.0504731861198739E-2</v>
      </c>
      <c r="F30" s="4">
        <f>Private_Grupos_Econ_Região!I30</f>
        <v>3996</v>
      </c>
      <c r="G30" s="5">
        <f t="shared" si="2"/>
        <v>-1.6974169741697416E-2</v>
      </c>
      <c r="H30" s="4">
        <f>Private_Grupos_Econ_Região!G30</f>
        <v>7046</v>
      </c>
      <c r="I30" s="5">
        <f t="shared" si="3"/>
        <v>-5.0833097994916693E-3</v>
      </c>
      <c r="J30" s="4">
        <f>Private_Grupos_Econ_Região!H30</f>
        <v>3356</v>
      </c>
      <c r="K30" s="5">
        <f t="shared" si="4"/>
        <v>-1.323140252866804E-2</v>
      </c>
      <c r="L30" s="4">
        <f>Private_Grupos_Econ_Região!B30</f>
        <v>30104</v>
      </c>
      <c r="M30" s="5">
        <f t="shared" si="5"/>
        <v>-6.4030629084428012E-3</v>
      </c>
      <c r="N30" s="4">
        <f t="shared" si="6"/>
        <v>14580</v>
      </c>
      <c r="O30" s="5">
        <f t="shared" si="7"/>
        <v>-9.1069729509310852E-3</v>
      </c>
    </row>
    <row r="31" spans="1:15" x14ac:dyDescent="0.35">
      <c r="A31" s="3">
        <v>44378</v>
      </c>
      <c r="B31" s="4">
        <f>Private_Grupos_Econ_Região!B31+Private_Grupos_Econ_Região!E31+Private_Grupos_Econ_Região!M31</f>
        <v>45012</v>
      </c>
      <c r="C31" s="5">
        <f t="shared" si="0"/>
        <v>2.2221234611795031E-4</v>
      </c>
      <c r="D31" s="4">
        <f>Private_Grupos_Econ_Região!J31</f>
        <v>634</v>
      </c>
      <c r="E31" s="5">
        <f t="shared" si="1"/>
        <v>1.5797788309636651E-3</v>
      </c>
      <c r="F31" s="4">
        <f>Private_Grupos_Econ_Região!I31</f>
        <v>4065</v>
      </c>
      <c r="G31" s="5">
        <f t="shared" si="2"/>
        <v>1.3968570715889249E-2</v>
      </c>
      <c r="H31" s="4">
        <f>Private_Grupos_Econ_Região!G31</f>
        <v>7082</v>
      </c>
      <c r="I31" s="5">
        <f t="shared" si="3"/>
        <v>5.3946621237932991E-3</v>
      </c>
      <c r="J31" s="4">
        <f>Private_Grupos_Econ_Região!H31</f>
        <v>3401</v>
      </c>
      <c r="K31" s="5">
        <f t="shared" si="4"/>
        <v>1.6133851210038842E-2</v>
      </c>
      <c r="L31" s="4">
        <f>Private_Grupos_Econ_Região!B31</f>
        <v>30298</v>
      </c>
      <c r="M31" s="5">
        <f t="shared" si="5"/>
        <v>-1.2526371308016879E-3</v>
      </c>
      <c r="N31" s="4">
        <f t="shared" si="6"/>
        <v>14714</v>
      </c>
      <c r="O31" s="5">
        <f t="shared" si="7"/>
        <v>3.272876039819992E-3</v>
      </c>
    </row>
    <row r="32" spans="1:15" x14ac:dyDescent="0.35">
      <c r="A32" s="3">
        <v>44348</v>
      </c>
      <c r="B32" s="4">
        <f>Private_Grupos_Econ_Região!B32+Private_Grupos_Econ_Região!E32+Private_Grupos_Econ_Região!M32</f>
        <v>45002</v>
      </c>
      <c r="C32" s="5">
        <f t="shared" si="0"/>
        <v>7.1166413033748096E-3</v>
      </c>
      <c r="D32" s="4">
        <f>Private_Grupos_Econ_Região!J32</f>
        <v>633</v>
      </c>
      <c r="E32" s="5">
        <f t="shared" si="1"/>
        <v>1.2800000000000001E-2</v>
      </c>
      <c r="F32" s="4">
        <f>Private_Grupos_Econ_Região!I32</f>
        <v>4009</v>
      </c>
      <c r="G32" s="5">
        <f t="shared" si="2"/>
        <v>1.0078105316200554E-2</v>
      </c>
      <c r="H32" s="4">
        <f>Private_Grupos_Econ_Região!G32</f>
        <v>7044</v>
      </c>
      <c r="I32" s="5">
        <f t="shared" si="3"/>
        <v>1.3816925734024179E-2</v>
      </c>
      <c r="J32" s="4">
        <f>Private_Grupos_Econ_Região!H32</f>
        <v>3347</v>
      </c>
      <c r="K32" s="5">
        <f t="shared" si="4"/>
        <v>2.9967036260113876E-3</v>
      </c>
      <c r="L32" s="4">
        <f>Private_Grupos_Econ_Região!B32</f>
        <v>30336</v>
      </c>
      <c r="M32" s="5">
        <f t="shared" si="5"/>
        <v>9.2487856810167003E-3</v>
      </c>
      <c r="N32" s="4">
        <f t="shared" si="6"/>
        <v>14666</v>
      </c>
      <c r="O32" s="5">
        <f t="shared" si="7"/>
        <v>2.7348557363599071E-3</v>
      </c>
    </row>
    <row r="33" spans="1:15" x14ac:dyDescent="0.35">
      <c r="A33" s="3">
        <v>44317</v>
      </c>
      <c r="B33" s="4">
        <f>Private_Grupos_Econ_Região!B33+Private_Grupos_Econ_Região!E33+Private_Grupos_Econ_Região!M33</f>
        <v>44684</v>
      </c>
      <c r="C33" s="5">
        <f t="shared" si="0"/>
        <v>9.8079096045197746E-3</v>
      </c>
      <c r="D33" s="4">
        <f>Private_Grupos_Econ_Região!J33</f>
        <v>625</v>
      </c>
      <c r="E33" s="5">
        <f t="shared" si="1"/>
        <v>1.1326860841423949E-2</v>
      </c>
      <c r="F33" s="4">
        <f>Private_Grupos_Econ_Região!I33</f>
        <v>3969</v>
      </c>
      <c r="G33" s="5">
        <f t="shared" si="2"/>
        <v>6.8493150684931503E-3</v>
      </c>
      <c r="H33" s="4">
        <f>Private_Grupos_Econ_Região!G33</f>
        <v>6948</v>
      </c>
      <c r="I33" s="5">
        <f t="shared" si="3"/>
        <v>1.8917729872415311E-2</v>
      </c>
      <c r="J33" s="4">
        <f>Private_Grupos_Econ_Região!H33</f>
        <v>3337</v>
      </c>
      <c r="K33" s="5">
        <f t="shared" si="4"/>
        <v>5.7263411693791438E-3</v>
      </c>
      <c r="L33" s="4">
        <f>Private_Grupos_Econ_Região!B33</f>
        <v>30058</v>
      </c>
      <c r="M33" s="5">
        <f t="shared" si="5"/>
        <v>8.5561856188974272E-3</v>
      </c>
      <c r="N33" s="4">
        <f t="shared" si="6"/>
        <v>14626</v>
      </c>
      <c r="O33" s="5">
        <f t="shared" si="7"/>
        <v>1.2390115594933204E-2</v>
      </c>
    </row>
    <row r="34" spans="1:15" x14ac:dyDescent="0.35">
      <c r="A34" s="3">
        <v>44287</v>
      </c>
      <c r="B34" s="4">
        <f>Private_Grupos_Econ_Região!B34+Private_Grupos_Econ_Região!E34+Private_Grupos_Econ_Região!M34</f>
        <v>44250</v>
      </c>
      <c r="C34" s="5">
        <f t="shared" si="0"/>
        <v>-8.356632494563529E-2</v>
      </c>
      <c r="D34" s="4">
        <f>Private_Grupos_Econ_Região!J34</f>
        <v>618</v>
      </c>
      <c r="E34" s="5">
        <f t="shared" si="1"/>
        <v>-8.8495575221238937E-2</v>
      </c>
      <c r="F34" s="4">
        <f>Private_Grupos_Econ_Região!I34</f>
        <v>3942</v>
      </c>
      <c r="G34" s="5">
        <f t="shared" si="2"/>
        <v>-9.3793103448275864E-2</v>
      </c>
      <c r="H34" s="4">
        <f>Private_Grupos_Econ_Região!G34</f>
        <v>6819</v>
      </c>
      <c r="I34" s="5">
        <f t="shared" si="3"/>
        <v>-9.5143312101910835E-2</v>
      </c>
      <c r="J34" s="4">
        <f>Private_Grupos_Econ_Região!H34</f>
        <v>3318</v>
      </c>
      <c r="K34" s="5">
        <f t="shared" si="4"/>
        <v>-8.7458745874587462E-2</v>
      </c>
      <c r="L34" s="4">
        <f>Private_Grupos_Econ_Região!B34</f>
        <v>29803</v>
      </c>
      <c r="M34" s="5">
        <f t="shared" si="5"/>
        <v>-8.5432841317089642E-2</v>
      </c>
      <c r="N34" s="4">
        <f t="shared" si="6"/>
        <v>14447</v>
      </c>
      <c r="O34" s="5">
        <f t="shared" si="7"/>
        <v>-7.9691680468849529E-2</v>
      </c>
    </row>
    <row r="35" spans="1:15" x14ac:dyDescent="0.35">
      <c r="A35" s="3">
        <v>44256</v>
      </c>
      <c r="B35" s="4">
        <f>Private_Grupos_Econ_Região!B35+Private_Grupos_Econ_Região!E35+Private_Grupos_Econ_Região!M35</f>
        <v>48285</v>
      </c>
      <c r="C35" s="5">
        <f t="shared" si="0"/>
        <v>-5.795541572661603E-4</v>
      </c>
      <c r="D35" s="4">
        <f>Private_Grupos_Econ_Região!J35</f>
        <v>678</v>
      </c>
      <c r="E35" s="5">
        <f t="shared" si="1"/>
        <v>2.1084337349397589E-2</v>
      </c>
      <c r="F35" s="4">
        <f>Private_Grupos_Econ_Região!I35</f>
        <v>4350</v>
      </c>
      <c r="G35" s="5">
        <f t="shared" si="2"/>
        <v>1.1507479861910242E-3</v>
      </c>
      <c r="H35" s="4">
        <f>Private_Grupos_Econ_Região!G35</f>
        <v>7536</v>
      </c>
      <c r="I35" s="5">
        <f t="shared" si="3"/>
        <v>-4.2283298097251587E-3</v>
      </c>
      <c r="J35" s="4">
        <f>Private_Grupos_Econ_Região!H35</f>
        <v>3636</v>
      </c>
      <c r="K35" s="5">
        <f t="shared" si="4"/>
        <v>3.0344827586206895E-3</v>
      </c>
      <c r="L35" s="4">
        <f>Private_Grupos_Econ_Região!B35</f>
        <v>32587</v>
      </c>
      <c r="M35" s="5">
        <f t="shared" si="5"/>
        <v>-1.4402157259300117E-3</v>
      </c>
      <c r="N35" s="4">
        <f t="shared" si="6"/>
        <v>15698</v>
      </c>
      <c r="O35" s="5">
        <f t="shared" si="7"/>
        <v>1.2118119778047069E-3</v>
      </c>
    </row>
    <row r="36" spans="1:15" x14ac:dyDescent="0.35">
      <c r="A36" s="3">
        <v>44228</v>
      </c>
      <c r="B36" s="4">
        <f>Private_Grupos_Econ_Região!B36+Private_Grupos_Econ_Região!E36+Private_Grupos_Econ_Região!M36</f>
        <v>48313</v>
      </c>
      <c r="C36" s="5">
        <f t="shared" si="0"/>
        <v>1.1604534057235219E-3</v>
      </c>
      <c r="D36" s="4">
        <f>Private_Grupos_Econ_Região!J36</f>
        <v>664</v>
      </c>
      <c r="E36" s="5">
        <f t="shared" si="1"/>
        <v>1.5082956259426848E-3</v>
      </c>
      <c r="F36" s="4">
        <f>Private_Grupos_Econ_Região!I36</f>
        <v>4345</v>
      </c>
      <c r="G36" s="5">
        <f t="shared" si="2"/>
        <v>-1.0250569476082005E-2</v>
      </c>
      <c r="H36" s="4">
        <f>Private_Grupos_Econ_Região!G36</f>
        <v>7568</v>
      </c>
      <c r="I36" s="5">
        <f t="shared" si="3"/>
        <v>-2.8985507246376812E-3</v>
      </c>
      <c r="J36" s="4">
        <f>Private_Grupos_Econ_Região!H36</f>
        <v>3625</v>
      </c>
      <c r="K36" s="5">
        <f t="shared" si="4"/>
        <v>1.2287070650656241E-2</v>
      </c>
      <c r="L36" s="4">
        <f>Private_Grupos_Econ_Região!B36</f>
        <v>32634</v>
      </c>
      <c r="M36" s="5">
        <f t="shared" si="5"/>
        <v>2.6114473562935882E-3</v>
      </c>
      <c r="N36" s="4">
        <f t="shared" si="6"/>
        <v>15679</v>
      </c>
      <c r="O36" s="5">
        <f t="shared" si="7"/>
        <v>-1.8461930226636109E-3</v>
      </c>
    </row>
    <row r="37" spans="1:15" x14ac:dyDescent="0.35">
      <c r="A37" s="3">
        <v>44197</v>
      </c>
      <c r="B37" s="4">
        <f>Private_Grupos_Econ_Região!B37+Private_Grupos_Econ_Região!E37+Private_Grupos_Econ_Região!M37</f>
        <v>48257</v>
      </c>
      <c r="C37" s="5">
        <f t="shared" si="0"/>
        <v>0.14755540759060212</v>
      </c>
      <c r="D37" s="4">
        <f>Private_Grupos_Econ_Região!J37</f>
        <v>663</v>
      </c>
      <c r="E37" s="5">
        <f t="shared" si="1"/>
        <v>7.281553398058252E-2</v>
      </c>
      <c r="F37" s="4">
        <f>Private_Grupos_Econ_Região!I37</f>
        <v>4390</v>
      </c>
      <c r="G37" s="5">
        <f t="shared" si="2"/>
        <v>0.10440251572327044</v>
      </c>
      <c r="H37" s="4">
        <f>Private_Grupos_Econ_Região!G37</f>
        <v>7590</v>
      </c>
      <c r="I37" s="5">
        <f t="shared" si="3"/>
        <v>9.0987494609745576E-2</v>
      </c>
      <c r="J37" s="4">
        <f>Private_Grupos_Econ_Região!H37</f>
        <v>3581</v>
      </c>
      <c r="K37" s="5">
        <f t="shared" si="4"/>
        <v>5.7277826985532923E-2</v>
      </c>
      <c r="L37" s="4">
        <f>Private_Grupos_Econ_Região!B37</f>
        <v>32549</v>
      </c>
      <c r="M37" s="5">
        <f t="shared" si="5"/>
        <v>0.14876120561869133</v>
      </c>
      <c r="N37" s="4">
        <f t="shared" si="6"/>
        <v>15708</v>
      </c>
      <c r="O37" s="5">
        <f t="shared" si="7"/>
        <v>0.14506487826213735</v>
      </c>
    </row>
    <row r="38" spans="1:15" x14ac:dyDescent="0.35">
      <c r="A38" s="3">
        <v>44166</v>
      </c>
      <c r="B38" s="4">
        <f>Private_Grupos_Econ_Região!B38+Private_Grupos_Econ_Região!E38+Private_Grupos_Econ_Região!M38</f>
        <v>42052</v>
      </c>
      <c r="C38" s="5">
        <f t="shared" si="0"/>
        <v>1.9060325931573429E-3</v>
      </c>
      <c r="D38" s="4">
        <f>Private_Grupos_Econ_Região!J38</f>
        <v>618</v>
      </c>
      <c r="E38" s="5">
        <f t="shared" si="1"/>
        <v>6.5146579804560263E-3</v>
      </c>
      <c r="F38" s="4">
        <f>Private_Grupos_Econ_Região!I38</f>
        <v>3975</v>
      </c>
      <c r="G38" s="5">
        <f t="shared" si="2"/>
        <v>8.6272519665059628E-3</v>
      </c>
      <c r="H38" s="4">
        <f>Private_Grupos_Econ_Região!G38</f>
        <v>6957</v>
      </c>
      <c r="I38" s="5">
        <f t="shared" si="3"/>
        <v>8.6994345367551115E-3</v>
      </c>
      <c r="J38" s="4">
        <f>Private_Grupos_Econ_Região!H38</f>
        <v>3387</v>
      </c>
      <c r="K38" s="5">
        <f t="shared" si="4"/>
        <v>5.0445103857566769E-3</v>
      </c>
      <c r="L38" s="4">
        <f>Private_Grupos_Econ_Região!B38</f>
        <v>28334</v>
      </c>
      <c r="M38" s="5">
        <f t="shared" si="5"/>
        <v>3.6129215075092094E-3</v>
      </c>
      <c r="N38" s="4">
        <f t="shared" si="6"/>
        <v>13718</v>
      </c>
      <c r="O38" s="5">
        <f t="shared" si="7"/>
        <v>-1.6011644832605531E-3</v>
      </c>
    </row>
    <row r="39" spans="1:15" x14ac:dyDescent="0.35">
      <c r="A39" s="3">
        <v>44136</v>
      </c>
      <c r="B39" s="4">
        <f>Private_Grupos_Econ_Região!B39+Private_Grupos_Econ_Região!E39+Private_Grupos_Econ_Região!M39</f>
        <v>41972</v>
      </c>
      <c r="C39" s="5">
        <f t="shared" si="0"/>
        <v>5.2443384982121572E-4</v>
      </c>
      <c r="D39" s="4">
        <f>Private_Grupos_Econ_Região!J39</f>
        <v>614</v>
      </c>
      <c r="E39" s="5">
        <f t="shared" si="1"/>
        <v>-4.8622366288492711E-3</v>
      </c>
      <c r="F39" s="4">
        <f>Private_Grupos_Econ_Região!I39</f>
        <v>3941</v>
      </c>
      <c r="G39" s="5">
        <f t="shared" si="2"/>
        <v>-5.0492299924261548E-3</v>
      </c>
      <c r="H39" s="4">
        <f>Private_Grupos_Econ_Região!G39</f>
        <v>6897</v>
      </c>
      <c r="I39" s="5">
        <f t="shared" si="3"/>
        <v>-1.0757314974182444E-2</v>
      </c>
      <c r="J39" s="4">
        <f>Private_Grupos_Econ_Região!H39</f>
        <v>3370</v>
      </c>
      <c r="K39" s="5">
        <f t="shared" si="4"/>
        <v>-3.2534753031647442E-3</v>
      </c>
      <c r="L39" s="4">
        <f>Private_Grupos_Econ_Região!B39</f>
        <v>28232</v>
      </c>
      <c r="M39" s="5">
        <f t="shared" si="5"/>
        <v>4.2523033309709425E-4</v>
      </c>
      <c r="N39" s="4">
        <f t="shared" si="6"/>
        <v>13740</v>
      </c>
      <c r="O39" s="5">
        <f t="shared" si="7"/>
        <v>7.2833211944646763E-4</v>
      </c>
    </row>
    <row r="40" spans="1:15" x14ac:dyDescent="0.35">
      <c r="A40" s="3">
        <v>44105</v>
      </c>
      <c r="B40" s="4">
        <f>Private_Grupos_Econ_Região!B40+Private_Grupos_Econ_Região!E40+Private_Grupos_Econ_Região!M40</f>
        <v>41950</v>
      </c>
      <c r="C40" s="5">
        <f t="shared" si="0"/>
        <v>8.3502326136228083E-4</v>
      </c>
      <c r="D40" s="4">
        <f>Private_Grupos_Econ_Região!J40</f>
        <v>617</v>
      </c>
      <c r="E40" s="5">
        <f t="shared" si="1"/>
        <v>6.5252854812398045E-3</v>
      </c>
      <c r="F40" s="4">
        <f>Private_Grupos_Econ_Região!I40</f>
        <v>3961</v>
      </c>
      <c r="G40" s="5">
        <f t="shared" si="2"/>
        <v>8.4012219959266801E-3</v>
      </c>
      <c r="H40" s="4">
        <f>Private_Grupos_Econ_Região!G40</f>
        <v>6972</v>
      </c>
      <c r="I40" s="5">
        <f t="shared" si="3"/>
        <v>-2.8677946659019213E-4</v>
      </c>
      <c r="J40" s="4">
        <f>Private_Grupos_Econ_Região!H40</f>
        <v>3381</v>
      </c>
      <c r="K40" s="5">
        <f t="shared" si="4"/>
        <v>1.7777777777777779E-3</v>
      </c>
      <c r="L40" s="4">
        <f>Private_Grupos_Econ_Região!B40</f>
        <v>28220</v>
      </c>
      <c r="M40" s="5">
        <f t="shared" si="5"/>
        <v>2.4510674576391604E-3</v>
      </c>
      <c r="N40" s="4">
        <f t="shared" si="6"/>
        <v>13730</v>
      </c>
      <c r="O40" s="5">
        <f t="shared" si="7"/>
        <v>-2.4702121476315024E-3</v>
      </c>
    </row>
    <row r="41" spans="1:15" x14ac:dyDescent="0.35">
      <c r="A41" s="3">
        <v>44075</v>
      </c>
      <c r="B41" s="4">
        <f>Private_Grupos_Econ_Região!B41+Private_Grupos_Econ_Região!E41+Private_Grupos_Econ_Região!M41</f>
        <v>41915</v>
      </c>
      <c r="C41" s="5">
        <f t="shared" si="0"/>
        <v>2.1278630516903363E-3</v>
      </c>
      <c r="D41" s="4">
        <f>Private_Grupos_Econ_Região!J41</f>
        <v>613</v>
      </c>
      <c r="E41" s="5">
        <f t="shared" si="1"/>
        <v>3.0252100840336135E-2</v>
      </c>
      <c r="F41" s="4">
        <f>Private_Grupos_Econ_Região!I41</f>
        <v>3928</v>
      </c>
      <c r="G41" s="5">
        <f t="shared" si="2"/>
        <v>8.4724005134788182E-3</v>
      </c>
      <c r="H41" s="4">
        <f>Private_Grupos_Econ_Região!G41</f>
        <v>6974</v>
      </c>
      <c r="I41" s="5">
        <f t="shared" si="3"/>
        <v>5.7686760888376121E-3</v>
      </c>
      <c r="J41" s="4">
        <f>Private_Grupos_Econ_Região!H41</f>
        <v>3375</v>
      </c>
      <c r="K41" s="5">
        <f t="shared" si="4"/>
        <v>2.3037284025462262E-2</v>
      </c>
      <c r="L41" s="4">
        <f>Private_Grupos_Econ_Região!B41</f>
        <v>28151</v>
      </c>
      <c r="M41" s="5">
        <f t="shared" si="5"/>
        <v>9.6003413454700615E-4</v>
      </c>
      <c r="N41" s="4">
        <f t="shared" si="6"/>
        <v>13764</v>
      </c>
      <c r="O41" s="5">
        <f t="shared" si="7"/>
        <v>4.5248868778280547E-3</v>
      </c>
    </row>
    <row r="42" spans="1:15" x14ac:dyDescent="0.35">
      <c r="A42" s="3">
        <v>44044</v>
      </c>
      <c r="B42" s="4">
        <f>Private_Grupos_Econ_Região!B42+Private_Grupos_Econ_Região!E42+Private_Grupos_Econ_Região!M42</f>
        <v>41826</v>
      </c>
      <c r="C42" s="5">
        <f t="shared" si="0"/>
        <v>-7.6632897577641225E-3</v>
      </c>
      <c r="D42" s="4">
        <f>Private_Grupos_Econ_Região!J42</f>
        <v>595</v>
      </c>
      <c r="E42" s="5">
        <f t="shared" si="1"/>
        <v>-9.9833610648918467E-3</v>
      </c>
      <c r="F42" s="4">
        <f>Private_Grupos_Econ_Região!I42</f>
        <v>3895</v>
      </c>
      <c r="G42" s="5">
        <f t="shared" si="2"/>
        <v>-2.8161802355350742E-3</v>
      </c>
      <c r="H42" s="4">
        <f>Private_Grupos_Econ_Região!G42</f>
        <v>6934</v>
      </c>
      <c r="I42" s="5">
        <f t="shared" si="3"/>
        <v>7.9953481610699224E-3</v>
      </c>
      <c r="J42" s="4">
        <f>Private_Grupos_Econ_Região!H42</f>
        <v>3299</v>
      </c>
      <c r="K42" s="5">
        <f t="shared" si="4"/>
        <v>4.2617960426179604E-3</v>
      </c>
      <c r="L42" s="4">
        <f>Private_Grupos_Econ_Região!B42</f>
        <v>28124</v>
      </c>
      <c r="M42" s="5">
        <f t="shared" si="5"/>
        <v>-1.3850415512465374E-2</v>
      </c>
      <c r="N42" s="4">
        <f t="shared" si="6"/>
        <v>13702</v>
      </c>
      <c r="O42" s="5">
        <f t="shared" si="7"/>
        <v>5.2824651504035213E-3</v>
      </c>
    </row>
    <row r="43" spans="1:15" x14ac:dyDescent="0.35">
      <c r="A43" s="3">
        <v>44013</v>
      </c>
      <c r="B43" s="4">
        <f>Private_Grupos_Econ_Região!B43+Private_Grupos_Econ_Região!E43+Private_Grupos_Econ_Região!M43</f>
        <v>42149</v>
      </c>
      <c r="C43" s="5">
        <f t="shared" si="0"/>
        <v>-1.8235210533794344E-3</v>
      </c>
      <c r="D43" s="4">
        <f>Private_Grupos_Econ_Região!J43</f>
        <v>601</v>
      </c>
      <c r="E43" s="5">
        <f t="shared" si="1"/>
        <v>-1.7973856209150325E-2</v>
      </c>
      <c r="F43" s="4">
        <f>Private_Grupos_Econ_Região!I43</f>
        <v>3906</v>
      </c>
      <c r="G43" s="5">
        <f t="shared" si="2"/>
        <v>-1.0230179028132991E-3</v>
      </c>
      <c r="H43" s="4">
        <f>Private_Grupos_Econ_Região!G43</f>
        <v>6879</v>
      </c>
      <c r="I43" s="5">
        <f t="shared" si="3"/>
        <v>2.9082448742184092E-4</v>
      </c>
      <c r="J43" s="4">
        <f>Private_Grupos_Econ_Região!H43</f>
        <v>3285</v>
      </c>
      <c r="K43" s="5">
        <f t="shared" si="4"/>
        <v>-6.0845756008518403E-4</v>
      </c>
      <c r="L43" s="4">
        <f>Private_Grupos_Econ_Região!B43</f>
        <v>28519</v>
      </c>
      <c r="M43" s="5">
        <f t="shared" si="5"/>
        <v>-7.0079540278215771E-4</v>
      </c>
      <c r="N43" s="4">
        <f t="shared" si="6"/>
        <v>13630</v>
      </c>
      <c r="O43" s="5">
        <f t="shared" si="7"/>
        <v>-4.1645356908014903E-3</v>
      </c>
    </row>
    <row r="44" spans="1:15" x14ac:dyDescent="0.35">
      <c r="A44" s="3">
        <v>43983</v>
      </c>
      <c r="B44" s="4">
        <f>Private_Grupos_Econ_Região!B44+Private_Grupos_Econ_Região!E44+Private_Grupos_Econ_Região!M44</f>
        <v>42226</v>
      </c>
      <c r="C44" s="5">
        <f t="shared" si="0"/>
        <v>5.6682861770029529E-3</v>
      </c>
      <c r="D44" s="4">
        <f>Private_Grupos_Econ_Região!J44</f>
        <v>612</v>
      </c>
      <c r="E44" s="5">
        <f t="shared" si="1"/>
        <v>1.6611295681063124E-2</v>
      </c>
      <c r="F44" s="4">
        <f>Private_Grupos_Econ_Região!I44</f>
        <v>3910</v>
      </c>
      <c r="G44" s="5">
        <f t="shared" si="2"/>
        <v>7.472300953362535E-3</v>
      </c>
      <c r="H44" s="4">
        <f>Private_Grupos_Econ_Região!G44</f>
        <v>6877</v>
      </c>
      <c r="I44" s="5">
        <f t="shared" si="3"/>
        <v>-3.4777568468337921E-3</v>
      </c>
      <c r="J44" s="4">
        <f>Private_Grupos_Econ_Região!H44</f>
        <v>3287</v>
      </c>
      <c r="K44" s="5">
        <f t="shared" si="4"/>
        <v>-6.0808756460930375E-4</v>
      </c>
      <c r="L44" s="4">
        <f>Private_Grupos_Econ_Região!B44</f>
        <v>28539</v>
      </c>
      <c r="M44" s="5">
        <f t="shared" si="5"/>
        <v>8.8016967126192999E-3</v>
      </c>
      <c r="N44" s="4">
        <f t="shared" si="6"/>
        <v>13687</v>
      </c>
      <c r="O44" s="5">
        <f t="shared" si="7"/>
        <v>-8.0303693969922612E-4</v>
      </c>
    </row>
    <row r="45" spans="1:15" x14ac:dyDescent="0.35">
      <c r="A45" s="3">
        <v>43952</v>
      </c>
      <c r="B45" s="4">
        <f>Private_Grupos_Econ_Região!B45+Private_Grupos_Econ_Região!E45+Private_Grupos_Econ_Região!M45</f>
        <v>41988</v>
      </c>
      <c r="C45" s="5">
        <f t="shared" si="0"/>
        <v>-1.1605188201784328E-2</v>
      </c>
      <c r="D45" s="4">
        <f>Private_Grupos_Econ_Região!J45</f>
        <v>602</v>
      </c>
      <c r="E45" s="5">
        <f t="shared" si="1"/>
        <v>-3.215434083601286E-2</v>
      </c>
      <c r="F45" s="4">
        <f>Private_Grupos_Econ_Região!I45</f>
        <v>3881</v>
      </c>
      <c r="G45" s="5">
        <f t="shared" si="2"/>
        <v>-1.3221459445715738E-2</v>
      </c>
      <c r="H45" s="4">
        <f>Private_Grupos_Econ_Região!G45</f>
        <v>6901</v>
      </c>
      <c r="I45" s="5">
        <f t="shared" si="3"/>
        <v>-1.3579188107489995E-2</v>
      </c>
      <c r="J45" s="4">
        <f>Private_Grupos_Econ_Região!H45</f>
        <v>3289</v>
      </c>
      <c r="K45" s="5">
        <f t="shared" si="4"/>
        <v>-8.1423401688781663E-3</v>
      </c>
      <c r="L45" s="4">
        <f>Private_Grupos_Econ_Região!B45</f>
        <v>28290</v>
      </c>
      <c r="M45" s="5">
        <f t="shared" si="5"/>
        <v>-1.1737581219870048E-2</v>
      </c>
      <c r="N45" s="4">
        <f t="shared" si="6"/>
        <v>13698</v>
      </c>
      <c r="O45" s="5">
        <f t="shared" si="7"/>
        <v>-1.1331649224106821E-2</v>
      </c>
    </row>
    <row r="46" spans="1:15" x14ac:dyDescent="0.35">
      <c r="A46" s="3">
        <v>43922</v>
      </c>
      <c r="B46" s="4">
        <f>Private_Grupos_Econ_Região!B46+Private_Grupos_Econ_Região!E46+Private_Grupos_Econ_Região!M46</f>
        <v>42481</v>
      </c>
      <c r="C46" s="5">
        <f t="shared" si="0"/>
        <v>-1.1357024831855524E-2</v>
      </c>
      <c r="D46" s="4">
        <f>Private_Grupos_Econ_Região!J46</f>
        <v>622</v>
      </c>
      <c r="E46" s="5">
        <f t="shared" si="1"/>
        <v>2.1346469622331693E-2</v>
      </c>
      <c r="F46" s="4">
        <f>Private_Grupos_Econ_Região!I46</f>
        <v>3933</v>
      </c>
      <c r="G46" s="5">
        <f t="shared" si="2"/>
        <v>6.3971340839303996E-3</v>
      </c>
      <c r="H46" s="4">
        <f>Private_Grupos_Econ_Região!G46</f>
        <v>6996</v>
      </c>
      <c r="I46" s="5">
        <f t="shared" si="3"/>
        <v>5.895039539899353E-3</v>
      </c>
      <c r="J46" s="4">
        <f>Private_Grupos_Econ_Região!H46</f>
        <v>3316</v>
      </c>
      <c r="K46" s="5">
        <f t="shared" si="4"/>
        <v>4.2398546335554212E-3</v>
      </c>
      <c r="L46" s="4">
        <f>Private_Grupos_Econ_Região!B46</f>
        <v>28626</v>
      </c>
      <c r="M46" s="5">
        <f t="shared" si="5"/>
        <v>-6.2831950567570384E-3</v>
      </c>
      <c r="N46" s="4">
        <f t="shared" si="6"/>
        <v>13855</v>
      </c>
      <c r="O46" s="5">
        <f t="shared" si="7"/>
        <v>-2.1677729134303065E-2</v>
      </c>
    </row>
    <row r="47" spans="1:15" x14ac:dyDescent="0.35">
      <c r="A47" s="3">
        <v>43891</v>
      </c>
      <c r="B47" s="4">
        <f>Private_Grupos_Econ_Região!B47+Private_Grupos_Econ_Região!E47+Private_Grupos_Econ_Região!M47</f>
        <v>42969</v>
      </c>
      <c r="C47" s="5">
        <f t="shared" si="0"/>
        <v>1.4137361340571159E-2</v>
      </c>
      <c r="D47" s="4">
        <f>Private_Grupos_Econ_Região!J47</f>
        <v>609</v>
      </c>
      <c r="E47" s="5">
        <f t="shared" si="1"/>
        <v>1.4999999999999999E-2</v>
      </c>
      <c r="F47" s="4">
        <f>Private_Grupos_Econ_Região!I47</f>
        <v>3908</v>
      </c>
      <c r="G47" s="5">
        <f t="shared" si="2"/>
        <v>1.7944116893104333E-3</v>
      </c>
      <c r="H47" s="4">
        <f>Private_Grupos_Econ_Região!G47</f>
        <v>6955</v>
      </c>
      <c r="I47" s="5">
        <f t="shared" si="3"/>
        <v>2.8764562059542645E-4</v>
      </c>
      <c r="J47" s="4">
        <f>Private_Grupos_Econ_Região!H47</f>
        <v>3302</v>
      </c>
      <c r="K47" s="5">
        <f t="shared" si="4"/>
        <v>-5.4216867469879517E-3</v>
      </c>
      <c r="L47" s="4">
        <f>Private_Grupos_Econ_Região!B47</f>
        <v>28807</v>
      </c>
      <c r="M47" s="5">
        <f t="shared" si="5"/>
        <v>1.2655113017189861E-2</v>
      </c>
      <c r="N47" s="4">
        <f t="shared" si="6"/>
        <v>14162</v>
      </c>
      <c r="O47" s="5">
        <f t="shared" si="7"/>
        <v>1.7165840695252461E-2</v>
      </c>
    </row>
    <row r="48" spans="1:15" x14ac:dyDescent="0.35">
      <c r="A48" s="3">
        <v>43862</v>
      </c>
      <c r="B48" s="4">
        <f>Private_Grupos_Econ_Região!B48+Private_Grupos_Econ_Região!E48+Private_Grupos_Econ_Região!M48</f>
        <v>42370</v>
      </c>
      <c r="C48" s="5">
        <f t="shared" si="0"/>
        <v>-4.4175008224070682E-3</v>
      </c>
      <c r="D48" s="4">
        <f>Private_Grupos_Econ_Região!J48</f>
        <v>600</v>
      </c>
      <c r="E48" s="5">
        <f t="shared" si="1"/>
        <v>2.0408163265306121E-2</v>
      </c>
      <c r="F48" s="4">
        <f>Private_Grupos_Econ_Região!I48</f>
        <v>3901</v>
      </c>
      <c r="G48" s="5">
        <f t="shared" si="2"/>
        <v>-8.8922764227642274E-3</v>
      </c>
      <c r="H48" s="4">
        <f>Private_Grupos_Econ_Região!G48</f>
        <v>6953</v>
      </c>
      <c r="I48" s="5">
        <f t="shared" si="3"/>
        <v>-1.1374946679937438E-2</v>
      </c>
      <c r="J48" s="4">
        <f>Private_Grupos_Econ_Região!H48</f>
        <v>3320</v>
      </c>
      <c r="K48" s="5">
        <f t="shared" si="4"/>
        <v>-1.2033694344163659E-3</v>
      </c>
      <c r="L48" s="4">
        <f>Private_Grupos_Econ_Região!B48</f>
        <v>28447</v>
      </c>
      <c r="M48" s="5">
        <f t="shared" si="5"/>
        <v>-7.2587681032978534E-3</v>
      </c>
      <c r="N48" s="4">
        <f t="shared" si="6"/>
        <v>13923</v>
      </c>
      <c r="O48" s="5">
        <f t="shared" si="7"/>
        <v>1.4385384449399411E-3</v>
      </c>
    </row>
    <row r="49" spans="1:15" x14ac:dyDescent="0.35">
      <c r="A49" s="3">
        <v>43831</v>
      </c>
      <c r="B49" s="4">
        <f>Private_Grupos_Econ_Região!B49+Private_Grupos_Econ_Região!E49+Private_Grupos_Econ_Região!M49</f>
        <v>42558</v>
      </c>
      <c r="C49" s="5">
        <f t="shared" si="0"/>
        <v>-7.5135008217891528E-4</v>
      </c>
      <c r="D49" s="4">
        <f>Private_Grupos_Econ_Região!J49</f>
        <v>588</v>
      </c>
      <c r="E49" s="5">
        <f t="shared" si="1"/>
        <v>1.0309278350515464E-2</v>
      </c>
      <c r="F49" s="4">
        <f>Private_Grupos_Econ_Região!I49</f>
        <v>3936</v>
      </c>
      <c r="G49" s="5">
        <f t="shared" si="2"/>
        <v>-2.7869267798327842E-3</v>
      </c>
      <c r="H49" s="4">
        <f>Private_Grupos_Econ_Região!G49</f>
        <v>7033</v>
      </c>
      <c r="I49" s="5">
        <f t="shared" si="3"/>
        <v>-4.2474869035820477E-3</v>
      </c>
      <c r="J49" s="4">
        <f>Private_Grupos_Econ_Região!H49</f>
        <v>3324</v>
      </c>
      <c r="K49" s="5">
        <f t="shared" si="4"/>
        <v>-2.999400119976005E-3</v>
      </c>
      <c r="L49" s="4">
        <f>Private_Grupos_Econ_Região!B49</f>
        <v>28655</v>
      </c>
      <c r="M49" s="5">
        <f t="shared" si="5"/>
        <v>-3.8933500191191297E-3</v>
      </c>
      <c r="N49" s="4">
        <f t="shared" si="6"/>
        <v>13903</v>
      </c>
      <c r="O49" s="5">
        <f t="shared" si="7"/>
        <v>5.7874556897923746E-3</v>
      </c>
    </row>
    <row r="50" spans="1:15" x14ac:dyDescent="0.35">
      <c r="A50" s="3">
        <v>43800</v>
      </c>
      <c r="B50" s="4">
        <f>Private_Grupos_Econ_Região!B50+Private_Grupos_Econ_Região!E50+Private_Grupos_Econ_Região!M50</f>
        <v>42590</v>
      </c>
      <c r="C50" s="5">
        <f t="shared" si="0"/>
        <v>5.0500283179158011E-3</v>
      </c>
      <c r="D50" s="4">
        <f>Private_Grupos_Econ_Região!J50</f>
        <v>582</v>
      </c>
      <c r="E50" s="5">
        <f t="shared" si="1"/>
        <v>8.6655112651646445E-3</v>
      </c>
      <c r="F50" s="4">
        <f>Private_Grupos_Econ_Região!I50</f>
        <v>3947</v>
      </c>
      <c r="G50" s="5">
        <f t="shared" si="2"/>
        <v>6.3742988271290159E-3</v>
      </c>
      <c r="H50" s="4">
        <f>Private_Grupos_Econ_Região!G50</f>
        <v>7063</v>
      </c>
      <c r="I50" s="5">
        <f t="shared" si="3"/>
        <v>1.0732684602175158E-2</v>
      </c>
      <c r="J50" s="4">
        <f>Private_Grupos_Econ_Região!H50</f>
        <v>3334</v>
      </c>
      <c r="K50" s="5">
        <f t="shared" si="4"/>
        <v>5.4282267792521112E-3</v>
      </c>
      <c r="L50" s="4">
        <f>Private_Grupos_Econ_Região!B50</f>
        <v>28767</v>
      </c>
      <c r="M50" s="5">
        <f t="shared" si="5"/>
        <v>5.3118993534859342E-3</v>
      </c>
      <c r="N50" s="4">
        <f t="shared" si="6"/>
        <v>13823</v>
      </c>
      <c r="O50" s="5">
        <f t="shared" si="7"/>
        <v>4.5054865198750089E-3</v>
      </c>
    </row>
    <row r="51" spans="1:15" x14ac:dyDescent="0.35">
      <c r="A51" s="3">
        <v>43770</v>
      </c>
      <c r="B51" s="4">
        <f>Private_Grupos_Econ_Região!B51+Private_Grupos_Econ_Região!E51+Private_Grupos_Econ_Região!M51</f>
        <v>42376</v>
      </c>
      <c r="C51" s="5">
        <f t="shared" si="0"/>
        <v>-1.9548270095857182E-3</v>
      </c>
      <c r="D51" s="4">
        <f>Private_Grupos_Econ_Região!J51</f>
        <v>577</v>
      </c>
      <c r="E51" s="5">
        <f t="shared" si="1"/>
        <v>-5.1724137931034482E-3</v>
      </c>
      <c r="F51" s="4">
        <f>Private_Grupos_Econ_Região!I51</f>
        <v>3922</v>
      </c>
      <c r="G51" s="5">
        <f t="shared" si="2"/>
        <v>-1.0188487009679063E-3</v>
      </c>
      <c r="H51" s="4">
        <f>Private_Grupos_Econ_Região!G51</f>
        <v>6988</v>
      </c>
      <c r="I51" s="5">
        <f t="shared" si="3"/>
        <v>7.787712719930776E-3</v>
      </c>
      <c r="J51" s="4">
        <f>Private_Grupos_Econ_Região!H51</f>
        <v>3316</v>
      </c>
      <c r="K51" s="5">
        <f t="shared" si="4"/>
        <v>-2.4067388688327317E-3</v>
      </c>
      <c r="L51" s="4">
        <f>Private_Grupos_Econ_Região!B51</f>
        <v>28615</v>
      </c>
      <c r="M51" s="5">
        <f t="shared" si="5"/>
        <v>-1.5701325889741801E-3</v>
      </c>
      <c r="N51" s="4">
        <f t="shared" si="6"/>
        <v>13761</v>
      </c>
      <c r="O51" s="5">
        <f t="shared" si="7"/>
        <v>-2.7538227407783171E-3</v>
      </c>
    </row>
    <row r="52" spans="1:15" x14ac:dyDescent="0.35">
      <c r="A52" s="3">
        <v>43739</v>
      </c>
      <c r="B52" s="4">
        <f>Private_Grupos_Econ_Região!B52+Private_Grupos_Econ_Região!E52+Private_Grupos_Econ_Região!M52</f>
        <v>42459</v>
      </c>
      <c r="C52" s="5">
        <f t="shared" si="0"/>
        <v>5.6131874378286201E-3</v>
      </c>
      <c r="D52" s="4">
        <f>Private_Grupos_Econ_Região!J52</f>
        <v>580</v>
      </c>
      <c r="E52" s="5">
        <f t="shared" si="1"/>
        <v>2.1126760563380281E-2</v>
      </c>
      <c r="F52" s="4">
        <f>Private_Grupos_Econ_Região!I52</f>
        <v>3926</v>
      </c>
      <c r="G52" s="5">
        <f t="shared" si="2"/>
        <v>8.9951169365201748E-3</v>
      </c>
      <c r="H52" s="4">
        <f>Private_Grupos_Econ_Região!G52</f>
        <v>6934</v>
      </c>
      <c r="I52" s="5">
        <f t="shared" si="3"/>
        <v>4.7819156643964644E-3</v>
      </c>
      <c r="J52" s="4">
        <f>Private_Grupos_Econ_Região!H52</f>
        <v>3324</v>
      </c>
      <c r="K52" s="5">
        <f t="shared" si="4"/>
        <v>5.7488653555219362E-3</v>
      </c>
      <c r="L52" s="4">
        <f>Private_Grupos_Econ_Região!B52</f>
        <v>28660</v>
      </c>
      <c r="M52" s="5">
        <f t="shared" si="5"/>
        <v>5.5081921201277058E-3</v>
      </c>
      <c r="N52" s="4">
        <f t="shared" si="6"/>
        <v>13799</v>
      </c>
      <c r="O52" s="5">
        <f t="shared" si="7"/>
        <v>5.8313288140535028E-3</v>
      </c>
    </row>
    <row r="53" spans="1:15" x14ac:dyDescent="0.35">
      <c r="A53" s="3">
        <v>43709</v>
      </c>
      <c r="B53" s="4">
        <f>Private_Grupos_Econ_Região!B53+Private_Grupos_Econ_Região!E53+Private_Grupos_Econ_Região!M53</f>
        <v>42222</v>
      </c>
      <c r="C53" s="5">
        <f t="shared" si="0"/>
        <v>-2.7398554490056216E-3</v>
      </c>
      <c r="D53" s="4">
        <f>Private_Grupos_Econ_Região!J53</f>
        <v>568</v>
      </c>
      <c r="E53" s="5">
        <f t="shared" si="1"/>
        <v>8.8809946714031966E-3</v>
      </c>
      <c r="F53" s="4">
        <f>Private_Grupos_Econ_Região!I53</f>
        <v>3891</v>
      </c>
      <c r="G53" s="5">
        <f t="shared" si="2"/>
        <v>-3.0745580322828594E-3</v>
      </c>
      <c r="H53" s="4">
        <f>Private_Grupos_Econ_Região!G53</f>
        <v>6901</v>
      </c>
      <c r="I53" s="5">
        <f t="shared" si="3"/>
        <v>-3.4657039711191336E-3</v>
      </c>
      <c r="J53" s="4">
        <f>Private_Grupos_Econ_Região!H53</f>
        <v>3305</v>
      </c>
      <c r="K53" s="5">
        <f t="shared" si="4"/>
        <v>1.4426028238182934E-2</v>
      </c>
      <c r="L53" s="4">
        <f>Private_Grupos_Econ_Região!B53</f>
        <v>28503</v>
      </c>
      <c r="M53" s="5">
        <f t="shared" si="5"/>
        <v>-2.2054190296156269E-3</v>
      </c>
      <c r="N53" s="4">
        <f t="shared" si="6"/>
        <v>13719</v>
      </c>
      <c r="O53" s="5">
        <f t="shared" si="7"/>
        <v>-3.8483880336915481E-3</v>
      </c>
    </row>
    <row r="54" spans="1:15" x14ac:dyDescent="0.35">
      <c r="A54" s="3">
        <v>43678</v>
      </c>
      <c r="B54" s="4">
        <f>Private_Grupos_Econ_Região!B54+Private_Grupos_Econ_Região!E54+Private_Grupos_Econ_Região!M54</f>
        <v>42338</v>
      </c>
      <c r="C54" s="5">
        <f t="shared" si="0"/>
        <v>1.2533995506680857E-3</v>
      </c>
      <c r="D54" s="4">
        <f>Private_Grupos_Econ_Região!J54</f>
        <v>563</v>
      </c>
      <c r="E54" s="5">
        <f t="shared" si="1"/>
        <v>-1.7730496453900709E-3</v>
      </c>
      <c r="F54" s="4">
        <f>Private_Grupos_Econ_Região!I54</f>
        <v>3903</v>
      </c>
      <c r="G54" s="5">
        <f t="shared" si="2"/>
        <v>-7.6277650648360028E-3</v>
      </c>
      <c r="H54" s="4">
        <f>Private_Grupos_Econ_Região!G54</f>
        <v>6925</v>
      </c>
      <c r="I54" s="5">
        <f t="shared" si="3"/>
        <v>4.6423908312781086E-3</v>
      </c>
      <c r="J54" s="4">
        <f>Private_Grupos_Econ_Região!H54</f>
        <v>3258</v>
      </c>
      <c r="K54" s="5">
        <f t="shared" si="4"/>
        <v>0</v>
      </c>
      <c r="L54" s="4">
        <f>Private_Grupos_Econ_Região!B54</f>
        <v>28566</v>
      </c>
      <c r="M54" s="5">
        <f t="shared" si="5"/>
        <v>4.0067482075073812E-3</v>
      </c>
      <c r="N54" s="4">
        <f t="shared" si="6"/>
        <v>13772</v>
      </c>
      <c r="O54" s="5">
        <f t="shared" si="7"/>
        <v>-4.4097448131280269E-3</v>
      </c>
    </row>
    <row r="55" spans="1:15" x14ac:dyDescent="0.35">
      <c r="A55" s="3">
        <v>43647</v>
      </c>
      <c r="B55" s="4">
        <f>Private_Grupos_Econ_Região!B55+Private_Grupos_Econ_Região!E55+Private_Grupos_Econ_Região!M55</f>
        <v>42285</v>
      </c>
      <c r="C55" s="5">
        <f t="shared" si="0"/>
        <v>-4.2622333160646161E-3</v>
      </c>
      <c r="D55" s="4">
        <f>Private_Grupos_Econ_Região!J55</f>
        <v>564</v>
      </c>
      <c r="E55" s="5">
        <f t="shared" si="1"/>
        <v>2.5454545454545455E-2</v>
      </c>
      <c r="F55" s="4">
        <f>Private_Grupos_Econ_Região!I55</f>
        <v>3933</v>
      </c>
      <c r="G55" s="5">
        <f t="shared" si="2"/>
        <v>2.5432349949135299E-4</v>
      </c>
      <c r="H55" s="4">
        <f>Private_Grupos_Econ_Região!G55</f>
        <v>6893</v>
      </c>
      <c r="I55" s="5">
        <f t="shared" si="3"/>
        <v>2.6181818181818181E-3</v>
      </c>
      <c r="J55" s="4">
        <f>Private_Grupos_Econ_Região!H55</f>
        <v>3258</v>
      </c>
      <c r="K55" s="5">
        <f t="shared" si="4"/>
        <v>6.1766522544780727E-3</v>
      </c>
      <c r="L55" s="4">
        <f>Private_Grupos_Econ_Região!B55</f>
        <v>28452</v>
      </c>
      <c r="M55" s="5">
        <f t="shared" si="5"/>
        <v>-6.4948669599832389E-3</v>
      </c>
      <c r="N55" s="4">
        <f t="shared" si="6"/>
        <v>13833</v>
      </c>
      <c r="O55" s="5">
        <f t="shared" si="7"/>
        <v>3.6158518947063931E-4</v>
      </c>
    </row>
    <row r="56" spans="1:15" x14ac:dyDescent="0.35">
      <c r="A56" s="3">
        <v>43617</v>
      </c>
      <c r="B56" s="4">
        <f>Private_Grupos_Econ_Região!B56+Private_Grupos_Econ_Região!E56+Private_Grupos_Econ_Região!M56</f>
        <v>42466</v>
      </c>
      <c r="C56" s="5">
        <f t="shared" si="0"/>
        <v>-2.630466438066607E-3</v>
      </c>
      <c r="D56" s="4">
        <f>Private_Grupos_Econ_Região!J56</f>
        <v>550</v>
      </c>
      <c r="E56" s="5">
        <f t="shared" si="1"/>
        <v>-9.0090090090090089E-3</v>
      </c>
      <c r="F56" s="4">
        <f>Private_Grupos_Econ_Região!I56</f>
        <v>3932</v>
      </c>
      <c r="G56" s="5">
        <f t="shared" si="2"/>
        <v>-7.8223568004037354E-3</v>
      </c>
      <c r="H56" s="4">
        <f>Private_Grupos_Econ_Região!G56</f>
        <v>6875</v>
      </c>
      <c r="I56" s="5">
        <f t="shared" si="3"/>
        <v>4.3827611395178961E-3</v>
      </c>
      <c r="J56" s="4">
        <f>Private_Grupos_Econ_Região!H56</f>
        <v>3238</v>
      </c>
      <c r="K56" s="5">
        <f t="shared" si="4"/>
        <v>-2.7717893440098551E-3</v>
      </c>
      <c r="L56" s="4">
        <f>Private_Grupos_Econ_Região!B56</f>
        <v>28638</v>
      </c>
      <c r="M56" s="5">
        <f t="shared" si="5"/>
        <v>-1.0813073354494402E-3</v>
      </c>
      <c r="N56" s="4">
        <f t="shared" si="6"/>
        <v>13828</v>
      </c>
      <c r="O56" s="5">
        <f t="shared" si="7"/>
        <v>-5.8235674742972178E-3</v>
      </c>
    </row>
    <row r="57" spans="1:15" x14ac:dyDescent="0.35">
      <c r="A57" s="3">
        <v>43586</v>
      </c>
      <c r="B57" s="4">
        <f>Private_Grupos_Econ_Região!B57+Private_Grupos_Econ_Região!E57+Private_Grupos_Econ_Região!M57</f>
        <v>42578</v>
      </c>
      <c r="C57" s="5">
        <f t="shared" si="0"/>
        <v>6.2152900862578282E-3</v>
      </c>
      <c r="D57" s="4">
        <f>Private_Grupos_Econ_Região!J57</f>
        <v>555</v>
      </c>
      <c r="E57" s="5">
        <f t="shared" si="1"/>
        <v>2.9684601113172542E-2</v>
      </c>
      <c r="F57" s="4">
        <f>Private_Grupos_Econ_Região!I57</f>
        <v>3963</v>
      </c>
      <c r="G57" s="5">
        <f t="shared" si="2"/>
        <v>4.5627376425855515E-3</v>
      </c>
      <c r="H57" s="4">
        <f>Private_Grupos_Econ_Região!G57</f>
        <v>6845</v>
      </c>
      <c r="I57" s="5">
        <f t="shared" si="3"/>
        <v>9.1404983045849913E-3</v>
      </c>
      <c r="J57" s="4">
        <f>Private_Grupos_Econ_Região!H57</f>
        <v>3247</v>
      </c>
      <c r="K57" s="5">
        <f t="shared" si="4"/>
        <v>1.1526479750778817E-2</v>
      </c>
      <c r="L57" s="4">
        <f>Private_Grupos_Econ_Região!B57</f>
        <v>28669</v>
      </c>
      <c r="M57" s="5">
        <f t="shared" si="5"/>
        <v>7.4852403710992405E-3</v>
      </c>
      <c r="N57" s="4">
        <f t="shared" si="6"/>
        <v>13909</v>
      </c>
      <c r="O57" s="5">
        <f t="shared" si="7"/>
        <v>3.6077639079298649E-3</v>
      </c>
    </row>
    <row r="58" spans="1:15" x14ac:dyDescent="0.35">
      <c r="A58" s="3">
        <v>43556</v>
      </c>
      <c r="B58" s="4">
        <f>Private_Grupos_Econ_Região!B58+Private_Grupos_Econ_Região!E58+Private_Grupos_Econ_Região!M58</f>
        <v>42315</v>
      </c>
      <c r="C58" s="5">
        <f t="shared" si="0"/>
        <v>4.605778590251893E-3</v>
      </c>
      <c r="D58" s="4">
        <f>Private_Grupos_Econ_Região!J58</f>
        <v>539</v>
      </c>
      <c r="E58" s="5">
        <f t="shared" si="1"/>
        <v>-5.5350553505535052E-3</v>
      </c>
      <c r="F58" s="4">
        <f>Private_Grupos_Econ_Região!I58</f>
        <v>3945</v>
      </c>
      <c r="G58" s="5">
        <f t="shared" si="2"/>
        <v>5.6079530971195517E-3</v>
      </c>
      <c r="H58" s="4">
        <f>Private_Grupos_Econ_Região!G58</f>
        <v>6783</v>
      </c>
      <c r="I58" s="5">
        <f t="shared" si="3"/>
        <v>4.8888888888888888E-3</v>
      </c>
      <c r="J58" s="4">
        <f>Private_Grupos_Econ_Região!H58</f>
        <v>3210</v>
      </c>
      <c r="K58" s="5">
        <f t="shared" si="4"/>
        <v>1.1979823455233291E-2</v>
      </c>
      <c r="L58" s="4">
        <f>Private_Grupos_Econ_Região!B58</f>
        <v>28456</v>
      </c>
      <c r="M58" s="5">
        <f t="shared" si="5"/>
        <v>3.5619820137541879E-3</v>
      </c>
      <c r="N58" s="4">
        <f t="shared" si="6"/>
        <v>13859</v>
      </c>
      <c r="O58" s="5">
        <f t="shared" si="7"/>
        <v>6.7557750980677027E-3</v>
      </c>
    </row>
    <row r="59" spans="1:15" x14ac:dyDescent="0.35">
      <c r="A59" s="3">
        <v>43525</v>
      </c>
      <c r="B59" s="4">
        <f>Private_Grupos_Econ_Região!B59+Private_Grupos_Econ_Região!E59+Private_Grupos_Econ_Região!M59</f>
        <v>42121</v>
      </c>
      <c r="C59" s="5">
        <f t="shared" si="0"/>
        <v>5.7011188445732475E-4</v>
      </c>
      <c r="D59" s="4">
        <f>Private_Grupos_Econ_Região!J59</f>
        <v>542</v>
      </c>
      <c r="E59" s="5">
        <f t="shared" si="1"/>
        <v>5.5658627087198514E-3</v>
      </c>
      <c r="F59" s="4">
        <f>Private_Grupos_Econ_Região!I59</f>
        <v>3923</v>
      </c>
      <c r="G59" s="5">
        <f t="shared" si="2"/>
        <v>1.5317845289762573E-3</v>
      </c>
      <c r="H59" s="4">
        <f>Private_Grupos_Econ_Região!G59</f>
        <v>6750</v>
      </c>
      <c r="I59" s="5">
        <f t="shared" si="3"/>
        <v>4.4464206313917296E-4</v>
      </c>
      <c r="J59" s="4">
        <f>Private_Grupos_Econ_Região!H59</f>
        <v>3172</v>
      </c>
      <c r="K59" s="5">
        <f t="shared" si="4"/>
        <v>-2.8292989625903803E-3</v>
      </c>
      <c r="L59" s="4">
        <f>Private_Grupos_Econ_Região!B59</f>
        <v>28355</v>
      </c>
      <c r="M59" s="5">
        <f t="shared" si="5"/>
        <v>-3.1730362431250882E-4</v>
      </c>
      <c r="N59" s="4">
        <f t="shared" si="6"/>
        <v>13766</v>
      </c>
      <c r="O59" s="5">
        <f t="shared" si="7"/>
        <v>2.402970945896745E-3</v>
      </c>
    </row>
    <row r="60" spans="1:15" x14ac:dyDescent="0.35">
      <c r="A60" s="3">
        <v>43497</v>
      </c>
      <c r="B60" s="4">
        <f>Private_Grupos_Econ_Região!B60+Private_Grupos_Econ_Região!E60+Private_Grupos_Econ_Região!M60</f>
        <v>42097</v>
      </c>
      <c r="C60" s="5">
        <f t="shared" si="0"/>
        <v>4.0307193283724476E-3</v>
      </c>
      <c r="D60" s="4">
        <f>Private_Grupos_Econ_Região!J60</f>
        <v>539</v>
      </c>
      <c r="E60" s="5">
        <f t="shared" si="1"/>
        <v>-3.6968576709796672E-3</v>
      </c>
      <c r="F60" s="4">
        <f>Private_Grupos_Econ_Região!I60</f>
        <v>3917</v>
      </c>
      <c r="G60" s="5">
        <f t="shared" si="2"/>
        <v>5.9065228556753977E-3</v>
      </c>
      <c r="H60" s="4">
        <f>Private_Grupos_Econ_Região!G60</f>
        <v>6747</v>
      </c>
      <c r="I60" s="5">
        <f t="shared" si="3"/>
        <v>2.8240190249702733E-3</v>
      </c>
      <c r="J60" s="4">
        <f>Private_Grupos_Econ_Região!H60</f>
        <v>3181</v>
      </c>
      <c r="K60" s="5">
        <f t="shared" si="4"/>
        <v>-1.0575427682737169E-2</v>
      </c>
      <c r="L60" s="4">
        <f>Private_Grupos_Econ_Região!B60</f>
        <v>28364</v>
      </c>
      <c r="M60" s="5">
        <f t="shared" si="5"/>
        <v>5.7442734557832777E-3</v>
      </c>
      <c r="N60" s="4">
        <f t="shared" si="6"/>
        <v>13733</v>
      </c>
      <c r="O60" s="5">
        <f t="shared" si="7"/>
        <v>5.0998105784642281E-4</v>
      </c>
    </row>
    <row r="61" spans="1:15" x14ac:dyDescent="0.35">
      <c r="A61" s="3">
        <v>43466</v>
      </c>
      <c r="B61" s="4">
        <f>Private_Grupos_Econ_Região!B61+Private_Grupos_Econ_Região!E61+Private_Grupos_Econ_Região!M61</f>
        <v>41928</v>
      </c>
      <c r="C61" s="5">
        <f t="shared" si="0"/>
        <v>-8.8646195305297493E-3</v>
      </c>
      <c r="D61" s="4">
        <f>Private_Grupos_Econ_Região!J61</f>
        <v>541</v>
      </c>
      <c r="E61" s="5">
        <f t="shared" si="1"/>
        <v>5.5762081784386614E-3</v>
      </c>
      <c r="F61" s="4">
        <f>Private_Grupos_Econ_Região!I61</f>
        <v>3894</v>
      </c>
      <c r="G61" s="5">
        <f t="shared" si="2"/>
        <v>0</v>
      </c>
      <c r="H61" s="4">
        <f>Private_Grupos_Econ_Região!G61</f>
        <v>6728</v>
      </c>
      <c r="I61" s="5">
        <f t="shared" si="3"/>
        <v>-4.2918454935622317E-3</v>
      </c>
      <c r="J61" s="4">
        <f>Private_Grupos_Econ_Região!H61</f>
        <v>3215</v>
      </c>
      <c r="K61" s="5">
        <f t="shared" si="4"/>
        <v>-1.1985248924400737E-2</v>
      </c>
      <c r="L61" s="4">
        <f>Private_Grupos_Econ_Região!B61</f>
        <v>28202</v>
      </c>
      <c r="M61" s="5">
        <f t="shared" si="5"/>
        <v>-8.9260612876019118E-3</v>
      </c>
      <c r="N61" s="4">
        <f t="shared" si="6"/>
        <v>13726</v>
      </c>
      <c r="O61" s="5">
        <f t="shared" si="7"/>
        <v>-8.738354878312992E-3</v>
      </c>
    </row>
    <row r="62" spans="1:15" x14ac:dyDescent="0.35">
      <c r="A62" s="3">
        <v>43435</v>
      </c>
      <c r="B62" s="4">
        <f>Private_Grupos_Econ_Região!B62+Private_Grupos_Econ_Região!E62+Private_Grupos_Econ_Região!M62</f>
        <v>42303</v>
      </c>
      <c r="C62" s="5">
        <f t="shared" si="0"/>
        <v>-3.3924658986500813E-3</v>
      </c>
      <c r="D62" s="4">
        <f>Private_Grupos_Econ_Região!J62</f>
        <v>538</v>
      </c>
      <c r="E62" s="5">
        <f t="shared" si="1"/>
        <v>4.8732943469785572E-2</v>
      </c>
      <c r="F62" s="4">
        <f>Private_Grupos_Econ_Região!I62</f>
        <v>3894</v>
      </c>
      <c r="G62" s="5">
        <f t="shared" si="2"/>
        <v>4.6439628482972135E-3</v>
      </c>
      <c r="H62" s="4">
        <f>Private_Grupos_Econ_Região!G62</f>
        <v>6757</v>
      </c>
      <c r="I62" s="5">
        <f t="shared" si="3"/>
        <v>1.3337285121517487E-3</v>
      </c>
      <c r="J62" s="4">
        <f>Private_Grupos_Econ_Região!H62</f>
        <v>3254</v>
      </c>
      <c r="K62" s="5">
        <f t="shared" si="4"/>
        <v>2.1343377275580666E-2</v>
      </c>
      <c r="L62" s="4">
        <f>Private_Grupos_Econ_Região!B62</f>
        <v>28456</v>
      </c>
      <c r="M62" s="5">
        <f t="shared" si="5"/>
        <v>-4.9305871245235514E-3</v>
      </c>
      <c r="N62" s="4">
        <f t="shared" si="6"/>
        <v>13847</v>
      </c>
      <c r="O62" s="5">
        <f t="shared" si="7"/>
        <v>-2.1660649819494585E-4</v>
      </c>
    </row>
    <row r="63" spans="1:15" x14ac:dyDescent="0.35">
      <c r="A63" s="3">
        <v>43405</v>
      </c>
      <c r="B63" s="4">
        <f>Private_Grupos_Econ_Região!B63+Private_Grupos_Econ_Região!E63+Private_Grupos_Econ_Região!M63</f>
        <v>42447</v>
      </c>
      <c r="C63" s="5">
        <f t="shared" si="0"/>
        <v>-3.6383268391155343E-3</v>
      </c>
      <c r="D63" s="4">
        <f>Private_Grupos_Econ_Região!J63</f>
        <v>513</v>
      </c>
      <c r="E63" s="5">
        <f t="shared" si="1"/>
        <v>-3.7523452157598502E-2</v>
      </c>
      <c r="F63" s="4">
        <f>Private_Grupos_Econ_Região!I63</f>
        <v>3876</v>
      </c>
      <c r="G63" s="5">
        <f t="shared" si="2"/>
        <v>-4.8780487804878049E-3</v>
      </c>
      <c r="H63" s="4">
        <f>Private_Grupos_Econ_Região!G63</f>
        <v>6748</v>
      </c>
      <c r="I63" s="5">
        <f t="shared" si="3"/>
        <v>-5.1599587203302374E-3</v>
      </c>
      <c r="J63" s="4">
        <f>Private_Grupos_Econ_Região!H63</f>
        <v>3186</v>
      </c>
      <c r="K63" s="5">
        <f t="shared" si="4"/>
        <v>-1.6970070965751313E-2</v>
      </c>
      <c r="L63" s="4">
        <f>Private_Grupos_Econ_Região!B63</f>
        <v>28597</v>
      </c>
      <c r="M63" s="5">
        <f t="shared" si="5"/>
        <v>-2.0240795672657476E-3</v>
      </c>
      <c r="N63" s="4">
        <f t="shared" si="6"/>
        <v>13850</v>
      </c>
      <c r="O63" s="5">
        <f t="shared" si="7"/>
        <v>-6.9549006954900692E-3</v>
      </c>
    </row>
    <row r="64" spans="1:15" x14ac:dyDescent="0.35">
      <c r="A64" s="3">
        <v>43374</v>
      </c>
      <c r="B64" s="4">
        <f>Private_Grupos_Econ_Região!B64+Private_Grupos_Econ_Região!E64+Private_Grupos_Econ_Região!M64</f>
        <v>42602</v>
      </c>
      <c r="C64" s="5">
        <f t="shared" si="0"/>
        <v>-1.9652061855670103E-2</v>
      </c>
      <c r="D64" s="4">
        <f>Private_Grupos_Econ_Região!J64</f>
        <v>533</v>
      </c>
      <c r="E64" s="5">
        <f t="shared" si="1"/>
        <v>-4.4802867383512544E-2</v>
      </c>
      <c r="F64" s="4">
        <f>Private_Grupos_Econ_Região!I64</f>
        <v>3895</v>
      </c>
      <c r="G64" s="5">
        <f t="shared" si="2"/>
        <v>-2.8920468711044627E-2</v>
      </c>
      <c r="H64" s="4">
        <f>Private_Grupos_Econ_Região!G64</f>
        <v>6783</v>
      </c>
      <c r="I64" s="5">
        <f t="shared" si="3"/>
        <v>-1.9939315127871695E-2</v>
      </c>
      <c r="J64" s="4">
        <f>Private_Grupos_Econ_Região!H64</f>
        <v>3241</v>
      </c>
      <c r="K64" s="5">
        <f t="shared" si="4"/>
        <v>-2.1437198067632852E-2</v>
      </c>
      <c r="L64" s="4">
        <f>Private_Grupos_Econ_Região!B64</f>
        <v>28655</v>
      </c>
      <c r="M64" s="5">
        <f t="shared" si="5"/>
        <v>-1.3970613537042773E-2</v>
      </c>
      <c r="N64" s="4">
        <f t="shared" si="6"/>
        <v>13947</v>
      </c>
      <c r="O64" s="5">
        <f t="shared" si="7"/>
        <v>-3.1121917332407087E-2</v>
      </c>
    </row>
    <row r="65" spans="1:15" x14ac:dyDescent="0.35">
      <c r="A65" s="3">
        <v>43344</v>
      </c>
      <c r="B65" s="4">
        <f>Private_Grupos_Econ_Região!B65+Private_Grupos_Econ_Região!E65+Private_Grupos_Econ_Região!M65</f>
        <v>43456</v>
      </c>
      <c r="C65" s="5">
        <f t="shared" si="0"/>
        <v>-1.1722251591697887E-3</v>
      </c>
      <c r="D65" s="4">
        <f>Private_Grupos_Econ_Região!J65</f>
        <v>558</v>
      </c>
      <c r="E65" s="5">
        <f t="shared" si="1"/>
        <v>1.824817518248175E-2</v>
      </c>
      <c r="F65" s="4">
        <f>Private_Grupos_Econ_Região!I65</f>
        <v>4011</v>
      </c>
      <c r="G65" s="5">
        <f t="shared" si="2"/>
        <v>1.4415781487101669E-2</v>
      </c>
      <c r="H65" s="4">
        <f>Private_Grupos_Econ_Região!G65</f>
        <v>6921</v>
      </c>
      <c r="I65" s="5">
        <f t="shared" si="3"/>
        <v>-1.1545677586953383E-3</v>
      </c>
      <c r="J65" s="4">
        <f>Private_Grupos_Econ_Região!H65</f>
        <v>3312</v>
      </c>
      <c r="K65" s="5">
        <f t="shared" si="4"/>
        <v>8.833384099908621E-3</v>
      </c>
      <c r="L65" s="4">
        <f>Private_Grupos_Econ_Região!B65</f>
        <v>29061</v>
      </c>
      <c r="M65" s="5">
        <f t="shared" si="5"/>
        <v>-6.5337001375515816E-4</v>
      </c>
      <c r="N65" s="4">
        <f t="shared" si="6"/>
        <v>14395</v>
      </c>
      <c r="O65" s="5">
        <f t="shared" si="7"/>
        <v>-2.2180633534345327E-3</v>
      </c>
    </row>
    <row r="66" spans="1:15" x14ac:dyDescent="0.35">
      <c r="A66" s="3">
        <v>43313</v>
      </c>
      <c r="B66" s="4">
        <f>Private_Grupos_Econ_Região!B66+Private_Grupos_Econ_Região!E66+Private_Grupos_Econ_Região!M66</f>
        <v>43507</v>
      </c>
      <c r="C66" s="5">
        <f t="shared" si="0"/>
        <v>3.9089445849620604E-4</v>
      </c>
      <c r="D66" s="4">
        <f>Private_Grupos_Econ_Região!J66</f>
        <v>548</v>
      </c>
      <c r="E66" s="5">
        <f t="shared" si="1"/>
        <v>-1.7921146953405017E-2</v>
      </c>
      <c r="F66" s="4">
        <f>Private_Grupos_Econ_Região!I66</f>
        <v>3954</v>
      </c>
      <c r="G66" s="5">
        <f t="shared" si="2"/>
        <v>-1.2629451881788331E-3</v>
      </c>
      <c r="H66" s="4">
        <f>Private_Grupos_Econ_Região!G66</f>
        <v>6929</v>
      </c>
      <c r="I66" s="5">
        <f t="shared" si="3"/>
        <v>-9.1520091520091527E-3</v>
      </c>
      <c r="J66" s="4">
        <f>Private_Grupos_Econ_Região!H66</f>
        <v>3283</v>
      </c>
      <c r="K66" s="5">
        <f t="shared" si="4"/>
        <v>-1.5206812652068127E-3</v>
      </c>
      <c r="L66" s="4">
        <f>Private_Grupos_Econ_Região!B66</f>
        <v>29080</v>
      </c>
      <c r="M66" s="5">
        <f t="shared" si="5"/>
        <v>1.9294377067254685E-3</v>
      </c>
      <c r="N66" s="4">
        <f t="shared" si="6"/>
        <v>14427</v>
      </c>
      <c r="O66" s="5">
        <f t="shared" si="7"/>
        <v>-2.6959767731231854E-3</v>
      </c>
    </row>
    <row r="67" spans="1:15" x14ac:dyDescent="0.35">
      <c r="A67" s="3">
        <v>43282</v>
      </c>
      <c r="B67" s="4">
        <f>Private_Grupos_Econ_Região!B67+Private_Grupos_Econ_Região!E67+Private_Grupos_Econ_Região!M67</f>
        <v>43490</v>
      </c>
      <c r="C67" s="5">
        <f t="shared" ref="C67:C100" si="8">(B67-B68)/B68</f>
        <v>5.2934513765285126E-3</v>
      </c>
      <c r="D67" s="4">
        <f>Private_Grupos_Econ_Região!J67</f>
        <v>558</v>
      </c>
      <c r="E67" s="5">
        <f t="shared" ref="E67:E100" si="9">(D67-D68)/D68</f>
        <v>2.197802197802198E-2</v>
      </c>
      <c r="F67" s="4">
        <f>Private_Grupos_Econ_Região!I67</f>
        <v>3959</v>
      </c>
      <c r="G67" s="5">
        <f t="shared" ref="G67:G100" si="10">(F67-F68)/F68</f>
        <v>1.0722491702833802E-2</v>
      </c>
      <c r="H67" s="4">
        <f>Private_Grupos_Econ_Região!G67</f>
        <v>6993</v>
      </c>
      <c r="I67" s="5">
        <f t="shared" ref="I67:I100" si="11">(H67-H68)/H68</f>
        <v>4.0201005025125632E-3</v>
      </c>
      <c r="J67" s="4">
        <f>Private_Grupos_Econ_Região!H67</f>
        <v>3288</v>
      </c>
      <c r="K67" s="5">
        <f t="shared" ref="K67:K100" si="12">(J67-J68)/J68</f>
        <v>1.0448678549477565E-2</v>
      </c>
      <c r="L67" s="4">
        <f>Private_Grupos_Econ_Região!B67</f>
        <v>29024</v>
      </c>
      <c r="M67" s="5">
        <f t="shared" ref="M67:M100" si="13">(L67-L68)/L68</f>
        <v>6.9037294015611445E-3</v>
      </c>
      <c r="N67" s="4">
        <f t="shared" ref="N67:N100" si="14">B67-L67</f>
        <v>14466</v>
      </c>
      <c r="O67" s="5">
        <f t="shared" ref="O67:O100" si="15">(N67-N68)/N68</f>
        <v>2.0781379883624274E-3</v>
      </c>
    </row>
    <row r="68" spans="1:15" x14ac:dyDescent="0.35">
      <c r="A68" s="3">
        <v>43252</v>
      </c>
      <c r="B68" s="4">
        <f>Private_Grupos_Econ_Região!B68+Private_Grupos_Econ_Região!E68+Private_Grupos_Econ_Região!M68</f>
        <v>43261</v>
      </c>
      <c r="C68" s="5">
        <f t="shared" si="8"/>
        <v>6.2569780424264979E-3</v>
      </c>
      <c r="D68" s="4">
        <f>Private_Grupos_Econ_Região!J68</f>
        <v>546</v>
      </c>
      <c r="E68" s="5">
        <f t="shared" si="9"/>
        <v>3.6053130929791274E-2</v>
      </c>
      <c r="F68" s="4">
        <f>Private_Grupos_Econ_Região!I68</f>
        <v>3917</v>
      </c>
      <c r="G68" s="5">
        <f t="shared" si="10"/>
        <v>0</v>
      </c>
      <c r="H68" s="4">
        <f>Private_Grupos_Econ_Região!G68</f>
        <v>6965</v>
      </c>
      <c r="I68" s="5">
        <f t="shared" si="11"/>
        <v>3.7469375990776769E-3</v>
      </c>
      <c r="J68" s="4">
        <f>Private_Grupos_Econ_Região!H68</f>
        <v>3254</v>
      </c>
      <c r="K68" s="5">
        <f t="shared" si="12"/>
        <v>3.3919210607462227E-3</v>
      </c>
      <c r="L68" s="4">
        <f>Private_Grupos_Econ_Região!B68</f>
        <v>28825</v>
      </c>
      <c r="M68" s="5">
        <f t="shared" si="13"/>
        <v>5.8273431502547284E-3</v>
      </c>
      <c r="N68" s="4">
        <f t="shared" si="14"/>
        <v>14436</v>
      </c>
      <c r="O68" s="5">
        <f t="shared" si="15"/>
        <v>7.1159480954374214E-3</v>
      </c>
    </row>
    <row r="69" spans="1:15" x14ac:dyDescent="0.35">
      <c r="A69" s="3">
        <v>43221</v>
      </c>
      <c r="B69" s="4">
        <f>Private_Grupos_Econ_Região!B69+Private_Grupos_Econ_Região!E69+Private_Grupos_Econ_Região!M69</f>
        <v>42992</v>
      </c>
      <c r="C69" s="5">
        <f t="shared" si="8"/>
        <v>4.0168145726296126E-3</v>
      </c>
      <c r="D69" s="4">
        <f>Private_Grupos_Econ_Região!J69</f>
        <v>527</v>
      </c>
      <c r="E69" s="5">
        <f t="shared" si="9"/>
        <v>-9.3984962406015032E-3</v>
      </c>
      <c r="F69" s="4">
        <f>Private_Grupos_Econ_Região!I69</f>
        <v>3917</v>
      </c>
      <c r="G69" s="5">
        <f t="shared" si="10"/>
        <v>-4.0681413679125346E-3</v>
      </c>
      <c r="H69" s="4">
        <f>Private_Grupos_Econ_Região!G69</f>
        <v>6939</v>
      </c>
      <c r="I69" s="5">
        <f t="shared" si="11"/>
        <v>7.8431372549019607E-3</v>
      </c>
      <c r="J69" s="4">
        <f>Private_Grupos_Econ_Região!H69</f>
        <v>3243</v>
      </c>
      <c r="K69" s="5">
        <f t="shared" si="12"/>
        <v>-7.3461891643709825E-3</v>
      </c>
      <c r="L69" s="4">
        <f>Private_Grupos_Econ_Região!B69</f>
        <v>28658</v>
      </c>
      <c r="M69" s="5">
        <f t="shared" si="13"/>
        <v>6.2853330524245939E-3</v>
      </c>
      <c r="N69" s="4">
        <f t="shared" si="14"/>
        <v>14334</v>
      </c>
      <c r="O69" s="5">
        <f t="shared" si="15"/>
        <v>-4.8811101038979151E-4</v>
      </c>
    </row>
    <row r="70" spans="1:15" x14ac:dyDescent="0.35">
      <c r="A70" s="3">
        <v>43191</v>
      </c>
      <c r="B70" s="4">
        <f>Private_Grupos_Econ_Região!B70+Private_Grupos_Econ_Região!E70+Private_Grupos_Econ_Região!M70</f>
        <v>42820</v>
      </c>
      <c r="C70" s="5">
        <f t="shared" si="8"/>
        <v>-1.0216818454995147E-2</v>
      </c>
      <c r="D70" s="4">
        <f>Private_Grupos_Econ_Região!J70</f>
        <v>532</v>
      </c>
      <c r="E70" s="5">
        <f t="shared" si="9"/>
        <v>-3.7453183520599251E-3</v>
      </c>
      <c r="F70" s="4">
        <f>Private_Grupos_Econ_Região!I70</f>
        <v>3933</v>
      </c>
      <c r="G70" s="5">
        <f t="shared" si="10"/>
        <v>-2.7890466531440162E-3</v>
      </c>
      <c r="H70" s="4">
        <f>Private_Grupos_Econ_Região!G70</f>
        <v>6885</v>
      </c>
      <c r="I70" s="5">
        <f t="shared" si="11"/>
        <v>-1.1769771781254485E-2</v>
      </c>
      <c r="J70" s="4">
        <f>Private_Grupos_Econ_Região!H70</f>
        <v>3267</v>
      </c>
      <c r="K70" s="5">
        <f t="shared" si="12"/>
        <v>-3.0599755201958382E-4</v>
      </c>
      <c r="L70" s="4">
        <f>Private_Grupos_Econ_Região!B70</f>
        <v>28479</v>
      </c>
      <c r="M70" s="5">
        <f t="shared" si="13"/>
        <v>-1.2893833835915566E-2</v>
      </c>
      <c r="N70" s="4">
        <f t="shared" si="14"/>
        <v>14341</v>
      </c>
      <c r="O70" s="5">
        <f t="shared" si="15"/>
        <v>-4.857400596766359E-3</v>
      </c>
    </row>
    <row r="71" spans="1:15" x14ac:dyDescent="0.35">
      <c r="A71" s="3">
        <v>43160</v>
      </c>
      <c r="B71" s="4">
        <f>Private_Grupos_Econ_Região!B71+Private_Grupos_Econ_Região!E71+Private_Grupos_Econ_Região!M71</f>
        <v>43262</v>
      </c>
      <c r="C71" s="5">
        <f t="shared" si="8"/>
        <v>-3.9600313118754891E-3</v>
      </c>
      <c r="D71" s="4">
        <f>Private_Grupos_Econ_Região!J71</f>
        <v>534</v>
      </c>
      <c r="E71" s="5">
        <f t="shared" si="9"/>
        <v>0</v>
      </c>
      <c r="F71" s="4">
        <f>Private_Grupos_Econ_Região!I71</f>
        <v>3944</v>
      </c>
      <c r="G71" s="5">
        <f t="shared" si="10"/>
        <v>6.636038795303726E-3</v>
      </c>
      <c r="H71" s="4">
        <f>Private_Grupos_Econ_Região!G71</f>
        <v>6967</v>
      </c>
      <c r="I71" s="5">
        <f t="shared" si="11"/>
        <v>2.0207936740371944E-2</v>
      </c>
      <c r="J71" s="4">
        <f>Private_Grupos_Econ_Região!H71</f>
        <v>3268</v>
      </c>
      <c r="K71" s="5">
        <f t="shared" si="12"/>
        <v>3.614457831325301E-2</v>
      </c>
      <c r="L71" s="4">
        <f>Private_Grupos_Econ_Região!B71</f>
        <v>28851</v>
      </c>
      <c r="M71" s="5">
        <f t="shared" si="13"/>
        <v>-1.4685290802909737E-2</v>
      </c>
      <c r="N71" s="4">
        <f t="shared" si="14"/>
        <v>14411</v>
      </c>
      <c r="O71" s="5">
        <f t="shared" si="15"/>
        <v>1.8229350667702961E-2</v>
      </c>
    </row>
    <row r="72" spans="1:15" x14ac:dyDescent="0.35">
      <c r="A72" s="3">
        <v>43132</v>
      </c>
      <c r="B72" s="4">
        <f>Private_Grupos_Econ_Região!B72+Private_Grupos_Econ_Região!E72+Private_Grupos_Econ_Região!M72</f>
        <v>43434</v>
      </c>
      <c r="C72" s="5">
        <f t="shared" si="8"/>
        <v>-4.2412710057543731E-3</v>
      </c>
      <c r="D72" s="4">
        <f>Private_Grupos_Econ_Região!J72</f>
        <v>534</v>
      </c>
      <c r="E72" s="5">
        <f t="shared" si="9"/>
        <v>9.4517958412098299E-3</v>
      </c>
      <c r="F72" s="4">
        <f>Private_Grupos_Econ_Região!I72</f>
        <v>3918</v>
      </c>
      <c r="G72" s="5">
        <f t="shared" si="10"/>
        <v>-7.3473524195591588E-3</v>
      </c>
      <c r="H72" s="4">
        <f>Private_Grupos_Econ_Região!G72</f>
        <v>6829</v>
      </c>
      <c r="I72" s="5">
        <f t="shared" si="11"/>
        <v>4.2647058823529413E-3</v>
      </c>
      <c r="J72" s="4">
        <f>Private_Grupos_Econ_Região!H72</f>
        <v>3154</v>
      </c>
      <c r="K72" s="5">
        <f t="shared" si="12"/>
        <v>-1.1904761904761904E-2</v>
      </c>
      <c r="L72" s="4">
        <f>Private_Grupos_Econ_Região!B72</f>
        <v>29281</v>
      </c>
      <c r="M72" s="5">
        <f t="shared" si="13"/>
        <v>-5.4683785068949118E-3</v>
      </c>
      <c r="N72" s="4">
        <f t="shared" si="14"/>
        <v>14153</v>
      </c>
      <c r="O72" s="5">
        <f t="shared" si="15"/>
        <v>-1.6928828384002257E-3</v>
      </c>
    </row>
    <row r="73" spans="1:15" x14ac:dyDescent="0.35">
      <c r="A73" s="3">
        <v>43101</v>
      </c>
      <c r="B73" s="4">
        <f>Private_Grupos_Econ_Região!B73+Private_Grupos_Econ_Região!E73+Private_Grupos_Econ_Região!M73</f>
        <v>43619</v>
      </c>
      <c r="C73" s="5">
        <f t="shared" si="8"/>
        <v>2.9818679762017186E-2</v>
      </c>
      <c r="D73" s="4">
        <f>Private_Grupos_Econ_Região!J73</f>
        <v>529</v>
      </c>
      <c r="E73" s="5">
        <f t="shared" si="9"/>
        <v>1.9267822736030827E-2</v>
      </c>
      <c r="F73" s="4">
        <f>Private_Grupos_Econ_Região!I73</f>
        <v>3947</v>
      </c>
      <c r="G73" s="5">
        <f t="shared" si="10"/>
        <v>5.861365953109072E-3</v>
      </c>
      <c r="H73" s="4">
        <f>Private_Grupos_Econ_Região!G73</f>
        <v>6800</v>
      </c>
      <c r="I73" s="5">
        <f t="shared" si="11"/>
        <v>1.9949002549872506E-2</v>
      </c>
      <c r="J73" s="4">
        <f>Private_Grupos_Econ_Região!H73</f>
        <v>3192</v>
      </c>
      <c r="K73" s="5">
        <f t="shared" si="12"/>
        <v>1.2369172216936251E-2</v>
      </c>
      <c r="L73" s="4">
        <f>Private_Grupos_Econ_Região!B73</f>
        <v>29442</v>
      </c>
      <c r="M73" s="5">
        <f t="shared" si="13"/>
        <v>2.9368575624082231E-2</v>
      </c>
      <c r="N73" s="4">
        <f t="shared" si="14"/>
        <v>14177</v>
      </c>
      <c r="O73" s="5">
        <f t="shared" si="15"/>
        <v>3.0754689544859676E-2</v>
      </c>
    </row>
    <row r="74" spans="1:15" x14ac:dyDescent="0.35">
      <c r="A74" s="3">
        <v>43070</v>
      </c>
      <c r="B74" s="4">
        <f>Private_Grupos_Econ_Região!B74+Private_Grupos_Econ_Região!E74+Private_Grupos_Econ_Região!M74</f>
        <v>42356</v>
      </c>
      <c r="C74" s="5">
        <f t="shared" si="8"/>
        <v>8.3801542710218082E-3</v>
      </c>
      <c r="D74" s="4">
        <f>Private_Grupos_Econ_Região!J74</f>
        <v>519</v>
      </c>
      <c r="E74" s="5">
        <f t="shared" si="9"/>
        <v>-1.9230769230769232E-3</v>
      </c>
      <c r="F74" s="4">
        <f>Private_Grupos_Econ_Região!I74</f>
        <v>3924</v>
      </c>
      <c r="G74" s="5">
        <f t="shared" si="10"/>
        <v>4.3511645764013306E-3</v>
      </c>
      <c r="H74" s="4">
        <f>Private_Grupos_Econ_Região!G74</f>
        <v>6667</v>
      </c>
      <c r="I74" s="5">
        <f t="shared" si="11"/>
        <v>-6.5563999403963642E-3</v>
      </c>
      <c r="J74" s="4">
        <f>Private_Grupos_Econ_Região!H74</f>
        <v>3153</v>
      </c>
      <c r="K74" s="5">
        <f t="shared" si="12"/>
        <v>1.5883100381194409E-3</v>
      </c>
      <c r="L74" s="4">
        <f>Private_Grupos_Econ_Região!B74</f>
        <v>28602</v>
      </c>
      <c r="M74" s="5">
        <f t="shared" si="13"/>
        <v>2.9455081001472753E-3</v>
      </c>
      <c r="N74" s="4">
        <f t="shared" si="14"/>
        <v>13754</v>
      </c>
      <c r="O74" s="5">
        <f t="shared" si="15"/>
        <v>1.9872460329230311E-2</v>
      </c>
    </row>
    <row r="75" spans="1:15" x14ac:dyDescent="0.35">
      <c r="A75" s="3">
        <v>43040</v>
      </c>
      <c r="B75" s="4">
        <f>Private_Grupos_Econ_Região!B75+Private_Grupos_Econ_Região!E75+Private_Grupos_Econ_Região!M75</f>
        <v>42004</v>
      </c>
      <c r="C75" s="5">
        <f t="shared" si="8"/>
        <v>1.7170657254602689E-3</v>
      </c>
      <c r="D75" s="4">
        <f>Private_Grupos_Econ_Região!J75</f>
        <v>520</v>
      </c>
      <c r="E75" s="5">
        <f t="shared" si="9"/>
        <v>7.7519379844961239E-3</v>
      </c>
      <c r="F75" s="4">
        <f>Private_Grupos_Econ_Região!I75</f>
        <v>3907</v>
      </c>
      <c r="G75" s="5">
        <f t="shared" si="10"/>
        <v>1.2813941568426447E-3</v>
      </c>
      <c r="H75" s="4">
        <f>Private_Grupos_Econ_Região!G75</f>
        <v>6711</v>
      </c>
      <c r="I75" s="5">
        <f t="shared" si="11"/>
        <v>3.589053387169134E-3</v>
      </c>
      <c r="J75" s="4">
        <f>Private_Grupos_Econ_Região!H75</f>
        <v>3148</v>
      </c>
      <c r="K75" s="5">
        <f t="shared" si="12"/>
        <v>5.7507987220447284E-3</v>
      </c>
      <c r="L75" s="4">
        <f>Private_Grupos_Econ_Região!B75</f>
        <v>28518</v>
      </c>
      <c r="M75" s="5">
        <f t="shared" si="13"/>
        <v>9.476676845319575E-4</v>
      </c>
      <c r="N75" s="4">
        <f t="shared" si="14"/>
        <v>13486</v>
      </c>
      <c r="O75" s="5">
        <f t="shared" si="15"/>
        <v>3.3479651811621157E-3</v>
      </c>
    </row>
    <row r="76" spans="1:15" x14ac:dyDescent="0.35">
      <c r="A76" s="3">
        <v>43009</v>
      </c>
      <c r="B76" s="4">
        <f>Private_Grupos_Econ_Região!B76+Private_Grupos_Econ_Região!E76+Private_Grupos_Econ_Região!M76</f>
        <v>41932</v>
      </c>
      <c r="C76" s="5">
        <f t="shared" si="8"/>
        <v>8.0050001201951975E-3</v>
      </c>
      <c r="D76" s="4">
        <f>Private_Grupos_Econ_Região!J76</f>
        <v>516</v>
      </c>
      <c r="E76" s="5">
        <f t="shared" si="9"/>
        <v>-3.8610038610038611E-3</v>
      </c>
      <c r="F76" s="4">
        <f>Private_Grupos_Econ_Região!I76</f>
        <v>3902</v>
      </c>
      <c r="G76" s="5">
        <f t="shared" si="10"/>
        <v>7.2276716572018587E-3</v>
      </c>
      <c r="H76" s="4">
        <f>Private_Grupos_Econ_Região!G76</f>
        <v>6687</v>
      </c>
      <c r="I76" s="5">
        <f t="shared" si="11"/>
        <v>6.9266676705315462E-3</v>
      </c>
      <c r="J76" s="4">
        <f>Private_Grupos_Econ_Região!H76</f>
        <v>3130</v>
      </c>
      <c r="K76" s="5">
        <f t="shared" si="12"/>
        <v>1.196249595861623E-2</v>
      </c>
      <c r="L76" s="4">
        <f>Private_Grupos_Econ_Região!B76</f>
        <v>28491</v>
      </c>
      <c r="M76" s="5">
        <f t="shared" si="13"/>
        <v>5.7895294242242381E-3</v>
      </c>
      <c r="N76" s="4">
        <f t="shared" si="14"/>
        <v>13441</v>
      </c>
      <c r="O76" s="5">
        <f t="shared" si="15"/>
        <v>1.2733574442435202E-2</v>
      </c>
    </row>
    <row r="77" spans="1:15" x14ac:dyDescent="0.35">
      <c r="A77" s="3">
        <v>42979</v>
      </c>
      <c r="B77" s="4">
        <f>Private_Grupos_Econ_Região!B77+Private_Grupos_Econ_Região!E77+Private_Grupos_Econ_Região!M77</f>
        <v>41599</v>
      </c>
      <c r="C77" s="5">
        <f t="shared" si="8"/>
        <v>1.537748053406234E-2</v>
      </c>
      <c r="D77" s="4">
        <f>Private_Grupos_Econ_Região!J77</f>
        <v>518</v>
      </c>
      <c r="E77" s="5">
        <f t="shared" si="9"/>
        <v>-5.7581573896353169E-3</v>
      </c>
      <c r="F77" s="4">
        <f>Private_Grupos_Econ_Região!I77</f>
        <v>3874</v>
      </c>
      <c r="G77" s="5">
        <f t="shared" si="10"/>
        <v>2.5819777949909629E-4</v>
      </c>
      <c r="H77" s="4">
        <f>Private_Grupos_Econ_Região!G77</f>
        <v>6641</v>
      </c>
      <c r="I77" s="5">
        <f t="shared" si="11"/>
        <v>6.8223165554881747E-3</v>
      </c>
      <c r="J77" s="4">
        <f>Private_Grupos_Econ_Região!H77</f>
        <v>3093</v>
      </c>
      <c r="K77" s="5">
        <f t="shared" si="12"/>
        <v>1.8104015799868336E-2</v>
      </c>
      <c r="L77" s="4">
        <f>Private_Grupos_Econ_Região!B77</f>
        <v>28327</v>
      </c>
      <c r="M77" s="5">
        <f t="shared" si="13"/>
        <v>1.7237045283154378E-2</v>
      </c>
      <c r="N77" s="4">
        <f t="shared" si="14"/>
        <v>13272</v>
      </c>
      <c r="O77" s="5">
        <f t="shared" si="15"/>
        <v>1.1431184270690443E-2</v>
      </c>
    </row>
    <row r="78" spans="1:15" x14ac:dyDescent="0.35">
      <c r="A78" s="3">
        <v>42948</v>
      </c>
      <c r="B78" s="4">
        <f>Private_Grupos_Econ_Região!B78+Private_Grupos_Econ_Região!E78+Private_Grupos_Econ_Região!M78</f>
        <v>40969</v>
      </c>
      <c r="C78" s="5">
        <f t="shared" si="8"/>
        <v>2.3977881627559885E-3</v>
      </c>
      <c r="D78" s="4">
        <f>Private_Grupos_Econ_Região!J78</f>
        <v>521</v>
      </c>
      <c r="E78" s="5">
        <f t="shared" si="9"/>
        <v>7.7369439071566732E-3</v>
      </c>
      <c r="F78" s="4">
        <f>Private_Grupos_Econ_Região!I78</f>
        <v>3873</v>
      </c>
      <c r="G78" s="5">
        <f t="shared" si="10"/>
        <v>-5.1612903225806454E-4</v>
      </c>
      <c r="H78" s="4">
        <f>Private_Grupos_Econ_Região!G78</f>
        <v>6596</v>
      </c>
      <c r="I78" s="5">
        <f t="shared" si="11"/>
        <v>-9.3121057374586959E-3</v>
      </c>
      <c r="J78" s="4">
        <f>Private_Grupos_Econ_Região!H78</f>
        <v>3038</v>
      </c>
      <c r="K78" s="5">
        <f t="shared" si="12"/>
        <v>3.2927230819888045E-4</v>
      </c>
      <c r="L78" s="4">
        <f>Private_Grupos_Econ_Região!B78</f>
        <v>27847</v>
      </c>
      <c r="M78" s="5">
        <f t="shared" si="13"/>
        <v>2.1232186555347633E-3</v>
      </c>
      <c r="N78" s="4">
        <f t="shared" si="14"/>
        <v>13122</v>
      </c>
      <c r="O78" s="5">
        <f t="shared" si="15"/>
        <v>2.9809676679660628E-3</v>
      </c>
    </row>
    <row r="79" spans="1:15" x14ac:dyDescent="0.35">
      <c r="A79" s="3">
        <v>42917</v>
      </c>
      <c r="B79" s="4">
        <f>Private_Grupos_Econ_Região!B79+Private_Grupos_Econ_Região!E79+Private_Grupos_Econ_Região!M79</f>
        <v>40871</v>
      </c>
      <c r="C79" s="5">
        <f t="shared" si="8"/>
        <v>5.9810967805454364E-3</v>
      </c>
      <c r="D79" s="4">
        <f>Private_Grupos_Econ_Região!J79</f>
        <v>517</v>
      </c>
      <c r="E79" s="5">
        <f t="shared" si="9"/>
        <v>1.9723865877712032E-2</v>
      </c>
      <c r="F79" s="4">
        <f>Private_Grupos_Econ_Região!I79</f>
        <v>3875</v>
      </c>
      <c r="G79" s="5">
        <f t="shared" si="10"/>
        <v>1.360188333769291E-2</v>
      </c>
      <c r="H79" s="4">
        <f>Private_Grupos_Econ_Região!G79</f>
        <v>6658</v>
      </c>
      <c r="I79" s="5">
        <f t="shared" si="11"/>
        <v>2.6044074587763907E-2</v>
      </c>
      <c r="J79" s="4">
        <f>Private_Grupos_Econ_Região!H79</f>
        <v>3037</v>
      </c>
      <c r="K79" s="5">
        <f t="shared" si="12"/>
        <v>-1.643655489809336E-3</v>
      </c>
      <c r="L79" s="4">
        <f>Private_Grupos_Econ_Região!B79</f>
        <v>27788</v>
      </c>
      <c r="M79" s="5">
        <f t="shared" si="13"/>
        <v>1.1097769530255066E-2</v>
      </c>
      <c r="N79" s="4">
        <f t="shared" si="14"/>
        <v>13083</v>
      </c>
      <c r="O79" s="5">
        <f t="shared" si="15"/>
        <v>-4.7166222898440474E-3</v>
      </c>
    </row>
    <row r="80" spans="1:15" x14ac:dyDescent="0.35">
      <c r="A80" s="3">
        <v>42887</v>
      </c>
      <c r="B80" s="4">
        <f>Private_Grupos_Econ_Região!B80+Private_Grupos_Econ_Região!E80+Private_Grupos_Econ_Região!M80</f>
        <v>40628</v>
      </c>
      <c r="C80" s="5">
        <f t="shared" si="8"/>
        <v>4.5743391934327327E-3</v>
      </c>
      <c r="D80" s="4">
        <f>Private_Grupos_Econ_Região!J80</f>
        <v>507</v>
      </c>
      <c r="E80" s="5">
        <f t="shared" si="9"/>
        <v>0</v>
      </c>
      <c r="F80" s="4">
        <f>Private_Grupos_Econ_Região!I80</f>
        <v>3823</v>
      </c>
      <c r="G80" s="5">
        <f t="shared" si="10"/>
        <v>-4.4270833333333332E-3</v>
      </c>
      <c r="H80" s="4">
        <f>Private_Grupos_Econ_Região!G80</f>
        <v>6489</v>
      </c>
      <c r="I80" s="5">
        <f t="shared" si="11"/>
        <v>-1.231337540403263E-3</v>
      </c>
      <c r="J80" s="4">
        <f>Private_Grupos_Econ_Região!H80</f>
        <v>3042</v>
      </c>
      <c r="K80" s="5">
        <f t="shared" si="12"/>
        <v>4.623513870541612E-3</v>
      </c>
      <c r="L80" s="4">
        <f>Private_Grupos_Econ_Região!B80</f>
        <v>27483</v>
      </c>
      <c r="M80" s="5">
        <f t="shared" si="13"/>
        <v>2.8827908334549701E-3</v>
      </c>
      <c r="N80" s="4">
        <f t="shared" si="14"/>
        <v>13145</v>
      </c>
      <c r="O80" s="5">
        <f t="shared" si="15"/>
        <v>8.1294577805046397E-3</v>
      </c>
    </row>
    <row r="81" spans="1:15" x14ac:dyDescent="0.35">
      <c r="A81" s="3">
        <v>42856</v>
      </c>
      <c r="B81" s="4">
        <f>Private_Grupos_Econ_Região!B81+Private_Grupos_Econ_Região!E81+Private_Grupos_Econ_Região!M81</f>
        <v>40443</v>
      </c>
      <c r="C81" s="5">
        <f t="shared" si="8"/>
        <v>-3.451980233474182E-2</v>
      </c>
      <c r="D81" s="4">
        <f>Private_Grupos_Econ_Região!J81</f>
        <v>507</v>
      </c>
      <c r="E81" s="5">
        <f t="shared" si="9"/>
        <v>-2.1235521235521235E-2</v>
      </c>
      <c r="F81" s="4">
        <f>Private_Grupos_Econ_Região!I81</f>
        <v>3840</v>
      </c>
      <c r="G81" s="5">
        <f t="shared" si="10"/>
        <v>-1.6645326504481434E-2</v>
      </c>
      <c r="H81" s="4">
        <f>Private_Grupos_Econ_Região!G81</f>
        <v>6497</v>
      </c>
      <c r="I81" s="5">
        <f t="shared" si="11"/>
        <v>-3.1021625652498136E-2</v>
      </c>
      <c r="J81" s="4">
        <f>Private_Grupos_Econ_Região!H81</f>
        <v>3028</v>
      </c>
      <c r="K81" s="5">
        <f t="shared" si="12"/>
        <v>-2.3540793292486296E-2</v>
      </c>
      <c r="L81" s="4">
        <f>Private_Grupos_Econ_Região!B81</f>
        <v>27404</v>
      </c>
      <c r="M81" s="5">
        <f t="shared" si="13"/>
        <v>-3.155811570131109E-2</v>
      </c>
      <c r="N81" s="4">
        <f t="shared" si="14"/>
        <v>13039</v>
      </c>
      <c r="O81" s="5">
        <f t="shared" si="15"/>
        <v>-4.0685697469099467E-2</v>
      </c>
    </row>
    <row r="82" spans="1:15" x14ac:dyDescent="0.35">
      <c r="A82" s="3">
        <v>42826</v>
      </c>
      <c r="B82" s="4">
        <f>Private_Grupos_Econ_Região!B82+Private_Grupos_Econ_Região!E82+Private_Grupos_Econ_Região!M82</f>
        <v>41889</v>
      </c>
      <c r="C82" s="5">
        <f t="shared" si="8"/>
        <v>1.7291206255919567E-2</v>
      </c>
      <c r="D82" s="4">
        <f>Private_Grupos_Econ_Região!J82</f>
        <v>518</v>
      </c>
      <c r="E82" s="5">
        <f t="shared" si="9"/>
        <v>0</v>
      </c>
      <c r="F82" s="4">
        <f>Private_Grupos_Econ_Região!I82</f>
        <v>3905</v>
      </c>
      <c r="G82" s="5">
        <f t="shared" si="10"/>
        <v>2.1449123724823438E-2</v>
      </c>
      <c r="H82" s="4">
        <f>Private_Grupos_Econ_Região!G82</f>
        <v>6705</v>
      </c>
      <c r="I82" s="5">
        <f t="shared" si="11"/>
        <v>8.9565606806986115E-4</v>
      </c>
      <c r="J82" s="4">
        <f>Private_Grupos_Econ_Região!H82</f>
        <v>3101</v>
      </c>
      <c r="K82" s="5">
        <f t="shared" si="12"/>
        <v>1.4393195943735688E-2</v>
      </c>
      <c r="L82" s="4">
        <f>Private_Grupos_Econ_Região!B82</f>
        <v>28297</v>
      </c>
      <c r="M82" s="5">
        <f t="shared" si="13"/>
        <v>9.5975453118310253E-3</v>
      </c>
      <c r="N82" s="4">
        <f t="shared" si="14"/>
        <v>13592</v>
      </c>
      <c r="O82" s="5">
        <f t="shared" si="15"/>
        <v>3.3690774963875583E-2</v>
      </c>
    </row>
    <row r="83" spans="1:15" x14ac:dyDescent="0.35">
      <c r="A83" s="3">
        <v>42795</v>
      </c>
      <c r="B83" s="4">
        <f>Private_Grupos_Econ_Região!B83+Private_Grupos_Econ_Região!E83+Private_Grupos_Econ_Região!M83</f>
        <v>41177</v>
      </c>
      <c r="C83" s="5">
        <f t="shared" si="8"/>
        <v>8.7704255371273184E-3</v>
      </c>
      <c r="D83" s="4">
        <f>Private_Grupos_Econ_Região!J83</f>
        <v>518</v>
      </c>
      <c r="E83" s="5">
        <f t="shared" si="9"/>
        <v>1.3698630136986301E-2</v>
      </c>
      <c r="F83" s="4">
        <f>Private_Grupos_Econ_Região!I83</f>
        <v>3823</v>
      </c>
      <c r="G83" s="5">
        <f t="shared" si="10"/>
        <v>1.3789445770352692E-2</v>
      </c>
      <c r="H83" s="4">
        <f>Private_Grupos_Econ_Região!G83</f>
        <v>6699</v>
      </c>
      <c r="I83" s="5">
        <f t="shared" si="11"/>
        <v>3.4451767525464352E-3</v>
      </c>
      <c r="J83" s="4">
        <f>Private_Grupos_Econ_Região!H83</f>
        <v>3057</v>
      </c>
      <c r="K83" s="5">
        <f t="shared" si="12"/>
        <v>5.7053941908713691E-2</v>
      </c>
      <c r="L83" s="4">
        <f>Private_Grupos_Econ_Região!B83</f>
        <v>28028</v>
      </c>
      <c r="M83" s="5">
        <f t="shared" si="13"/>
        <v>8.7094220110847196E-3</v>
      </c>
      <c r="N83" s="4">
        <f t="shared" si="14"/>
        <v>13149</v>
      </c>
      <c r="O83" s="5">
        <f t="shared" si="15"/>
        <v>8.9004833883219517E-3</v>
      </c>
    </row>
    <row r="84" spans="1:15" x14ac:dyDescent="0.35">
      <c r="A84" s="3">
        <v>42767</v>
      </c>
      <c r="B84" s="4">
        <f>Private_Grupos_Econ_Região!B84+Private_Grupos_Econ_Região!E84+Private_Grupos_Econ_Região!M84</f>
        <v>40819</v>
      </c>
      <c r="C84" s="5">
        <f t="shared" si="8"/>
        <v>9.1972210547135759E-3</v>
      </c>
      <c r="D84" s="4">
        <f>Private_Grupos_Econ_Região!J84</f>
        <v>511</v>
      </c>
      <c r="E84" s="5">
        <f t="shared" si="9"/>
        <v>5.3608247422680409E-2</v>
      </c>
      <c r="F84" s="4">
        <f>Private_Grupos_Econ_Região!I84</f>
        <v>3771</v>
      </c>
      <c r="G84" s="5">
        <f t="shared" si="10"/>
        <v>1.9189189189189187E-2</v>
      </c>
      <c r="H84" s="4">
        <f>Private_Grupos_Econ_Região!G84</f>
        <v>6676</v>
      </c>
      <c r="I84" s="5">
        <f t="shared" si="11"/>
        <v>3.2797029702970298E-2</v>
      </c>
      <c r="J84" s="4">
        <f>Private_Grupos_Econ_Região!H84</f>
        <v>2892</v>
      </c>
      <c r="K84" s="5">
        <f t="shared" si="12"/>
        <v>4.0662108672184241E-2</v>
      </c>
      <c r="L84" s="4">
        <f>Private_Grupos_Econ_Região!B84</f>
        <v>27786</v>
      </c>
      <c r="M84" s="5">
        <f t="shared" si="13"/>
        <v>7.9077190946024375E-3</v>
      </c>
      <c r="N84" s="4">
        <f t="shared" si="14"/>
        <v>13033</v>
      </c>
      <c r="O84" s="5">
        <f t="shared" si="15"/>
        <v>1.1957450112586381E-2</v>
      </c>
    </row>
    <row r="85" spans="1:15" x14ac:dyDescent="0.35">
      <c r="A85" s="3">
        <v>42736</v>
      </c>
      <c r="B85" s="4">
        <f>Private_Grupos_Econ_Região!B85+Private_Grupos_Econ_Região!E85+Private_Grupos_Econ_Região!M85</f>
        <v>40447</v>
      </c>
      <c r="C85" s="5">
        <f t="shared" si="8"/>
        <v>-5.7520709913718932E-3</v>
      </c>
      <c r="D85" s="4">
        <f>Private_Grupos_Econ_Região!J85</f>
        <v>485</v>
      </c>
      <c r="E85" s="5">
        <f t="shared" si="9"/>
        <v>-1.8218623481781375E-2</v>
      </c>
      <c r="F85" s="4">
        <f>Private_Grupos_Econ_Região!I85</f>
        <v>3700</v>
      </c>
      <c r="G85" s="5">
        <f t="shared" si="10"/>
        <v>4.0705563093622792E-3</v>
      </c>
      <c r="H85" s="4">
        <f>Private_Grupos_Econ_Região!G85</f>
        <v>6464</v>
      </c>
      <c r="I85" s="5">
        <f t="shared" si="11"/>
        <v>1.5494267121165168E-3</v>
      </c>
      <c r="J85" s="4">
        <f>Private_Grupos_Econ_Região!H85</f>
        <v>2779</v>
      </c>
      <c r="K85" s="5">
        <f t="shared" si="12"/>
        <v>-2.5125628140703518E-3</v>
      </c>
      <c r="L85" s="4">
        <f>Private_Grupos_Econ_Região!B85</f>
        <v>27568</v>
      </c>
      <c r="M85" s="5">
        <f t="shared" si="13"/>
        <v>-2.5688338941350988E-3</v>
      </c>
      <c r="N85" s="4">
        <f t="shared" si="14"/>
        <v>12879</v>
      </c>
      <c r="O85" s="5">
        <f t="shared" si="15"/>
        <v>-1.2498083116086489E-2</v>
      </c>
    </row>
    <row r="86" spans="1:15" x14ac:dyDescent="0.35">
      <c r="A86" s="3">
        <v>42705</v>
      </c>
      <c r="B86" s="4">
        <f>Private_Grupos_Econ_Região!B86+Private_Grupos_Econ_Região!E86+Private_Grupos_Econ_Região!M86</f>
        <v>40681</v>
      </c>
      <c r="C86" s="5">
        <f t="shared" si="8"/>
        <v>8.4781476982572698E-3</v>
      </c>
      <c r="D86" s="4">
        <f>Private_Grupos_Econ_Região!J86</f>
        <v>494</v>
      </c>
      <c r="E86" s="5">
        <f t="shared" si="9"/>
        <v>1.2295081967213115E-2</v>
      </c>
      <c r="F86" s="4">
        <f>Private_Grupos_Econ_Região!I86</f>
        <v>3685</v>
      </c>
      <c r="G86" s="5">
        <f t="shared" si="10"/>
        <v>-4.8609235754793409E-3</v>
      </c>
      <c r="H86" s="4">
        <f>Private_Grupos_Econ_Região!G86</f>
        <v>6454</v>
      </c>
      <c r="I86" s="5">
        <f t="shared" si="11"/>
        <v>4.201026917690991E-3</v>
      </c>
      <c r="J86" s="4">
        <f>Private_Grupos_Econ_Região!H86</f>
        <v>2786</v>
      </c>
      <c r="K86" s="5">
        <f t="shared" si="12"/>
        <v>-5.7102069950035689E-3</v>
      </c>
      <c r="L86" s="4">
        <f>Private_Grupos_Econ_Região!B86</f>
        <v>27639</v>
      </c>
      <c r="M86" s="5">
        <f t="shared" si="13"/>
        <v>1.4722079447830237E-2</v>
      </c>
      <c r="N86" s="4">
        <f t="shared" si="14"/>
        <v>13042</v>
      </c>
      <c r="O86" s="5">
        <f t="shared" si="15"/>
        <v>-4.503473017326922E-3</v>
      </c>
    </row>
    <row r="87" spans="1:15" x14ac:dyDescent="0.35">
      <c r="A87" s="3">
        <v>42675</v>
      </c>
      <c r="B87" s="4">
        <f>Private_Grupos_Econ_Região!B87+Private_Grupos_Econ_Região!E87+Private_Grupos_Econ_Região!M87</f>
        <v>40339</v>
      </c>
      <c r="C87" s="5">
        <f t="shared" si="8"/>
        <v>2.2360803995130313E-3</v>
      </c>
      <c r="D87" s="4">
        <f>Private_Grupos_Econ_Região!J87</f>
        <v>488</v>
      </c>
      <c r="E87" s="5">
        <f t="shared" si="9"/>
        <v>2.0533880903490761E-3</v>
      </c>
      <c r="F87" s="4">
        <f>Private_Grupos_Econ_Região!I87</f>
        <v>3703</v>
      </c>
      <c r="G87" s="5">
        <f t="shared" si="10"/>
        <v>6.797172376291463E-3</v>
      </c>
      <c r="H87" s="4">
        <f>Private_Grupos_Econ_Região!G87</f>
        <v>6427</v>
      </c>
      <c r="I87" s="5">
        <f t="shared" si="11"/>
        <v>2.0268163392578734E-3</v>
      </c>
      <c r="J87" s="4">
        <f>Private_Grupos_Econ_Região!H87</f>
        <v>2802</v>
      </c>
      <c r="K87" s="5">
        <f t="shared" si="12"/>
        <v>5.3821313240043061E-3</v>
      </c>
      <c r="L87" s="4">
        <f>Private_Grupos_Econ_Região!B87</f>
        <v>27238</v>
      </c>
      <c r="M87" s="5">
        <f t="shared" si="13"/>
        <v>5.3890447364535656E-3</v>
      </c>
      <c r="N87" s="4">
        <f t="shared" si="14"/>
        <v>13101</v>
      </c>
      <c r="O87" s="5">
        <f t="shared" si="15"/>
        <v>-4.2562894276810823E-3</v>
      </c>
    </row>
    <row r="88" spans="1:15" x14ac:dyDescent="0.35">
      <c r="A88" s="3">
        <v>42644</v>
      </c>
      <c r="B88" s="4">
        <f>Private_Grupos_Econ_Região!B88+Private_Grupos_Econ_Região!E88+Private_Grupos_Econ_Região!M88</f>
        <v>40249</v>
      </c>
      <c r="C88" s="5">
        <f t="shared" si="8"/>
        <v>2.4747307584591493E-2</v>
      </c>
      <c r="D88" s="4">
        <f>Private_Grupos_Econ_Região!J88</f>
        <v>487</v>
      </c>
      <c r="E88" s="5">
        <f t="shared" si="9"/>
        <v>8.2815734989648039E-3</v>
      </c>
      <c r="F88" s="4">
        <f>Private_Grupos_Econ_Região!I88</f>
        <v>3678</v>
      </c>
      <c r="G88" s="5">
        <f t="shared" si="10"/>
        <v>9.6074663738676923E-3</v>
      </c>
      <c r="H88" s="4">
        <f>Private_Grupos_Econ_Região!G88</f>
        <v>6414</v>
      </c>
      <c r="I88" s="5">
        <f t="shared" si="11"/>
        <v>6.3152660367976135E-2</v>
      </c>
      <c r="J88" s="4">
        <f>Private_Grupos_Econ_Região!H88</f>
        <v>2787</v>
      </c>
      <c r="K88" s="5">
        <f t="shared" si="12"/>
        <v>-1.8316308559351884E-2</v>
      </c>
      <c r="L88" s="4">
        <f>Private_Grupos_Econ_Região!B88</f>
        <v>27092</v>
      </c>
      <c r="M88" s="5">
        <f t="shared" si="13"/>
        <v>1.8687723256251176E-2</v>
      </c>
      <c r="N88" s="4">
        <f t="shared" si="14"/>
        <v>13157</v>
      </c>
      <c r="O88" s="5">
        <f t="shared" si="15"/>
        <v>3.74546601482416E-2</v>
      </c>
    </row>
    <row r="89" spans="1:15" x14ac:dyDescent="0.35">
      <c r="A89" s="3">
        <v>42614</v>
      </c>
      <c r="B89" s="4">
        <f>Private_Grupos_Econ_Região!B89+Private_Grupos_Econ_Região!E89+Private_Grupos_Econ_Região!M89</f>
        <v>39277</v>
      </c>
      <c r="C89" s="5">
        <f t="shared" si="8"/>
        <v>-4.9654194006029436E-3</v>
      </c>
      <c r="D89" s="4">
        <f>Private_Grupos_Econ_Região!J89</f>
        <v>483</v>
      </c>
      <c r="E89" s="5">
        <f t="shared" si="9"/>
        <v>-2.2267206477732792E-2</v>
      </c>
      <c r="F89" s="4">
        <f>Private_Grupos_Econ_Região!I89</f>
        <v>3643</v>
      </c>
      <c r="G89" s="5">
        <f t="shared" si="10"/>
        <v>2.4766097963676388E-3</v>
      </c>
      <c r="H89" s="4">
        <f>Private_Grupos_Econ_Região!G89</f>
        <v>6033</v>
      </c>
      <c r="I89" s="5">
        <f t="shared" si="11"/>
        <v>-3.4687809712586719E-3</v>
      </c>
      <c r="J89" s="4">
        <f>Private_Grupos_Econ_Região!H89</f>
        <v>2839</v>
      </c>
      <c r="K89" s="5">
        <f t="shared" si="12"/>
        <v>1.7642907551164433E-3</v>
      </c>
      <c r="L89" s="4">
        <f>Private_Grupos_Econ_Região!B89</f>
        <v>26595</v>
      </c>
      <c r="M89" s="5">
        <f t="shared" si="13"/>
        <v>-4.9015939534535662E-3</v>
      </c>
      <c r="N89" s="4">
        <f t="shared" si="14"/>
        <v>12682</v>
      </c>
      <c r="O89" s="5">
        <f t="shared" si="15"/>
        <v>-5.0992390366360711E-3</v>
      </c>
    </row>
    <row r="90" spans="1:15" x14ac:dyDescent="0.35">
      <c r="A90" s="3">
        <v>42583</v>
      </c>
      <c r="B90" s="4">
        <f>Private_Grupos_Econ_Região!B90+Private_Grupos_Econ_Região!E90+Private_Grupos_Econ_Região!M90</f>
        <v>39473</v>
      </c>
      <c r="C90" s="5">
        <f t="shared" si="8"/>
        <v>5.4765907585715016E-3</v>
      </c>
      <c r="D90" s="4">
        <f>Private_Grupos_Econ_Região!J90</f>
        <v>494</v>
      </c>
      <c r="E90" s="5">
        <f t="shared" si="9"/>
        <v>8.1632653061224497E-3</v>
      </c>
      <c r="F90" s="4">
        <f>Private_Grupos_Econ_Região!I90</f>
        <v>3634</v>
      </c>
      <c r="G90" s="5">
        <f t="shared" si="10"/>
        <v>3.0361578802097708E-3</v>
      </c>
      <c r="H90" s="4">
        <f>Private_Grupos_Econ_Região!G90</f>
        <v>6054</v>
      </c>
      <c r="I90" s="5">
        <f t="shared" si="11"/>
        <v>1.0853230923359493E-2</v>
      </c>
      <c r="J90" s="4">
        <f>Private_Grupos_Econ_Região!H90</f>
        <v>2834</v>
      </c>
      <c r="K90" s="5">
        <f t="shared" si="12"/>
        <v>8.5409252669039152E-3</v>
      </c>
      <c r="L90" s="4">
        <f>Private_Grupos_Econ_Região!B90</f>
        <v>26726</v>
      </c>
      <c r="M90" s="5">
        <f t="shared" si="13"/>
        <v>6.4015665009790629E-3</v>
      </c>
      <c r="N90" s="4">
        <f t="shared" si="14"/>
        <v>12747</v>
      </c>
      <c r="O90" s="5">
        <f t="shared" si="15"/>
        <v>3.5427491733585263E-3</v>
      </c>
    </row>
    <row r="91" spans="1:15" x14ac:dyDescent="0.35">
      <c r="A91" s="3">
        <v>42552</v>
      </c>
      <c r="B91" s="4">
        <f>Private_Grupos_Econ_Região!B91+Private_Grupos_Econ_Região!E91+Private_Grupos_Econ_Região!M91</f>
        <v>39258</v>
      </c>
      <c r="C91" s="5">
        <f t="shared" si="8"/>
        <v>1.2497130760794715E-3</v>
      </c>
      <c r="D91" s="4">
        <f>Private_Grupos_Econ_Região!J91</f>
        <v>490</v>
      </c>
      <c r="E91" s="5">
        <f t="shared" si="9"/>
        <v>1.0309278350515464E-2</v>
      </c>
      <c r="F91" s="4">
        <f>Private_Grupos_Econ_Região!I91</f>
        <v>3623</v>
      </c>
      <c r="G91" s="5">
        <f t="shared" si="10"/>
        <v>2.0850943927867006E-2</v>
      </c>
      <c r="H91" s="4">
        <f>Private_Grupos_Econ_Região!G91</f>
        <v>5989</v>
      </c>
      <c r="I91" s="5">
        <f t="shared" si="11"/>
        <v>3.0145704237146205E-3</v>
      </c>
      <c r="J91" s="4">
        <f>Private_Grupos_Econ_Região!H91</f>
        <v>2810</v>
      </c>
      <c r="K91" s="5">
        <f t="shared" si="12"/>
        <v>1.3342949873782907E-2</v>
      </c>
      <c r="L91" s="4">
        <f>Private_Grupos_Econ_Região!B91</f>
        <v>26556</v>
      </c>
      <c r="M91" s="5">
        <f t="shared" si="13"/>
        <v>-3.0034539720678781E-3</v>
      </c>
      <c r="N91" s="4">
        <f t="shared" si="14"/>
        <v>12702</v>
      </c>
      <c r="O91" s="5">
        <f t="shared" si="15"/>
        <v>1.0260081126222859E-2</v>
      </c>
    </row>
    <row r="92" spans="1:15" x14ac:dyDescent="0.35">
      <c r="A92" s="3">
        <v>42522</v>
      </c>
      <c r="B92" s="4">
        <f>Private_Grupos_Econ_Região!B92+Private_Grupos_Econ_Região!E92+Private_Grupos_Econ_Região!M92</f>
        <v>39209</v>
      </c>
      <c r="C92" s="5">
        <f t="shared" si="8"/>
        <v>1.7856231824906892E-4</v>
      </c>
      <c r="D92" s="4">
        <f>Private_Grupos_Econ_Região!J92</f>
        <v>485</v>
      </c>
      <c r="E92" s="5">
        <f t="shared" si="9"/>
        <v>-8.1799591002044997E-3</v>
      </c>
      <c r="F92" s="4">
        <f>Private_Grupos_Econ_Região!I92</f>
        <v>3549</v>
      </c>
      <c r="G92" s="5">
        <f t="shared" si="10"/>
        <v>8.4602368866328254E-4</v>
      </c>
      <c r="H92" s="4">
        <f>Private_Grupos_Econ_Região!G92</f>
        <v>5971</v>
      </c>
      <c r="I92" s="5">
        <f t="shared" si="11"/>
        <v>6.7035361153008216E-4</v>
      </c>
      <c r="J92" s="4">
        <f>Private_Grupos_Econ_Região!H92</f>
        <v>2773</v>
      </c>
      <c r="K92" s="5">
        <f t="shared" si="12"/>
        <v>5.8034095030830611E-3</v>
      </c>
      <c r="L92" s="4">
        <f>Private_Grupos_Econ_Região!B92</f>
        <v>26636</v>
      </c>
      <c r="M92" s="5">
        <f t="shared" si="13"/>
        <v>3.7557274844137307E-4</v>
      </c>
      <c r="N92" s="4">
        <f t="shared" si="14"/>
        <v>12573</v>
      </c>
      <c r="O92" s="5">
        <f t="shared" si="15"/>
        <v>-2.3854961832061068E-4</v>
      </c>
    </row>
    <row r="93" spans="1:15" x14ac:dyDescent="0.35">
      <c r="A93" s="3">
        <v>42491</v>
      </c>
      <c r="B93" s="4">
        <f>Private_Grupos_Econ_Região!B93+Private_Grupos_Econ_Região!E93+Private_Grupos_Econ_Região!M93</f>
        <v>39202</v>
      </c>
      <c r="C93" s="5">
        <f t="shared" si="8"/>
        <v>1.0725229826353423E-3</v>
      </c>
      <c r="D93" s="4">
        <f>Private_Grupos_Econ_Região!J93</f>
        <v>489</v>
      </c>
      <c r="E93" s="5">
        <f t="shared" si="9"/>
        <v>0</v>
      </c>
      <c r="F93" s="4">
        <f>Private_Grupos_Econ_Região!I93</f>
        <v>3546</v>
      </c>
      <c r="G93" s="5">
        <f t="shared" si="10"/>
        <v>-1.9701660568533634E-3</v>
      </c>
      <c r="H93" s="4">
        <f>Private_Grupos_Econ_Região!G93</f>
        <v>5967</v>
      </c>
      <c r="I93" s="5">
        <f t="shared" si="11"/>
        <v>4.3763676148796497E-3</v>
      </c>
      <c r="J93" s="4">
        <f>Private_Grupos_Econ_Região!H93</f>
        <v>2757</v>
      </c>
      <c r="K93" s="5">
        <f t="shared" si="12"/>
        <v>1.816860465116279E-3</v>
      </c>
      <c r="L93" s="4">
        <f>Private_Grupos_Econ_Região!B93</f>
        <v>26626</v>
      </c>
      <c r="M93" s="5">
        <f t="shared" si="13"/>
        <v>1.2032789350981425E-3</v>
      </c>
      <c r="N93" s="4">
        <f t="shared" si="14"/>
        <v>12576</v>
      </c>
      <c r="O93" s="5">
        <f t="shared" si="15"/>
        <v>7.9579818558013688E-4</v>
      </c>
    </row>
    <row r="94" spans="1:15" x14ac:dyDescent="0.35">
      <c r="A94" s="3">
        <v>42461</v>
      </c>
      <c r="B94" s="4">
        <f>Private_Grupos_Econ_Região!B94+Private_Grupos_Econ_Região!E94+Private_Grupos_Econ_Região!M94</f>
        <v>39160</v>
      </c>
      <c r="C94" s="5">
        <f t="shared" si="8"/>
        <v>-6.5704355767523277E-3</v>
      </c>
      <c r="D94" s="4">
        <f>Private_Grupos_Econ_Região!J94</f>
        <v>489</v>
      </c>
      <c r="E94" s="5">
        <f t="shared" si="9"/>
        <v>-1.4112903225806451E-2</v>
      </c>
      <c r="F94" s="4">
        <f>Private_Grupos_Econ_Região!I94</f>
        <v>3553</v>
      </c>
      <c r="G94" s="5">
        <f t="shared" si="10"/>
        <v>-7.2645990500139705E-3</v>
      </c>
      <c r="H94" s="4">
        <f>Private_Grupos_Econ_Região!G94</f>
        <v>5941</v>
      </c>
      <c r="I94" s="5">
        <f t="shared" si="11"/>
        <v>-1.6803898504453034E-3</v>
      </c>
      <c r="J94" s="4">
        <f>Private_Grupos_Econ_Região!H94</f>
        <v>2752</v>
      </c>
      <c r="K94" s="5">
        <f t="shared" si="12"/>
        <v>-2.1754894851341551E-3</v>
      </c>
      <c r="L94" s="4">
        <f>Private_Grupos_Econ_Região!B94</f>
        <v>26594</v>
      </c>
      <c r="M94" s="5">
        <f t="shared" si="13"/>
        <v>1.8081820236570481E-3</v>
      </c>
      <c r="N94" s="4">
        <f t="shared" si="14"/>
        <v>12566</v>
      </c>
      <c r="O94" s="5">
        <f t="shared" si="15"/>
        <v>-2.3848364794531188E-2</v>
      </c>
    </row>
    <row r="95" spans="1:15" x14ac:dyDescent="0.35">
      <c r="A95" s="3">
        <v>42430</v>
      </c>
      <c r="B95" s="4">
        <f>Private_Grupos_Econ_Região!B95+Private_Grupos_Econ_Região!E95+Private_Grupos_Econ_Região!M95</f>
        <v>39419</v>
      </c>
      <c r="C95" s="5">
        <f t="shared" si="8"/>
        <v>3.6409002953457581E-3</v>
      </c>
      <c r="D95" s="4">
        <f>Private_Grupos_Econ_Região!J95</f>
        <v>496</v>
      </c>
      <c r="E95" s="5">
        <f t="shared" si="9"/>
        <v>1.0183299389002037E-2</v>
      </c>
      <c r="F95" s="4">
        <f>Private_Grupos_Econ_Região!I95</f>
        <v>3579</v>
      </c>
      <c r="G95" s="5">
        <f t="shared" si="10"/>
        <v>9.5909732016925247E-3</v>
      </c>
      <c r="H95" s="4">
        <f>Private_Grupos_Econ_Região!G95</f>
        <v>5951</v>
      </c>
      <c r="I95" s="5">
        <f t="shared" si="11"/>
        <v>2.8648466464442197E-3</v>
      </c>
      <c r="J95" s="4">
        <f>Private_Grupos_Econ_Região!H95</f>
        <v>2758</v>
      </c>
      <c r="K95" s="5">
        <f t="shared" si="12"/>
        <v>6.5693430656934308E-3</v>
      </c>
      <c r="L95" s="4">
        <f>Private_Grupos_Econ_Região!B95</f>
        <v>26546</v>
      </c>
      <c r="M95" s="5">
        <f t="shared" si="13"/>
        <v>3.3260261546602162E-3</v>
      </c>
      <c r="N95" s="4">
        <f t="shared" si="14"/>
        <v>12873</v>
      </c>
      <c r="O95" s="5">
        <f t="shared" si="15"/>
        <v>4.2908410048369478E-3</v>
      </c>
    </row>
    <row r="96" spans="1:15" x14ac:dyDescent="0.35">
      <c r="A96" s="3">
        <v>42401</v>
      </c>
      <c r="B96" s="4">
        <f>Private_Grupos_Econ_Região!B96+Private_Grupos_Econ_Região!E96+Private_Grupos_Econ_Região!M96</f>
        <v>39276</v>
      </c>
      <c r="C96" s="5">
        <f t="shared" si="8"/>
        <v>1.5299877600979193E-3</v>
      </c>
      <c r="D96" s="4">
        <f>Private_Grupos_Econ_Região!J96</f>
        <v>491</v>
      </c>
      <c r="E96" s="5">
        <f t="shared" si="9"/>
        <v>2.0408163265306124E-3</v>
      </c>
      <c r="F96" s="4">
        <f>Private_Grupos_Econ_Região!I96</f>
        <v>3545</v>
      </c>
      <c r="G96" s="5">
        <f t="shared" si="10"/>
        <v>-1.6896648831315122E-3</v>
      </c>
      <c r="H96" s="4">
        <f>Private_Grupos_Econ_Região!G96</f>
        <v>5934</v>
      </c>
      <c r="I96" s="5">
        <f t="shared" si="11"/>
        <v>-3.3590863285186431E-3</v>
      </c>
      <c r="J96" s="4">
        <f>Private_Grupos_Econ_Região!H96</f>
        <v>2740</v>
      </c>
      <c r="K96" s="5">
        <f t="shared" si="12"/>
        <v>4.3988269794721412E-3</v>
      </c>
      <c r="L96" s="4">
        <f>Private_Grupos_Econ_Região!B96</f>
        <v>26458</v>
      </c>
      <c r="M96" s="5">
        <f t="shared" si="13"/>
        <v>2.3488407334444615E-3</v>
      </c>
      <c r="N96" s="4">
        <f t="shared" si="14"/>
        <v>12818</v>
      </c>
      <c r="O96" s="5">
        <f t="shared" si="15"/>
        <v>-1.5600624024960998E-4</v>
      </c>
    </row>
    <row r="97" spans="1:15" x14ac:dyDescent="0.35">
      <c r="A97" s="3">
        <v>42370</v>
      </c>
      <c r="B97" s="4">
        <f>Private_Grupos_Econ_Região!B97+Private_Grupos_Econ_Região!E97+Private_Grupos_Econ_Região!M97</f>
        <v>39216</v>
      </c>
      <c r="C97" s="5">
        <f t="shared" si="8"/>
        <v>-3.9875041271937618E-3</v>
      </c>
      <c r="D97" s="4">
        <f>Private_Grupos_Econ_Região!J97</f>
        <v>490</v>
      </c>
      <c r="E97" s="5">
        <f t="shared" si="9"/>
        <v>-1.4084507042253521E-2</v>
      </c>
      <c r="F97" s="4">
        <f>Private_Grupos_Econ_Região!I97</f>
        <v>3551</v>
      </c>
      <c r="G97" s="5">
        <f t="shared" si="10"/>
        <v>1.9751693002257337E-3</v>
      </c>
      <c r="H97" s="4">
        <f>Private_Grupos_Econ_Região!G97</f>
        <v>5954</v>
      </c>
      <c r="I97" s="5">
        <f t="shared" si="11"/>
        <v>4.7249409382382722E-3</v>
      </c>
      <c r="J97" s="4">
        <f>Private_Grupos_Econ_Região!H97</f>
        <v>2728</v>
      </c>
      <c r="K97" s="5">
        <f t="shared" si="12"/>
        <v>6.6420664206642069E-3</v>
      </c>
      <c r="L97" s="4">
        <f>Private_Grupos_Econ_Região!B97</f>
        <v>26396</v>
      </c>
      <c r="M97" s="5">
        <f t="shared" si="13"/>
        <v>-4.2627032328643099E-3</v>
      </c>
      <c r="N97" s="4">
        <f t="shared" si="14"/>
        <v>12820</v>
      </c>
      <c r="O97" s="5">
        <f t="shared" si="15"/>
        <v>-3.4203980099502488E-3</v>
      </c>
    </row>
    <row r="98" spans="1:15" x14ac:dyDescent="0.35">
      <c r="A98" s="3">
        <v>42339</v>
      </c>
      <c r="B98" s="4">
        <f>Private_Grupos_Econ_Região!B98+Private_Grupos_Econ_Região!E98+Private_Grupos_Econ_Região!M98</f>
        <v>39373</v>
      </c>
      <c r="C98" s="5">
        <f t="shared" si="8"/>
        <v>4.4645134955865091E-3</v>
      </c>
      <c r="D98" s="4">
        <f>Private_Grupos_Econ_Região!J98</f>
        <v>497</v>
      </c>
      <c r="E98" s="5">
        <f t="shared" si="9"/>
        <v>1.6359918200408999E-2</v>
      </c>
      <c r="F98" s="4">
        <f>Private_Grupos_Econ_Região!I98</f>
        <v>3544</v>
      </c>
      <c r="G98" s="5">
        <f t="shared" si="10"/>
        <v>1.2571428571428572E-2</v>
      </c>
      <c r="H98" s="4">
        <f>Private_Grupos_Econ_Região!G98</f>
        <v>5926</v>
      </c>
      <c r="I98" s="5">
        <f t="shared" si="11"/>
        <v>1.3518080432578573E-3</v>
      </c>
      <c r="J98" s="4">
        <f>Private_Grupos_Econ_Região!H98</f>
        <v>2710</v>
      </c>
      <c r="K98" s="5">
        <f t="shared" si="12"/>
        <v>5.1928783382789315E-3</v>
      </c>
      <c r="L98" s="4">
        <f>Private_Grupos_Econ_Região!B98</f>
        <v>26509</v>
      </c>
      <c r="M98" s="5">
        <f t="shared" si="13"/>
        <v>5.4999241389773936E-3</v>
      </c>
      <c r="N98" s="4">
        <f t="shared" si="14"/>
        <v>12864</v>
      </c>
      <c r="O98" s="5">
        <f t="shared" si="15"/>
        <v>2.3375409069658717E-3</v>
      </c>
    </row>
    <row r="99" spans="1:15" x14ac:dyDescent="0.35">
      <c r="A99" s="3">
        <v>42309</v>
      </c>
      <c r="B99" s="4">
        <f>Private_Grupos_Econ_Região!B99+Private_Grupos_Econ_Região!E99+Private_Grupos_Econ_Região!M99</f>
        <v>39198</v>
      </c>
      <c r="C99" s="5">
        <f t="shared" si="8"/>
        <v>-7.6528659983163697E-5</v>
      </c>
      <c r="D99" s="4">
        <f>Private_Grupos_Econ_Região!J99</f>
        <v>489</v>
      </c>
      <c r="E99" s="5">
        <f t="shared" si="9"/>
        <v>6.1728395061728392E-3</v>
      </c>
      <c r="F99" s="4">
        <f>Private_Grupos_Econ_Região!I99</f>
        <v>3500</v>
      </c>
      <c r="G99" s="5">
        <f t="shared" si="10"/>
        <v>2.857959416976279E-4</v>
      </c>
      <c r="H99" s="4">
        <f>Private_Grupos_Econ_Região!G99</f>
        <v>5918</v>
      </c>
      <c r="I99" s="5">
        <f t="shared" si="11"/>
        <v>4.5832626039721608E-3</v>
      </c>
      <c r="J99" s="4">
        <f>Private_Grupos_Econ_Região!H99</f>
        <v>2696</v>
      </c>
      <c r="K99" s="5">
        <f t="shared" si="12"/>
        <v>-3.707823507601038E-4</v>
      </c>
      <c r="L99" s="4">
        <f>Private_Grupos_Econ_Região!B99</f>
        <v>26364</v>
      </c>
      <c r="M99" s="5">
        <f t="shared" si="13"/>
        <v>-1.8961659524441578E-4</v>
      </c>
      <c r="N99" s="4">
        <f t="shared" si="14"/>
        <v>12834</v>
      </c>
      <c r="O99" s="5">
        <f t="shared" si="15"/>
        <v>1.5586034912718204E-4</v>
      </c>
    </row>
    <row r="100" spans="1:15" x14ac:dyDescent="0.35">
      <c r="A100" s="3">
        <v>42278</v>
      </c>
      <c r="B100" s="4">
        <f>Private_Grupos_Econ_Região!B100+Private_Grupos_Econ_Região!E100+Private_Grupos_Econ_Região!M100</f>
        <v>39201</v>
      </c>
      <c r="C100" s="5"/>
      <c r="D100" s="4">
        <f>Private_Grupos_Econ_Região!J100</f>
        <v>486</v>
      </c>
      <c r="E100" s="5"/>
      <c r="F100" s="4">
        <f>Private_Grupos_Econ_Região!I100</f>
        <v>3499</v>
      </c>
      <c r="G100" s="5"/>
      <c r="H100" s="4">
        <f>Private_Grupos_Econ_Região!G100</f>
        <v>5891</v>
      </c>
      <c r="I100" s="5"/>
      <c r="J100" s="4">
        <f>Private_Grupos_Econ_Região!H100</f>
        <v>2697</v>
      </c>
      <c r="K100" s="5"/>
      <c r="L100" s="4">
        <f>Private_Grupos_Econ_Região!B100</f>
        <v>26369</v>
      </c>
      <c r="M100" s="5"/>
      <c r="N100" s="4">
        <f t="shared" si="14"/>
        <v>12832</v>
      </c>
      <c r="O100" s="5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F11CA-6089-417D-903F-DECA22E09430}">
  <dimension ref="A1:M100"/>
  <sheetViews>
    <sheetView workbookViewId="0">
      <selection activeCell="M2" sqref="M2"/>
    </sheetView>
  </sheetViews>
  <sheetFormatPr defaultRowHeight="14.5" x14ac:dyDescent="0.35"/>
  <cols>
    <col min="1" max="1" width="7" style="1" bestFit="1" customWidth="1"/>
    <col min="2" max="2" width="39.6328125" style="1" bestFit="1" customWidth="1"/>
    <col min="3" max="3" width="42.08984375" style="1" bestFit="1" customWidth="1"/>
    <col min="4" max="4" width="42.1796875" style="1" bestFit="1" customWidth="1"/>
    <col min="5" max="5" width="37.81640625" style="1" bestFit="1" customWidth="1"/>
    <col min="6" max="6" width="52.26953125" style="1" bestFit="1" customWidth="1"/>
    <col min="7" max="7" width="28.36328125" style="1" bestFit="1" customWidth="1"/>
    <col min="8" max="8" width="37.6328125" style="1" bestFit="1" customWidth="1"/>
    <col min="9" max="9" width="33.7265625" style="1" bestFit="1" customWidth="1"/>
    <col min="10" max="10" width="30.7265625" style="1" bestFit="1" customWidth="1"/>
    <col min="11" max="11" width="37.54296875" style="1" bestFit="1" customWidth="1"/>
    <col min="12" max="12" width="37.6328125" style="1" bestFit="1" customWidth="1"/>
    <col min="13" max="13" width="53.26953125" style="1" bestFit="1" customWidth="1"/>
    <col min="14" max="16384" width="8.7265625" style="1"/>
  </cols>
  <sheetData>
    <row r="1" spans="1:13" x14ac:dyDescent="0.35">
      <c r="A1" s="1" t="s">
        <v>0</v>
      </c>
      <c r="B1" s="1" t="s">
        <v>12</v>
      </c>
      <c r="C1" s="1" t="s">
        <v>13</v>
      </c>
      <c r="D1" s="1" t="s">
        <v>32</v>
      </c>
      <c r="E1" s="1" t="s">
        <v>14</v>
      </c>
      <c r="F1" s="1" t="s">
        <v>33</v>
      </c>
      <c r="G1" s="1" t="s">
        <v>15</v>
      </c>
      <c r="H1" s="1" t="s">
        <v>16</v>
      </c>
      <c r="I1" s="1" t="s">
        <v>17</v>
      </c>
      <c r="J1" s="1" t="s">
        <v>18</v>
      </c>
      <c r="K1" s="1" t="s">
        <v>19</v>
      </c>
      <c r="L1" s="1" t="s">
        <v>34</v>
      </c>
      <c r="M1" s="1" t="s">
        <v>33</v>
      </c>
    </row>
    <row r="2" spans="1:13" x14ac:dyDescent="0.35">
      <c r="A2" s="3">
        <v>45261</v>
      </c>
      <c r="B2" s="2">
        <v>32639</v>
      </c>
      <c r="C2" s="2">
        <v>24823</v>
      </c>
      <c r="D2" s="2">
        <v>7816</v>
      </c>
      <c r="E2" s="2">
        <v>9496</v>
      </c>
      <c r="F2" s="2"/>
      <c r="G2" s="2">
        <v>10122</v>
      </c>
      <c r="H2" s="2">
        <v>5110</v>
      </c>
      <c r="I2" s="2">
        <v>6026</v>
      </c>
      <c r="J2" s="2">
        <v>1094</v>
      </c>
      <c r="K2" s="2">
        <v>5312</v>
      </c>
      <c r="L2" s="2">
        <v>977</v>
      </c>
      <c r="M2" s="2">
        <f>K2+L2</f>
        <v>6289</v>
      </c>
    </row>
    <row r="3" spans="1:13" x14ac:dyDescent="0.35">
      <c r="A3" s="3">
        <v>45231</v>
      </c>
      <c r="B3" s="2">
        <v>33100</v>
      </c>
      <c r="C3" s="2">
        <v>25176</v>
      </c>
      <c r="D3" s="2">
        <v>7924</v>
      </c>
      <c r="E3" s="2">
        <v>9752</v>
      </c>
      <c r="F3" s="2"/>
      <c r="G3" s="2">
        <v>10356</v>
      </c>
      <c r="H3" s="2">
        <v>5139</v>
      </c>
      <c r="I3" s="2">
        <v>6077</v>
      </c>
      <c r="J3" s="2">
        <v>1070</v>
      </c>
      <c r="K3" s="2">
        <v>5337</v>
      </c>
      <c r="L3" s="2">
        <v>974</v>
      </c>
      <c r="M3" s="2">
        <f t="shared" ref="M3:M50" si="0">K3+L3</f>
        <v>6311</v>
      </c>
    </row>
    <row r="4" spans="1:13" x14ac:dyDescent="0.35">
      <c r="A4" s="3">
        <v>45200</v>
      </c>
      <c r="B4" s="2">
        <v>32383</v>
      </c>
      <c r="C4" s="2">
        <v>24659</v>
      </c>
      <c r="D4" s="2">
        <v>7724</v>
      </c>
      <c r="E4" s="2">
        <v>9681</v>
      </c>
      <c r="F4" s="2"/>
      <c r="G4" s="2">
        <v>10176</v>
      </c>
      <c r="H4" s="2">
        <v>5092</v>
      </c>
      <c r="I4" s="2">
        <v>5943</v>
      </c>
      <c r="J4" s="2">
        <v>1056</v>
      </c>
      <c r="K4" s="2">
        <v>5295</v>
      </c>
      <c r="L4" s="2">
        <v>954</v>
      </c>
      <c r="M4" s="2">
        <f t="shared" si="0"/>
        <v>6249</v>
      </c>
    </row>
    <row r="5" spans="1:13" x14ac:dyDescent="0.35">
      <c r="A5" s="3">
        <v>45170</v>
      </c>
      <c r="B5" s="2">
        <v>32247</v>
      </c>
      <c r="C5" s="2">
        <v>24554</v>
      </c>
      <c r="D5" s="2">
        <v>7693</v>
      </c>
      <c r="E5" s="2">
        <v>9701</v>
      </c>
      <c r="F5" s="2"/>
      <c r="G5" s="2">
        <v>10052</v>
      </c>
      <c r="H5" s="2">
        <v>5070</v>
      </c>
      <c r="I5" s="2">
        <v>5911</v>
      </c>
      <c r="J5" s="2">
        <v>1037</v>
      </c>
      <c r="K5" s="2">
        <v>5264</v>
      </c>
      <c r="L5" s="2">
        <v>935</v>
      </c>
      <c r="M5" s="2">
        <f t="shared" si="0"/>
        <v>6199</v>
      </c>
    </row>
    <row r="6" spans="1:13" x14ac:dyDescent="0.35">
      <c r="A6" s="3">
        <v>45139</v>
      </c>
      <c r="B6" s="2">
        <v>33298</v>
      </c>
      <c r="C6" s="2">
        <v>25377</v>
      </c>
      <c r="D6" s="2">
        <v>7921</v>
      </c>
      <c r="E6" s="2">
        <v>10180</v>
      </c>
      <c r="F6" s="2"/>
      <c r="G6" s="2">
        <v>10355</v>
      </c>
      <c r="H6" s="2">
        <v>5248</v>
      </c>
      <c r="I6" s="2">
        <v>6336</v>
      </c>
      <c r="J6" s="2">
        <v>1196</v>
      </c>
      <c r="K6" s="2">
        <v>5434</v>
      </c>
      <c r="L6" s="2">
        <v>980</v>
      </c>
      <c r="M6" s="2">
        <f t="shared" si="0"/>
        <v>6414</v>
      </c>
    </row>
    <row r="7" spans="1:13" x14ac:dyDescent="0.35">
      <c r="A7" s="3">
        <v>45108</v>
      </c>
      <c r="B7" s="2">
        <v>33221</v>
      </c>
      <c r="C7" s="2">
        <v>25376</v>
      </c>
      <c r="D7" s="2">
        <v>7845</v>
      </c>
      <c r="E7" s="2">
        <v>10196</v>
      </c>
      <c r="F7" s="2"/>
      <c r="G7" s="2">
        <v>10252</v>
      </c>
      <c r="H7" s="2">
        <v>5227</v>
      </c>
      <c r="I7" s="2">
        <v>6264</v>
      </c>
      <c r="J7" s="2">
        <v>1182</v>
      </c>
      <c r="K7" s="2">
        <v>5453</v>
      </c>
      <c r="L7" s="2">
        <v>974</v>
      </c>
      <c r="M7" s="2">
        <f t="shared" si="0"/>
        <v>6427</v>
      </c>
    </row>
    <row r="8" spans="1:13" x14ac:dyDescent="0.35">
      <c r="A8" s="3">
        <v>45078</v>
      </c>
      <c r="B8" s="2">
        <v>32463</v>
      </c>
      <c r="C8" s="2">
        <v>24892</v>
      </c>
      <c r="D8" s="2">
        <v>7571</v>
      </c>
      <c r="E8" s="2">
        <v>9673</v>
      </c>
      <c r="F8" s="2"/>
      <c r="G8" s="2">
        <v>9882</v>
      </c>
      <c r="H8" s="2">
        <v>4989</v>
      </c>
      <c r="I8" s="2">
        <v>5793</v>
      </c>
      <c r="J8" s="2">
        <v>1028</v>
      </c>
      <c r="K8" s="2">
        <v>5238</v>
      </c>
      <c r="L8" s="2">
        <v>924</v>
      </c>
      <c r="M8" s="2">
        <f t="shared" si="0"/>
        <v>6162</v>
      </c>
    </row>
    <row r="9" spans="1:13" x14ac:dyDescent="0.35">
      <c r="A9" s="3">
        <v>45047</v>
      </c>
      <c r="B9" s="2">
        <v>32994</v>
      </c>
      <c r="C9" s="2">
        <v>25243</v>
      </c>
      <c r="D9" s="2">
        <v>7751</v>
      </c>
      <c r="E9" s="2">
        <v>10055</v>
      </c>
      <c r="F9" s="2"/>
      <c r="G9" s="2">
        <v>10041</v>
      </c>
      <c r="H9" s="2">
        <v>5105</v>
      </c>
      <c r="I9" s="2">
        <v>6119</v>
      </c>
      <c r="J9" s="2">
        <v>1139</v>
      </c>
      <c r="K9" s="2">
        <v>5360</v>
      </c>
      <c r="L9" s="2">
        <v>947</v>
      </c>
      <c r="M9" s="2">
        <f t="shared" si="0"/>
        <v>6307</v>
      </c>
    </row>
    <row r="10" spans="1:13" x14ac:dyDescent="0.35">
      <c r="A10" s="3">
        <v>45017</v>
      </c>
      <c r="B10" s="2">
        <v>31304</v>
      </c>
      <c r="C10" s="2">
        <v>23949</v>
      </c>
      <c r="D10" s="2">
        <v>7355</v>
      </c>
      <c r="E10" s="2">
        <v>9475</v>
      </c>
      <c r="F10" s="2"/>
      <c r="G10" s="2">
        <v>9415</v>
      </c>
      <c r="H10" s="2">
        <v>4874</v>
      </c>
      <c r="I10" s="2">
        <v>5621</v>
      </c>
      <c r="J10" s="2">
        <v>983</v>
      </c>
      <c r="K10" s="2">
        <v>5123</v>
      </c>
      <c r="L10" s="2">
        <v>905</v>
      </c>
      <c r="M10" s="2">
        <f t="shared" si="0"/>
        <v>6028</v>
      </c>
    </row>
    <row r="11" spans="1:13" x14ac:dyDescent="0.35">
      <c r="A11" s="3">
        <v>44986</v>
      </c>
      <c r="B11" s="2">
        <v>31177</v>
      </c>
      <c r="C11" s="2">
        <v>23868</v>
      </c>
      <c r="D11" s="2">
        <v>7309</v>
      </c>
      <c r="E11" s="2">
        <v>9481</v>
      </c>
      <c r="F11" s="2"/>
      <c r="G11" s="2">
        <v>9319</v>
      </c>
      <c r="H11" s="2">
        <v>4846</v>
      </c>
      <c r="I11" s="2">
        <v>5524</v>
      </c>
      <c r="J11" s="2">
        <v>963</v>
      </c>
      <c r="K11" s="2">
        <v>5100</v>
      </c>
      <c r="L11" s="2">
        <v>901</v>
      </c>
      <c r="M11" s="2">
        <f t="shared" si="0"/>
        <v>6001</v>
      </c>
    </row>
    <row r="12" spans="1:13" x14ac:dyDescent="0.35">
      <c r="A12" s="3">
        <v>44958</v>
      </c>
      <c r="B12" s="2">
        <v>31178</v>
      </c>
      <c r="C12" s="2">
        <v>23928</v>
      </c>
      <c r="D12" s="2">
        <v>7250</v>
      </c>
      <c r="E12" s="2">
        <v>9584</v>
      </c>
      <c r="F12" s="2"/>
      <c r="G12" s="2">
        <v>9149</v>
      </c>
      <c r="H12" s="2">
        <v>4781</v>
      </c>
      <c r="I12" s="2">
        <v>5499</v>
      </c>
      <c r="J12" s="2">
        <v>945</v>
      </c>
      <c r="K12" s="2">
        <v>5133</v>
      </c>
      <c r="L12" s="2">
        <v>894</v>
      </c>
      <c r="M12" s="2">
        <f t="shared" si="0"/>
        <v>6027</v>
      </c>
    </row>
    <row r="13" spans="1:13" x14ac:dyDescent="0.35">
      <c r="A13" s="3">
        <v>44927</v>
      </c>
      <c r="B13" s="2">
        <v>31193</v>
      </c>
      <c r="C13" s="2">
        <v>24014</v>
      </c>
      <c r="D13" s="2">
        <v>7179</v>
      </c>
      <c r="E13" s="2">
        <v>9991</v>
      </c>
      <c r="F13" s="2"/>
      <c r="G13" s="2">
        <v>9209</v>
      </c>
      <c r="H13" s="2">
        <v>4757</v>
      </c>
      <c r="I13" s="2">
        <v>5468</v>
      </c>
      <c r="J13" s="2">
        <v>942</v>
      </c>
      <c r="K13" s="2">
        <v>5148</v>
      </c>
      <c r="L13" s="2">
        <v>896</v>
      </c>
      <c r="M13" s="2">
        <f t="shared" si="0"/>
        <v>6044</v>
      </c>
    </row>
    <row r="14" spans="1:13" x14ac:dyDescent="0.35">
      <c r="A14" s="3">
        <v>44896</v>
      </c>
      <c r="B14" s="2">
        <v>30664</v>
      </c>
      <c r="C14" s="2">
        <v>23656</v>
      </c>
      <c r="D14" s="2">
        <v>7008</v>
      </c>
      <c r="E14" s="2">
        <v>9889</v>
      </c>
      <c r="F14" s="2"/>
      <c r="G14" s="2">
        <v>9031</v>
      </c>
      <c r="H14" s="2">
        <v>4592</v>
      </c>
      <c r="I14" s="2">
        <v>5224</v>
      </c>
      <c r="J14" s="2">
        <v>868</v>
      </c>
      <c r="K14" s="2">
        <v>5019</v>
      </c>
      <c r="L14" s="2">
        <v>851</v>
      </c>
      <c r="M14" s="2">
        <f t="shared" si="0"/>
        <v>5870</v>
      </c>
    </row>
    <row r="15" spans="1:13" x14ac:dyDescent="0.35">
      <c r="A15" s="3">
        <v>44866</v>
      </c>
      <c r="B15" s="2">
        <v>30675</v>
      </c>
      <c r="C15" s="2">
        <v>23667</v>
      </c>
      <c r="D15" s="2">
        <v>7008</v>
      </c>
      <c r="E15" s="2">
        <v>9909</v>
      </c>
      <c r="F15" s="2"/>
      <c r="G15" s="2">
        <v>8972</v>
      </c>
      <c r="H15" s="2">
        <v>4617</v>
      </c>
      <c r="I15" s="2">
        <v>5239</v>
      </c>
      <c r="J15" s="2">
        <v>853</v>
      </c>
      <c r="K15" s="2">
        <v>4995</v>
      </c>
      <c r="L15" s="2">
        <v>842</v>
      </c>
      <c r="M15" s="2">
        <f t="shared" si="0"/>
        <v>5837</v>
      </c>
    </row>
    <row r="16" spans="1:13" x14ac:dyDescent="0.35">
      <c r="A16" s="3">
        <v>44835</v>
      </c>
      <c r="B16" s="2">
        <v>30592</v>
      </c>
      <c r="C16" s="2">
        <v>23633</v>
      </c>
      <c r="D16" s="2">
        <v>6959</v>
      </c>
      <c r="E16" s="2">
        <v>9901</v>
      </c>
      <c r="F16" s="2"/>
      <c r="G16" s="2">
        <v>8931</v>
      </c>
      <c r="H16" s="2">
        <v>4584</v>
      </c>
      <c r="I16" s="2">
        <v>5196</v>
      </c>
      <c r="J16" s="2">
        <v>835</v>
      </c>
      <c r="K16" s="2">
        <v>4963</v>
      </c>
      <c r="L16" s="2">
        <v>837</v>
      </c>
      <c r="M16" s="2">
        <f t="shared" si="0"/>
        <v>5800</v>
      </c>
    </row>
    <row r="17" spans="1:13" x14ac:dyDescent="0.35">
      <c r="A17" s="3">
        <v>44805</v>
      </c>
      <c r="B17" s="2">
        <v>30479</v>
      </c>
      <c r="C17" s="2">
        <v>23619</v>
      </c>
      <c r="D17" s="2">
        <v>6860</v>
      </c>
      <c r="E17" s="2">
        <v>9828</v>
      </c>
      <c r="F17" s="2"/>
      <c r="G17" s="2">
        <v>8867</v>
      </c>
      <c r="H17" s="2">
        <v>4572</v>
      </c>
      <c r="I17" s="2">
        <v>5134</v>
      </c>
      <c r="J17" s="2">
        <v>833</v>
      </c>
      <c r="K17" s="2">
        <v>4959</v>
      </c>
      <c r="L17" s="2">
        <v>838</v>
      </c>
      <c r="M17" s="2">
        <f t="shared" si="0"/>
        <v>5797</v>
      </c>
    </row>
    <row r="18" spans="1:13" x14ac:dyDescent="0.35">
      <c r="A18" s="3">
        <v>44774</v>
      </c>
      <c r="B18" s="2">
        <v>29998</v>
      </c>
      <c r="C18" s="2">
        <v>23335</v>
      </c>
      <c r="D18" s="2">
        <v>6663</v>
      </c>
      <c r="E18" s="2">
        <v>9543</v>
      </c>
      <c r="F18" s="2"/>
      <c r="G18" s="2">
        <v>8722</v>
      </c>
      <c r="H18" s="2">
        <v>4339</v>
      </c>
      <c r="I18" s="2">
        <v>5030</v>
      </c>
      <c r="J18" s="2">
        <v>818</v>
      </c>
      <c r="K18" s="2">
        <v>4892</v>
      </c>
      <c r="L18" s="2">
        <v>825</v>
      </c>
      <c r="M18" s="2">
        <f t="shared" si="0"/>
        <v>5717</v>
      </c>
    </row>
    <row r="19" spans="1:13" x14ac:dyDescent="0.35">
      <c r="A19" s="3">
        <v>44743</v>
      </c>
      <c r="B19" s="2">
        <v>30784</v>
      </c>
      <c r="C19" s="2">
        <v>24032</v>
      </c>
      <c r="D19" s="2">
        <v>6752</v>
      </c>
      <c r="E19" s="2">
        <v>9690</v>
      </c>
      <c r="F19" s="2"/>
      <c r="G19" s="2">
        <v>8833</v>
      </c>
      <c r="H19" s="2">
        <v>4437</v>
      </c>
      <c r="I19" s="2">
        <v>5111</v>
      </c>
      <c r="J19" s="2">
        <v>840</v>
      </c>
      <c r="K19" s="2">
        <v>4967</v>
      </c>
      <c r="L19" s="2">
        <v>825</v>
      </c>
      <c r="M19" s="2">
        <f t="shared" si="0"/>
        <v>5792</v>
      </c>
    </row>
    <row r="20" spans="1:13" x14ac:dyDescent="0.35">
      <c r="A20" s="3">
        <v>44713</v>
      </c>
      <c r="B20" s="2">
        <v>31333</v>
      </c>
      <c r="C20" s="2">
        <v>24466</v>
      </c>
      <c r="D20" s="2">
        <v>6867</v>
      </c>
      <c r="E20" s="2">
        <v>9912</v>
      </c>
      <c r="F20" s="2"/>
      <c r="G20" s="2">
        <v>8909</v>
      </c>
      <c r="H20" s="2">
        <v>4404</v>
      </c>
      <c r="I20" s="2">
        <v>5153</v>
      </c>
      <c r="J20" s="2">
        <v>843</v>
      </c>
      <c r="K20" s="2">
        <v>5094</v>
      </c>
      <c r="L20" s="2">
        <v>829</v>
      </c>
      <c r="M20" s="2">
        <f t="shared" si="0"/>
        <v>5923</v>
      </c>
    </row>
    <row r="21" spans="1:13" x14ac:dyDescent="0.35">
      <c r="A21" s="3">
        <v>44682</v>
      </c>
      <c r="B21" s="2">
        <v>31266</v>
      </c>
      <c r="C21" s="2">
        <v>24399</v>
      </c>
      <c r="D21" s="2">
        <v>6867</v>
      </c>
      <c r="E21" s="2">
        <v>10010</v>
      </c>
      <c r="F21" s="2"/>
      <c r="G21" s="2">
        <v>8909</v>
      </c>
      <c r="H21" s="2">
        <v>4367</v>
      </c>
      <c r="I21" s="2">
        <v>5165</v>
      </c>
      <c r="J21" s="2">
        <v>848</v>
      </c>
      <c r="K21" s="2">
        <v>5102</v>
      </c>
      <c r="L21" s="2">
        <v>829</v>
      </c>
      <c r="M21" s="2">
        <f t="shared" si="0"/>
        <v>5931</v>
      </c>
    </row>
    <row r="22" spans="1:13" x14ac:dyDescent="0.35">
      <c r="A22" s="3">
        <v>44652</v>
      </c>
      <c r="B22" s="2">
        <v>31215</v>
      </c>
      <c r="C22" s="2">
        <v>24401</v>
      </c>
      <c r="D22" s="2">
        <v>6814</v>
      </c>
      <c r="E22" s="2">
        <v>10031</v>
      </c>
      <c r="F22" s="2"/>
      <c r="G22" s="2">
        <v>8846</v>
      </c>
      <c r="H22" s="2">
        <v>4367</v>
      </c>
      <c r="I22" s="2">
        <v>5150</v>
      </c>
      <c r="J22" s="2">
        <v>841</v>
      </c>
      <c r="K22" s="2">
        <v>5061</v>
      </c>
      <c r="L22" s="2">
        <v>828</v>
      </c>
      <c r="M22" s="2">
        <f t="shared" si="0"/>
        <v>5889</v>
      </c>
    </row>
    <row r="23" spans="1:13" x14ac:dyDescent="0.35">
      <c r="A23" s="3">
        <v>44621</v>
      </c>
      <c r="B23" s="2">
        <v>31423</v>
      </c>
      <c r="C23" s="2">
        <v>24616</v>
      </c>
      <c r="D23" s="2">
        <v>6807</v>
      </c>
      <c r="E23" s="2">
        <v>10073</v>
      </c>
      <c r="F23" s="2"/>
      <c r="G23" s="2">
        <v>8874</v>
      </c>
      <c r="H23" s="2">
        <v>4340</v>
      </c>
      <c r="I23" s="2">
        <v>5163</v>
      </c>
      <c r="J23" s="2">
        <v>841</v>
      </c>
      <c r="K23" s="2">
        <v>5065</v>
      </c>
      <c r="L23" s="2">
        <v>814</v>
      </c>
      <c r="M23" s="2">
        <f t="shared" si="0"/>
        <v>5879</v>
      </c>
    </row>
    <row r="24" spans="1:13" x14ac:dyDescent="0.35">
      <c r="A24" s="3">
        <v>44593</v>
      </c>
      <c r="B24" s="2">
        <v>31084</v>
      </c>
      <c r="C24" s="2">
        <v>24351</v>
      </c>
      <c r="D24" s="2">
        <v>6733</v>
      </c>
      <c r="E24" s="2">
        <v>9997</v>
      </c>
      <c r="F24" s="2"/>
      <c r="G24" s="2">
        <v>8792</v>
      </c>
      <c r="H24" s="2">
        <v>4250</v>
      </c>
      <c r="I24" s="2">
        <v>5079</v>
      </c>
      <c r="J24" s="2">
        <v>827</v>
      </c>
      <c r="K24" s="2">
        <v>5037</v>
      </c>
      <c r="L24" s="2">
        <v>824</v>
      </c>
      <c r="M24" s="2">
        <f t="shared" si="0"/>
        <v>5861</v>
      </c>
    </row>
    <row r="25" spans="1:13" x14ac:dyDescent="0.35">
      <c r="A25" s="3">
        <v>44562</v>
      </c>
      <c r="B25" s="2">
        <v>31178</v>
      </c>
      <c r="C25" s="2">
        <v>24476</v>
      </c>
      <c r="D25" s="2">
        <v>6702</v>
      </c>
      <c r="E25" s="2">
        <v>10099</v>
      </c>
      <c r="F25" s="2"/>
      <c r="G25" s="2">
        <v>8696</v>
      </c>
      <c r="H25" s="2">
        <v>4125</v>
      </c>
      <c r="I25" s="2">
        <v>5061</v>
      </c>
      <c r="J25" s="2">
        <v>820</v>
      </c>
      <c r="K25" s="2">
        <v>4978</v>
      </c>
      <c r="L25" s="2">
        <v>816</v>
      </c>
      <c r="M25" s="2">
        <f t="shared" si="0"/>
        <v>5794</v>
      </c>
    </row>
    <row r="26" spans="1:13" x14ac:dyDescent="0.35">
      <c r="A26" s="3">
        <v>44531</v>
      </c>
      <c r="B26" s="2">
        <v>31583</v>
      </c>
      <c r="C26" s="2">
        <v>24895</v>
      </c>
      <c r="D26" s="2">
        <v>6688</v>
      </c>
      <c r="E26" s="2">
        <v>10157</v>
      </c>
      <c r="F26" s="2"/>
      <c r="G26" s="2">
        <v>8645</v>
      </c>
      <c r="H26" s="2">
        <v>3979</v>
      </c>
      <c r="I26" s="2">
        <v>5088</v>
      </c>
      <c r="J26" s="2">
        <v>817</v>
      </c>
      <c r="K26" s="2">
        <v>4932</v>
      </c>
      <c r="L26" s="2">
        <v>802</v>
      </c>
      <c r="M26" s="2">
        <f t="shared" si="0"/>
        <v>5734</v>
      </c>
    </row>
    <row r="27" spans="1:13" x14ac:dyDescent="0.35">
      <c r="A27" s="3">
        <v>44501</v>
      </c>
      <c r="B27" s="2">
        <v>30051</v>
      </c>
      <c r="C27" s="2">
        <v>24095</v>
      </c>
      <c r="D27" s="2">
        <v>5956</v>
      </c>
      <c r="E27" s="2">
        <v>9582</v>
      </c>
      <c r="F27" s="2"/>
      <c r="G27" s="2">
        <v>7096</v>
      </c>
      <c r="H27" s="2">
        <v>3378</v>
      </c>
      <c r="I27" s="2">
        <v>4043</v>
      </c>
      <c r="J27" s="2">
        <v>633</v>
      </c>
      <c r="K27" s="2">
        <v>4278</v>
      </c>
      <c r="L27" s="2">
        <v>582</v>
      </c>
      <c r="M27" s="2">
        <f t="shared" si="0"/>
        <v>4860</v>
      </c>
    </row>
    <row r="28" spans="1:13" x14ac:dyDescent="0.35">
      <c r="A28" s="3">
        <v>44470</v>
      </c>
      <c r="B28" s="2">
        <v>30073</v>
      </c>
      <c r="C28" s="2">
        <v>24078</v>
      </c>
      <c r="D28" s="2">
        <v>5995</v>
      </c>
      <c r="E28" s="2">
        <v>9633</v>
      </c>
      <c r="F28" s="2"/>
      <c r="G28" s="2">
        <v>7134</v>
      </c>
      <c r="H28" s="2">
        <v>3369</v>
      </c>
      <c r="I28" s="2">
        <v>4063</v>
      </c>
      <c r="J28" s="2">
        <v>635</v>
      </c>
      <c r="K28" s="2">
        <v>4272</v>
      </c>
      <c r="L28" s="2">
        <v>577</v>
      </c>
      <c r="M28" s="2">
        <f t="shared" si="0"/>
        <v>4849</v>
      </c>
    </row>
    <row r="29" spans="1:13" x14ac:dyDescent="0.35">
      <c r="A29" s="3">
        <v>44440</v>
      </c>
      <c r="B29" s="2">
        <v>30181</v>
      </c>
      <c r="C29" s="2">
        <v>24211</v>
      </c>
      <c r="D29" s="2">
        <v>5970</v>
      </c>
      <c r="E29" s="2">
        <v>9675</v>
      </c>
      <c r="F29" s="2"/>
      <c r="G29" s="2">
        <v>7072</v>
      </c>
      <c r="H29" s="2">
        <v>3346</v>
      </c>
      <c r="I29" s="2">
        <v>4036</v>
      </c>
      <c r="J29" s="2">
        <v>630</v>
      </c>
      <c r="K29" s="2">
        <v>4275</v>
      </c>
      <c r="L29" s="2">
        <v>579</v>
      </c>
      <c r="M29" s="2">
        <f t="shared" si="0"/>
        <v>4854</v>
      </c>
    </row>
    <row r="30" spans="1:13" x14ac:dyDescent="0.35">
      <c r="A30" s="3">
        <v>44409</v>
      </c>
      <c r="B30" s="2">
        <v>30104</v>
      </c>
      <c r="C30" s="2">
        <v>24170</v>
      </c>
      <c r="D30" s="2">
        <v>5934</v>
      </c>
      <c r="E30" s="2">
        <v>9724</v>
      </c>
      <c r="F30" s="2"/>
      <c r="G30" s="2">
        <v>7046</v>
      </c>
      <c r="H30" s="2">
        <v>3356</v>
      </c>
      <c r="I30" s="2">
        <v>3996</v>
      </c>
      <c r="J30" s="2">
        <v>621</v>
      </c>
      <c r="K30" s="2">
        <v>4286</v>
      </c>
      <c r="L30" s="2">
        <v>570</v>
      </c>
      <c r="M30" s="2">
        <f t="shared" si="0"/>
        <v>4856</v>
      </c>
    </row>
    <row r="31" spans="1:13" x14ac:dyDescent="0.35">
      <c r="A31" s="3">
        <v>44378</v>
      </c>
      <c r="B31" s="2">
        <v>30298</v>
      </c>
      <c r="C31" s="2">
        <v>24331</v>
      </c>
      <c r="D31" s="2">
        <v>5967</v>
      </c>
      <c r="E31" s="2">
        <v>9772</v>
      </c>
      <c r="F31" s="2"/>
      <c r="G31" s="2">
        <v>7082</v>
      </c>
      <c r="H31" s="2">
        <v>3401</v>
      </c>
      <c r="I31" s="2">
        <v>4065</v>
      </c>
      <c r="J31" s="2">
        <v>634</v>
      </c>
      <c r="K31" s="2">
        <v>4357</v>
      </c>
      <c r="L31" s="2">
        <v>585</v>
      </c>
      <c r="M31" s="2">
        <f t="shared" si="0"/>
        <v>4942</v>
      </c>
    </row>
    <row r="32" spans="1:13" x14ac:dyDescent="0.35">
      <c r="A32" s="3">
        <v>44348</v>
      </c>
      <c r="B32" s="2">
        <v>30336</v>
      </c>
      <c r="C32" s="2">
        <v>24411</v>
      </c>
      <c r="D32" s="2">
        <v>5925</v>
      </c>
      <c r="E32" s="2">
        <v>9747</v>
      </c>
      <c r="F32" s="2"/>
      <c r="G32" s="2">
        <v>7044</v>
      </c>
      <c r="H32" s="2">
        <v>3347</v>
      </c>
      <c r="I32" s="2">
        <v>4009</v>
      </c>
      <c r="J32" s="2">
        <v>633</v>
      </c>
      <c r="K32" s="2">
        <v>4331</v>
      </c>
      <c r="L32" s="2">
        <v>588</v>
      </c>
      <c r="M32" s="2">
        <f t="shared" si="0"/>
        <v>4919</v>
      </c>
    </row>
    <row r="33" spans="1:13" x14ac:dyDescent="0.35">
      <c r="A33" s="3">
        <v>44317</v>
      </c>
      <c r="B33" s="2">
        <v>30058</v>
      </c>
      <c r="C33" s="2">
        <v>24179</v>
      </c>
      <c r="D33" s="2">
        <v>5879</v>
      </c>
      <c r="E33" s="2">
        <v>9750</v>
      </c>
      <c r="F33" s="2"/>
      <c r="G33" s="2">
        <v>6948</v>
      </c>
      <c r="H33" s="2">
        <v>3337</v>
      </c>
      <c r="I33" s="2">
        <v>3969</v>
      </c>
      <c r="J33" s="2">
        <v>625</v>
      </c>
      <c r="K33" s="2">
        <v>4289</v>
      </c>
      <c r="L33" s="2">
        <v>587</v>
      </c>
      <c r="M33" s="2">
        <f t="shared" si="0"/>
        <v>4876</v>
      </c>
    </row>
    <row r="34" spans="1:13" x14ac:dyDescent="0.35">
      <c r="A34" s="3">
        <v>44287</v>
      </c>
      <c r="B34" s="2">
        <v>29803</v>
      </c>
      <c r="C34" s="2">
        <v>23944</v>
      </c>
      <c r="D34" s="2">
        <v>5859</v>
      </c>
      <c r="E34" s="2">
        <v>9626</v>
      </c>
      <c r="F34" s="2"/>
      <c r="G34" s="2">
        <v>6819</v>
      </c>
      <c r="H34" s="2">
        <v>3318</v>
      </c>
      <c r="I34" s="2">
        <v>3942</v>
      </c>
      <c r="J34" s="2">
        <v>618</v>
      </c>
      <c r="K34" s="2">
        <v>4229</v>
      </c>
      <c r="L34" s="2">
        <v>592</v>
      </c>
      <c r="M34" s="2">
        <f t="shared" si="0"/>
        <v>4821</v>
      </c>
    </row>
    <row r="35" spans="1:13" x14ac:dyDescent="0.35">
      <c r="A35" s="3">
        <v>44256</v>
      </c>
      <c r="B35" s="2">
        <v>32587</v>
      </c>
      <c r="C35" s="2">
        <v>26266</v>
      </c>
      <c r="D35" s="2">
        <v>6321</v>
      </c>
      <c r="E35" s="2">
        <v>10536</v>
      </c>
      <c r="F35" s="2"/>
      <c r="G35" s="2">
        <v>7536</v>
      </c>
      <c r="H35" s="2">
        <v>3636</v>
      </c>
      <c r="I35" s="2">
        <v>4350</v>
      </c>
      <c r="J35" s="2">
        <v>678</v>
      </c>
      <c r="K35" s="2">
        <v>4546</v>
      </c>
      <c r="L35" s="2">
        <v>616</v>
      </c>
      <c r="M35" s="2">
        <f t="shared" si="0"/>
        <v>5162</v>
      </c>
    </row>
    <row r="36" spans="1:13" x14ac:dyDescent="0.35">
      <c r="A36" s="3">
        <v>44228</v>
      </c>
      <c r="B36" s="2">
        <v>32634</v>
      </c>
      <c r="C36" s="2">
        <v>26293</v>
      </c>
      <c r="D36" s="2">
        <v>6341</v>
      </c>
      <c r="E36" s="2">
        <v>10516</v>
      </c>
      <c r="F36" s="2"/>
      <c r="G36" s="2">
        <v>7568</v>
      </c>
      <c r="H36" s="2">
        <v>3625</v>
      </c>
      <c r="I36" s="2">
        <v>4345</v>
      </c>
      <c r="J36" s="2">
        <v>664</v>
      </c>
      <c r="K36" s="2">
        <v>4549</v>
      </c>
      <c r="L36" s="2">
        <v>614</v>
      </c>
      <c r="M36" s="2">
        <f t="shared" si="0"/>
        <v>5163</v>
      </c>
    </row>
    <row r="37" spans="1:13" x14ac:dyDescent="0.35">
      <c r="A37" s="3">
        <v>44197</v>
      </c>
      <c r="B37" s="2">
        <v>32549</v>
      </c>
      <c r="C37" s="2">
        <v>26243</v>
      </c>
      <c r="D37" s="2">
        <v>6306</v>
      </c>
      <c r="E37" s="2">
        <v>10531</v>
      </c>
      <c r="F37" s="2"/>
      <c r="G37" s="2">
        <v>7590</v>
      </c>
      <c r="H37" s="2">
        <v>3581</v>
      </c>
      <c r="I37" s="2">
        <v>4390</v>
      </c>
      <c r="J37" s="2">
        <v>663</v>
      </c>
      <c r="K37" s="2">
        <v>4552</v>
      </c>
      <c r="L37" s="2">
        <v>625</v>
      </c>
      <c r="M37" s="2">
        <f t="shared" si="0"/>
        <v>5177</v>
      </c>
    </row>
    <row r="38" spans="1:13" x14ac:dyDescent="0.35">
      <c r="A38" s="3">
        <v>44166</v>
      </c>
      <c r="B38" s="2">
        <v>28334</v>
      </c>
      <c r="C38" s="2">
        <v>22578</v>
      </c>
      <c r="D38" s="2">
        <v>5756</v>
      </c>
      <c r="E38" s="2">
        <v>9071</v>
      </c>
      <c r="F38" s="2"/>
      <c r="G38" s="2">
        <v>6957</v>
      </c>
      <c r="H38" s="2">
        <v>3387</v>
      </c>
      <c r="I38" s="2">
        <v>3975</v>
      </c>
      <c r="J38" s="2">
        <v>618</v>
      </c>
      <c r="K38" s="2">
        <v>4056</v>
      </c>
      <c r="L38" s="2">
        <v>591</v>
      </c>
      <c r="M38" s="2">
        <f t="shared" si="0"/>
        <v>4647</v>
      </c>
    </row>
    <row r="39" spans="1:13" x14ac:dyDescent="0.35">
      <c r="A39" s="3">
        <v>44136</v>
      </c>
      <c r="B39" s="2">
        <v>28232</v>
      </c>
      <c r="C39" s="2">
        <v>22526</v>
      </c>
      <c r="D39" s="2">
        <v>5706</v>
      </c>
      <c r="E39" s="2">
        <v>9086</v>
      </c>
      <c r="F39" s="2"/>
      <c r="G39" s="2">
        <v>6897</v>
      </c>
      <c r="H39" s="2">
        <v>3370</v>
      </c>
      <c r="I39" s="2">
        <v>3941</v>
      </c>
      <c r="J39" s="2">
        <v>614</v>
      </c>
      <c r="K39" s="2">
        <v>4067</v>
      </c>
      <c r="L39" s="2">
        <v>587</v>
      </c>
      <c r="M39" s="2">
        <f t="shared" si="0"/>
        <v>4654</v>
      </c>
    </row>
    <row r="40" spans="1:13" x14ac:dyDescent="0.35">
      <c r="A40" s="3">
        <v>44105</v>
      </c>
      <c r="B40" s="2">
        <v>28220</v>
      </c>
      <c r="C40" s="2">
        <v>22522</v>
      </c>
      <c r="D40" s="2">
        <v>5698</v>
      </c>
      <c r="E40" s="2">
        <v>9128</v>
      </c>
      <c r="F40" s="2"/>
      <c r="G40" s="2">
        <v>6972</v>
      </c>
      <c r="H40" s="2">
        <v>3381</v>
      </c>
      <c r="I40" s="2">
        <v>3961</v>
      </c>
      <c r="J40" s="2">
        <v>617</v>
      </c>
      <c r="K40" s="2">
        <v>4016</v>
      </c>
      <c r="L40" s="2">
        <v>586</v>
      </c>
      <c r="M40" s="2">
        <f t="shared" si="0"/>
        <v>4602</v>
      </c>
    </row>
    <row r="41" spans="1:13" x14ac:dyDescent="0.35">
      <c r="A41" s="3">
        <v>44075</v>
      </c>
      <c r="B41" s="2">
        <v>28151</v>
      </c>
      <c r="C41" s="2">
        <v>22461</v>
      </c>
      <c r="D41" s="2">
        <v>5690</v>
      </c>
      <c r="E41" s="2">
        <v>9149</v>
      </c>
      <c r="F41" s="2"/>
      <c r="G41" s="2">
        <v>6974</v>
      </c>
      <c r="H41" s="2">
        <v>3375</v>
      </c>
      <c r="I41" s="2">
        <v>3928</v>
      </c>
      <c r="J41" s="2">
        <v>613</v>
      </c>
      <c r="K41" s="2">
        <v>4026</v>
      </c>
      <c r="L41" s="2">
        <v>589</v>
      </c>
      <c r="M41" s="2">
        <f t="shared" si="0"/>
        <v>4615</v>
      </c>
    </row>
    <row r="42" spans="1:13" x14ac:dyDescent="0.35">
      <c r="A42" s="3">
        <v>44044</v>
      </c>
      <c r="B42" s="2">
        <v>28124</v>
      </c>
      <c r="C42" s="2">
        <v>22443</v>
      </c>
      <c r="D42" s="2">
        <v>5681</v>
      </c>
      <c r="E42" s="2">
        <v>9110</v>
      </c>
      <c r="F42" s="2"/>
      <c r="G42" s="2">
        <v>6934</v>
      </c>
      <c r="H42" s="2">
        <v>3299</v>
      </c>
      <c r="I42" s="2">
        <v>3895</v>
      </c>
      <c r="J42" s="2">
        <v>595</v>
      </c>
      <c r="K42" s="2">
        <v>3988</v>
      </c>
      <c r="L42" s="2">
        <v>604</v>
      </c>
      <c r="M42" s="2">
        <f t="shared" si="0"/>
        <v>4592</v>
      </c>
    </row>
    <row r="43" spans="1:13" x14ac:dyDescent="0.35">
      <c r="A43" s="3">
        <v>44013</v>
      </c>
      <c r="B43" s="2">
        <v>28519</v>
      </c>
      <c r="C43" s="2">
        <v>22837</v>
      </c>
      <c r="D43" s="2">
        <v>5682</v>
      </c>
      <c r="E43" s="2">
        <v>9062</v>
      </c>
      <c r="F43" s="2"/>
      <c r="G43" s="2">
        <v>6879</v>
      </c>
      <c r="H43" s="2">
        <v>3285</v>
      </c>
      <c r="I43" s="2">
        <v>3906</v>
      </c>
      <c r="J43" s="2">
        <v>601</v>
      </c>
      <c r="K43" s="2">
        <v>3956</v>
      </c>
      <c r="L43" s="2">
        <v>612</v>
      </c>
      <c r="M43" s="2">
        <f t="shared" si="0"/>
        <v>4568</v>
      </c>
    </row>
    <row r="44" spans="1:13" x14ac:dyDescent="0.35">
      <c r="A44" s="3">
        <v>43983</v>
      </c>
      <c r="B44" s="2">
        <v>28539</v>
      </c>
      <c r="C44" s="2">
        <v>22843</v>
      </c>
      <c r="D44" s="2">
        <v>5696</v>
      </c>
      <c r="E44" s="2">
        <v>9104</v>
      </c>
      <c r="F44" s="2"/>
      <c r="G44" s="2">
        <v>6877</v>
      </c>
      <c r="H44" s="2">
        <v>3287</v>
      </c>
      <c r="I44" s="2">
        <v>3910</v>
      </c>
      <c r="J44" s="2">
        <v>612</v>
      </c>
      <c r="K44" s="2">
        <v>3973</v>
      </c>
      <c r="L44" s="2">
        <v>610</v>
      </c>
      <c r="M44" s="2">
        <f t="shared" si="0"/>
        <v>4583</v>
      </c>
    </row>
    <row r="45" spans="1:13" x14ac:dyDescent="0.35">
      <c r="A45" s="3">
        <v>43952</v>
      </c>
      <c r="B45" s="2">
        <v>28290</v>
      </c>
      <c r="C45" s="2">
        <v>22598</v>
      </c>
      <c r="D45" s="2">
        <v>5692</v>
      </c>
      <c r="E45" s="2">
        <v>9107</v>
      </c>
      <c r="F45" s="2"/>
      <c r="G45" s="2">
        <v>6901</v>
      </c>
      <c r="H45" s="2">
        <v>3289</v>
      </c>
      <c r="I45" s="2">
        <v>3881</v>
      </c>
      <c r="J45" s="2">
        <v>602</v>
      </c>
      <c r="K45" s="2">
        <v>3980</v>
      </c>
      <c r="L45" s="2">
        <v>611</v>
      </c>
      <c r="M45" s="2">
        <f t="shared" si="0"/>
        <v>4591</v>
      </c>
    </row>
    <row r="46" spans="1:13" x14ac:dyDescent="0.35">
      <c r="A46" s="3">
        <v>43922</v>
      </c>
      <c r="B46" s="2">
        <v>28626</v>
      </c>
      <c r="C46" s="2">
        <v>22848</v>
      </c>
      <c r="D46" s="2">
        <v>5778</v>
      </c>
      <c r="E46" s="2">
        <v>9218</v>
      </c>
      <c r="F46" s="2"/>
      <c r="G46" s="2">
        <v>6996</v>
      </c>
      <c r="H46" s="2">
        <v>3316</v>
      </c>
      <c r="I46" s="2">
        <v>3933</v>
      </c>
      <c r="J46" s="2">
        <v>622</v>
      </c>
      <c r="K46" s="2">
        <v>4026</v>
      </c>
      <c r="L46" s="2">
        <v>611</v>
      </c>
      <c r="M46" s="2">
        <f t="shared" si="0"/>
        <v>4637</v>
      </c>
    </row>
    <row r="47" spans="1:13" x14ac:dyDescent="0.35">
      <c r="A47" s="3">
        <v>43891</v>
      </c>
      <c r="B47" s="2">
        <v>28807</v>
      </c>
      <c r="C47" s="2">
        <v>23023</v>
      </c>
      <c r="D47" s="2">
        <v>5784</v>
      </c>
      <c r="E47" s="2">
        <v>9295</v>
      </c>
      <c r="F47" s="2"/>
      <c r="G47" s="2">
        <v>6955</v>
      </c>
      <c r="H47" s="2">
        <v>3302</v>
      </c>
      <c r="I47" s="2">
        <v>3908</v>
      </c>
      <c r="J47" s="2">
        <v>609</v>
      </c>
      <c r="K47" s="2">
        <v>4258</v>
      </c>
      <c r="L47" s="2">
        <v>609</v>
      </c>
      <c r="M47" s="2">
        <f t="shared" si="0"/>
        <v>4867</v>
      </c>
    </row>
    <row r="48" spans="1:13" x14ac:dyDescent="0.35">
      <c r="A48" s="3">
        <v>43862</v>
      </c>
      <c r="B48" s="2">
        <v>28447</v>
      </c>
      <c r="C48" s="2">
        <v>22689</v>
      </c>
      <c r="D48" s="2">
        <v>5758</v>
      </c>
      <c r="E48" s="2">
        <v>9160</v>
      </c>
      <c r="F48" s="2"/>
      <c r="G48" s="2">
        <v>6953</v>
      </c>
      <c r="H48" s="2">
        <v>3320</v>
      </c>
      <c r="I48" s="2">
        <v>3901</v>
      </c>
      <c r="J48" s="2">
        <v>600</v>
      </c>
      <c r="K48" s="2">
        <v>4151</v>
      </c>
      <c r="L48" s="2">
        <v>612</v>
      </c>
      <c r="M48" s="2">
        <f t="shared" si="0"/>
        <v>4763</v>
      </c>
    </row>
    <row r="49" spans="1:13" x14ac:dyDescent="0.35">
      <c r="A49" s="3">
        <v>43831</v>
      </c>
      <c r="B49" s="2">
        <v>28655</v>
      </c>
      <c r="C49" s="2">
        <v>22843</v>
      </c>
      <c r="D49" s="2">
        <v>5812</v>
      </c>
      <c r="E49" s="2">
        <v>9218</v>
      </c>
      <c r="F49" s="2"/>
      <c r="G49" s="2">
        <v>7033</v>
      </c>
      <c r="H49" s="2">
        <v>3324</v>
      </c>
      <c r="I49" s="2">
        <v>3936</v>
      </c>
      <c r="J49" s="2">
        <v>588</v>
      </c>
      <c r="K49" s="2">
        <v>4075</v>
      </c>
      <c r="L49" s="2">
        <v>610</v>
      </c>
      <c r="M49" s="2">
        <f t="shared" si="0"/>
        <v>4685</v>
      </c>
    </row>
    <row r="50" spans="1:13" x14ac:dyDescent="0.35">
      <c r="A50" s="3">
        <v>43800</v>
      </c>
      <c r="B50" s="2">
        <v>28767</v>
      </c>
      <c r="C50" s="2">
        <v>22936</v>
      </c>
      <c r="D50" s="2">
        <v>5831</v>
      </c>
      <c r="E50" s="2">
        <v>9193</v>
      </c>
      <c r="F50" s="2"/>
      <c r="G50" s="2">
        <v>7063</v>
      </c>
      <c r="H50" s="2">
        <v>3334</v>
      </c>
      <c r="I50" s="2">
        <v>3947</v>
      </c>
      <c r="J50" s="2">
        <v>582</v>
      </c>
      <c r="K50" s="2">
        <v>4020</v>
      </c>
      <c r="L50" s="2">
        <v>610</v>
      </c>
      <c r="M50" s="2">
        <f t="shared" si="0"/>
        <v>4630</v>
      </c>
    </row>
    <row r="51" spans="1:13" x14ac:dyDescent="0.35">
      <c r="A51" s="3">
        <v>43770</v>
      </c>
      <c r="B51" s="2">
        <v>28615</v>
      </c>
      <c r="C51" s="2">
        <v>22823</v>
      </c>
      <c r="D51" s="2">
        <v>5792</v>
      </c>
      <c r="E51" s="2">
        <v>9150</v>
      </c>
      <c r="F51" s="2">
        <v>4611</v>
      </c>
      <c r="G51" s="2">
        <v>6988</v>
      </c>
      <c r="H51" s="2">
        <v>3316</v>
      </c>
      <c r="I51" s="2">
        <v>3922</v>
      </c>
      <c r="J51" s="2">
        <v>577</v>
      </c>
      <c r="K51" s="2"/>
      <c r="L51" s="2"/>
      <c r="M51" s="2">
        <v>4611</v>
      </c>
    </row>
    <row r="52" spans="1:13" x14ac:dyDescent="0.35">
      <c r="A52" s="3">
        <v>43739</v>
      </c>
      <c r="B52" s="2">
        <v>28660</v>
      </c>
      <c r="C52" s="2">
        <v>22813</v>
      </c>
      <c r="D52" s="2">
        <v>5847</v>
      </c>
      <c r="E52" s="2">
        <v>9179</v>
      </c>
      <c r="F52" s="2">
        <v>4620</v>
      </c>
      <c r="G52" s="2">
        <v>6934</v>
      </c>
      <c r="H52" s="2">
        <v>3324</v>
      </c>
      <c r="I52" s="2">
        <v>3926</v>
      </c>
      <c r="J52" s="2">
        <v>580</v>
      </c>
      <c r="K52" s="2"/>
      <c r="L52" s="2"/>
      <c r="M52" s="2">
        <v>4620</v>
      </c>
    </row>
    <row r="53" spans="1:13" x14ac:dyDescent="0.35">
      <c r="A53" s="3">
        <v>43709</v>
      </c>
      <c r="B53" s="2">
        <v>28503</v>
      </c>
      <c r="C53" s="2">
        <v>22725</v>
      </c>
      <c r="D53" s="2">
        <v>5778</v>
      </c>
      <c r="E53" s="2">
        <v>9151</v>
      </c>
      <c r="F53" s="2">
        <v>4568</v>
      </c>
      <c r="G53" s="2">
        <v>6901</v>
      </c>
      <c r="H53" s="2">
        <v>3305</v>
      </c>
      <c r="I53" s="2">
        <v>3891</v>
      </c>
      <c r="J53" s="2">
        <v>568</v>
      </c>
      <c r="K53" s="2"/>
      <c r="L53" s="2"/>
      <c r="M53" s="2">
        <v>4568</v>
      </c>
    </row>
    <row r="54" spans="1:13" x14ac:dyDescent="0.35">
      <c r="A54" s="3">
        <v>43678</v>
      </c>
      <c r="B54" s="2">
        <v>28566</v>
      </c>
      <c r="C54" s="2">
        <v>22728</v>
      </c>
      <c r="D54" s="2">
        <v>5838</v>
      </c>
      <c r="E54" s="2">
        <v>9200</v>
      </c>
      <c r="F54" s="2">
        <v>4572</v>
      </c>
      <c r="G54" s="2">
        <v>6925</v>
      </c>
      <c r="H54" s="2">
        <v>3258</v>
      </c>
      <c r="I54" s="2">
        <v>3903</v>
      </c>
      <c r="J54" s="2">
        <v>563</v>
      </c>
      <c r="K54" s="2"/>
      <c r="L54" s="2"/>
      <c r="M54" s="2">
        <v>4572</v>
      </c>
    </row>
    <row r="55" spans="1:13" x14ac:dyDescent="0.35">
      <c r="A55" s="3">
        <v>43647</v>
      </c>
      <c r="B55" s="2">
        <v>28452</v>
      </c>
      <c r="C55" s="2">
        <v>22623</v>
      </c>
      <c r="D55" s="2">
        <v>5829</v>
      </c>
      <c r="E55" s="2">
        <v>9248</v>
      </c>
      <c r="F55" s="2">
        <v>4585</v>
      </c>
      <c r="G55" s="2">
        <v>6893</v>
      </c>
      <c r="H55" s="2">
        <v>3258</v>
      </c>
      <c r="I55" s="2">
        <v>3933</v>
      </c>
      <c r="J55" s="2">
        <v>564</v>
      </c>
      <c r="K55" s="2"/>
      <c r="L55" s="2"/>
      <c r="M55" s="2">
        <v>4585</v>
      </c>
    </row>
    <row r="56" spans="1:13" x14ac:dyDescent="0.35">
      <c r="A56" s="3">
        <v>43617</v>
      </c>
      <c r="B56" s="2">
        <v>28638</v>
      </c>
      <c r="C56" s="2">
        <v>22824</v>
      </c>
      <c r="D56" s="2">
        <v>5814</v>
      </c>
      <c r="E56" s="2">
        <v>9241</v>
      </c>
      <c r="F56" s="2">
        <v>4587</v>
      </c>
      <c r="G56" s="2">
        <v>6875</v>
      </c>
      <c r="H56" s="2">
        <v>3238</v>
      </c>
      <c r="I56" s="2">
        <v>3932</v>
      </c>
      <c r="J56" s="2">
        <v>550</v>
      </c>
      <c r="K56" s="2"/>
      <c r="L56" s="2"/>
      <c r="M56" s="2">
        <v>4587</v>
      </c>
    </row>
    <row r="57" spans="1:13" x14ac:dyDescent="0.35">
      <c r="A57" s="3">
        <v>43586</v>
      </c>
      <c r="B57" s="2">
        <v>28669</v>
      </c>
      <c r="C57" s="2">
        <v>22815</v>
      </c>
      <c r="D57" s="2">
        <v>5854</v>
      </c>
      <c r="E57" s="2">
        <v>9277</v>
      </c>
      <c r="F57" s="2">
        <v>4632</v>
      </c>
      <c r="G57" s="2">
        <v>6845</v>
      </c>
      <c r="H57" s="2">
        <v>3247</v>
      </c>
      <c r="I57" s="2">
        <v>3963</v>
      </c>
      <c r="J57" s="2">
        <v>555</v>
      </c>
      <c r="K57" s="2"/>
      <c r="L57" s="2"/>
      <c r="M57" s="2">
        <v>4632</v>
      </c>
    </row>
    <row r="58" spans="1:13" x14ac:dyDescent="0.35">
      <c r="A58" s="3">
        <v>43556</v>
      </c>
      <c r="B58" s="2">
        <v>28456</v>
      </c>
      <c r="C58" s="2">
        <v>22623</v>
      </c>
      <c r="D58" s="2">
        <v>5833</v>
      </c>
      <c r="E58" s="2">
        <v>9228</v>
      </c>
      <c r="F58" s="2">
        <v>4631</v>
      </c>
      <c r="G58" s="2">
        <v>6783</v>
      </c>
      <c r="H58" s="2">
        <v>3210</v>
      </c>
      <c r="I58" s="2">
        <v>3945</v>
      </c>
      <c r="J58" s="2">
        <v>539</v>
      </c>
      <c r="K58" s="2"/>
      <c r="L58" s="2"/>
      <c r="M58" s="2">
        <v>4631</v>
      </c>
    </row>
    <row r="59" spans="1:13" x14ac:dyDescent="0.35">
      <c r="A59" s="3">
        <v>43525</v>
      </c>
      <c r="B59" s="2">
        <v>28355</v>
      </c>
      <c r="C59" s="2">
        <v>22570</v>
      </c>
      <c r="D59" s="2">
        <v>5785</v>
      </c>
      <c r="E59" s="2">
        <v>9143</v>
      </c>
      <c r="F59" s="2">
        <v>4623</v>
      </c>
      <c r="G59" s="2">
        <v>6750</v>
      </c>
      <c r="H59" s="2">
        <v>3172</v>
      </c>
      <c r="I59" s="2">
        <v>3923</v>
      </c>
      <c r="J59" s="2">
        <v>542</v>
      </c>
      <c r="K59" s="2"/>
      <c r="L59" s="2"/>
      <c r="M59" s="2">
        <v>4623</v>
      </c>
    </row>
    <row r="60" spans="1:13" x14ac:dyDescent="0.35">
      <c r="A60" s="3">
        <v>43497</v>
      </c>
      <c r="B60" s="2">
        <v>28364</v>
      </c>
      <c r="C60" s="2">
        <v>22540</v>
      </c>
      <c r="D60" s="2">
        <v>5824</v>
      </c>
      <c r="E60" s="2">
        <v>9128</v>
      </c>
      <c r="F60" s="2">
        <v>4605</v>
      </c>
      <c r="G60" s="2">
        <v>6747</v>
      </c>
      <c r="H60" s="2">
        <v>3181</v>
      </c>
      <c r="I60" s="2">
        <v>3917</v>
      </c>
      <c r="J60" s="2">
        <v>539</v>
      </c>
      <c r="K60" s="2"/>
      <c r="L60" s="2"/>
      <c r="M60" s="2">
        <v>4605</v>
      </c>
    </row>
    <row r="61" spans="1:13" x14ac:dyDescent="0.35">
      <c r="A61" s="3">
        <v>43466</v>
      </c>
      <c r="B61" s="2">
        <v>28202</v>
      </c>
      <c r="C61" s="2">
        <v>22432</v>
      </c>
      <c r="D61" s="2">
        <v>5770</v>
      </c>
      <c r="E61" s="2">
        <v>9122</v>
      </c>
      <c r="F61" s="2">
        <v>4604</v>
      </c>
      <c r="G61" s="2">
        <v>6728</v>
      </c>
      <c r="H61" s="2">
        <v>3215</v>
      </c>
      <c r="I61" s="2">
        <v>3894</v>
      </c>
      <c r="J61" s="2">
        <v>541</v>
      </c>
      <c r="K61" s="2"/>
      <c r="L61" s="2"/>
      <c r="M61" s="2">
        <v>4604</v>
      </c>
    </row>
    <row r="62" spans="1:13" x14ac:dyDescent="0.35">
      <c r="A62" s="3">
        <v>43435</v>
      </c>
      <c r="B62" s="2">
        <v>28456</v>
      </c>
      <c r="C62" s="2">
        <v>22595</v>
      </c>
      <c r="D62" s="2">
        <v>5861</v>
      </c>
      <c r="E62" s="2">
        <v>9264</v>
      </c>
      <c r="F62" s="2">
        <v>4583</v>
      </c>
      <c r="G62" s="2">
        <v>6757</v>
      </c>
      <c r="H62" s="2">
        <v>3254</v>
      </c>
      <c r="I62" s="2">
        <v>3894</v>
      </c>
      <c r="J62" s="2">
        <v>538</v>
      </c>
      <c r="K62" s="2"/>
      <c r="L62" s="2"/>
      <c r="M62" s="2">
        <v>4583</v>
      </c>
    </row>
    <row r="63" spans="1:13" x14ac:dyDescent="0.35">
      <c r="A63" s="3">
        <v>43405</v>
      </c>
      <c r="B63" s="2">
        <v>28597</v>
      </c>
      <c r="C63" s="2">
        <v>22784</v>
      </c>
      <c r="D63" s="2">
        <v>5813</v>
      </c>
      <c r="E63" s="2">
        <v>9293</v>
      </c>
      <c r="F63" s="2">
        <v>4557</v>
      </c>
      <c r="G63" s="2">
        <v>6748</v>
      </c>
      <c r="H63" s="2">
        <v>3186</v>
      </c>
      <c r="I63" s="2">
        <v>3876</v>
      </c>
      <c r="J63" s="2">
        <v>513</v>
      </c>
      <c r="K63" s="2"/>
      <c r="L63" s="2"/>
      <c r="M63" s="2">
        <v>4557</v>
      </c>
    </row>
    <row r="64" spans="1:13" x14ac:dyDescent="0.35">
      <c r="A64" s="3">
        <v>43374</v>
      </c>
      <c r="B64" s="2">
        <v>28655</v>
      </c>
      <c r="C64" s="2">
        <v>22782</v>
      </c>
      <c r="D64" s="2">
        <v>5873</v>
      </c>
      <c r="E64" s="2">
        <v>9391</v>
      </c>
      <c r="F64" s="2">
        <v>4556</v>
      </c>
      <c r="G64" s="2">
        <v>6783</v>
      </c>
      <c r="H64" s="2">
        <v>3241</v>
      </c>
      <c r="I64" s="2">
        <v>3895</v>
      </c>
      <c r="J64" s="2">
        <v>533</v>
      </c>
      <c r="K64" s="2"/>
      <c r="L64" s="2"/>
      <c r="M64" s="2">
        <v>4556</v>
      </c>
    </row>
    <row r="65" spans="1:13" x14ac:dyDescent="0.35">
      <c r="A65" s="3">
        <v>43344</v>
      </c>
      <c r="B65" s="2">
        <v>29061</v>
      </c>
      <c r="C65" s="2">
        <v>22973</v>
      </c>
      <c r="D65" s="2">
        <v>6088</v>
      </c>
      <c r="E65" s="2">
        <v>9705</v>
      </c>
      <c r="F65" s="2">
        <v>4690</v>
      </c>
      <c r="G65" s="2">
        <v>6921</v>
      </c>
      <c r="H65" s="2">
        <v>3312</v>
      </c>
      <c r="I65" s="2">
        <v>4011</v>
      </c>
      <c r="J65" s="2">
        <v>558</v>
      </c>
      <c r="K65" s="2"/>
      <c r="L65" s="2"/>
      <c r="M65" s="2">
        <v>4690</v>
      </c>
    </row>
    <row r="66" spans="1:13" x14ac:dyDescent="0.35">
      <c r="A66" s="3">
        <v>43313</v>
      </c>
      <c r="B66" s="2">
        <v>29080</v>
      </c>
      <c r="C66" s="2">
        <v>22964</v>
      </c>
      <c r="D66" s="2">
        <v>6116</v>
      </c>
      <c r="E66" s="2">
        <v>9735</v>
      </c>
      <c r="F66" s="2">
        <v>4692</v>
      </c>
      <c r="G66" s="2">
        <v>6929</v>
      </c>
      <c r="H66" s="2">
        <v>3283</v>
      </c>
      <c r="I66" s="2">
        <v>3954</v>
      </c>
      <c r="J66" s="2">
        <v>548</v>
      </c>
      <c r="K66" s="2"/>
      <c r="L66" s="2"/>
      <c r="M66" s="2">
        <v>4692</v>
      </c>
    </row>
    <row r="67" spans="1:13" x14ac:dyDescent="0.35">
      <c r="A67" s="3">
        <v>43282</v>
      </c>
      <c r="B67" s="2">
        <v>29024</v>
      </c>
      <c r="C67" s="2">
        <v>22900</v>
      </c>
      <c r="D67" s="2">
        <v>6124</v>
      </c>
      <c r="E67" s="2">
        <v>9769</v>
      </c>
      <c r="F67" s="2">
        <v>4697</v>
      </c>
      <c r="G67" s="2">
        <v>6993</v>
      </c>
      <c r="H67" s="2">
        <v>3288</v>
      </c>
      <c r="I67" s="2">
        <v>3959</v>
      </c>
      <c r="J67" s="2">
        <v>558</v>
      </c>
      <c r="K67" s="2"/>
      <c r="L67" s="2"/>
      <c r="M67" s="2">
        <v>4697</v>
      </c>
    </row>
    <row r="68" spans="1:13" x14ac:dyDescent="0.35">
      <c r="A68" s="3">
        <v>43252</v>
      </c>
      <c r="B68" s="2">
        <v>28825</v>
      </c>
      <c r="C68" s="2">
        <v>22750</v>
      </c>
      <c r="D68" s="2">
        <v>6075</v>
      </c>
      <c r="E68" s="2">
        <v>9775</v>
      </c>
      <c r="F68" s="2">
        <v>4661</v>
      </c>
      <c r="G68" s="2">
        <v>6965</v>
      </c>
      <c r="H68" s="2">
        <v>3254</v>
      </c>
      <c r="I68" s="2">
        <v>3917</v>
      </c>
      <c r="J68" s="2">
        <v>546</v>
      </c>
      <c r="K68" s="2"/>
      <c r="L68" s="2"/>
      <c r="M68" s="2">
        <v>4661</v>
      </c>
    </row>
    <row r="69" spans="1:13" x14ac:dyDescent="0.35">
      <c r="A69" s="3">
        <v>43221</v>
      </c>
      <c r="B69" s="2">
        <v>28658</v>
      </c>
      <c r="C69" s="2">
        <v>22542</v>
      </c>
      <c r="D69" s="2">
        <v>6116</v>
      </c>
      <c r="E69" s="2">
        <v>9663</v>
      </c>
      <c r="F69" s="2">
        <v>4671</v>
      </c>
      <c r="G69" s="2">
        <v>6939</v>
      </c>
      <c r="H69" s="2">
        <v>3243</v>
      </c>
      <c r="I69" s="2">
        <v>3917</v>
      </c>
      <c r="J69" s="2">
        <v>527</v>
      </c>
      <c r="K69" s="2"/>
      <c r="L69" s="2"/>
      <c r="M69" s="2">
        <v>4671</v>
      </c>
    </row>
    <row r="70" spans="1:13" x14ac:dyDescent="0.35">
      <c r="A70" s="3">
        <v>43191</v>
      </c>
      <c r="B70" s="2">
        <v>28479</v>
      </c>
      <c r="C70" s="2">
        <v>22422</v>
      </c>
      <c r="D70" s="2">
        <v>6057</v>
      </c>
      <c r="E70" s="2">
        <v>9662</v>
      </c>
      <c r="F70" s="2">
        <v>4679</v>
      </c>
      <c r="G70" s="2">
        <v>6885</v>
      </c>
      <c r="H70" s="2">
        <v>3267</v>
      </c>
      <c r="I70" s="2">
        <v>3933</v>
      </c>
      <c r="J70" s="2">
        <v>532</v>
      </c>
      <c r="K70" s="2"/>
      <c r="L70" s="2"/>
      <c r="M70" s="2">
        <v>4679</v>
      </c>
    </row>
    <row r="71" spans="1:13" x14ac:dyDescent="0.35">
      <c r="A71" s="3">
        <v>43160</v>
      </c>
      <c r="B71" s="2">
        <v>28851</v>
      </c>
      <c r="C71" s="2">
        <v>22746</v>
      </c>
      <c r="D71" s="2">
        <v>6105</v>
      </c>
      <c r="E71" s="2">
        <v>9651</v>
      </c>
      <c r="F71" s="2">
        <v>4760</v>
      </c>
      <c r="G71" s="2">
        <v>6967</v>
      </c>
      <c r="H71" s="2">
        <v>3268</v>
      </c>
      <c r="I71" s="2">
        <v>3944</v>
      </c>
      <c r="J71" s="2">
        <v>534</v>
      </c>
      <c r="K71" s="2"/>
      <c r="L71" s="2"/>
      <c r="M71" s="2">
        <v>4760</v>
      </c>
    </row>
    <row r="72" spans="1:13" x14ac:dyDescent="0.35">
      <c r="A72" s="3">
        <v>43132</v>
      </c>
      <c r="B72" s="2">
        <v>29281</v>
      </c>
      <c r="C72" s="2">
        <v>23166</v>
      </c>
      <c r="D72" s="2">
        <v>6115</v>
      </c>
      <c r="E72" s="2">
        <v>9591</v>
      </c>
      <c r="F72" s="2">
        <v>4562</v>
      </c>
      <c r="G72" s="2">
        <v>6829</v>
      </c>
      <c r="H72" s="2">
        <v>3154</v>
      </c>
      <c r="I72" s="2">
        <v>3918</v>
      </c>
      <c r="J72" s="2">
        <v>534</v>
      </c>
      <c r="K72" s="2"/>
      <c r="L72" s="2"/>
      <c r="M72" s="2">
        <v>4562</v>
      </c>
    </row>
    <row r="73" spans="1:13" x14ac:dyDescent="0.35">
      <c r="A73" s="3">
        <v>43101</v>
      </c>
      <c r="B73" s="2">
        <v>29442</v>
      </c>
      <c r="C73" s="2">
        <v>23264</v>
      </c>
      <c r="D73" s="2">
        <v>6178</v>
      </c>
      <c r="E73" s="2">
        <v>9600</v>
      </c>
      <c r="F73" s="2">
        <v>4577</v>
      </c>
      <c r="G73" s="2">
        <v>6800</v>
      </c>
      <c r="H73" s="2">
        <v>3192</v>
      </c>
      <c r="I73" s="2">
        <v>3947</v>
      </c>
      <c r="J73" s="2">
        <v>529</v>
      </c>
      <c r="K73" s="2"/>
      <c r="L73" s="2"/>
      <c r="M73" s="2">
        <v>4577</v>
      </c>
    </row>
    <row r="74" spans="1:13" x14ac:dyDescent="0.35">
      <c r="A74" s="3">
        <v>43070</v>
      </c>
      <c r="B74" s="2">
        <v>28602</v>
      </c>
      <c r="C74" s="2">
        <v>22512</v>
      </c>
      <c r="D74" s="2">
        <v>6090</v>
      </c>
      <c r="E74" s="2">
        <v>9207</v>
      </c>
      <c r="F74" s="2">
        <v>4547</v>
      </c>
      <c r="G74" s="2">
        <v>6667</v>
      </c>
      <c r="H74" s="2">
        <v>3153</v>
      </c>
      <c r="I74" s="2">
        <v>3924</v>
      </c>
      <c r="J74" s="2">
        <v>519</v>
      </c>
      <c r="K74" s="2"/>
      <c r="L74" s="2"/>
      <c r="M74" s="2">
        <v>4547</v>
      </c>
    </row>
    <row r="75" spans="1:13" x14ac:dyDescent="0.35">
      <c r="A75" s="3">
        <v>43040</v>
      </c>
      <c r="B75" s="2">
        <v>28518</v>
      </c>
      <c r="C75" s="2">
        <v>22450</v>
      </c>
      <c r="D75" s="2">
        <v>6068</v>
      </c>
      <c r="E75" s="2">
        <v>8974</v>
      </c>
      <c r="F75" s="2">
        <v>4512</v>
      </c>
      <c r="G75" s="2">
        <v>6711</v>
      </c>
      <c r="H75" s="2">
        <v>3148</v>
      </c>
      <c r="I75" s="2">
        <v>3907</v>
      </c>
      <c r="J75" s="2">
        <v>520</v>
      </c>
      <c r="K75" s="2"/>
      <c r="L75" s="2"/>
      <c r="M75" s="2">
        <v>4512</v>
      </c>
    </row>
    <row r="76" spans="1:13" x14ac:dyDescent="0.35">
      <c r="A76" s="3">
        <v>43009</v>
      </c>
      <c r="B76" s="2">
        <v>28491</v>
      </c>
      <c r="C76" s="2">
        <v>22429</v>
      </c>
      <c r="D76" s="2">
        <v>6062</v>
      </c>
      <c r="E76" s="2">
        <v>8911</v>
      </c>
      <c r="F76" s="2">
        <v>4530</v>
      </c>
      <c r="G76" s="2">
        <v>6687</v>
      </c>
      <c r="H76" s="2">
        <v>3130</v>
      </c>
      <c r="I76" s="2">
        <v>3902</v>
      </c>
      <c r="J76" s="2">
        <v>516</v>
      </c>
      <c r="K76" s="2"/>
      <c r="L76" s="2"/>
      <c r="M76" s="2">
        <v>4530</v>
      </c>
    </row>
    <row r="77" spans="1:13" x14ac:dyDescent="0.35">
      <c r="A77" s="3">
        <v>42979</v>
      </c>
      <c r="B77" s="2">
        <v>28327</v>
      </c>
      <c r="C77" s="2">
        <v>22362</v>
      </c>
      <c r="D77" s="2">
        <v>5965</v>
      </c>
      <c r="E77" s="2">
        <v>8785</v>
      </c>
      <c r="F77" s="2">
        <v>4487</v>
      </c>
      <c r="G77" s="2">
        <v>6641</v>
      </c>
      <c r="H77" s="2">
        <v>3093</v>
      </c>
      <c r="I77" s="2">
        <v>3874</v>
      </c>
      <c r="J77" s="2">
        <v>518</v>
      </c>
      <c r="K77" s="2"/>
      <c r="L77" s="2"/>
      <c r="M77" s="2">
        <v>4487</v>
      </c>
    </row>
    <row r="78" spans="1:13" x14ac:dyDescent="0.35">
      <c r="A78" s="3">
        <v>42948</v>
      </c>
      <c r="B78" s="2">
        <v>27847</v>
      </c>
      <c r="C78" s="2">
        <v>21957</v>
      </c>
      <c r="D78" s="2">
        <v>5890</v>
      </c>
      <c r="E78" s="2">
        <v>8694</v>
      </c>
      <c r="F78" s="2">
        <v>4428</v>
      </c>
      <c r="G78" s="2">
        <v>6596</v>
      </c>
      <c r="H78" s="2">
        <v>3038</v>
      </c>
      <c r="I78" s="2">
        <v>3873</v>
      </c>
      <c r="J78" s="2">
        <v>521</v>
      </c>
      <c r="K78" s="2"/>
      <c r="L78" s="2"/>
      <c r="M78" s="2">
        <v>4428</v>
      </c>
    </row>
    <row r="79" spans="1:13" x14ac:dyDescent="0.35">
      <c r="A79" s="3">
        <v>42917</v>
      </c>
      <c r="B79" s="2">
        <v>27788</v>
      </c>
      <c r="C79" s="2">
        <v>21901</v>
      </c>
      <c r="D79" s="2">
        <v>5887</v>
      </c>
      <c r="E79" s="2">
        <v>8661</v>
      </c>
      <c r="F79" s="2">
        <v>4422</v>
      </c>
      <c r="G79" s="2">
        <v>6658</v>
      </c>
      <c r="H79" s="2">
        <v>3037</v>
      </c>
      <c r="I79" s="2">
        <v>3875</v>
      </c>
      <c r="J79" s="2">
        <v>517</v>
      </c>
      <c r="K79" s="2"/>
      <c r="L79" s="2"/>
      <c r="M79" s="2">
        <v>4422</v>
      </c>
    </row>
    <row r="80" spans="1:13" x14ac:dyDescent="0.35">
      <c r="A80" s="3">
        <v>42887</v>
      </c>
      <c r="B80" s="2">
        <v>27483</v>
      </c>
      <c r="C80" s="2">
        <v>21705</v>
      </c>
      <c r="D80" s="2">
        <v>5778</v>
      </c>
      <c r="E80" s="2">
        <v>8750</v>
      </c>
      <c r="F80" s="2">
        <v>4395</v>
      </c>
      <c r="G80" s="2">
        <v>6489</v>
      </c>
      <c r="H80" s="2">
        <v>3042</v>
      </c>
      <c r="I80" s="2">
        <v>3823</v>
      </c>
      <c r="J80" s="2">
        <v>507</v>
      </c>
      <c r="K80" s="2"/>
      <c r="L80" s="2"/>
      <c r="M80" s="2">
        <v>4395</v>
      </c>
    </row>
    <row r="81" spans="1:13" x14ac:dyDescent="0.35">
      <c r="A81" s="3">
        <v>42856</v>
      </c>
      <c r="B81" s="2">
        <v>27404</v>
      </c>
      <c r="C81" s="2">
        <v>21661</v>
      </c>
      <c r="D81" s="2">
        <v>5743</v>
      </c>
      <c r="E81" s="2">
        <v>8666</v>
      </c>
      <c r="F81" s="2">
        <v>4373</v>
      </c>
      <c r="G81" s="2">
        <v>6497</v>
      </c>
      <c r="H81" s="2">
        <v>3028</v>
      </c>
      <c r="I81" s="2">
        <v>3840</v>
      </c>
      <c r="J81" s="2">
        <v>507</v>
      </c>
      <c r="K81" s="2"/>
      <c r="L81" s="2"/>
      <c r="M81" s="2">
        <v>4373</v>
      </c>
    </row>
    <row r="82" spans="1:13" x14ac:dyDescent="0.35">
      <c r="A82" s="3">
        <v>42826</v>
      </c>
      <c r="B82" s="2">
        <v>28297</v>
      </c>
      <c r="C82" s="2">
        <v>22332</v>
      </c>
      <c r="D82" s="2">
        <v>5965</v>
      </c>
      <c r="E82" s="2">
        <v>8992</v>
      </c>
      <c r="F82" s="2">
        <v>4600</v>
      </c>
      <c r="G82" s="2">
        <v>6705</v>
      </c>
      <c r="H82" s="2">
        <v>3101</v>
      </c>
      <c r="I82" s="2">
        <v>3905</v>
      </c>
      <c r="J82" s="2">
        <v>518</v>
      </c>
      <c r="K82" s="2"/>
      <c r="L82" s="2"/>
      <c r="M82" s="2">
        <v>4600</v>
      </c>
    </row>
    <row r="83" spans="1:13" x14ac:dyDescent="0.35">
      <c r="A83" s="3">
        <v>42795</v>
      </c>
      <c r="B83" s="2">
        <v>28028</v>
      </c>
      <c r="C83" s="2">
        <v>22129</v>
      </c>
      <c r="D83" s="2">
        <v>5899</v>
      </c>
      <c r="E83" s="2">
        <v>8728</v>
      </c>
      <c r="F83" s="2">
        <v>4421</v>
      </c>
      <c r="G83" s="2">
        <v>6699</v>
      </c>
      <c r="H83" s="2">
        <v>3057</v>
      </c>
      <c r="I83" s="2">
        <v>3823</v>
      </c>
      <c r="J83" s="2">
        <v>518</v>
      </c>
      <c r="K83" s="2"/>
      <c r="L83" s="2"/>
      <c r="M83" s="2">
        <v>4421</v>
      </c>
    </row>
    <row r="84" spans="1:13" x14ac:dyDescent="0.35">
      <c r="A84" s="3">
        <v>42767</v>
      </c>
      <c r="B84" s="2">
        <v>27786</v>
      </c>
      <c r="C84" s="2">
        <v>22025</v>
      </c>
      <c r="D84" s="2">
        <v>5761</v>
      </c>
      <c r="E84" s="2">
        <v>8668</v>
      </c>
      <c r="F84" s="2">
        <v>4365</v>
      </c>
      <c r="G84" s="2">
        <v>6676</v>
      </c>
      <c r="H84" s="2">
        <v>2892</v>
      </c>
      <c r="I84" s="2">
        <v>3771</v>
      </c>
      <c r="J84" s="2">
        <v>511</v>
      </c>
      <c r="K84" s="2"/>
      <c r="L84" s="2"/>
      <c r="M84" s="2">
        <v>4365</v>
      </c>
    </row>
    <row r="85" spans="1:13" x14ac:dyDescent="0.35">
      <c r="A85" s="3">
        <v>42736</v>
      </c>
      <c r="B85" s="2">
        <v>27568</v>
      </c>
      <c r="C85" s="2">
        <v>21830</v>
      </c>
      <c r="D85" s="2">
        <v>5738</v>
      </c>
      <c r="E85" s="2">
        <v>8601</v>
      </c>
      <c r="F85" s="2">
        <v>4278</v>
      </c>
      <c r="G85" s="2">
        <v>6464</v>
      </c>
      <c r="H85" s="2">
        <v>2779</v>
      </c>
      <c r="I85" s="2">
        <v>3700</v>
      </c>
      <c r="J85" s="2">
        <v>485</v>
      </c>
      <c r="K85" s="2"/>
      <c r="L85" s="2"/>
      <c r="M85" s="2">
        <v>4278</v>
      </c>
    </row>
    <row r="86" spans="1:13" x14ac:dyDescent="0.35">
      <c r="A86" s="3">
        <v>42705</v>
      </c>
      <c r="B86" s="2">
        <v>27639</v>
      </c>
      <c r="C86" s="2">
        <v>21925</v>
      </c>
      <c r="D86" s="2">
        <v>5714</v>
      </c>
      <c r="E86" s="2">
        <v>8722</v>
      </c>
      <c r="F86" s="2">
        <v>4320</v>
      </c>
      <c r="G86" s="2">
        <v>6454</v>
      </c>
      <c r="H86" s="2">
        <v>2786</v>
      </c>
      <c r="I86" s="2">
        <v>3685</v>
      </c>
      <c r="J86" s="2">
        <v>494</v>
      </c>
      <c r="K86" s="2"/>
      <c r="L86" s="2"/>
      <c r="M86" s="2">
        <v>4320</v>
      </c>
    </row>
    <row r="87" spans="1:13" x14ac:dyDescent="0.35">
      <c r="A87" s="3">
        <v>42675</v>
      </c>
      <c r="B87" s="2">
        <v>27238</v>
      </c>
      <c r="C87" s="2">
        <v>21572</v>
      </c>
      <c r="D87" s="2">
        <v>5666</v>
      </c>
      <c r="E87" s="2">
        <v>8766</v>
      </c>
      <c r="F87" s="2">
        <v>4335</v>
      </c>
      <c r="G87" s="2">
        <v>6427</v>
      </c>
      <c r="H87" s="2">
        <v>2802</v>
      </c>
      <c r="I87" s="2">
        <v>3703</v>
      </c>
      <c r="J87" s="2">
        <v>488</v>
      </c>
      <c r="K87" s="2"/>
      <c r="L87" s="2"/>
      <c r="M87" s="2">
        <v>4335</v>
      </c>
    </row>
    <row r="88" spans="1:13" x14ac:dyDescent="0.35">
      <c r="A88" s="3">
        <v>42644</v>
      </c>
      <c r="B88" s="2">
        <v>27092</v>
      </c>
      <c r="C88" s="2">
        <v>21452</v>
      </c>
      <c r="D88" s="2">
        <v>5640</v>
      </c>
      <c r="E88" s="2">
        <v>8843</v>
      </c>
      <c r="F88" s="2">
        <v>4314</v>
      </c>
      <c r="G88" s="2">
        <v>6414</v>
      </c>
      <c r="H88" s="2">
        <v>2787</v>
      </c>
      <c r="I88" s="2">
        <v>3678</v>
      </c>
      <c r="J88" s="2">
        <v>487</v>
      </c>
      <c r="K88" s="2"/>
      <c r="L88" s="2"/>
      <c r="M88" s="2">
        <v>4314</v>
      </c>
    </row>
    <row r="89" spans="1:13" x14ac:dyDescent="0.35">
      <c r="A89" s="3">
        <v>42614</v>
      </c>
      <c r="B89" s="2">
        <v>26595</v>
      </c>
      <c r="C89" s="2">
        <v>20895</v>
      </c>
      <c r="D89" s="2">
        <v>5700</v>
      </c>
      <c r="E89" s="2">
        <v>8476</v>
      </c>
      <c r="F89" s="2">
        <v>4206</v>
      </c>
      <c r="G89" s="2">
        <v>6033</v>
      </c>
      <c r="H89" s="2">
        <v>2839</v>
      </c>
      <c r="I89" s="2">
        <v>3643</v>
      </c>
      <c r="J89" s="2">
        <v>483</v>
      </c>
      <c r="K89" s="2"/>
      <c r="L89" s="2"/>
      <c r="M89" s="2">
        <v>4206</v>
      </c>
    </row>
    <row r="90" spans="1:13" x14ac:dyDescent="0.35">
      <c r="A90" s="3">
        <v>42583</v>
      </c>
      <c r="B90" s="2">
        <v>26726</v>
      </c>
      <c r="C90" s="2">
        <v>20976</v>
      </c>
      <c r="D90" s="2">
        <v>5750</v>
      </c>
      <c r="E90" s="2">
        <v>8530</v>
      </c>
      <c r="F90" s="2">
        <v>4217</v>
      </c>
      <c r="G90" s="2">
        <v>6054</v>
      </c>
      <c r="H90" s="2">
        <v>2834</v>
      </c>
      <c r="I90" s="2">
        <v>3634</v>
      </c>
      <c r="J90" s="2">
        <v>494</v>
      </c>
      <c r="K90" s="2"/>
      <c r="L90" s="2"/>
      <c r="M90" s="2">
        <v>4217</v>
      </c>
    </row>
    <row r="91" spans="1:13" x14ac:dyDescent="0.35">
      <c r="A91" s="3">
        <v>42552</v>
      </c>
      <c r="B91" s="2">
        <v>26556</v>
      </c>
      <c r="C91" s="2">
        <v>20833</v>
      </c>
      <c r="D91" s="2">
        <v>5723</v>
      </c>
      <c r="E91" s="2">
        <v>8509</v>
      </c>
      <c r="F91" s="2">
        <v>4193</v>
      </c>
      <c r="G91" s="2">
        <v>5989</v>
      </c>
      <c r="H91" s="2">
        <v>2810</v>
      </c>
      <c r="I91" s="2">
        <v>3623</v>
      </c>
      <c r="J91" s="2">
        <v>490</v>
      </c>
      <c r="K91" s="2"/>
      <c r="L91" s="2"/>
      <c r="M91" s="2">
        <v>4193</v>
      </c>
    </row>
    <row r="92" spans="1:13" x14ac:dyDescent="0.35">
      <c r="A92" s="3">
        <v>42522</v>
      </c>
      <c r="B92" s="2">
        <v>26636</v>
      </c>
      <c r="C92" s="2">
        <v>20985</v>
      </c>
      <c r="D92" s="2">
        <v>5651</v>
      </c>
      <c r="E92" s="2">
        <v>8397</v>
      </c>
      <c r="F92" s="2">
        <v>4176</v>
      </c>
      <c r="G92" s="2">
        <v>5971</v>
      </c>
      <c r="H92" s="2">
        <v>2773</v>
      </c>
      <c r="I92" s="2">
        <v>3549</v>
      </c>
      <c r="J92" s="2">
        <v>485</v>
      </c>
      <c r="K92" s="2"/>
      <c r="L92" s="2"/>
      <c r="M92" s="2">
        <v>4176</v>
      </c>
    </row>
    <row r="93" spans="1:13" x14ac:dyDescent="0.35">
      <c r="A93" s="3">
        <v>42491</v>
      </c>
      <c r="B93" s="2">
        <v>26626</v>
      </c>
      <c r="C93" s="2">
        <v>20929</v>
      </c>
      <c r="D93" s="2">
        <v>5697</v>
      </c>
      <c r="E93" s="2">
        <v>8390</v>
      </c>
      <c r="F93" s="2">
        <v>4186</v>
      </c>
      <c r="G93" s="2">
        <v>5967</v>
      </c>
      <c r="H93" s="2">
        <v>2757</v>
      </c>
      <c r="I93" s="2">
        <v>3546</v>
      </c>
      <c r="J93" s="2">
        <v>489</v>
      </c>
      <c r="K93" s="2"/>
      <c r="L93" s="2"/>
      <c r="M93" s="2">
        <v>4186</v>
      </c>
    </row>
    <row r="94" spans="1:13" x14ac:dyDescent="0.35">
      <c r="A94" s="3">
        <v>42461</v>
      </c>
      <c r="B94" s="2">
        <v>26594</v>
      </c>
      <c r="C94" s="2">
        <v>20918</v>
      </c>
      <c r="D94" s="2">
        <v>5676</v>
      </c>
      <c r="E94" s="2">
        <v>8396</v>
      </c>
      <c r="F94" s="2">
        <v>4170</v>
      </c>
      <c r="G94" s="2">
        <v>5941</v>
      </c>
      <c r="H94" s="2">
        <v>2752</v>
      </c>
      <c r="I94" s="2">
        <v>3553</v>
      </c>
      <c r="J94" s="2">
        <v>489</v>
      </c>
      <c r="K94" s="2"/>
      <c r="L94" s="2"/>
      <c r="M94" s="2">
        <v>4170</v>
      </c>
    </row>
    <row r="95" spans="1:13" x14ac:dyDescent="0.35">
      <c r="A95" s="3">
        <v>42430</v>
      </c>
      <c r="B95" s="2">
        <v>26546</v>
      </c>
      <c r="C95" s="2">
        <v>20801</v>
      </c>
      <c r="D95" s="2">
        <v>5745</v>
      </c>
      <c r="E95" s="2">
        <v>8691</v>
      </c>
      <c r="F95" s="2">
        <v>4182</v>
      </c>
      <c r="G95" s="2">
        <v>5951</v>
      </c>
      <c r="H95" s="2">
        <v>2758</v>
      </c>
      <c r="I95" s="2">
        <v>3579</v>
      </c>
      <c r="J95" s="2">
        <v>496</v>
      </c>
      <c r="K95" s="2"/>
      <c r="L95" s="2"/>
      <c r="M95" s="2">
        <v>4182</v>
      </c>
    </row>
    <row r="96" spans="1:13" x14ac:dyDescent="0.35">
      <c r="A96" s="3">
        <v>42401</v>
      </c>
      <c r="B96" s="2">
        <v>26458</v>
      </c>
      <c r="C96" s="2">
        <v>20746</v>
      </c>
      <c r="D96" s="2">
        <v>5712</v>
      </c>
      <c r="E96" s="2">
        <v>8659</v>
      </c>
      <c r="F96" s="2">
        <v>4159</v>
      </c>
      <c r="G96" s="2">
        <v>5934</v>
      </c>
      <c r="H96" s="2">
        <v>2740</v>
      </c>
      <c r="I96" s="2">
        <v>3545</v>
      </c>
      <c r="J96" s="2">
        <v>491</v>
      </c>
      <c r="K96" s="2"/>
      <c r="L96" s="2"/>
      <c r="M96" s="2">
        <v>4159</v>
      </c>
    </row>
    <row r="97" spans="1:13" x14ac:dyDescent="0.35">
      <c r="A97" s="3">
        <v>42370</v>
      </c>
      <c r="B97" s="2">
        <v>26396</v>
      </c>
      <c r="C97" s="2">
        <v>20687</v>
      </c>
      <c r="D97" s="2">
        <v>5709</v>
      </c>
      <c r="E97" s="2">
        <v>8665</v>
      </c>
      <c r="F97" s="2">
        <v>4155</v>
      </c>
      <c r="G97" s="2">
        <v>5954</v>
      </c>
      <c r="H97" s="2">
        <v>2728</v>
      </c>
      <c r="I97" s="2">
        <v>3551</v>
      </c>
      <c r="J97" s="2">
        <v>490</v>
      </c>
      <c r="K97" s="2"/>
      <c r="L97" s="2"/>
      <c r="M97" s="2">
        <v>4155</v>
      </c>
    </row>
    <row r="98" spans="1:13" x14ac:dyDescent="0.35">
      <c r="A98" s="3">
        <v>42339</v>
      </c>
      <c r="B98" s="2">
        <v>26509</v>
      </c>
      <c r="C98" s="2">
        <v>20873</v>
      </c>
      <c r="D98" s="2">
        <v>5636</v>
      </c>
      <c r="E98" s="2">
        <v>8763</v>
      </c>
      <c r="F98" s="2">
        <v>4101</v>
      </c>
      <c r="G98" s="2">
        <v>5926</v>
      </c>
      <c r="H98" s="2">
        <v>2710</v>
      </c>
      <c r="I98" s="2">
        <v>3544</v>
      </c>
      <c r="J98" s="2">
        <v>497</v>
      </c>
      <c r="K98" s="2"/>
      <c r="L98" s="2"/>
      <c r="M98" s="2">
        <v>4101</v>
      </c>
    </row>
    <row r="99" spans="1:13" x14ac:dyDescent="0.35">
      <c r="A99" s="3">
        <v>42309</v>
      </c>
      <c r="B99" s="2">
        <v>26364</v>
      </c>
      <c r="C99" s="2">
        <v>20761</v>
      </c>
      <c r="D99" s="2">
        <v>5603</v>
      </c>
      <c r="E99" s="2">
        <v>8758</v>
      </c>
      <c r="F99" s="2">
        <v>4076</v>
      </c>
      <c r="G99" s="2">
        <v>5918</v>
      </c>
      <c r="H99" s="2">
        <v>2696</v>
      </c>
      <c r="I99" s="2">
        <v>3500</v>
      </c>
      <c r="J99" s="2">
        <v>489</v>
      </c>
      <c r="K99" s="2"/>
      <c r="L99" s="2"/>
      <c r="M99" s="2">
        <v>4076</v>
      </c>
    </row>
    <row r="100" spans="1:13" x14ac:dyDescent="0.35">
      <c r="A100" s="3">
        <v>42278</v>
      </c>
      <c r="B100" s="2">
        <v>26369</v>
      </c>
      <c r="C100" s="2">
        <v>20787</v>
      </c>
      <c r="D100" s="2">
        <v>5582</v>
      </c>
      <c r="E100" s="2">
        <v>8765</v>
      </c>
      <c r="F100" s="2">
        <v>4067</v>
      </c>
      <c r="G100" s="2">
        <v>5891</v>
      </c>
      <c r="H100" s="2">
        <v>2697</v>
      </c>
      <c r="I100" s="2">
        <v>3499</v>
      </c>
      <c r="J100" s="2">
        <v>486</v>
      </c>
      <c r="K100" s="2"/>
      <c r="L100" s="2"/>
      <c r="M100" s="2">
        <v>4067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4DF3E-1C4A-486B-9AB2-961C3B3B51D5}">
  <dimension ref="A1:O100"/>
  <sheetViews>
    <sheetView tabSelected="1" workbookViewId="0">
      <selection activeCell="O13" sqref="O13"/>
    </sheetView>
  </sheetViews>
  <sheetFormatPr defaultRowHeight="14.5" x14ac:dyDescent="0.35"/>
  <cols>
    <col min="1" max="1" width="7" style="1" bestFit="1" customWidth="1"/>
    <col min="2" max="2" width="11.08984375" bestFit="1" customWidth="1"/>
    <col min="3" max="3" width="12.6328125" bestFit="1" customWidth="1"/>
    <col min="4" max="4" width="9.08984375" bestFit="1" customWidth="1"/>
    <col min="5" max="5" width="10.81640625" bestFit="1" customWidth="1"/>
    <col min="6" max="6" width="10.08984375" bestFit="1" customWidth="1"/>
    <col min="7" max="7" width="13.81640625" bestFit="1" customWidth="1"/>
    <col min="8" max="8" width="10.08984375" bestFit="1" customWidth="1"/>
    <col min="9" max="9" width="8.54296875" bestFit="1" customWidth="1"/>
    <col min="10" max="10" width="12.26953125" bestFit="1" customWidth="1"/>
    <col min="11" max="11" width="17.7265625" bestFit="1" customWidth="1"/>
    <col min="12" max="12" width="10.08984375" bestFit="1" customWidth="1"/>
    <col min="13" max="13" width="14.81640625" bestFit="1" customWidth="1"/>
    <col min="14" max="14" width="20.08984375" bestFit="1" customWidth="1"/>
    <col min="15" max="15" width="25.54296875" bestFit="1" customWidth="1"/>
  </cols>
  <sheetData>
    <row r="1" spans="1:15" x14ac:dyDescent="0.35">
      <c r="A1" s="1" t="s">
        <v>0</v>
      </c>
      <c r="B1" t="s">
        <v>36</v>
      </c>
      <c r="C1" t="s">
        <v>43</v>
      </c>
      <c r="D1" t="s">
        <v>37</v>
      </c>
      <c r="E1" t="s">
        <v>44</v>
      </c>
      <c r="F1" t="s">
        <v>38</v>
      </c>
      <c r="G1" t="s">
        <v>45</v>
      </c>
      <c r="H1" t="s">
        <v>39</v>
      </c>
      <c r="I1" t="s">
        <v>46</v>
      </c>
      <c r="J1" t="s">
        <v>40</v>
      </c>
      <c r="K1" t="s">
        <v>47</v>
      </c>
      <c r="L1" t="s">
        <v>41</v>
      </c>
      <c r="M1" t="s">
        <v>48</v>
      </c>
      <c r="N1" t="s">
        <v>42</v>
      </c>
      <c r="O1" t="s">
        <v>49</v>
      </c>
    </row>
    <row r="2" spans="1:15" x14ac:dyDescent="0.35">
      <c r="A2" s="3">
        <v>45261</v>
      </c>
      <c r="B2" s="4">
        <f>Private_Contas_Região!B2+Private_Contas_Região!E2+Private_Contas_Região!M2</f>
        <v>107530</v>
      </c>
      <c r="C2" s="5">
        <f>(B2-B3)/B3</f>
        <v>7.7032649848183827E-3</v>
      </c>
      <c r="D2" s="4">
        <f>Private_Contas_Região!J2</f>
        <v>2219</v>
      </c>
      <c r="E2" s="5">
        <f>(D2-D3)/D3</f>
        <v>2.0699172033118676E-2</v>
      </c>
      <c r="F2" s="4">
        <f>Private_Contas_Região!I2</f>
        <v>13293</v>
      </c>
      <c r="G2" s="5">
        <f>(F2-F3)/F3</f>
        <v>7.5034106412005461E-3</v>
      </c>
      <c r="H2" s="4">
        <f>Private_Contas_Região!G2</f>
        <v>24203</v>
      </c>
      <c r="I2" s="5">
        <f>(H2-H3)/H3</f>
        <v>1.0141903171953256E-2</v>
      </c>
      <c r="J2" s="4">
        <f>Private_Contas_Região!H2</f>
        <v>11582</v>
      </c>
      <c r="K2" s="5">
        <f>(J2-J3)/J3</f>
        <v>3.2048505846686876E-3</v>
      </c>
      <c r="L2" s="4">
        <f>Private_Contas_Região!B2</f>
        <v>72173</v>
      </c>
      <c r="M2" s="5">
        <f>(L2-L3)/L3</f>
        <v>1.0345213763753955E-2</v>
      </c>
      <c r="N2" s="4">
        <f>B2-L2</f>
        <v>35357</v>
      </c>
      <c r="O2" s="5">
        <f>(N2-N3)/N3</f>
        <v>2.3530078811589273E-3</v>
      </c>
    </row>
    <row r="3" spans="1:15" x14ac:dyDescent="0.35">
      <c r="A3" s="3">
        <v>45231</v>
      </c>
      <c r="B3" s="4">
        <f>Private_Contas_Região!B3+Private_Contas_Região!E3+Private_Contas_Região!M3</f>
        <v>106708</v>
      </c>
      <c r="C3" s="5">
        <f t="shared" ref="C3:C66" si="0">(B3-B4)/B4</f>
        <v>-1.5812569589341019E-3</v>
      </c>
      <c r="D3" s="4">
        <f>Private_Contas_Região!J3</f>
        <v>2174</v>
      </c>
      <c r="E3" s="5">
        <f t="shared" ref="E3:E66" si="1">(D3-D4)/D4</f>
        <v>1.3047530288909599E-2</v>
      </c>
      <c r="F3" s="4">
        <f>Private_Contas_Região!I3</f>
        <v>13194</v>
      </c>
      <c r="G3" s="5">
        <f t="shared" ref="G3:G66" si="2">(F3-F4)/F4</f>
        <v>9.0241664117467115E-3</v>
      </c>
      <c r="H3" s="4">
        <f>Private_Contas_Região!G3</f>
        <v>23960</v>
      </c>
      <c r="I3" s="5">
        <f t="shared" ref="I3:I66" si="3">(H3-H4)/H4</f>
        <v>5.328745856585407E-3</v>
      </c>
      <c r="J3" s="4">
        <f>Private_Contas_Região!H3</f>
        <v>11545</v>
      </c>
      <c r="K3" s="5">
        <f t="shared" ref="K3:K66" si="4">(J3-J4)/J4</f>
        <v>1.0857192890289817E-2</v>
      </c>
      <c r="L3" s="4">
        <f>Private_Contas_Região!B3</f>
        <v>71434</v>
      </c>
      <c r="M3" s="5">
        <f t="shared" ref="M3:M66" si="5">(L3-L4)/L4</f>
        <v>-1.9281283183367798E-3</v>
      </c>
      <c r="N3" s="4">
        <f t="shared" ref="N3:N66" si="6">B3-L3</f>
        <v>35274</v>
      </c>
      <c r="O3" s="5">
        <f t="shared" ref="O3:O66" si="7">(N3-N4)/N4</f>
        <v>-8.7806259736581218E-4</v>
      </c>
    </row>
    <row r="4" spans="1:15" x14ac:dyDescent="0.35">
      <c r="A4" s="3">
        <v>45200</v>
      </c>
      <c r="B4" s="4">
        <f>Private_Contas_Região!B4+Private_Contas_Região!E4+Private_Contas_Região!M4</f>
        <v>106877</v>
      </c>
      <c r="C4" s="5">
        <f t="shared" si="0"/>
        <v>1.5690038583620017E-2</v>
      </c>
      <c r="D4" s="4">
        <f>Private_Contas_Região!J4</f>
        <v>2146</v>
      </c>
      <c r="E4" s="5">
        <f t="shared" si="1"/>
        <v>7.984969469234382E-3</v>
      </c>
      <c r="F4" s="4">
        <f>Private_Contas_Região!I4</f>
        <v>13076</v>
      </c>
      <c r="G4" s="5">
        <f t="shared" si="2"/>
        <v>7.7065351418002465E-3</v>
      </c>
      <c r="H4" s="4">
        <f>Private_Contas_Região!G4</f>
        <v>23833</v>
      </c>
      <c r="I4" s="5">
        <f t="shared" si="3"/>
        <v>1.1716262682005348E-2</v>
      </c>
      <c r="J4" s="4">
        <f>Private_Contas_Região!H4</f>
        <v>11421</v>
      </c>
      <c r="K4" s="5">
        <f t="shared" si="4"/>
        <v>2.8097286855737992E-3</v>
      </c>
      <c r="L4" s="4">
        <f>Private_Contas_Região!B4</f>
        <v>71572</v>
      </c>
      <c r="M4" s="5">
        <f t="shared" si="5"/>
        <v>1.8195268376652012E-2</v>
      </c>
      <c r="N4" s="4">
        <f t="shared" si="6"/>
        <v>35305</v>
      </c>
      <c r="O4" s="5">
        <f t="shared" si="7"/>
        <v>1.0648956574013111E-2</v>
      </c>
    </row>
    <row r="5" spans="1:15" x14ac:dyDescent="0.35">
      <c r="A5" s="3">
        <v>45170</v>
      </c>
      <c r="B5" s="4">
        <f>Private_Contas_Região!B5+Private_Contas_Região!E5+Private_Contas_Região!M5</f>
        <v>105226</v>
      </c>
      <c r="C5" s="5">
        <f t="shared" si="0"/>
        <v>-1.1832541366940254E-2</v>
      </c>
      <c r="D5" s="4">
        <f>Private_Contas_Região!J5</f>
        <v>2129</v>
      </c>
      <c r="E5" s="5">
        <f t="shared" si="1"/>
        <v>-6.1287477954144617E-2</v>
      </c>
      <c r="F5" s="4">
        <f>Private_Contas_Região!I5</f>
        <v>12976</v>
      </c>
      <c r="G5" s="5">
        <f t="shared" si="2"/>
        <v>-2.7505058832346548E-2</v>
      </c>
      <c r="H5" s="4">
        <f>Private_Contas_Região!G5</f>
        <v>23557</v>
      </c>
      <c r="I5" s="5">
        <f t="shared" si="3"/>
        <v>-6.9555686704325095E-3</v>
      </c>
      <c r="J5" s="4">
        <f>Private_Contas_Região!H5</f>
        <v>11389</v>
      </c>
      <c r="K5" s="5">
        <f t="shared" si="4"/>
        <v>-1.0340632603406326E-2</v>
      </c>
      <c r="L5" s="4">
        <f>Private_Contas_Região!B5</f>
        <v>70293</v>
      </c>
      <c r="M5" s="5">
        <f t="shared" si="5"/>
        <v>-1.0501273948113008E-2</v>
      </c>
      <c r="N5" s="4">
        <f t="shared" si="6"/>
        <v>34933</v>
      </c>
      <c r="O5" s="5">
        <f t="shared" si="7"/>
        <v>-1.4500521905944086E-2</v>
      </c>
    </row>
    <row r="6" spans="1:15" x14ac:dyDescent="0.35">
      <c r="A6" s="3">
        <v>45139</v>
      </c>
      <c r="B6" s="4">
        <f>Private_Contas_Região!B6+Private_Contas_Região!E6+Private_Contas_Região!M6</f>
        <v>106486</v>
      </c>
      <c r="C6" s="5">
        <f t="shared" si="0"/>
        <v>3.5056637201500273E-3</v>
      </c>
      <c r="D6" s="4">
        <f>Private_Contas_Região!J6</f>
        <v>2268</v>
      </c>
      <c r="E6" s="5">
        <f t="shared" si="1"/>
        <v>1.7496635262449527E-2</v>
      </c>
      <c r="F6" s="4">
        <f>Private_Contas_Região!I6</f>
        <v>13343</v>
      </c>
      <c r="G6" s="5">
        <f t="shared" si="2"/>
        <v>1.2290418025946439E-2</v>
      </c>
      <c r="H6" s="4">
        <f>Private_Contas_Região!G6</f>
        <v>23722</v>
      </c>
      <c r="I6" s="5">
        <f t="shared" si="3"/>
        <v>1.1987543193549763E-2</v>
      </c>
      <c r="J6" s="4">
        <f>Private_Contas_Região!H6</f>
        <v>11508</v>
      </c>
      <c r="K6" s="5">
        <f t="shared" si="4"/>
        <v>6.6480055983205036E-3</v>
      </c>
      <c r="L6" s="4">
        <f>Private_Contas_Região!B6</f>
        <v>71039</v>
      </c>
      <c r="M6" s="5">
        <f t="shared" si="5"/>
        <v>9.9805223424371241E-3</v>
      </c>
      <c r="N6" s="4">
        <f t="shared" si="6"/>
        <v>35447</v>
      </c>
      <c r="O6" s="5">
        <f t="shared" si="7"/>
        <v>-9.2238030019286127E-3</v>
      </c>
    </row>
    <row r="7" spans="1:15" x14ac:dyDescent="0.35">
      <c r="A7" s="3">
        <v>45108</v>
      </c>
      <c r="B7" s="4">
        <f>Private_Contas_Região!B7+Private_Contas_Região!E7+Private_Contas_Região!M7</f>
        <v>106114</v>
      </c>
      <c r="C7" s="5">
        <f t="shared" si="0"/>
        <v>1.4309337870518175E-2</v>
      </c>
      <c r="D7" s="4">
        <f>Private_Contas_Região!J7</f>
        <v>2229</v>
      </c>
      <c r="E7" s="5">
        <f t="shared" si="1"/>
        <v>7.4216867469879516E-2</v>
      </c>
      <c r="F7" s="4">
        <f>Private_Contas_Região!I7</f>
        <v>13181</v>
      </c>
      <c r="G7" s="5">
        <f t="shared" si="2"/>
        <v>3.3317654437127628E-2</v>
      </c>
      <c r="H7" s="4">
        <f>Private_Contas_Região!G7</f>
        <v>23441</v>
      </c>
      <c r="I7" s="5">
        <f t="shared" si="3"/>
        <v>1.5685254993717233E-2</v>
      </c>
      <c r="J7" s="4">
        <f>Private_Contas_Região!H7</f>
        <v>11432</v>
      </c>
      <c r="K7" s="5">
        <f t="shared" si="4"/>
        <v>2.3180882484560995E-2</v>
      </c>
      <c r="L7" s="4">
        <f>Private_Contas_Região!B7</f>
        <v>70337</v>
      </c>
      <c r="M7" s="5">
        <f t="shared" si="5"/>
        <v>5.0152887720401225E-3</v>
      </c>
      <c r="N7" s="4">
        <f t="shared" si="6"/>
        <v>35777</v>
      </c>
      <c r="O7" s="5">
        <f t="shared" si="7"/>
        <v>3.3091738615691146E-2</v>
      </c>
    </row>
    <row r="8" spans="1:15" x14ac:dyDescent="0.35">
      <c r="A8" s="3">
        <v>45078</v>
      </c>
      <c r="B8" s="4">
        <f>Private_Contas_Região!B8+Private_Contas_Região!E8+Private_Contas_Região!M8</f>
        <v>104617</v>
      </c>
      <c r="C8" s="5">
        <f t="shared" si="0"/>
        <v>-6.118125421571142E-3</v>
      </c>
      <c r="D8" s="4">
        <f>Private_Contas_Região!J8</f>
        <v>2075</v>
      </c>
      <c r="E8" s="5">
        <f t="shared" si="1"/>
        <v>-3.9796390559925961E-2</v>
      </c>
      <c r="F8" s="4">
        <f>Private_Contas_Região!I8</f>
        <v>12756</v>
      </c>
      <c r="G8" s="5">
        <f t="shared" si="2"/>
        <v>-1.8769230769230771E-2</v>
      </c>
      <c r="H8" s="4">
        <f>Private_Contas_Região!G8</f>
        <v>23079</v>
      </c>
      <c r="I8" s="5">
        <f t="shared" si="3"/>
        <v>-6.495193556767992E-4</v>
      </c>
      <c r="J8" s="4">
        <f>Private_Contas_Região!H8</f>
        <v>11173</v>
      </c>
      <c r="K8" s="5">
        <f t="shared" si="4"/>
        <v>-2.2325415252723701E-3</v>
      </c>
      <c r="L8" s="4">
        <f>Private_Contas_Região!B8</f>
        <v>69986</v>
      </c>
      <c r="M8" s="5">
        <f t="shared" si="5"/>
        <v>-3.8147294104250292E-3</v>
      </c>
      <c r="N8" s="4">
        <f t="shared" si="6"/>
        <v>34631</v>
      </c>
      <c r="O8" s="5">
        <f t="shared" si="7"/>
        <v>-1.0740709001056932E-2</v>
      </c>
    </row>
    <row r="9" spans="1:15" x14ac:dyDescent="0.35">
      <c r="A9" s="3">
        <v>45047</v>
      </c>
      <c r="B9" s="4">
        <f>Private_Contas_Região!B9+Private_Contas_Região!E9+Private_Contas_Região!M9</f>
        <v>105261</v>
      </c>
      <c r="C9" s="5">
        <f t="shared" si="0"/>
        <v>2.4138937536485699E-2</v>
      </c>
      <c r="D9" s="4">
        <f>Private_Contas_Região!J9</f>
        <v>2161</v>
      </c>
      <c r="E9" s="5">
        <f t="shared" si="1"/>
        <v>9.141414141414142E-2</v>
      </c>
      <c r="F9" s="4">
        <f>Private_Contas_Região!I9</f>
        <v>13000</v>
      </c>
      <c r="G9" s="5">
        <f t="shared" si="2"/>
        <v>4.98263748687717E-2</v>
      </c>
      <c r="H9" s="4">
        <f>Private_Contas_Região!G9</f>
        <v>23094</v>
      </c>
      <c r="I9" s="5">
        <f t="shared" si="3"/>
        <v>2.4760383386581469E-2</v>
      </c>
      <c r="J9" s="4">
        <f>Private_Contas_Região!H9</f>
        <v>11198</v>
      </c>
      <c r="K9" s="5">
        <f t="shared" si="4"/>
        <v>3.2644780523791959E-2</v>
      </c>
      <c r="L9" s="4">
        <f>Private_Contas_Região!B9</f>
        <v>70254</v>
      </c>
      <c r="M9" s="5">
        <f t="shared" si="5"/>
        <v>2.2233215959025696E-2</v>
      </c>
      <c r="N9" s="4">
        <f t="shared" si="6"/>
        <v>35007</v>
      </c>
      <c r="O9" s="5">
        <f t="shared" si="7"/>
        <v>2.7984965055500088E-2</v>
      </c>
    </row>
    <row r="10" spans="1:15" x14ac:dyDescent="0.35">
      <c r="A10" s="3">
        <v>45017</v>
      </c>
      <c r="B10" s="4">
        <f>Private_Contas_Região!B10+Private_Contas_Região!E10+Private_Contas_Região!M10</f>
        <v>102780</v>
      </c>
      <c r="C10" s="5">
        <f t="shared" si="0"/>
        <v>5.6849871329465061E-3</v>
      </c>
      <c r="D10" s="4">
        <f>Private_Contas_Região!J10</f>
        <v>1980</v>
      </c>
      <c r="E10" s="5">
        <f t="shared" si="1"/>
        <v>2.2727272727272728E-2</v>
      </c>
      <c r="F10" s="4">
        <f>Private_Contas_Região!I10</f>
        <v>12383</v>
      </c>
      <c r="G10" s="5">
        <f t="shared" si="2"/>
        <v>1.9596541786743516E-2</v>
      </c>
      <c r="H10" s="4">
        <f>Private_Contas_Região!G10</f>
        <v>22536</v>
      </c>
      <c r="I10" s="5">
        <f t="shared" si="3"/>
        <v>1.0582959641255605E-2</v>
      </c>
      <c r="J10" s="4">
        <f>Private_Contas_Região!H10</f>
        <v>10844</v>
      </c>
      <c r="K10" s="5">
        <f t="shared" si="4"/>
        <v>8.1814801041279282E-3</v>
      </c>
      <c r="L10" s="4">
        <f>Private_Contas_Região!B10</f>
        <v>68726</v>
      </c>
      <c r="M10" s="5">
        <f t="shared" si="5"/>
        <v>5.5158085707179326E-3</v>
      </c>
      <c r="N10" s="4">
        <f t="shared" si="6"/>
        <v>34054</v>
      </c>
      <c r="O10" s="5">
        <f t="shared" si="7"/>
        <v>6.0265878877400298E-3</v>
      </c>
    </row>
    <row r="11" spans="1:15" x14ac:dyDescent="0.35">
      <c r="A11" s="3">
        <v>44986</v>
      </c>
      <c r="B11" s="4">
        <f>Private_Contas_Região!B11+Private_Contas_Região!E11+Private_Contas_Região!M11</f>
        <v>102199</v>
      </c>
      <c r="C11" s="5">
        <f t="shared" si="0"/>
        <v>3.9786234945085172E-3</v>
      </c>
      <c r="D11" s="4">
        <f>Private_Contas_Região!J11</f>
        <v>1936</v>
      </c>
      <c r="E11" s="5">
        <f t="shared" si="1"/>
        <v>1.5207131620346093E-2</v>
      </c>
      <c r="F11" s="4">
        <f>Private_Contas_Região!I11</f>
        <v>12145</v>
      </c>
      <c r="G11" s="5">
        <f t="shared" si="2"/>
        <v>1.0819808572617561E-2</v>
      </c>
      <c r="H11" s="4">
        <f>Private_Contas_Região!G11</f>
        <v>22300</v>
      </c>
      <c r="I11" s="5">
        <f t="shared" si="3"/>
        <v>1.0787779893028737E-2</v>
      </c>
      <c r="J11" s="4">
        <f>Private_Contas_Região!H11</f>
        <v>10756</v>
      </c>
      <c r="K11" s="5">
        <f t="shared" si="4"/>
        <v>1.615493623051488E-2</v>
      </c>
      <c r="L11" s="4">
        <f>Private_Contas_Região!B11</f>
        <v>68349</v>
      </c>
      <c r="M11" s="5">
        <f t="shared" si="5"/>
        <v>4.8959068454481301E-3</v>
      </c>
      <c r="N11" s="4">
        <f t="shared" si="6"/>
        <v>33850</v>
      </c>
      <c r="O11" s="5">
        <f t="shared" si="7"/>
        <v>2.1315649239149743E-3</v>
      </c>
    </row>
    <row r="12" spans="1:15" x14ac:dyDescent="0.35">
      <c r="A12" s="3">
        <v>44958</v>
      </c>
      <c r="B12" s="4">
        <f>Private_Contas_Região!B12+Private_Contas_Região!E12+Private_Contas_Região!M12</f>
        <v>101794</v>
      </c>
      <c r="C12" s="5">
        <f t="shared" si="0"/>
        <v>-5.7626191592436322E-3</v>
      </c>
      <c r="D12" s="4">
        <f>Private_Contas_Região!J12</f>
        <v>1907</v>
      </c>
      <c r="E12" s="5">
        <f t="shared" si="1"/>
        <v>-6.2532569046378321E-3</v>
      </c>
      <c r="F12" s="4">
        <f>Private_Contas_Região!I12</f>
        <v>12015</v>
      </c>
      <c r="G12" s="5">
        <f t="shared" si="2"/>
        <v>-3.5660971968817382E-3</v>
      </c>
      <c r="H12" s="4">
        <f>Private_Contas_Região!G12</f>
        <v>22062</v>
      </c>
      <c r="I12" s="5">
        <f t="shared" si="3"/>
        <v>-1.7370390165686797E-2</v>
      </c>
      <c r="J12" s="4">
        <f>Private_Contas_Região!H12</f>
        <v>10585</v>
      </c>
      <c r="K12" s="5">
        <f t="shared" si="4"/>
        <v>-2.0741020081078533E-3</v>
      </c>
      <c r="L12" s="4">
        <f>Private_Contas_Região!B12</f>
        <v>68016</v>
      </c>
      <c r="M12" s="5">
        <f t="shared" si="5"/>
        <v>-8.2265836173463387E-4</v>
      </c>
      <c r="N12" s="4">
        <f t="shared" si="6"/>
        <v>33778</v>
      </c>
      <c r="O12" s="5">
        <f t="shared" si="7"/>
        <v>-1.5563068314292376E-2</v>
      </c>
    </row>
    <row r="13" spans="1:15" x14ac:dyDescent="0.35">
      <c r="A13" s="3">
        <v>44927</v>
      </c>
      <c r="B13" s="4">
        <f>Private_Contas_Região!B13+Private_Contas_Região!E13+Private_Contas_Região!M13</f>
        <v>102384</v>
      </c>
      <c r="C13" s="5">
        <f t="shared" si="0"/>
        <v>8.5305069051793778E-3</v>
      </c>
      <c r="D13" s="4">
        <f>Private_Contas_Região!J13</f>
        <v>1919</v>
      </c>
      <c r="E13" s="5">
        <f t="shared" si="1"/>
        <v>5.3816584294343765E-2</v>
      </c>
      <c r="F13" s="4">
        <f>Private_Contas_Região!I13</f>
        <v>12058</v>
      </c>
      <c r="G13" s="5">
        <f t="shared" si="2"/>
        <v>2.6474844641184984E-2</v>
      </c>
      <c r="H13" s="4">
        <f>Private_Contas_Região!G13</f>
        <v>22452</v>
      </c>
      <c r="I13" s="5">
        <f t="shared" si="3"/>
        <v>1.2217663766286462E-2</v>
      </c>
      <c r="J13" s="4">
        <f>Private_Contas_Região!H13</f>
        <v>10607</v>
      </c>
      <c r="K13" s="5">
        <f t="shared" si="4"/>
        <v>2.2558565506603682E-2</v>
      </c>
      <c r="L13" s="4">
        <f>Private_Contas_Região!B13</f>
        <v>68072</v>
      </c>
      <c r="M13" s="5">
        <f t="shared" si="5"/>
        <v>8.1305629193015715E-3</v>
      </c>
      <c r="N13" s="4">
        <f t="shared" si="6"/>
        <v>34312</v>
      </c>
      <c r="O13" s="5">
        <f t="shared" si="7"/>
        <v>9.3249007206942201E-3</v>
      </c>
    </row>
    <row r="14" spans="1:15" x14ac:dyDescent="0.35">
      <c r="A14" s="3">
        <v>44896</v>
      </c>
      <c r="B14" s="4">
        <f>Private_Contas_Região!B14+Private_Contas_Região!E14+Private_Contas_Região!M14</f>
        <v>101518</v>
      </c>
      <c r="C14" s="5">
        <f t="shared" si="0"/>
        <v>3.4695108088605969E-3</v>
      </c>
      <c r="D14" s="4">
        <f>Private_Contas_Região!J14</f>
        <v>1821</v>
      </c>
      <c r="E14" s="5">
        <f t="shared" si="1"/>
        <v>2.8813559322033899E-2</v>
      </c>
      <c r="F14" s="4">
        <f>Private_Contas_Região!I14</f>
        <v>11747</v>
      </c>
      <c r="G14" s="5">
        <f t="shared" si="2"/>
        <v>7.8936078936078929E-3</v>
      </c>
      <c r="H14" s="4">
        <f>Private_Contas_Região!G14</f>
        <v>22181</v>
      </c>
      <c r="I14" s="5">
        <f t="shared" si="3"/>
        <v>9.1446769790718835E-3</v>
      </c>
      <c r="J14" s="4">
        <f>Private_Contas_Região!H14</f>
        <v>10373</v>
      </c>
      <c r="K14" s="5">
        <f t="shared" si="4"/>
        <v>6.7941376298165579E-3</v>
      </c>
      <c r="L14" s="4">
        <f>Private_Contas_Região!B14</f>
        <v>67523</v>
      </c>
      <c r="M14" s="5">
        <f t="shared" si="5"/>
        <v>3.6416064686821846E-3</v>
      </c>
      <c r="N14" s="4">
        <f t="shared" si="6"/>
        <v>33995</v>
      </c>
      <c r="O14" s="5">
        <f t="shared" si="7"/>
        <v>3.1278585971849272E-3</v>
      </c>
    </row>
    <row r="15" spans="1:15" x14ac:dyDescent="0.35">
      <c r="A15" s="3">
        <v>44866</v>
      </c>
      <c r="B15" s="4">
        <f>Private_Contas_Região!B15+Private_Contas_Região!E15+Private_Contas_Região!M15</f>
        <v>101167</v>
      </c>
      <c r="C15" s="5">
        <f t="shared" si="0"/>
        <v>5.786151016553164E-3</v>
      </c>
      <c r="D15" s="4">
        <f>Private_Contas_Região!J15</f>
        <v>1770</v>
      </c>
      <c r="E15" s="5">
        <f t="shared" si="1"/>
        <v>1.4326647564469915E-2</v>
      </c>
      <c r="F15" s="4">
        <f>Private_Contas_Região!I15</f>
        <v>11655</v>
      </c>
      <c r="G15" s="5">
        <f t="shared" si="2"/>
        <v>7.4336589160688043E-3</v>
      </c>
      <c r="H15" s="4">
        <f>Private_Contas_Região!G15</f>
        <v>21980</v>
      </c>
      <c r="I15" s="5">
        <f t="shared" si="3"/>
        <v>1.1272141706924315E-2</v>
      </c>
      <c r="J15" s="4">
        <f>Private_Contas_Região!H15</f>
        <v>10303</v>
      </c>
      <c r="K15" s="5">
        <f t="shared" si="4"/>
        <v>6.7422317764315029E-3</v>
      </c>
      <c r="L15" s="4">
        <f>Private_Contas_Região!B15</f>
        <v>67278</v>
      </c>
      <c r="M15" s="5">
        <f t="shared" si="5"/>
        <v>5.6802893957965854E-3</v>
      </c>
      <c r="N15" s="4">
        <f t="shared" si="6"/>
        <v>33889</v>
      </c>
      <c r="O15" s="5">
        <f t="shared" si="7"/>
        <v>5.9963784249116867E-3</v>
      </c>
    </row>
    <row r="16" spans="1:15" x14ac:dyDescent="0.35">
      <c r="A16" s="3">
        <v>44835</v>
      </c>
      <c r="B16" s="4">
        <f>Private_Contas_Região!B16+Private_Contas_Região!E16+Private_Contas_Região!M16</f>
        <v>100585</v>
      </c>
      <c r="C16" s="5">
        <f t="shared" si="0"/>
        <v>5.6187076972296374E-3</v>
      </c>
      <c r="D16" s="4">
        <f>Private_Contas_Região!J16</f>
        <v>1745</v>
      </c>
      <c r="E16" s="5">
        <f t="shared" si="1"/>
        <v>9.8379629629629633E-3</v>
      </c>
      <c r="F16" s="4">
        <f>Private_Contas_Região!I16</f>
        <v>11569</v>
      </c>
      <c r="G16" s="5">
        <f t="shared" si="2"/>
        <v>9.5113438045375219E-3</v>
      </c>
      <c r="H16" s="4">
        <f>Private_Contas_Região!G16</f>
        <v>21735</v>
      </c>
      <c r="I16" s="5">
        <f t="shared" si="3"/>
        <v>9.5684890148172233E-3</v>
      </c>
      <c r="J16" s="4">
        <f>Private_Contas_Região!H16</f>
        <v>10234</v>
      </c>
      <c r="K16" s="5">
        <f t="shared" si="4"/>
        <v>9.270216962524655E-3</v>
      </c>
      <c r="L16" s="4">
        <f>Private_Contas_Região!B16</f>
        <v>66898</v>
      </c>
      <c r="M16" s="5">
        <f t="shared" si="5"/>
        <v>6.015218502812115E-3</v>
      </c>
      <c r="N16" s="4">
        <f t="shared" si="6"/>
        <v>33687</v>
      </c>
      <c r="O16" s="5">
        <f t="shared" si="7"/>
        <v>4.8322147651006708E-3</v>
      </c>
    </row>
    <row r="17" spans="1:15" x14ac:dyDescent="0.35">
      <c r="A17" s="3">
        <v>44805</v>
      </c>
      <c r="B17" s="4">
        <f>Private_Contas_Região!B17+Private_Contas_Região!E17+Private_Contas_Região!M17</f>
        <v>100023</v>
      </c>
      <c r="C17" s="5">
        <f t="shared" si="0"/>
        <v>9.6908028224463212E-3</v>
      </c>
      <c r="D17" s="4">
        <f>Private_Contas_Região!J17</f>
        <v>1728</v>
      </c>
      <c r="E17" s="5">
        <f t="shared" si="1"/>
        <v>1.7667844522968199E-2</v>
      </c>
      <c r="F17" s="4">
        <f>Private_Contas_Região!I17</f>
        <v>11460</v>
      </c>
      <c r="G17" s="5">
        <f t="shared" si="2"/>
        <v>1.0582010582010581E-2</v>
      </c>
      <c r="H17" s="4">
        <f>Private_Contas_Região!G17</f>
        <v>21529</v>
      </c>
      <c r="I17" s="5">
        <f t="shared" si="3"/>
        <v>1.1463471928588207E-2</v>
      </c>
      <c r="J17" s="4">
        <f>Private_Contas_Região!H17</f>
        <v>10140</v>
      </c>
      <c r="K17" s="5">
        <f t="shared" si="4"/>
        <v>3.1956035009159375E-2</v>
      </c>
      <c r="L17" s="4">
        <f>Private_Contas_Região!B17</f>
        <v>66498</v>
      </c>
      <c r="M17" s="5">
        <f t="shared" si="5"/>
        <v>9.4419819053980208E-3</v>
      </c>
      <c r="N17" s="4">
        <f t="shared" si="6"/>
        <v>33525</v>
      </c>
      <c r="O17" s="5">
        <f t="shared" si="7"/>
        <v>1.0184710880766565E-2</v>
      </c>
    </row>
    <row r="18" spans="1:15" x14ac:dyDescent="0.35">
      <c r="A18" s="3">
        <v>44774</v>
      </c>
      <c r="B18" s="4">
        <f>Private_Contas_Região!B18+Private_Contas_Região!E18+Private_Contas_Região!M18</f>
        <v>99063</v>
      </c>
      <c r="C18" s="5">
        <f t="shared" si="0"/>
        <v>-4.8920140632847811E-3</v>
      </c>
      <c r="D18" s="4">
        <f>Private_Contas_Região!J18</f>
        <v>1698</v>
      </c>
      <c r="E18" s="5">
        <f t="shared" si="1"/>
        <v>-6.436512580456407E-3</v>
      </c>
      <c r="F18" s="4">
        <f>Private_Contas_Região!I18</f>
        <v>11340</v>
      </c>
      <c r="G18" s="5">
        <f t="shared" si="2"/>
        <v>-6.1349693251533744E-3</v>
      </c>
      <c r="H18" s="4">
        <f>Private_Contas_Região!G18</f>
        <v>21285</v>
      </c>
      <c r="I18" s="5">
        <f t="shared" si="3"/>
        <v>-3.6978093989889532E-3</v>
      </c>
      <c r="J18" s="4">
        <f>Private_Contas_Região!H18</f>
        <v>9826</v>
      </c>
      <c r="K18" s="5">
        <f t="shared" si="4"/>
        <v>-7.7754215894173485E-3</v>
      </c>
      <c r="L18" s="4">
        <f>Private_Contas_Região!B18</f>
        <v>65876</v>
      </c>
      <c r="M18" s="5">
        <f t="shared" si="5"/>
        <v>-3.4340347639290197E-3</v>
      </c>
      <c r="N18" s="4">
        <f t="shared" si="6"/>
        <v>33187</v>
      </c>
      <c r="O18" s="5">
        <f t="shared" si="7"/>
        <v>-7.7734923909468711E-3</v>
      </c>
    </row>
    <row r="19" spans="1:15" x14ac:dyDescent="0.35">
      <c r="A19" s="3">
        <v>44743</v>
      </c>
      <c r="B19" s="4">
        <f>Private_Contas_Região!B19+Private_Contas_Região!E19+Private_Contas_Região!M19</f>
        <v>99550</v>
      </c>
      <c r="C19" s="5">
        <f t="shared" si="0"/>
        <v>-5.5640464702768041E-3</v>
      </c>
      <c r="D19" s="4">
        <f>Private_Contas_Região!J19</f>
        <v>1709</v>
      </c>
      <c r="E19" s="5">
        <f t="shared" si="1"/>
        <v>-1.2709416522241479E-2</v>
      </c>
      <c r="F19" s="4">
        <f>Private_Contas_Região!I19</f>
        <v>11410</v>
      </c>
      <c r="G19" s="5">
        <f t="shared" si="2"/>
        <v>-8.1710709318497908E-3</v>
      </c>
      <c r="H19" s="4">
        <f>Private_Contas_Região!G19</f>
        <v>21364</v>
      </c>
      <c r="I19" s="5">
        <f t="shared" si="3"/>
        <v>-1.1703751676920941E-2</v>
      </c>
      <c r="J19" s="4">
        <f>Private_Contas_Região!H19</f>
        <v>9903</v>
      </c>
      <c r="K19" s="5">
        <f t="shared" si="4"/>
        <v>3.9537712895377133E-3</v>
      </c>
      <c r="L19" s="4">
        <f>Private_Contas_Região!B19</f>
        <v>66103</v>
      </c>
      <c r="M19" s="5">
        <f t="shared" si="5"/>
        <v>-3.0916329854617842E-3</v>
      </c>
      <c r="N19" s="4">
        <f t="shared" si="6"/>
        <v>33447</v>
      </c>
      <c r="O19" s="5">
        <f t="shared" si="7"/>
        <v>-1.0414509305009024E-2</v>
      </c>
    </row>
    <row r="20" spans="1:15" x14ac:dyDescent="0.35">
      <c r="A20" s="3">
        <v>44713</v>
      </c>
      <c r="B20" s="4">
        <f>Private_Contas_Região!B20+Private_Contas_Região!E20+Private_Contas_Região!M20</f>
        <v>100107</v>
      </c>
      <c r="C20" s="5">
        <f t="shared" si="0"/>
        <v>5.9387435186301699E-3</v>
      </c>
      <c r="D20" s="4">
        <f>Private_Contas_Região!J20</f>
        <v>1731</v>
      </c>
      <c r="E20" s="5">
        <f t="shared" si="1"/>
        <v>1.1098130841121495E-2</v>
      </c>
      <c r="F20" s="4">
        <f>Private_Contas_Região!I20</f>
        <v>11504</v>
      </c>
      <c r="G20" s="5">
        <f t="shared" si="2"/>
        <v>6.298110566829951E-3</v>
      </c>
      <c r="H20" s="4">
        <f>Private_Contas_Região!G20</f>
        <v>21617</v>
      </c>
      <c r="I20" s="5">
        <f t="shared" si="3"/>
        <v>7.691590527689726E-3</v>
      </c>
      <c r="J20" s="4">
        <f>Private_Contas_Região!H20</f>
        <v>9864</v>
      </c>
      <c r="K20" s="5">
        <f t="shared" si="4"/>
        <v>9.2081031307550652E-3</v>
      </c>
      <c r="L20" s="4">
        <f>Private_Contas_Região!B20</f>
        <v>66308</v>
      </c>
      <c r="M20" s="5">
        <f t="shared" si="5"/>
        <v>6.2370062370062374E-3</v>
      </c>
      <c r="N20" s="4">
        <f t="shared" si="6"/>
        <v>33799</v>
      </c>
      <c r="O20" s="5">
        <f t="shared" si="7"/>
        <v>5.3541152324578364E-3</v>
      </c>
    </row>
    <row r="21" spans="1:15" x14ac:dyDescent="0.35">
      <c r="A21" s="3">
        <v>44682</v>
      </c>
      <c r="B21" s="4">
        <f>Private_Contas_Região!B21+Private_Contas_Região!E21+Private_Contas_Região!M21</f>
        <v>99516</v>
      </c>
      <c r="C21" s="5">
        <f t="shared" si="0"/>
        <v>8.246676187219663E-4</v>
      </c>
      <c r="D21" s="4">
        <f>Private_Contas_Região!J21</f>
        <v>1712</v>
      </c>
      <c r="E21" s="5">
        <f t="shared" si="1"/>
        <v>1.4218009478672985E-2</v>
      </c>
      <c r="F21" s="4">
        <f>Private_Contas_Região!I21</f>
        <v>11432</v>
      </c>
      <c r="G21" s="5">
        <f t="shared" si="2"/>
        <v>3.423154568594751E-3</v>
      </c>
      <c r="H21" s="4">
        <f>Private_Contas_Região!G21</f>
        <v>21452</v>
      </c>
      <c r="I21" s="5">
        <f t="shared" si="3"/>
        <v>8.8886798664346515E-3</v>
      </c>
      <c r="J21" s="4">
        <f>Private_Contas_Região!H21</f>
        <v>9774</v>
      </c>
      <c r="K21" s="5">
        <f t="shared" si="4"/>
        <v>1.0023767696600187E-2</v>
      </c>
      <c r="L21" s="4">
        <f>Private_Contas_Região!B21</f>
        <v>65897</v>
      </c>
      <c r="M21" s="5">
        <f t="shared" si="5"/>
        <v>-7.1272594929030694E-4</v>
      </c>
      <c r="N21" s="4">
        <f t="shared" si="6"/>
        <v>33619</v>
      </c>
      <c r="O21" s="5">
        <f t="shared" si="7"/>
        <v>3.8518960883845922E-3</v>
      </c>
    </row>
    <row r="22" spans="1:15" x14ac:dyDescent="0.35">
      <c r="A22" s="3">
        <v>44652</v>
      </c>
      <c r="B22" s="4">
        <f>Private_Contas_Região!B22+Private_Contas_Região!E22+Private_Contas_Região!M22</f>
        <v>99434</v>
      </c>
      <c r="C22" s="5">
        <f t="shared" si="0"/>
        <v>1.7630643065112484E-3</v>
      </c>
      <c r="D22" s="4">
        <f>Private_Contas_Região!J22</f>
        <v>1688</v>
      </c>
      <c r="E22" s="5">
        <f t="shared" si="1"/>
        <v>5.3603335318642047E-3</v>
      </c>
      <c r="F22" s="4">
        <f>Private_Contas_Região!I22</f>
        <v>11393</v>
      </c>
      <c r="G22" s="5">
        <f t="shared" si="2"/>
        <v>1.4695404346277164E-2</v>
      </c>
      <c r="H22" s="4">
        <f>Private_Contas_Região!G22</f>
        <v>21263</v>
      </c>
      <c r="I22" s="5">
        <f t="shared" si="3"/>
        <v>3.8240015107166461E-3</v>
      </c>
      <c r="J22" s="4">
        <f>Private_Contas_Região!H22</f>
        <v>9677</v>
      </c>
      <c r="K22" s="5">
        <f t="shared" si="4"/>
        <v>1.2662201758057766E-2</v>
      </c>
      <c r="L22" s="4">
        <f>Private_Contas_Região!B22</f>
        <v>65944</v>
      </c>
      <c r="M22" s="5">
        <f t="shared" si="5"/>
        <v>2.8820629503223361E-4</v>
      </c>
      <c r="N22" s="4">
        <f t="shared" si="6"/>
        <v>33490</v>
      </c>
      <c r="O22" s="5">
        <f t="shared" si="7"/>
        <v>4.679906401871963E-3</v>
      </c>
    </row>
    <row r="23" spans="1:15" x14ac:dyDescent="0.35">
      <c r="A23" s="3">
        <v>44621</v>
      </c>
      <c r="B23" s="4">
        <f>Private_Contas_Região!B23+Private_Contas_Região!E23+Private_Contas_Região!M23</f>
        <v>99259</v>
      </c>
      <c r="C23" s="5">
        <f t="shared" si="0"/>
        <v>7.777202440782594E-3</v>
      </c>
      <c r="D23" s="4">
        <f>Private_Contas_Região!J23</f>
        <v>1679</v>
      </c>
      <c r="E23" s="5">
        <f t="shared" si="1"/>
        <v>1.144578313253012E-2</v>
      </c>
      <c r="F23" s="4">
        <f>Private_Contas_Região!I23</f>
        <v>11228</v>
      </c>
      <c r="G23" s="5">
        <f t="shared" si="2"/>
        <v>6.6343912497758648E-3</v>
      </c>
      <c r="H23" s="4">
        <f>Private_Contas_Região!G23</f>
        <v>21182</v>
      </c>
      <c r="I23" s="5">
        <f t="shared" si="3"/>
        <v>1.3492822966507176E-2</v>
      </c>
      <c r="J23" s="4">
        <f>Private_Contas_Região!H23</f>
        <v>9556</v>
      </c>
      <c r="K23" s="5">
        <f t="shared" si="4"/>
        <v>1.8546152206352591E-2</v>
      </c>
      <c r="L23" s="4">
        <f>Private_Contas_Região!B23</f>
        <v>65925</v>
      </c>
      <c r="M23" s="5">
        <f t="shared" si="5"/>
        <v>6.4117242958552784E-3</v>
      </c>
      <c r="N23" s="4">
        <f t="shared" si="6"/>
        <v>33334</v>
      </c>
      <c r="O23" s="5">
        <f t="shared" si="7"/>
        <v>1.0488662543955378E-2</v>
      </c>
    </row>
    <row r="24" spans="1:15" x14ac:dyDescent="0.35">
      <c r="A24" s="3">
        <v>44593</v>
      </c>
      <c r="B24" s="4">
        <f>Private_Contas_Região!B24+Private_Contas_Região!E24+Private_Contas_Região!M24</f>
        <v>98493</v>
      </c>
      <c r="C24" s="5">
        <f t="shared" si="0"/>
        <v>2.6365616792556547E-3</v>
      </c>
      <c r="D24" s="4">
        <f>Private_Contas_Região!J24</f>
        <v>1660</v>
      </c>
      <c r="E24" s="5">
        <f t="shared" si="1"/>
        <v>7.2815533980582527E-3</v>
      </c>
      <c r="F24" s="4">
        <f>Private_Contas_Região!I24</f>
        <v>11154</v>
      </c>
      <c r="G24" s="5">
        <f t="shared" si="2"/>
        <v>8.8639652677279298E-3</v>
      </c>
      <c r="H24" s="4">
        <f>Private_Contas_Região!G24</f>
        <v>20900</v>
      </c>
      <c r="I24" s="5">
        <f t="shared" si="3"/>
        <v>1.6883180071035859E-2</v>
      </c>
      <c r="J24" s="4">
        <f>Private_Contas_Região!H24</f>
        <v>9382</v>
      </c>
      <c r="K24" s="5">
        <f t="shared" si="4"/>
        <v>2.7713878847628437E-2</v>
      </c>
      <c r="L24" s="4">
        <f>Private_Contas_Região!B24</f>
        <v>65505</v>
      </c>
      <c r="M24" s="5">
        <f t="shared" si="5"/>
        <v>2.908979560590982E-3</v>
      </c>
      <c r="N24" s="4">
        <f t="shared" si="6"/>
        <v>32988</v>
      </c>
      <c r="O24" s="5">
        <f t="shared" si="7"/>
        <v>2.0960539506060332E-3</v>
      </c>
    </row>
    <row r="25" spans="1:15" x14ac:dyDescent="0.35">
      <c r="A25" s="3">
        <v>44562</v>
      </c>
      <c r="B25" s="4">
        <f>Private_Contas_Região!B25+Private_Contas_Região!E25+Private_Contas_Região!M25</f>
        <v>98234</v>
      </c>
      <c r="C25" s="5">
        <f t="shared" si="0"/>
        <v>-1.0087166826220588E-2</v>
      </c>
      <c r="D25" s="4">
        <f>Private_Contas_Região!J25</f>
        <v>1648</v>
      </c>
      <c r="E25" s="5">
        <f t="shared" si="1"/>
        <v>-1.9047619047619049E-2</v>
      </c>
      <c r="F25" s="4">
        <f>Private_Contas_Região!I25</f>
        <v>11056</v>
      </c>
      <c r="G25" s="5">
        <f t="shared" si="2"/>
        <v>-1.1798355380765105E-2</v>
      </c>
      <c r="H25" s="4">
        <f>Private_Contas_Região!G25</f>
        <v>20553</v>
      </c>
      <c r="I25" s="5">
        <f t="shared" si="3"/>
        <v>-1.1922503725782414E-2</v>
      </c>
      <c r="J25" s="4">
        <f>Private_Contas_Região!H25</f>
        <v>9129</v>
      </c>
      <c r="K25" s="5">
        <f t="shared" si="4"/>
        <v>3.129236330772707E-2</v>
      </c>
      <c r="L25" s="4">
        <f>Private_Contas_Região!B25</f>
        <v>65315</v>
      </c>
      <c r="M25" s="5">
        <f t="shared" si="5"/>
        <v>-9.5684347799714926E-3</v>
      </c>
      <c r="N25" s="4">
        <f t="shared" si="6"/>
        <v>32919</v>
      </c>
      <c r="O25" s="5">
        <f t="shared" si="7"/>
        <v>-1.1114782660939048E-2</v>
      </c>
    </row>
    <row r="26" spans="1:15" x14ac:dyDescent="0.35">
      <c r="A26" s="3">
        <v>44531</v>
      </c>
      <c r="B26" s="4">
        <f>Private_Contas_Região!B26+Private_Contas_Região!E26+Private_Contas_Região!M26</f>
        <v>99235</v>
      </c>
      <c r="C26" s="5">
        <f t="shared" si="0"/>
        <v>9.4849842229528455E-2</v>
      </c>
      <c r="D26" s="4">
        <f>Private_Contas_Região!J26</f>
        <v>1680</v>
      </c>
      <c r="E26" s="5">
        <f t="shared" si="1"/>
        <v>0.32179386309992131</v>
      </c>
      <c r="F26" s="4">
        <f>Private_Contas_Região!I26</f>
        <v>11188</v>
      </c>
      <c r="G26" s="5">
        <f t="shared" si="2"/>
        <v>0.20912136604344536</v>
      </c>
      <c r="H26" s="4">
        <f>Private_Contas_Região!G26</f>
        <v>20801</v>
      </c>
      <c r="I26" s="5">
        <f t="shared" si="3"/>
        <v>0.26943732454534358</v>
      </c>
      <c r="J26" s="4">
        <f>Private_Contas_Região!H26</f>
        <v>8852</v>
      </c>
      <c r="K26" s="5">
        <f t="shared" si="4"/>
        <v>0.15894213144802305</v>
      </c>
      <c r="L26" s="4">
        <f>Private_Contas_Região!B26</f>
        <v>65946</v>
      </c>
      <c r="M26" s="5">
        <f t="shared" si="5"/>
        <v>6.9596950774470839E-2</v>
      </c>
      <c r="N26" s="4">
        <f t="shared" si="6"/>
        <v>33289</v>
      </c>
      <c r="O26" s="5">
        <f t="shared" si="7"/>
        <v>0.14856985129213676</v>
      </c>
    </row>
    <row r="27" spans="1:15" x14ac:dyDescent="0.35">
      <c r="A27" s="3">
        <v>44501</v>
      </c>
      <c r="B27" s="4">
        <f>Private_Contas_Região!B27+Private_Contas_Região!E27+Private_Contas_Região!M27</f>
        <v>90638</v>
      </c>
      <c r="C27" s="5">
        <f t="shared" si="0"/>
        <v>2.6438345556919879E-3</v>
      </c>
      <c r="D27" s="4">
        <f>Private_Contas_Região!J27</f>
        <v>1271</v>
      </c>
      <c r="E27" s="5">
        <f t="shared" si="1"/>
        <v>5.5379746835443038E-3</v>
      </c>
      <c r="F27" s="4">
        <f>Private_Contas_Região!I27</f>
        <v>9253</v>
      </c>
      <c r="G27" s="5">
        <f t="shared" si="2"/>
        <v>5.1053660656093852E-3</v>
      </c>
      <c r="H27" s="4">
        <f>Private_Contas_Região!G27</f>
        <v>16386</v>
      </c>
      <c r="I27" s="5">
        <f t="shared" si="3"/>
        <v>5.0294406280667319E-3</v>
      </c>
      <c r="J27" s="4">
        <f>Private_Contas_Região!H27</f>
        <v>7638</v>
      </c>
      <c r="K27" s="5">
        <f t="shared" si="4"/>
        <v>7.7846681620266523E-3</v>
      </c>
      <c r="L27" s="4">
        <f>Private_Contas_Região!B27</f>
        <v>61655</v>
      </c>
      <c r="M27" s="5">
        <f t="shared" si="5"/>
        <v>3.5320160161463588E-3</v>
      </c>
      <c r="N27" s="4">
        <f t="shared" si="6"/>
        <v>28983</v>
      </c>
      <c r="O27" s="5">
        <f t="shared" si="7"/>
        <v>7.5964227754566488E-4</v>
      </c>
    </row>
    <row r="28" spans="1:15" x14ac:dyDescent="0.35">
      <c r="A28" s="3">
        <v>44470</v>
      </c>
      <c r="B28" s="4">
        <f>Private_Contas_Região!B28+Private_Contas_Região!E28+Private_Contas_Região!M28</f>
        <v>90399</v>
      </c>
      <c r="C28" s="5">
        <f t="shared" si="0"/>
        <v>8.7466784765279006E-4</v>
      </c>
      <c r="D28" s="4">
        <f>Private_Contas_Região!J28</f>
        <v>1264</v>
      </c>
      <c r="E28" s="5">
        <f t="shared" si="1"/>
        <v>7.9744816586921844E-3</v>
      </c>
      <c r="F28" s="4">
        <f>Private_Contas_Região!I28</f>
        <v>9206</v>
      </c>
      <c r="G28" s="5">
        <f t="shared" si="2"/>
        <v>8.7661626123164589E-3</v>
      </c>
      <c r="H28" s="4">
        <f>Private_Contas_Região!G28</f>
        <v>16304</v>
      </c>
      <c r="I28" s="5">
        <f t="shared" si="3"/>
        <v>8.5988246210949582E-3</v>
      </c>
      <c r="J28" s="4">
        <f>Private_Contas_Região!H28</f>
        <v>7579</v>
      </c>
      <c r="K28" s="5">
        <f t="shared" si="4"/>
        <v>7.9797845458172631E-3</v>
      </c>
      <c r="L28" s="4">
        <f>Private_Contas_Região!B28</f>
        <v>61438</v>
      </c>
      <c r="M28" s="5">
        <f t="shared" si="5"/>
        <v>2.6049298297027123E-4</v>
      </c>
      <c r="N28" s="4">
        <f t="shared" si="6"/>
        <v>28961</v>
      </c>
      <c r="O28" s="5">
        <f t="shared" si="7"/>
        <v>2.1800816665513184E-3</v>
      </c>
    </row>
    <row r="29" spans="1:15" x14ac:dyDescent="0.35">
      <c r="A29" s="3">
        <v>44440</v>
      </c>
      <c r="B29" s="4">
        <f>Private_Contas_Região!B29+Private_Contas_Região!E29+Private_Contas_Região!M29</f>
        <v>90320</v>
      </c>
      <c r="C29" s="5">
        <f t="shared" si="0"/>
        <v>3.1208698452892636E-3</v>
      </c>
      <c r="D29" s="4">
        <f>Private_Contas_Região!J29</f>
        <v>1254</v>
      </c>
      <c r="E29" s="5">
        <f t="shared" si="1"/>
        <v>1.6207455429497569E-2</v>
      </c>
      <c r="F29" s="4">
        <f>Private_Contas_Região!I29</f>
        <v>9126</v>
      </c>
      <c r="G29" s="5">
        <f t="shared" si="2"/>
        <v>7.395959818964566E-3</v>
      </c>
      <c r="H29" s="4">
        <f>Private_Contas_Região!G29</f>
        <v>16165</v>
      </c>
      <c r="I29" s="5">
        <f t="shared" si="3"/>
        <v>6.9141646941572191E-3</v>
      </c>
      <c r="J29" s="4">
        <f>Private_Contas_Região!H29</f>
        <v>7519</v>
      </c>
      <c r="K29" s="5">
        <f t="shared" si="4"/>
        <v>7.6387027606539806E-3</v>
      </c>
      <c r="L29" s="4">
        <f>Private_Contas_Região!B29</f>
        <v>61422</v>
      </c>
      <c r="M29" s="5">
        <f t="shared" si="5"/>
        <v>4.8095798979191206E-3</v>
      </c>
      <c r="N29" s="4">
        <f t="shared" si="6"/>
        <v>28898</v>
      </c>
      <c r="O29" s="5">
        <f t="shared" si="7"/>
        <v>-4.4965584033758779E-4</v>
      </c>
    </row>
    <row r="30" spans="1:15" x14ac:dyDescent="0.35">
      <c r="A30" s="3">
        <v>44409</v>
      </c>
      <c r="B30" s="4">
        <f>Private_Contas_Região!B30+Private_Contas_Região!E30+Private_Contas_Região!M30</f>
        <v>90039</v>
      </c>
      <c r="C30" s="5">
        <f t="shared" si="0"/>
        <v>-1.1204792544930108E-3</v>
      </c>
      <c r="D30" s="4">
        <f>Private_Contas_Região!J30</f>
        <v>1234</v>
      </c>
      <c r="E30" s="5">
        <f t="shared" si="1"/>
        <v>-2.1411578112609041E-2</v>
      </c>
      <c r="F30" s="4">
        <f>Private_Contas_Região!I30</f>
        <v>9059</v>
      </c>
      <c r="G30" s="5">
        <f t="shared" si="2"/>
        <v>-7.1240683910565542E-3</v>
      </c>
      <c r="H30" s="4">
        <f>Private_Contas_Região!G30</f>
        <v>16054</v>
      </c>
      <c r="I30" s="5">
        <f t="shared" si="3"/>
        <v>3.7387836490528417E-4</v>
      </c>
      <c r="J30" s="4">
        <f>Private_Contas_Região!H30</f>
        <v>7462</v>
      </c>
      <c r="K30" s="5">
        <f t="shared" si="4"/>
        <v>-5.9944052217929932E-3</v>
      </c>
      <c r="L30" s="4">
        <f>Private_Contas_Região!B30</f>
        <v>61128</v>
      </c>
      <c r="M30" s="5">
        <f t="shared" si="5"/>
        <v>-1.3233348037053375E-3</v>
      </c>
      <c r="N30" s="4">
        <f t="shared" si="6"/>
        <v>28911</v>
      </c>
      <c r="O30" s="5">
        <f t="shared" si="7"/>
        <v>-6.912999896305002E-4</v>
      </c>
    </row>
    <row r="31" spans="1:15" x14ac:dyDescent="0.35">
      <c r="A31" s="3">
        <v>44378</v>
      </c>
      <c r="B31" s="4">
        <f>Private_Contas_Região!B31+Private_Contas_Região!E31+Private_Contas_Região!M31</f>
        <v>90140</v>
      </c>
      <c r="C31" s="5">
        <f t="shared" si="0"/>
        <v>4.3677853545482908E-3</v>
      </c>
      <c r="D31" s="4">
        <f>Private_Contas_Região!J31</f>
        <v>1261</v>
      </c>
      <c r="E31" s="5">
        <f t="shared" si="1"/>
        <v>2.3847376788553257E-3</v>
      </c>
      <c r="F31" s="4">
        <f>Private_Contas_Região!I31</f>
        <v>9124</v>
      </c>
      <c r="G31" s="5">
        <f t="shared" si="2"/>
        <v>9.7388224878264713E-3</v>
      </c>
      <c r="H31" s="4">
        <f>Private_Contas_Região!G31</f>
        <v>16048</v>
      </c>
      <c r="I31" s="5">
        <f t="shared" si="3"/>
        <v>7.7869881939211256E-3</v>
      </c>
      <c r="J31" s="4">
        <f>Private_Contas_Região!H31</f>
        <v>7507</v>
      </c>
      <c r="K31" s="5">
        <f t="shared" si="4"/>
        <v>1.0363391655450875E-2</v>
      </c>
      <c r="L31" s="4">
        <f>Private_Contas_Região!B31</f>
        <v>61209</v>
      </c>
      <c r="M31" s="5">
        <f t="shared" si="5"/>
        <v>3.8541017482861548E-3</v>
      </c>
      <c r="N31" s="4">
        <f t="shared" si="6"/>
        <v>28931</v>
      </c>
      <c r="O31" s="5">
        <f t="shared" si="7"/>
        <v>5.4563147285744077E-3</v>
      </c>
    </row>
    <row r="32" spans="1:15" x14ac:dyDescent="0.35">
      <c r="A32" s="3">
        <v>44348</v>
      </c>
      <c r="B32" s="4">
        <f>Private_Contas_Região!B32+Private_Contas_Região!E32+Private_Contas_Região!M32</f>
        <v>89748</v>
      </c>
      <c r="C32" s="5">
        <f t="shared" si="0"/>
        <v>6.0532687651331718E-3</v>
      </c>
      <c r="D32" s="4">
        <f>Private_Contas_Região!J32</f>
        <v>1258</v>
      </c>
      <c r="E32" s="5">
        <f t="shared" si="1"/>
        <v>8.0128205128205121E-3</v>
      </c>
      <c r="F32" s="4">
        <f>Private_Contas_Região!I32</f>
        <v>9036</v>
      </c>
      <c r="G32" s="5">
        <f t="shared" si="2"/>
        <v>7.5825156110615518E-3</v>
      </c>
      <c r="H32" s="4">
        <f>Private_Contas_Região!G32</f>
        <v>15924</v>
      </c>
      <c r="I32" s="5">
        <f t="shared" si="3"/>
        <v>1.0085632730732635E-2</v>
      </c>
      <c r="J32" s="4">
        <f>Private_Contas_Região!H32</f>
        <v>7430</v>
      </c>
      <c r="K32" s="5">
        <f t="shared" si="4"/>
        <v>2.6990553306342779E-3</v>
      </c>
      <c r="L32" s="4">
        <f>Private_Contas_Região!B32</f>
        <v>60974</v>
      </c>
      <c r="M32" s="5">
        <f t="shared" si="5"/>
        <v>5.8396568789178486E-3</v>
      </c>
      <c r="N32" s="4">
        <f t="shared" si="6"/>
        <v>28774</v>
      </c>
      <c r="O32" s="5">
        <f t="shared" si="7"/>
        <v>6.5062263886945569E-3</v>
      </c>
    </row>
    <row r="33" spans="1:15" x14ac:dyDescent="0.35">
      <c r="A33" s="3">
        <v>44317</v>
      </c>
      <c r="B33" s="4">
        <f>Private_Contas_Região!B33+Private_Contas_Região!E33+Private_Contas_Região!M33</f>
        <v>89208</v>
      </c>
      <c r="C33" s="5">
        <f t="shared" si="0"/>
        <v>1.1073205562670716E-2</v>
      </c>
      <c r="D33" s="4">
        <f>Private_Contas_Região!J33</f>
        <v>1248</v>
      </c>
      <c r="E33" s="5">
        <f t="shared" si="1"/>
        <v>1.7114914425427872E-2</v>
      </c>
      <c r="F33" s="4">
        <f>Private_Contas_Região!I33</f>
        <v>8968</v>
      </c>
      <c r="G33" s="5">
        <f t="shared" si="2"/>
        <v>9.4552003601981096E-3</v>
      </c>
      <c r="H33" s="4">
        <f>Private_Contas_Região!G33</f>
        <v>15765</v>
      </c>
      <c r="I33" s="5">
        <f t="shared" si="3"/>
        <v>2.2572484919244989E-2</v>
      </c>
      <c r="J33" s="4">
        <f>Private_Contas_Região!H33</f>
        <v>7410</v>
      </c>
      <c r="K33" s="5">
        <f t="shared" si="4"/>
        <v>9.3992644053943596E-3</v>
      </c>
      <c r="L33" s="4">
        <f>Private_Contas_Região!B33</f>
        <v>60620</v>
      </c>
      <c r="M33" s="5">
        <f t="shared" si="5"/>
        <v>8.9040525921611057E-3</v>
      </c>
      <c r="N33" s="4">
        <f t="shared" si="6"/>
        <v>28588</v>
      </c>
      <c r="O33" s="5">
        <f t="shared" si="7"/>
        <v>1.5703830029133801E-2</v>
      </c>
    </row>
    <row r="34" spans="1:15" x14ac:dyDescent="0.35">
      <c r="A34" s="3">
        <v>44287</v>
      </c>
      <c r="B34" s="4">
        <f>Private_Contas_Região!B34+Private_Contas_Região!E34+Private_Contas_Região!M34</f>
        <v>88231</v>
      </c>
      <c r="C34" s="5">
        <f t="shared" si="0"/>
        <v>-7.2287763127457785E-2</v>
      </c>
      <c r="D34" s="4">
        <f>Private_Contas_Região!J34</f>
        <v>1227</v>
      </c>
      <c r="E34" s="5">
        <f t="shared" si="1"/>
        <v>-8.3644510828976851E-2</v>
      </c>
      <c r="F34" s="4">
        <f>Private_Contas_Região!I34</f>
        <v>8884</v>
      </c>
      <c r="G34" s="5">
        <f t="shared" si="2"/>
        <v>-6.8274777136864181E-2</v>
      </c>
      <c r="H34" s="4">
        <f>Private_Contas_Região!G34</f>
        <v>15417</v>
      </c>
      <c r="I34" s="5">
        <f t="shared" si="3"/>
        <v>-7.2438481439143249E-2</v>
      </c>
      <c r="J34" s="4">
        <f>Private_Contas_Região!H34</f>
        <v>7341</v>
      </c>
      <c r="K34" s="5">
        <f t="shared" si="4"/>
        <v>-6.4364007137394846E-2</v>
      </c>
      <c r="L34" s="4">
        <f>Private_Contas_Região!B34</f>
        <v>60085</v>
      </c>
      <c r="M34" s="5">
        <f t="shared" si="5"/>
        <v>-7.3148533789933204E-2</v>
      </c>
      <c r="N34" s="4">
        <f t="shared" si="6"/>
        <v>28146</v>
      </c>
      <c r="O34" s="5">
        <f t="shared" si="7"/>
        <v>-7.0444862776181519E-2</v>
      </c>
    </row>
    <row r="35" spans="1:15" x14ac:dyDescent="0.35">
      <c r="A35" s="3">
        <v>44256</v>
      </c>
      <c r="B35" s="4">
        <f>Private_Contas_Região!B35+Private_Contas_Região!E35+Private_Contas_Região!M35</f>
        <v>95106</v>
      </c>
      <c r="C35" s="5">
        <f t="shared" si="0"/>
        <v>3.7866834963710949E-4</v>
      </c>
      <c r="D35" s="4">
        <f>Private_Contas_Região!J35</f>
        <v>1339</v>
      </c>
      <c r="E35" s="5">
        <f t="shared" si="1"/>
        <v>1.5163002274450341E-2</v>
      </c>
      <c r="F35" s="4">
        <f>Private_Contas_Região!I35</f>
        <v>9535</v>
      </c>
      <c r="G35" s="5">
        <f t="shared" si="2"/>
        <v>1.3652593992858643E-3</v>
      </c>
      <c r="H35" s="4">
        <f>Private_Contas_Região!G35</f>
        <v>16621</v>
      </c>
      <c r="I35" s="5">
        <f t="shared" si="3"/>
        <v>1.3253810470510272E-3</v>
      </c>
      <c r="J35" s="4">
        <f>Private_Contas_Região!H35</f>
        <v>7846</v>
      </c>
      <c r="K35" s="5">
        <f t="shared" si="4"/>
        <v>1.4612698823225139E-2</v>
      </c>
      <c r="L35" s="4">
        <f>Private_Contas_Região!B35</f>
        <v>64827</v>
      </c>
      <c r="M35" s="5">
        <f t="shared" si="5"/>
        <v>9.2562595455176566E-5</v>
      </c>
      <c r="N35" s="4">
        <f t="shared" si="6"/>
        <v>30279</v>
      </c>
      <c r="O35" s="5">
        <f t="shared" si="7"/>
        <v>9.9176832291976587E-4</v>
      </c>
    </row>
    <row r="36" spans="1:15" x14ac:dyDescent="0.35">
      <c r="A36" s="3">
        <v>44228</v>
      </c>
      <c r="B36" s="4">
        <f>Private_Contas_Região!B36+Private_Contas_Região!E36+Private_Contas_Região!M36</f>
        <v>95070</v>
      </c>
      <c r="C36" s="5">
        <f t="shared" si="0"/>
        <v>4.4374009508716325E-3</v>
      </c>
      <c r="D36" s="4">
        <f>Private_Contas_Região!J36</f>
        <v>1319</v>
      </c>
      <c r="E36" s="5">
        <f t="shared" si="1"/>
        <v>3.8051750380517502E-3</v>
      </c>
      <c r="F36" s="4">
        <f>Private_Contas_Região!I36</f>
        <v>9522</v>
      </c>
      <c r="G36" s="5">
        <f t="shared" si="2"/>
        <v>1.472444257467396E-3</v>
      </c>
      <c r="H36" s="4">
        <f>Private_Contas_Região!G36</f>
        <v>16599</v>
      </c>
      <c r="I36" s="5">
        <f t="shared" si="3"/>
        <v>2.6578073089700998E-3</v>
      </c>
      <c r="J36" s="4">
        <f>Private_Contas_Região!H36</f>
        <v>7733</v>
      </c>
      <c r="K36" s="5">
        <f t="shared" si="4"/>
        <v>1.5095825676030454E-2</v>
      </c>
      <c r="L36" s="4">
        <f>Private_Contas_Região!B36</f>
        <v>64821</v>
      </c>
      <c r="M36" s="5">
        <f t="shared" si="5"/>
        <v>3.9805464345455668E-3</v>
      </c>
      <c r="N36" s="4">
        <f t="shared" si="6"/>
        <v>30249</v>
      </c>
      <c r="O36" s="5">
        <f t="shared" si="7"/>
        <v>5.4178023000731237E-3</v>
      </c>
    </row>
    <row r="37" spans="1:15" x14ac:dyDescent="0.35">
      <c r="A37" s="3">
        <v>44197</v>
      </c>
      <c r="B37" s="4">
        <f>Private_Contas_Região!B37+Private_Contas_Região!E37+Private_Contas_Região!M37</f>
        <v>94650</v>
      </c>
      <c r="C37" s="5">
        <f t="shared" si="0"/>
        <v>6.7080045095828641E-2</v>
      </c>
      <c r="D37" s="4">
        <f>Private_Contas_Região!J37</f>
        <v>1314</v>
      </c>
      <c r="E37" s="5">
        <f t="shared" si="1"/>
        <v>4.5346062052505964E-2</v>
      </c>
      <c r="F37" s="4">
        <f>Private_Contas_Região!I37</f>
        <v>9508</v>
      </c>
      <c r="G37" s="5">
        <f t="shared" si="2"/>
        <v>3.3253640512931969E-2</v>
      </c>
      <c r="H37" s="4">
        <f>Private_Contas_Região!G37</f>
        <v>16555</v>
      </c>
      <c r="I37" s="5">
        <f t="shared" si="3"/>
        <v>3.8582183186951065E-2</v>
      </c>
      <c r="J37" s="4">
        <f>Private_Contas_Região!H37</f>
        <v>7618</v>
      </c>
      <c r="K37" s="5">
        <f t="shared" si="4"/>
        <v>2.8070175438596492E-2</v>
      </c>
      <c r="L37" s="4">
        <f>Private_Contas_Região!B37</f>
        <v>64564</v>
      </c>
      <c r="M37" s="5">
        <f t="shared" si="5"/>
        <v>6.8409730266423968E-2</v>
      </c>
      <c r="N37" s="4">
        <f t="shared" si="6"/>
        <v>30086</v>
      </c>
      <c r="O37" s="5">
        <f t="shared" si="7"/>
        <v>6.4237707817474357E-2</v>
      </c>
    </row>
    <row r="38" spans="1:15" x14ac:dyDescent="0.35">
      <c r="A38" s="3">
        <v>44166</v>
      </c>
      <c r="B38" s="4">
        <f>Private_Contas_Região!B38+Private_Contas_Região!E38+Private_Contas_Região!M38</f>
        <v>88700</v>
      </c>
      <c r="C38" s="5">
        <f t="shared" si="0"/>
        <v>3.7683750721423156E-3</v>
      </c>
      <c r="D38" s="4">
        <f>Private_Contas_Região!J38</f>
        <v>1257</v>
      </c>
      <c r="E38" s="5">
        <f t="shared" si="1"/>
        <v>5.5999999999999999E-3</v>
      </c>
      <c r="F38" s="4">
        <f>Private_Contas_Região!I38</f>
        <v>9202</v>
      </c>
      <c r="G38" s="5">
        <f t="shared" si="2"/>
        <v>3.9275583678813003E-3</v>
      </c>
      <c r="H38" s="4">
        <f>Private_Contas_Região!G38</f>
        <v>15940</v>
      </c>
      <c r="I38" s="5">
        <f t="shared" si="3"/>
        <v>8.4777932430722507E-3</v>
      </c>
      <c r="J38" s="4">
        <f>Private_Contas_Região!H38</f>
        <v>7410</v>
      </c>
      <c r="K38" s="5">
        <f t="shared" si="4"/>
        <v>0</v>
      </c>
      <c r="L38" s="4">
        <f>Private_Contas_Região!B38</f>
        <v>60430</v>
      </c>
      <c r="M38" s="5">
        <f t="shared" si="5"/>
        <v>4.3377819142747928E-3</v>
      </c>
      <c r="N38" s="4">
        <f t="shared" si="6"/>
        <v>28270</v>
      </c>
      <c r="O38" s="5">
        <f t="shared" si="7"/>
        <v>2.5533725796155755E-3</v>
      </c>
    </row>
    <row r="39" spans="1:15" x14ac:dyDescent="0.35">
      <c r="A39" s="3">
        <v>44136</v>
      </c>
      <c r="B39" s="4">
        <f>Private_Contas_Região!B39+Private_Contas_Região!E39+Private_Contas_Região!M39</f>
        <v>88367</v>
      </c>
      <c r="C39" s="5">
        <f t="shared" si="0"/>
        <v>2.5640734731850103E-3</v>
      </c>
      <c r="D39" s="4">
        <f>Private_Contas_Região!J39</f>
        <v>1250</v>
      </c>
      <c r="E39" s="5">
        <f t="shared" si="1"/>
        <v>-7.993605115907274E-4</v>
      </c>
      <c r="F39" s="4">
        <f>Private_Contas_Região!I39</f>
        <v>9166</v>
      </c>
      <c r="G39" s="5">
        <f t="shared" si="2"/>
        <v>1.9676432006996065E-3</v>
      </c>
      <c r="H39" s="4">
        <f>Private_Contas_Região!G39</f>
        <v>15806</v>
      </c>
      <c r="I39" s="5">
        <f t="shared" si="3"/>
        <v>-1.8944177822682495E-3</v>
      </c>
      <c r="J39" s="4">
        <f>Private_Contas_Região!H39</f>
        <v>7410</v>
      </c>
      <c r="K39" s="5">
        <f t="shared" si="4"/>
        <v>6.7521944632005406E-4</v>
      </c>
      <c r="L39" s="4">
        <f>Private_Contas_Região!B39</f>
        <v>60169</v>
      </c>
      <c r="M39" s="5">
        <f t="shared" si="5"/>
        <v>2.5660251603765727E-3</v>
      </c>
      <c r="N39" s="4">
        <f t="shared" si="6"/>
        <v>28198</v>
      </c>
      <c r="O39" s="5">
        <f t="shared" si="7"/>
        <v>2.5599089810140084E-3</v>
      </c>
    </row>
    <row r="40" spans="1:15" x14ac:dyDescent="0.35">
      <c r="A40" s="3">
        <v>44105</v>
      </c>
      <c r="B40" s="4">
        <f>Private_Contas_Região!B40+Private_Contas_Região!E40+Private_Contas_Região!M40</f>
        <v>88141</v>
      </c>
      <c r="C40" s="5">
        <f t="shared" si="0"/>
        <v>3.4952296377257098E-3</v>
      </c>
      <c r="D40" s="4">
        <f>Private_Contas_Região!J40</f>
        <v>1251</v>
      </c>
      <c r="E40" s="5">
        <f t="shared" si="1"/>
        <v>1.2955465587044534E-2</v>
      </c>
      <c r="F40" s="4">
        <f>Private_Contas_Região!I40</f>
        <v>9148</v>
      </c>
      <c r="G40" s="5">
        <f t="shared" si="2"/>
        <v>6.4913631862691164E-3</v>
      </c>
      <c r="H40" s="4">
        <f>Private_Contas_Região!G40</f>
        <v>15836</v>
      </c>
      <c r="I40" s="5">
        <f t="shared" si="3"/>
        <v>4.1214888085726971E-3</v>
      </c>
      <c r="J40" s="4">
        <f>Private_Contas_Região!H40</f>
        <v>7405</v>
      </c>
      <c r="K40" s="5">
        <f t="shared" si="4"/>
        <v>5.8408041293126871E-3</v>
      </c>
      <c r="L40" s="4">
        <f>Private_Contas_Região!B40</f>
        <v>60015</v>
      </c>
      <c r="M40" s="5">
        <f t="shared" si="5"/>
        <v>3.763171098845961E-3</v>
      </c>
      <c r="N40" s="4">
        <f t="shared" si="6"/>
        <v>28126</v>
      </c>
      <c r="O40" s="5">
        <f t="shared" si="7"/>
        <v>2.9239766081871343E-3</v>
      </c>
    </row>
    <row r="41" spans="1:15" x14ac:dyDescent="0.35">
      <c r="A41" s="3">
        <v>44075</v>
      </c>
      <c r="B41" s="4">
        <f>Private_Contas_Região!B41+Private_Contas_Região!E41+Private_Contas_Região!M41</f>
        <v>87834</v>
      </c>
      <c r="C41" s="5">
        <f t="shared" si="0"/>
        <v>3.9863779769701247E-4</v>
      </c>
      <c r="D41" s="4">
        <f>Private_Contas_Região!J41</f>
        <v>1235</v>
      </c>
      <c r="E41" s="5">
        <f t="shared" si="1"/>
        <v>1.8136850783182192E-2</v>
      </c>
      <c r="F41" s="4">
        <f>Private_Contas_Região!I41</f>
        <v>9089</v>
      </c>
      <c r="G41" s="5">
        <f t="shared" si="2"/>
        <v>-4.5997152557222644E-3</v>
      </c>
      <c r="H41" s="4">
        <f>Private_Contas_Região!G41</f>
        <v>15771</v>
      </c>
      <c r="I41" s="5">
        <f t="shared" si="3"/>
        <v>-2.0249319749414667E-3</v>
      </c>
      <c r="J41" s="4">
        <f>Private_Contas_Região!H41</f>
        <v>7362</v>
      </c>
      <c r="K41" s="5">
        <f t="shared" si="4"/>
        <v>1.265474552957359E-2</v>
      </c>
      <c r="L41" s="4">
        <f>Private_Contas_Região!B41</f>
        <v>59790</v>
      </c>
      <c r="M41" s="5">
        <f t="shared" si="5"/>
        <v>-6.8526349216961103E-4</v>
      </c>
      <c r="N41" s="4">
        <f t="shared" si="6"/>
        <v>28044</v>
      </c>
      <c r="O41" s="5">
        <f t="shared" si="7"/>
        <v>2.717391304347826E-3</v>
      </c>
    </row>
    <row r="42" spans="1:15" x14ac:dyDescent="0.35">
      <c r="A42" s="3">
        <v>44044</v>
      </c>
      <c r="B42" s="4">
        <f>Private_Contas_Região!B42+Private_Contas_Região!E42+Private_Contas_Região!M42</f>
        <v>87799</v>
      </c>
      <c r="C42" s="5">
        <f t="shared" si="0"/>
        <v>-1.6714802265026267E-3</v>
      </c>
      <c r="D42" s="4">
        <f>Private_Contas_Região!J42</f>
        <v>1213</v>
      </c>
      <c r="E42" s="5">
        <f t="shared" si="1"/>
        <v>-6.5520065520065524E-3</v>
      </c>
      <c r="F42" s="4">
        <f>Private_Contas_Região!I42</f>
        <v>9131</v>
      </c>
      <c r="G42" s="5">
        <f t="shared" si="2"/>
        <v>1.5355928485247341E-3</v>
      </c>
      <c r="H42" s="4">
        <f>Private_Contas_Região!G42</f>
        <v>15803</v>
      </c>
      <c r="I42" s="5">
        <f t="shared" si="3"/>
        <v>7.2662374912358975E-3</v>
      </c>
      <c r="J42" s="4">
        <f>Private_Contas_Região!H42</f>
        <v>7270</v>
      </c>
      <c r="K42" s="5">
        <f t="shared" si="4"/>
        <v>3.5891772501380451E-3</v>
      </c>
      <c r="L42" s="4">
        <f>Private_Contas_Região!B42</f>
        <v>59831</v>
      </c>
      <c r="M42" s="5">
        <f t="shared" si="5"/>
        <v>-5.7662268603144006E-3</v>
      </c>
      <c r="N42" s="4">
        <f t="shared" si="6"/>
        <v>27968</v>
      </c>
      <c r="O42" s="5">
        <f t="shared" si="7"/>
        <v>7.2025352924229326E-3</v>
      </c>
    </row>
    <row r="43" spans="1:15" x14ac:dyDescent="0.35">
      <c r="A43" s="3">
        <v>44013</v>
      </c>
      <c r="B43" s="4">
        <f>Private_Contas_Região!B43+Private_Contas_Região!E43+Private_Contas_Região!M43</f>
        <v>87946</v>
      </c>
      <c r="C43" s="5">
        <f t="shared" si="0"/>
        <v>3.3770678836280662E-3</v>
      </c>
      <c r="D43" s="4">
        <f>Private_Contas_Região!J43</f>
        <v>1221</v>
      </c>
      <c r="E43" s="5">
        <f t="shared" si="1"/>
        <v>1.15990057995029E-2</v>
      </c>
      <c r="F43" s="4">
        <f>Private_Contas_Região!I43</f>
        <v>9117</v>
      </c>
      <c r="G43" s="5">
        <f t="shared" si="2"/>
        <v>5.8473080317740511E-3</v>
      </c>
      <c r="H43" s="4">
        <f>Private_Contas_Região!G43</f>
        <v>15689</v>
      </c>
      <c r="I43" s="5">
        <f t="shared" si="3"/>
        <v>7.0607869568008221E-3</v>
      </c>
      <c r="J43" s="4">
        <f>Private_Contas_Região!H43</f>
        <v>7244</v>
      </c>
      <c r="K43" s="5">
        <f t="shared" si="4"/>
        <v>3.4630835295747335E-3</v>
      </c>
      <c r="L43" s="4">
        <f>Private_Contas_Região!B43</f>
        <v>60178</v>
      </c>
      <c r="M43" s="5">
        <f t="shared" si="5"/>
        <v>4.7081608120742623E-3</v>
      </c>
      <c r="N43" s="4">
        <f t="shared" si="6"/>
        <v>27768</v>
      </c>
      <c r="O43" s="5">
        <f t="shared" si="7"/>
        <v>5.0443179361533475E-4</v>
      </c>
    </row>
    <row r="44" spans="1:15" x14ac:dyDescent="0.35">
      <c r="A44" s="3">
        <v>43983</v>
      </c>
      <c r="B44" s="4">
        <f>Private_Contas_Região!B44+Private_Contas_Região!E44+Private_Contas_Região!M44</f>
        <v>87650</v>
      </c>
      <c r="C44" s="5">
        <f t="shared" si="0"/>
        <v>3.1243920024720466E-3</v>
      </c>
      <c r="D44" s="4">
        <f>Private_Contas_Região!J44</f>
        <v>1207</v>
      </c>
      <c r="E44" s="5">
        <f t="shared" si="1"/>
        <v>4.1597337770382693E-3</v>
      </c>
      <c r="F44" s="4">
        <f>Private_Contas_Região!I44</f>
        <v>9064</v>
      </c>
      <c r="G44" s="5">
        <f t="shared" si="2"/>
        <v>6.5519156024430869E-3</v>
      </c>
      <c r="H44" s="4">
        <f>Private_Contas_Região!G44</f>
        <v>15579</v>
      </c>
      <c r="I44" s="5">
        <f t="shared" si="3"/>
        <v>-3.1353980035833122E-3</v>
      </c>
      <c r="J44" s="4">
        <f>Private_Contas_Região!H44</f>
        <v>7219</v>
      </c>
      <c r="K44" s="5">
        <f t="shared" si="4"/>
        <v>3.4751181540172366E-3</v>
      </c>
      <c r="L44" s="4">
        <f>Private_Contas_Região!B44</f>
        <v>59896</v>
      </c>
      <c r="M44" s="5">
        <f t="shared" si="5"/>
        <v>4.1577253218884119E-3</v>
      </c>
      <c r="N44" s="4">
        <f t="shared" si="6"/>
        <v>27754</v>
      </c>
      <c r="O44" s="5">
        <f t="shared" si="7"/>
        <v>9.0158318006419269E-4</v>
      </c>
    </row>
    <row r="45" spans="1:15" x14ac:dyDescent="0.35">
      <c r="A45" s="3">
        <v>43952</v>
      </c>
      <c r="B45" s="4">
        <f>Private_Contas_Região!B45+Private_Contas_Região!E45+Private_Contas_Região!M45</f>
        <v>87377</v>
      </c>
      <c r="C45" s="5">
        <f t="shared" si="0"/>
        <v>2.21370893741971E-3</v>
      </c>
      <c r="D45" s="4">
        <f>Private_Contas_Região!J45</f>
        <v>1202</v>
      </c>
      <c r="E45" s="5">
        <f t="shared" si="1"/>
        <v>5.016722408026756E-3</v>
      </c>
      <c r="F45" s="4">
        <f>Private_Contas_Região!I45</f>
        <v>9005</v>
      </c>
      <c r="G45" s="5">
        <f t="shared" si="2"/>
        <v>3.454423891241364E-3</v>
      </c>
      <c r="H45" s="4">
        <f>Private_Contas_Região!G45</f>
        <v>15628</v>
      </c>
      <c r="I45" s="5">
        <f t="shared" si="3"/>
        <v>-4.4771346338343462E-4</v>
      </c>
      <c r="J45" s="4">
        <f>Private_Contas_Região!H45</f>
        <v>7194</v>
      </c>
      <c r="K45" s="5">
        <f t="shared" si="4"/>
        <v>-8.3333333333333339E-4</v>
      </c>
      <c r="L45" s="4">
        <f>Private_Contas_Região!B45</f>
        <v>59648</v>
      </c>
      <c r="M45" s="5">
        <f t="shared" si="5"/>
        <v>4.4456419237505051E-3</v>
      </c>
      <c r="N45" s="4">
        <f t="shared" si="6"/>
        <v>27729</v>
      </c>
      <c r="O45" s="5">
        <f t="shared" si="7"/>
        <v>-2.5539568345323742E-3</v>
      </c>
    </row>
    <row r="46" spans="1:15" x14ac:dyDescent="0.35">
      <c r="A46" s="3">
        <v>43922</v>
      </c>
      <c r="B46" s="4">
        <f>Private_Contas_Região!B46+Private_Contas_Região!E46+Private_Contas_Região!M46</f>
        <v>87184</v>
      </c>
      <c r="C46" s="5">
        <f t="shared" si="0"/>
        <v>-6.5859939381509077E-3</v>
      </c>
      <c r="D46" s="4">
        <f>Private_Contas_Região!J46</f>
        <v>1196</v>
      </c>
      <c r="E46" s="5">
        <f t="shared" si="1"/>
        <v>8.3682008368200832E-4</v>
      </c>
      <c r="F46" s="4">
        <f>Private_Contas_Região!I46</f>
        <v>8974</v>
      </c>
      <c r="G46" s="5">
        <f t="shared" si="2"/>
        <v>4.8146904042100551E-3</v>
      </c>
      <c r="H46" s="4">
        <f>Private_Contas_Região!G46</f>
        <v>15635</v>
      </c>
      <c r="I46" s="5">
        <f t="shared" si="3"/>
        <v>7.6809831658452286E-4</v>
      </c>
      <c r="J46" s="4">
        <f>Private_Contas_Região!H46</f>
        <v>7200</v>
      </c>
      <c r="K46" s="5">
        <f t="shared" si="4"/>
        <v>5.5586436909394106E-4</v>
      </c>
      <c r="L46" s="4">
        <f>Private_Contas_Região!B46</f>
        <v>59384</v>
      </c>
      <c r="M46" s="5">
        <f t="shared" si="5"/>
        <v>-8.9452603471295057E-3</v>
      </c>
      <c r="N46" s="4">
        <f t="shared" si="6"/>
        <v>27800</v>
      </c>
      <c r="O46" s="5">
        <f t="shared" si="7"/>
        <v>-1.508512319517276E-3</v>
      </c>
    </row>
    <row r="47" spans="1:15" x14ac:dyDescent="0.35">
      <c r="A47" s="3">
        <v>43891</v>
      </c>
      <c r="B47" s="4">
        <f>Private_Contas_Região!B47+Private_Contas_Região!E47+Private_Contas_Região!M47</f>
        <v>87762</v>
      </c>
      <c r="C47" s="5">
        <f t="shared" si="0"/>
        <v>-3.8139344820540761E-3</v>
      </c>
      <c r="D47" s="4">
        <f>Private_Contas_Região!J47</f>
        <v>1195</v>
      </c>
      <c r="E47" s="5">
        <f t="shared" si="1"/>
        <v>5.8922558922558923E-3</v>
      </c>
      <c r="F47" s="4">
        <f>Private_Contas_Região!I47</f>
        <v>8931</v>
      </c>
      <c r="G47" s="5">
        <f t="shared" si="2"/>
        <v>2.1319569120287255E-3</v>
      </c>
      <c r="H47" s="4">
        <f>Private_Contas_Região!G47</f>
        <v>15623</v>
      </c>
      <c r="I47" s="5">
        <f t="shared" si="3"/>
        <v>-1.4062000639181848E-3</v>
      </c>
      <c r="J47" s="4">
        <f>Private_Contas_Região!H47</f>
        <v>7196</v>
      </c>
      <c r="K47" s="5">
        <f t="shared" si="4"/>
        <v>-1.9417475728155339E-3</v>
      </c>
      <c r="L47" s="4">
        <f>Private_Contas_Região!B47</f>
        <v>59920</v>
      </c>
      <c r="M47" s="5">
        <f t="shared" si="5"/>
        <v>-9.1704877032096712E-4</v>
      </c>
      <c r="N47" s="4">
        <f t="shared" si="6"/>
        <v>27842</v>
      </c>
      <c r="O47" s="5">
        <f t="shared" si="7"/>
        <v>-9.9918216406500015E-3</v>
      </c>
    </row>
    <row r="48" spans="1:15" x14ac:dyDescent="0.35">
      <c r="A48" s="3">
        <v>43862</v>
      </c>
      <c r="B48" s="4">
        <f>Private_Contas_Região!B48+Private_Contas_Região!E48+Private_Contas_Região!M48</f>
        <v>88098</v>
      </c>
      <c r="C48" s="5">
        <f t="shared" si="0"/>
        <v>2.5034707207719793E-3</v>
      </c>
      <c r="D48" s="4">
        <f>Private_Contas_Região!J48</f>
        <v>1188</v>
      </c>
      <c r="E48" s="5">
        <f t="shared" si="1"/>
        <v>1.6253207869974338E-2</v>
      </c>
      <c r="F48" s="4">
        <f>Private_Contas_Região!I48</f>
        <v>8912</v>
      </c>
      <c r="G48" s="5">
        <f t="shared" si="2"/>
        <v>-1.1208249271463797E-3</v>
      </c>
      <c r="H48" s="4">
        <f>Private_Contas_Região!G48</f>
        <v>15645</v>
      </c>
      <c r="I48" s="5">
        <f t="shared" si="3"/>
        <v>-3.6301108139090562E-3</v>
      </c>
      <c r="J48" s="4">
        <f>Private_Contas_Região!H48</f>
        <v>7210</v>
      </c>
      <c r="K48" s="5">
        <f t="shared" si="4"/>
        <v>2.3634088697344641E-3</v>
      </c>
      <c r="L48" s="4">
        <f>Private_Contas_Região!B48</f>
        <v>59975</v>
      </c>
      <c r="M48" s="5">
        <f t="shared" si="5"/>
        <v>-1.3337112181784839E-4</v>
      </c>
      <c r="N48" s="4">
        <f t="shared" si="6"/>
        <v>28123</v>
      </c>
      <c r="O48" s="5">
        <f t="shared" si="7"/>
        <v>8.1735077970962536E-3</v>
      </c>
    </row>
    <row r="49" spans="1:15" x14ac:dyDescent="0.35">
      <c r="A49" s="3">
        <v>43831</v>
      </c>
      <c r="B49" s="4">
        <f>Private_Contas_Região!B49+Private_Contas_Região!E49+Private_Contas_Região!M49</f>
        <v>87878</v>
      </c>
      <c r="C49" s="5">
        <f t="shared" si="0"/>
        <v>3.2422312030504371E-3</v>
      </c>
      <c r="D49" s="4">
        <f>Private_Contas_Região!J49</f>
        <v>1169</v>
      </c>
      <c r="E49" s="5">
        <f t="shared" si="1"/>
        <v>1.2998266897746967E-2</v>
      </c>
      <c r="F49" s="4">
        <f>Private_Contas_Região!I49</f>
        <v>8922</v>
      </c>
      <c r="G49" s="5">
        <f t="shared" si="2"/>
        <v>4.5034902049088041E-3</v>
      </c>
      <c r="H49" s="4">
        <f>Private_Contas_Região!G49</f>
        <v>15702</v>
      </c>
      <c r="I49" s="5">
        <f t="shared" si="3"/>
        <v>6.9903161675110631E-3</v>
      </c>
      <c r="J49" s="4">
        <f>Private_Contas_Região!H49</f>
        <v>7193</v>
      </c>
      <c r="K49" s="5">
        <f t="shared" si="4"/>
        <v>-1.1109568115539507E-3</v>
      </c>
      <c r="L49" s="4">
        <f>Private_Contas_Região!B49</f>
        <v>59983</v>
      </c>
      <c r="M49" s="5">
        <f t="shared" si="5"/>
        <v>3.1944072785656946E-3</v>
      </c>
      <c r="N49" s="4">
        <f t="shared" si="6"/>
        <v>27895</v>
      </c>
      <c r="O49" s="5">
        <f t="shared" si="7"/>
        <v>3.3450830875476584E-3</v>
      </c>
    </row>
    <row r="50" spans="1:15" x14ac:dyDescent="0.35">
      <c r="A50" s="3">
        <v>43800</v>
      </c>
      <c r="B50" s="4">
        <f>Private_Contas_Região!B50+Private_Contas_Região!E50+Private_Contas_Região!M50</f>
        <v>87594</v>
      </c>
      <c r="C50" s="5">
        <f t="shared" si="0"/>
        <v>4.7833717609002376E-3</v>
      </c>
      <c r="D50" s="4">
        <f>Private_Contas_Região!J50</f>
        <v>1154</v>
      </c>
      <c r="E50" s="5">
        <f t="shared" si="1"/>
        <v>6.1028770706190059E-3</v>
      </c>
      <c r="F50" s="4">
        <f>Private_Contas_Região!I50</f>
        <v>8882</v>
      </c>
      <c r="G50" s="5">
        <f t="shared" si="2"/>
        <v>5.0922258685074124E-3</v>
      </c>
      <c r="H50" s="4">
        <f>Private_Contas_Região!G50</f>
        <v>15593</v>
      </c>
      <c r="I50" s="5">
        <f t="shared" si="3"/>
        <v>7.0395246706277444E-3</v>
      </c>
      <c r="J50" s="4">
        <f>Private_Contas_Região!H50</f>
        <v>7201</v>
      </c>
      <c r="K50" s="5">
        <f t="shared" si="4"/>
        <v>4.4636629934439948E-3</v>
      </c>
      <c r="L50" s="4">
        <f>Private_Contas_Região!B50</f>
        <v>59792</v>
      </c>
      <c r="M50" s="5">
        <f t="shared" si="5"/>
        <v>4.7555831890974476E-3</v>
      </c>
      <c r="N50" s="4">
        <f t="shared" si="6"/>
        <v>27802</v>
      </c>
      <c r="O50" s="5">
        <f t="shared" si="7"/>
        <v>4.8431400896342342E-3</v>
      </c>
    </row>
    <row r="51" spans="1:15" x14ac:dyDescent="0.35">
      <c r="A51" s="3">
        <v>43770</v>
      </c>
      <c r="B51" s="4">
        <f>Private_Contas_Região!B51+Private_Contas_Região!E51+Private_Contas_Região!M51</f>
        <v>87177</v>
      </c>
      <c r="C51" s="5">
        <f t="shared" si="0"/>
        <v>1.7811587874330629E-3</v>
      </c>
      <c r="D51" s="4">
        <f>Private_Contas_Região!J51</f>
        <v>1147</v>
      </c>
      <c r="E51" s="5">
        <f t="shared" si="1"/>
        <v>2.5022341376228777E-2</v>
      </c>
      <c r="F51" s="4">
        <f>Private_Contas_Região!I51</f>
        <v>8837</v>
      </c>
      <c r="G51" s="5">
        <f t="shared" si="2"/>
        <v>-2.2626994003846588E-4</v>
      </c>
      <c r="H51" s="4">
        <f>Private_Contas_Região!G51</f>
        <v>15484</v>
      </c>
      <c r="I51" s="5">
        <f t="shared" si="3"/>
        <v>8.4668490295688424E-3</v>
      </c>
      <c r="J51" s="4">
        <f>Private_Contas_Região!H51</f>
        <v>7169</v>
      </c>
      <c r="K51" s="5">
        <f t="shared" si="4"/>
        <v>7.7312341861118924E-3</v>
      </c>
      <c r="L51" s="4">
        <f>Private_Contas_Região!B51</f>
        <v>59509</v>
      </c>
      <c r="M51" s="5">
        <f t="shared" si="5"/>
        <v>4.2018224772190351E-3</v>
      </c>
      <c r="N51" s="4">
        <f t="shared" si="6"/>
        <v>27668</v>
      </c>
      <c r="O51" s="5">
        <f t="shared" si="7"/>
        <v>-3.3859232043800878E-3</v>
      </c>
    </row>
    <row r="52" spans="1:15" x14ac:dyDescent="0.35">
      <c r="A52" s="3">
        <v>43739</v>
      </c>
      <c r="B52" s="4">
        <f>Private_Contas_Região!B52+Private_Contas_Região!E52+Private_Contas_Região!M52</f>
        <v>87022</v>
      </c>
      <c r="C52" s="5">
        <f t="shared" si="0"/>
        <v>1.7134975922203002E-2</v>
      </c>
      <c r="D52" s="4">
        <f>Private_Contas_Região!J52</f>
        <v>1119</v>
      </c>
      <c r="E52" s="5">
        <f t="shared" si="1"/>
        <v>1.358695652173913E-2</v>
      </c>
      <c r="F52" s="4">
        <f>Private_Contas_Região!I52</f>
        <v>8839</v>
      </c>
      <c r="G52" s="5">
        <f t="shared" si="2"/>
        <v>2.1141404805914973E-2</v>
      </c>
      <c r="H52" s="4">
        <f>Private_Contas_Região!G52</f>
        <v>15354</v>
      </c>
      <c r="I52" s="5">
        <f t="shared" si="3"/>
        <v>2.196485623003195E-2</v>
      </c>
      <c r="J52" s="4">
        <f>Private_Contas_Região!H52</f>
        <v>7114</v>
      </c>
      <c r="K52" s="5">
        <f t="shared" si="4"/>
        <v>2.9224537037037038E-2</v>
      </c>
      <c r="L52" s="4">
        <f>Private_Contas_Região!B52</f>
        <v>59260</v>
      </c>
      <c r="M52" s="5">
        <f t="shared" si="5"/>
        <v>1.4239748065995756E-2</v>
      </c>
      <c r="N52" s="4">
        <f t="shared" si="6"/>
        <v>27762</v>
      </c>
      <c r="O52" s="5">
        <f t="shared" si="7"/>
        <v>2.3370687112946032E-2</v>
      </c>
    </row>
    <row r="53" spans="1:15" x14ac:dyDescent="0.35">
      <c r="A53" s="3">
        <v>43709</v>
      </c>
      <c r="B53" s="4">
        <f>Private_Contas_Região!B53+Private_Contas_Região!E53+Private_Contas_Região!M53</f>
        <v>85556</v>
      </c>
      <c r="C53" s="5">
        <f t="shared" si="0"/>
        <v>-7.9773665414405639E-3</v>
      </c>
      <c r="D53" s="4">
        <f>Private_Contas_Região!J53</f>
        <v>1104</v>
      </c>
      <c r="E53" s="5">
        <f t="shared" si="1"/>
        <v>1.6574585635359115E-2</v>
      </c>
      <c r="F53" s="4">
        <f>Private_Contas_Região!I53</f>
        <v>8656</v>
      </c>
      <c r="G53" s="5">
        <f t="shared" si="2"/>
        <v>-1.0968921389396709E-2</v>
      </c>
      <c r="H53" s="4">
        <f>Private_Contas_Região!G53</f>
        <v>15024</v>
      </c>
      <c r="I53" s="5">
        <f t="shared" si="3"/>
        <v>-1.0211476381843337E-2</v>
      </c>
      <c r="J53" s="4">
        <f>Private_Contas_Região!H53</f>
        <v>6912</v>
      </c>
      <c r="K53" s="5">
        <f t="shared" si="4"/>
        <v>-2.3094688221709007E-3</v>
      </c>
      <c r="L53" s="4">
        <f>Private_Contas_Região!B53</f>
        <v>58428</v>
      </c>
      <c r="M53" s="5">
        <f t="shared" si="5"/>
        <v>-4.5658988687474443E-3</v>
      </c>
      <c r="N53" s="4">
        <f t="shared" si="6"/>
        <v>27128</v>
      </c>
      <c r="O53" s="5">
        <f t="shared" si="7"/>
        <v>-1.5246115870480616E-2</v>
      </c>
    </row>
    <row r="54" spans="1:15" x14ac:dyDescent="0.35">
      <c r="A54" s="3">
        <v>43678</v>
      </c>
      <c r="B54" s="4">
        <f>Private_Contas_Região!B54+Private_Contas_Região!E54+Private_Contas_Região!M54</f>
        <v>86244</v>
      </c>
      <c r="C54" s="5">
        <f t="shared" si="0"/>
        <v>1.6026757717232248E-3</v>
      </c>
      <c r="D54" s="4">
        <f>Private_Contas_Região!J54</f>
        <v>1086</v>
      </c>
      <c r="E54" s="5">
        <f t="shared" si="1"/>
        <v>9.2936802973977699E-3</v>
      </c>
      <c r="F54" s="4">
        <f>Private_Contas_Região!I54</f>
        <v>8752</v>
      </c>
      <c r="G54" s="5">
        <f t="shared" si="2"/>
        <v>-4.8891415577032409E-3</v>
      </c>
      <c r="H54" s="4">
        <f>Private_Contas_Região!G54</f>
        <v>15179</v>
      </c>
      <c r="I54" s="5">
        <f t="shared" si="3"/>
        <v>4.5665122435473195E-3</v>
      </c>
      <c r="J54" s="4">
        <f>Private_Contas_Região!H54</f>
        <v>6928</v>
      </c>
      <c r="K54" s="5">
        <f t="shared" si="4"/>
        <v>-3.5955702574428303E-3</v>
      </c>
      <c r="L54" s="4">
        <f>Private_Contas_Região!B54</f>
        <v>58696</v>
      </c>
      <c r="M54" s="5">
        <f t="shared" si="5"/>
        <v>3.2475301678460329E-3</v>
      </c>
      <c r="N54" s="4">
        <f t="shared" si="6"/>
        <v>27548</v>
      </c>
      <c r="O54" s="5">
        <f t="shared" si="7"/>
        <v>-1.8840579710144927E-3</v>
      </c>
    </row>
    <row r="55" spans="1:15" x14ac:dyDescent="0.35">
      <c r="A55" s="3">
        <v>43647</v>
      </c>
      <c r="B55" s="4">
        <f>Private_Contas_Região!B55+Private_Contas_Região!E55+Private_Contas_Região!M55</f>
        <v>86106</v>
      </c>
      <c r="C55" s="5">
        <f t="shared" si="0"/>
        <v>1.803353073262673E-3</v>
      </c>
      <c r="D55" s="4">
        <f>Private_Contas_Região!J55</f>
        <v>1076</v>
      </c>
      <c r="E55" s="5">
        <f t="shared" si="1"/>
        <v>2.9665071770334929E-2</v>
      </c>
      <c r="F55" s="4">
        <f>Private_Contas_Região!I55</f>
        <v>8795</v>
      </c>
      <c r="G55" s="5">
        <f t="shared" si="2"/>
        <v>7.9074031629612646E-3</v>
      </c>
      <c r="H55" s="4">
        <f>Private_Contas_Região!G55</f>
        <v>15110</v>
      </c>
      <c r="I55" s="5">
        <f t="shared" si="3"/>
        <v>7.131906951942945E-3</v>
      </c>
      <c r="J55" s="4">
        <f>Private_Contas_Região!H55</f>
        <v>6953</v>
      </c>
      <c r="K55" s="5">
        <f t="shared" si="4"/>
        <v>5.0592656837236197E-3</v>
      </c>
      <c r="L55" s="4">
        <f>Private_Contas_Região!B55</f>
        <v>58506</v>
      </c>
      <c r="M55" s="5">
        <f t="shared" si="5"/>
        <v>1.386392811296534E-3</v>
      </c>
      <c r="N55" s="4">
        <f t="shared" si="6"/>
        <v>27600</v>
      </c>
      <c r="O55" s="5">
        <f t="shared" si="7"/>
        <v>2.6883673617670565E-3</v>
      </c>
    </row>
    <row r="56" spans="1:15" x14ac:dyDescent="0.35">
      <c r="A56" s="3">
        <v>43617</v>
      </c>
      <c r="B56" s="4">
        <f>Private_Contas_Região!B56+Private_Contas_Região!E56+Private_Contas_Região!M56</f>
        <v>85951</v>
      </c>
      <c r="C56" s="5">
        <f t="shared" si="0"/>
        <v>-5.7988645579886457E-2</v>
      </c>
      <c r="D56" s="4">
        <f>Private_Contas_Região!J56</f>
        <v>1045</v>
      </c>
      <c r="E56" s="5">
        <f t="shared" si="1"/>
        <v>-1.1352885525070956E-2</v>
      </c>
      <c r="F56" s="4">
        <f>Private_Contas_Região!I56</f>
        <v>8726</v>
      </c>
      <c r="G56" s="5">
        <f t="shared" si="2"/>
        <v>-1.4234071396294623E-2</v>
      </c>
      <c r="H56" s="4">
        <f>Private_Contas_Região!G56</f>
        <v>15003</v>
      </c>
      <c r="I56" s="5">
        <f t="shared" si="3"/>
        <v>-2.5652682166515131E-2</v>
      </c>
      <c r="J56" s="4">
        <f>Private_Contas_Região!H56</f>
        <v>6918</v>
      </c>
      <c r="K56" s="5">
        <f t="shared" si="4"/>
        <v>-6.3200229819017524E-3</v>
      </c>
      <c r="L56" s="4">
        <f>Private_Contas_Região!B56</f>
        <v>58425</v>
      </c>
      <c r="M56" s="5">
        <f t="shared" si="5"/>
        <v>-6.7884492661135928E-2</v>
      </c>
      <c r="N56" s="4">
        <f t="shared" si="6"/>
        <v>27526</v>
      </c>
      <c r="O56" s="5">
        <f t="shared" si="7"/>
        <v>-3.6271969750017508E-2</v>
      </c>
    </row>
    <row r="57" spans="1:15" x14ac:dyDescent="0.35">
      <c r="A57" s="3">
        <v>43586</v>
      </c>
      <c r="B57" s="4">
        <f>Private_Contas_Região!B57+Private_Contas_Região!E57+Private_Contas_Região!M57</f>
        <v>91242</v>
      </c>
      <c r="C57" s="5">
        <f t="shared" si="0"/>
        <v>4.6052631578947367E-4</v>
      </c>
      <c r="D57" s="4">
        <f>Private_Contas_Região!J57</f>
        <v>1057</v>
      </c>
      <c r="E57" s="5">
        <f t="shared" si="1"/>
        <v>1.1483253588516746E-2</v>
      </c>
      <c r="F57" s="4">
        <f>Private_Contas_Região!I57</f>
        <v>8852</v>
      </c>
      <c r="G57" s="5">
        <f t="shared" si="2"/>
        <v>6.595405958608142E-3</v>
      </c>
      <c r="H57" s="4">
        <f>Private_Contas_Região!G57</f>
        <v>15398</v>
      </c>
      <c r="I57" s="5">
        <f t="shared" si="3"/>
        <v>3.2577534532186605E-3</v>
      </c>
      <c r="J57" s="4">
        <f>Private_Contas_Região!H57</f>
        <v>6962</v>
      </c>
      <c r="K57" s="5">
        <f t="shared" si="4"/>
        <v>1.8580833942940748E-2</v>
      </c>
      <c r="L57" s="4">
        <f>Private_Contas_Região!B57</f>
        <v>62680</v>
      </c>
      <c r="M57" s="5">
        <f t="shared" si="5"/>
        <v>4.628816778662751E-4</v>
      </c>
      <c r="N57" s="4">
        <f t="shared" si="6"/>
        <v>28562</v>
      </c>
      <c r="O57" s="5">
        <f t="shared" si="7"/>
        <v>4.5535745560264809E-4</v>
      </c>
    </row>
    <row r="58" spans="1:15" x14ac:dyDescent="0.35">
      <c r="A58" s="3">
        <v>43556</v>
      </c>
      <c r="B58" s="4">
        <f>Private_Contas_Região!B58+Private_Contas_Região!E58+Private_Contas_Região!M58</f>
        <v>91200</v>
      </c>
      <c r="C58" s="5">
        <f t="shared" si="0"/>
        <v>9.430203214238278E-3</v>
      </c>
      <c r="D58" s="4">
        <f>Private_Contas_Região!J58</f>
        <v>1045</v>
      </c>
      <c r="E58" s="5">
        <f t="shared" si="1"/>
        <v>1.4563106796116505E-2</v>
      </c>
      <c r="F58" s="4">
        <f>Private_Contas_Região!I58</f>
        <v>8794</v>
      </c>
      <c r="G58" s="5">
        <f t="shared" si="2"/>
        <v>7.7928031171212468E-3</v>
      </c>
      <c r="H58" s="4">
        <f>Private_Contas_Região!G58</f>
        <v>15348</v>
      </c>
      <c r="I58" s="5">
        <f t="shared" si="3"/>
        <v>5.8985450255603618E-3</v>
      </c>
      <c r="J58" s="4">
        <f>Private_Contas_Região!H58</f>
        <v>6835</v>
      </c>
      <c r="K58" s="5">
        <f t="shared" si="4"/>
        <v>9.3030124040165384E-3</v>
      </c>
      <c r="L58" s="4">
        <f>Private_Contas_Região!B58</f>
        <v>62651</v>
      </c>
      <c r="M58" s="5">
        <f t="shared" si="5"/>
        <v>9.9135985556773488E-3</v>
      </c>
      <c r="N58" s="4">
        <f t="shared" si="6"/>
        <v>28549</v>
      </c>
      <c r="O58" s="5">
        <f t="shared" si="7"/>
        <v>8.3710087595365926E-3</v>
      </c>
    </row>
    <row r="59" spans="1:15" x14ac:dyDescent="0.35">
      <c r="A59" s="3">
        <v>43525</v>
      </c>
      <c r="B59" s="4">
        <f>Private_Contas_Região!B59+Private_Contas_Região!E59+Private_Contas_Região!M59</f>
        <v>90348</v>
      </c>
      <c r="C59" s="5">
        <f t="shared" si="0"/>
        <v>7.0669014869474108E-3</v>
      </c>
      <c r="D59" s="4">
        <f>Private_Contas_Região!J59</f>
        <v>1030</v>
      </c>
      <c r="E59" s="5">
        <f t="shared" si="1"/>
        <v>7.8277886497064575E-3</v>
      </c>
      <c r="F59" s="4">
        <f>Private_Contas_Região!I59</f>
        <v>8726</v>
      </c>
      <c r="G59" s="5">
        <f t="shared" si="2"/>
        <v>4.027154527672305E-3</v>
      </c>
      <c r="H59" s="4">
        <f>Private_Contas_Região!G59</f>
        <v>15258</v>
      </c>
      <c r="I59" s="5">
        <f t="shared" si="3"/>
        <v>3.8157894736842103E-3</v>
      </c>
      <c r="J59" s="4">
        <f>Private_Contas_Região!H59</f>
        <v>6772</v>
      </c>
      <c r="K59" s="5">
        <f t="shared" si="4"/>
        <v>-2.9524653085326248E-4</v>
      </c>
      <c r="L59" s="4">
        <f>Private_Contas_Região!B59</f>
        <v>62036</v>
      </c>
      <c r="M59" s="5">
        <f t="shared" si="5"/>
        <v>8.4530853761623E-3</v>
      </c>
      <c r="N59" s="4">
        <f t="shared" si="6"/>
        <v>28312</v>
      </c>
      <c r="O59" s="5">
        <f t="shared" si="7"/>
        <v>4.0428399177246613E-3</v>
      </c>
    </row>
    <row r="60" spans="1:15" x14ac:dyDescent="0.35">
      <c r="A60" s="3">
        <v>43497</v>
      </c>
      <c r="B60" s="4">
        <f>Private_Contas_Região!B60+Private_Contas_Região!E60+Private_Contas_Região!M60</f>
        <v>89714</v>
      </c>
      <c r="C60" s="5">
        <f t="shared" si="0"/>
        <v>2.4694668856782096E-3</v>
      </c>
      <c r="D60" s="4">
        <f>Private_Contas_Região!J60</f>
        <v>1022</v>
      </c>
      <c r="E60" s="5">
        <f t="shared" si="1"/>
        <v>1.9607843137254902E-3</v>
      </c>
      <c r="F60" s="4">
        <f>Private_Contas_Região!I60</f>
        <v>8691</v>
      </c>
      <c r="G60" s="5">
        <f t="shared" si="2"/>
        <v>8.3536373129133312E-3</v>
      </c>
      <c r="H60" s="4">
        <f>Private_Contas_Região!G60</f>
        <v>15200</v>
      </c>
      <c r="I60" s="5">
        <f t="shared" si="3"/>
        <v>1.3834903485078068E-3</v>
      </c>
      <c r="J60" s="4">
        <f>Private_Contas_Região!H60</f>
        <v>6774</v>
      </c>
      <c r="K60" s="5">
        <f t="shared" si="4"/>
        <v>-2.9515938606847696E-4</v>
      </c>
      <c r="L60" s="4">
        <f>Private_Contas_Região!B60</f>
        <v>61516</v>
      </c>
      <c r="M60" s="5">
        <f t="shared" si="5"/>
        <v>2.9837118679992827E-3</v>
      </c>
      <c r="N60" s="4">
        <f t="shared" si="6"/>
        <v>28198</v>
      </c>
      <c r="O60" s="5">
        <f t="shared" si="7"/>
        <v>1.3494318181818182E-3</v>
      </c>
    </row>
    <row r="61" spans="1:15" x14ac:dyDescent="0.35">
      <c r="A61" s="3">
        <v>43466</v>
      </c>
      <c r="B61" s="4">
        <f>Private_Contas_Região!B61+Private_Contas_Região!E61+Private_Contas_Região!M61</f>
        <v>89493</v>
      </c>
      <c r="C61" s="5">
        <f t="shared" si="0"/>
        <v>-3.0745580322828594E-3</v>
      </c>
      <c r="D61" s="4">
        <f>Private_Contas_Região!J61</f>
        <v>1020</v>
      </c>
      <c r="E61" s="5">
        <f t="shared" si="1"/>
        <v>1.3916500994035786E-2</v>
      </c>
      <c r="F61" s="4">
        <f>Private_Contas_Região!I61</f>
        <v>8619</v>
      </c>
      <c r="G61" s="5">
        <f t="shared" si="2"/>
        <v>-1.2746234067207416E-3</v>
      </c>
      <c r="H61" s="4">
        <f>Private_Contas_Região!G61</f>
        <v>15179</v>
      </c>
      <c r="I61" s="5">
        <f t="shared" si="3"/>
        <v>-3.9512676983865657E-4</v>
      </c>
      <c r="J61" s="4">
        <f>Private_Contas_Região!H61</f>
        <v>6776</v>
      </c>
      <c r="K61" s="5">
        <f t="shared" si="4"/>
        <v>-2.5025761813631678E-3</v>
      </c>
      <c r="L61" s="4">
        <f>Private_Contas_Região!B61</f>
        <v>61333</v>
      </c>
      <c r="M61" s="5">
        <f t="shared" si="5"/>
        <v>-2.5208170699973979E-3</v>
      </c>
      <c r="N61" s="4">
        <f t="shared" si="6"/>
        <v>28160</v>
      </c>
      <c r="O61" s="5">
        <f t="shared" si="7"/>
        <v>-4.2784908595877094E-3</v>
      </c>
    </row>
    <row r="62" spans="1:15" x14ac:dyDescent="0.35">
      <c r="A62" s="3">
        <v>43435</v>
      </c>
      <c r="B62" s="4">
        <f>Private_Contas_Região!B62+Private_Contas_Região!E62+Private_Contas_Região!M62</f>
        <v>89769</v>
      </c>
      <c r="C62" s="5">
        <f t="shared" si="0"/>
        <v>-4.6789590979144265E-3</v>
      </c>
      <c r="D62" s="4">
        <f>Private_Contas_Região!J62</f>
        <v>1006</v>
      </c>
      <c r="E62" s="5">
        <f t="shared" si="1"/>
        <v>3.0737704918032786E-2</v>
      </c>
      <c r="F62" s="4">
        <f>Private_Contas_Região!I62</f>
        <v>8630</v>
      </c>
      <c r="G62" s="5">
        <f t="shared" si="2"/>
        <v>5.2417006406523005E-3</v>
      </c>
      <c r="H62" s="4">
        <f>Private_Contas_Região!G62</f>
        <v>15185</v>
      </c>
      <c r="I62" s="5">
        <f t="shared" si="3"/>
        <v>2.1117930442816602E-3</v>
      </c>
      <c r="J62" s="4">
        <f>Private_Contas_Região!H62</f>
        <v>6793</v>
      </c>
      <c r="K62" s="5">
        <f t="shared" si="4"/>
        <v>1.1766458147155198E-2</v>
      </c>
      <c r="L62" s="4">
        <f>Private_Contas_Região!B62</f>
        <v>61488</v>
      </c>
      <c r="M62" s="5">
        <f t="shared" si="5"/>
        <v>-5.9010880636347473E-3</v>
      </c>
      <c r="N62" s="4">
        <f t="shared" si="6"/>
        <v>28281</v>
      </c>
      <c r="O62" s="5">
        <f t="shared" si="7"/>
        <v>-2.0114334109676054E-3</v>
      </c>
    </row>
    <row r="63" spans="1:15" x14ac:dyDescent="0.35">
      <c r="A63" s="3">
        <v>43405</v>
      </c>
      <c r="B63" s="4">
        <f>Private_Contas_Região!B63+Private_Contas_Região!E63+Private_Contas_Região!M63</f>
        <v>90191</v>
      </c>
      <c r="C63" s="5">
        <f t="shared" si="0"/>
        <v>-7.4231647056216619E-4</v>
      </c>
      <c r="D63" s="4">
        <f>Private_Contas_Região!J63</f>
        <v>976</v>
      </c>
      <c r="E63" s="5">
        <f t="shared" si="1"/>
        <v>-1.8108651911468814E-2</v>
      </c>
      <c r="F63" s="4">
        <f>Private_Contas_Região!I63</f>
        <v>8585</v>
      </c>
      <c r="G63" s="5">
        <f t="shared" si="2"/>
        <v>1.1649580615097856E-4</v>
      </c>
      <c r="H63" s="4">
        <f>Private_Contas_Região!G63</f>
        <v>15153</v>
      </c>
      <c r="I63" s="5">
        <f t="shared" si="3"/>
        <v>-1.9794140934283451E-4</v>
      </c>
      <c r="J63" s="4">
        <f>Private_Contas_Região!H63</f>
        <v>6714</v>
      </c>
      <c r="K63" s="5">
        <f t="shared" si="4"/>
        <v>-8.4182543198936637E-3</v>
      </c>
      <c r="L63" s="4">
        <f>Private_Contas_Região!B63</f>
        <v>61853</v>
      </c>
      <c r="M63" s="5">
        <f t="shared" si="5"/>
        <v>6.6330162428007505E-4</v>
      </c>
      <c r="N63" s="4">
        <f t="shared" si="6"/>
        <v>28338</v>
      </c>
      <c r="O63" s="5">
        <f t="shared" si="7"/>
        <v>-3.7966673697532164E-3</v>
      </c>
    </row>
    <row r="64" spans="1:15" x14ac:dyDescent="0.35">
      <c r="A64" s="3">
        <v>43374</v>
      </c>
      <c r="B64" s="4">
        <f>Private_Contas_Região!B64+Private_Contas_Região!E64+Private_Contas_Região!M64</f>
        <v>90258</v>
      </c>
      <c r="C64" s="5">
        <f t="shared" si="0"/>
        <v>-1.2537744518839438E-2</v>
      </c>
      <c r="D64" s="4">
        <f>Private_Contas_Região!J64</f>
        <v>994</v>
      </c>
      <c r="E64" s="5">
        <f t="shared" si="1"/>
        <v>-2.8347996089931573E-2</v>
      </c>
      <c r="F64" s="4">
        <f>Private_Contas_Região!I64</f>
        <v>8584</v>
      </c>
      <c r="G64" s="5">
        <f t="shared" si="2"/>
        <v>-2.0762035135751769E-2</v>
      </c>
      <c r="H64" s="4">
        <f>Private_Contas_Região!G64</f>
        <v>15156</v>
      </c>
      <c r="I64" s="5">
        <f t="shared" si="3"/>
        <v>-1.1092261516377398E-2</v>
      </c>
      <c r="J64" s="4">
        <f>Private_Contas_Região!H64</f>
        <v>6771</v>
      </c>
      <c r="K64" s="5">
        <f t="shared" si="4"/>
        <v>-1.1677127426653043E-2</v>
      </c>
      <c r="L64" s="4">
        <f>Private_Contas_Região!B64</f>
        <v>61812</v>
      </c>
      <c r="M64" s="5">
        <f t="shared" si="5"/>
        <v>-8.0082168477475894E-3</v>
      </c>
      <c r="N64" s="4">
        <f t="shared" si="6"/>
        <v>28446</v>
      </c>
      <c r="O64" s="5">
        <f t="shared" si="7"/>
        <v>-2.2239026569965285E-2</v>
      </c>
    </row>
    <row r="65" spans="1:15" x14ac:dyDescent="0.35">
      <c r="A65" s="3">
        <v>43344</v>
      </c>
      <c r="B65" s="4">
        <f>Private_Contas_Região!B65+Private_Contas_Região!E65+Private_Contas_Região!M65</f>
        <v>91404</v>
      </c>
      <c r="C65" s="5">
        <f t="shared" si="0"/>
        <v>1.8633404213341518E-3</v>
      </c>
      <c r="D65" s="4">
        <f>Private_Contas_Região!J65</f>
        <v>1023</v>
      </c>
      <c r="E65" s="5">
        <f t="shared" si="1"/>
        <v>1.5888778550148957E-2</v>
      </c>
      <c r="F65" s="4">
        <f>Private_Contas_Região!I65</f>
        <v>8766</v>
      </c>
      <c r="G65" s="5">
        <f t="shared" si="2"/>
        <v>1.259096684763775E-2</v>
      </c>
      <c r="H65" s="4">
        <f>Private_Contas_Região!G65</f>
        <v>15326</v>
      </c>
      <c r="I65" s="5">
        <f t="shared" si="3"/>
        <v>-4.5653166373182025E-4</v>
      </c>
      <c r="J65" s="4">
        <f>Private_Contas_Região!H65</f>
        <v>6851</v>
      </c>
      <c r="K65" s="5">
        <f t="shared" si="4"/>
        <v>1.0025062656641603E-2</v>
      </c>
      <c r="L65" s="4">
        <f>Private_Contas_Região!B65</f>
        <v>62311</v>
      </c>
      <c r="M65" s="5">
        <f t="shared" si="5"/>
        <v>1.639634136539729E-3</v>
      </c>
      <c r="N65" s="4">
        <f t="shared" si="6"/>
        <v>29093</v>
      </c>
      <c r="O65" s="5">
        <f t="shared" si="7"/>
        <v>2.3428079242032731E-3</v>
      </c>
    </row>
    <row r="66" spans="1:15" x14ac:dyDescent="0.35">
      <c r="A66" s="3">
        <v>43313</v>
      </c>
      <c r="B66" s="4">
        <f>Private_Contas_Região!B66+Private_Contas_Região!E66+Private_Contas_Região!M66</f>
        <v>91234</v>
      </c>
      <c r="C66" s="5">
        <f t="shared" si="0"/>
        <v>6.8755449117656794E-3</v>
      </c>
      <c r="D66" s="4">
        <f>Private_Contas_Região!J66</f>
        <v>1007</v>
      </c>
      <c r="E66" s="5">
        <f t="shared" si="1"/>
        <v>-5.9230009871668312E-3</v>
      </c>
      <c r="F66" s="4">
        <f>Private_Contas_Região!I66</f>
        <v>8657</v>
      </c>
      <c r="G66" s="5">
        <f t="shared" si="2"/>
        <v>-1.155001155001155E-4</v>
      </c>
      <c r="H66" s="4">
        <f>Private_Contas_Região!G66</f>
        <v>15333</v>
      </c>
      <c r="I66" s="5">
        <f t="shared" si="3"/>
        <v>-8.8558500323206203E-3</v>
      </c>
      <c r="J66" s="4">
        <f>Private_Contas_Região!H66</f>
        <v>6783</v>
      </c>
      <c r="K66" s="5">
        <f t="shared" si="4"/>
        <v>-2.0597322348094747E-3</v>
      </c>
      <c r="L66" s="4">
        <f>Private_Contas_Região!B66</f>
        <v>62209</v>
      </c>
      <c r="M66" s="5">
        <f t="shared" si="5"/>
        <v>1.2236197666661243E-2</v>
      </c>
      <c r="N66" s="4">
        <f t="shared" si="6"/>
        <v>29025</v>
      </c>
      <c r="O66" s="5">
        <f t="shared" si="7"/>
        <v>-4.4247787610619468E-3</v>
      </c>
    </row>
    <row r="67" spans="1:15" x14ac:dyDescent="0.35">
      <c r="A67" s="3">
        <v>43282</v>
      </c>
      <c r="B67" s="4">
        <f>Private_Contas_Região!B67+Private_Contas_Região!E67+Private_Contas_Região!M67</f>
        <v>90611</v>
      </c>
      <c r="C67" s="5">
        <f t="shared" ref="C67:C100" si="8">(B67-B68)/B68</f>
        <v>1.6360279893437096E-3</v>
      </c>
      <c r="D67" s="4">
        <f>Private_Contas_Região!J67</f>
        <v>1013</v>
      </c>
      <c r="E67" s="5">
        <f t="shared" ref="E67:E100" si="9">(D67-D68)/D68</f>
        <v>7.9601990049751239E-3</v>
      </c>
      <c r="F67" s="4">
        <f>Private_Contas_Região!I67</f>
        <v>8658</v>
      </c>
      <c r="G67" s="5">
        <f t="shared" ref="G67:G100" si="10">(F67-F68)/F68</f>
        <v>8.8557445816825914E-3</v>
      </c>
      <c r="H67" s="4">
        <f>Private_Contas_Região!G67</f>
        <v>15470</v>
      </c>
      <c r="I67" s="5">
        <f t="shared" ref="I67:I100" si="11">(H67-H68)/H68</f>
        <v>2.9823651452282156E-3</v>
      </c>
      <c r="J67" s="4">
        <f>Private_Contas_Região!H67</f>
        <v>6797</v>
      </c>
      <c r="K67" s="5">
        <f t="shared" ref="K67:K100" si="12">(J67-J68)/J68</f>
        <v>7.70941438102298E-3</v>
      </c>
      <c r="L67" s="4">
        <f>Private_Contas_Região!B67</f>
        <v>61457</v>
      </c>
      <c r="M67" s="5">
        <f t="shared" ref="M67:M100" si="13">(L67-L68)/L68</f>
        <v>5.0467228860743012E-4</v>
      </c>
      <c r="N67" s="4">
        <f t="shared" ref="N67:N100" si="14">B67-L67</f>
        <v>29154</v>
      </c>
      <c r="O67" s="5">
        <f t="shared" ref="O67:O100" si="15">(N67-N68)/N68</f>
        <v>4.0293418741605535E-3</v>
      </c>
    </row>
    <row r="68" spans="1:15" x14ac:dyDescent="0.35">
      <c r="A68" s="3">
        <v>43252</v>
      </c>
      <c r="B68" s="4">
        <f>Private_Contas_Região!B68+Private_Contas_Região!E68+Private_Contas_Região!M68</f>
        <v>90463</v>
      </c>
      <c r="C68" s="5">
        <f t="shared" si="8"/>
        <v>7.3830734966592428E-3</v>
      </c>
      <c r="D68" s="4">
        <f>Private_Contas_Região!J68</f>
        <v>1005</v>
      </c>
      <c r="E68" s="5">
        <f t="shared" si="9"/>
        <v>2.3421588594704685E-2</v>
      </c>
      <c r="F68" s="4">
        <f>Private_Contas_Região!I68</f>
        <v>8582</v>
      </c>
      <c r="G68" s="5">
        <f t="shared" si="10"/>
        <v>6.4500996833587428E-3</v>
      </c>
      <c r="H68" s="4">
        <f>Private_Contas_Região!G68</f>
        <v>15424</v>
      </c>
      <c r="I68" s="5">
        <f t="shared" si="11"/>
        <v>8.368200836820083E-3</v>
      </c>
      <c r="J68" s="4">
        <f>Private_Contas_Região!H68</f>
        <v>6745</v>
      </c>
      <c r="K68" s="5">
        <f t="shared" si="12"/>
        <v>4.9165673420738971E-3</v>
      </c>
      <c r="L68" s="4">
        <f>Private_Contas_Região!B68</f>
        <v>61426</v>
      </c>
      <c r="M68" s="5">
        <f t="shared" si="13"/>
        <v>6.5875721027792346E-3</v>
      </c>
      <c r="N68" s="4">
        <f t="shared" si="14"/>
        <v>29037</v>
      </c>
      <c r="O68" s="5">
        <f t="shared" si="15"/>
        <v>9.0700583819849877E-3</v>
      </c>
    </row>
    <row r="69" spans="1:15" x14ac:dyDescent="0.35">
      <c r="A69" s="3">
        <v>43221</v>
      </c>
      <c r="B69" s="4">
        <f>Private_Contas_Região!B69+Private_Contas_Região!E69+Private_Contas_Região!M69</f>
        <v>89800</v>
      </c>
      <c r="C69" s="5">
        <f t="shared" si="8"/>
        <v>8.9094796863863155E-5</v>
      </c>
      <c r="D69" s="4">
        <f>Private_Contas_Região!J69</f>
        <v>982</v>
      </c>
      <c r="E69" s="5">
        <f t="shared" si="9"/>
        <v>1.0193679918450561E-3</v>
      </c>
      <c r="F69" s="4">
        <f>Private_Contas_Região!I69</f>
        <v>8527</v>
      </c>
      <c r="G69" s="5">
        <f t="shared" si="10"/>
        <v>-3.039869051794692E-3</v>
      </c>
      <c r="H69" s="4">
        <f>Private_Contas_Região!G69</f>
        <v>15296</v>
      </c>
      <c r="I69" s="5">
        <f t="shared" si="11"/>
        <v>1.3382801113025044E-2</v>
      </c>
      <c r="J69" s="4">
        <f>Private_Contas_Região!H69</f>
        <v>6712</v>
      </c>
      <c r="K69" s="5">
        <f t="shared" si="12"/>
        <v>1.4900908955446283E-4</v>
      </c>
      <c r="L69" s="4">
        <f>Private_Contas_Região!B69</f>
        <v>61024</v>
      </c>
      <c r="M69" s="5">
        <f t="shared" si="13"/>
        <v>-2.7454569224735258E-3</v>
      </c>
      <c r="N69" s="4">
        <f t="shared" si="14"/>
        <v>28776</v>
      </c>
      <c r="O69" s="5">
        <f t="shared" si="15"/>
        <v>6.1538461538461538E-3</v>
      </c>
    </row>
    <row r="70" spans="1:15" x14ac:dyDescent="0.35">
      <c r="A70" s="3">
        <v>43191</v>
      </c>
      <c r="B70" s="4">
        <f>Private_Contas_Região!B70+Private_Contas_Região!E70+Private_Contas_Região!M70</f>
        <v>89792</v>
      </c>
      <c r="C70" s="5">
        <f t="shared" si="8"/>
        <v>8.151258617205219E-3</v>
      </c>
      <c r="D70" s="4">
        <f>Private_Contas_Região!J70</f>
        <v>981</v>
      </c>
      <c r="E70" s="5">
        <f t="shared" si="9"/>
        <v>-2.0345879959308239E-3</v>
      </c>
      <c r="F70" s="4">
        <f>Private_Contas_Região!I70</f>
        <v>8553</v>
      </c>
      <c r="G70" s="5">
        <f t="shared" si="10"/>
        <v>3.2844574780058651E-3</v>
      </c>
      <c r="H70" s="4">
        <f>Private_Contas_Região!G70</f>
        <v>15094</v>
      </c>
      <c r="I70" s="5">
        <f t="shared" si="11"/>
        <v>1.0611486934606711E-3</v>
      </c>
      <c r="J70" s="4">
        <f>Private_Contas_Região!H70</f>
        <v>6711</v>
      </c>
      <c r="K70" s="5">
        <f t="shared" si="12"/>
        <v>-3.1194295900178253E-3</v>
      </c>
      <c r="L70" s="4">
        <f>Private_Contas_Região!B70</f>
        <v>61192</v>
      </c>
      <c r="M70" s="5">
        <f t="shared" si="13"/>
        <v>1.2308099523557438E-2</v>
      </c>
      <c r="N70" s="4">
        <f t="shared" si="14"/>
        <v>28600</v>
      </c>
      <c r="O70" s="5">
        <f t="shared" si="15"/>
        <v>-6.289747711230694E-4</v>
      </c>
    </row>
    <row r="71" spans="1:15" x14ac:dyDescent="0.35">
      <c r="A71" s="3">
        <v>43160</v>
      </c>
      <c r="B71" s="4">
        <f>Private_Contas_Região!B71+Private_Contas_Região!E71+Private_Contas_Região!M71</f>
        <v>89066</v>
      </c>
      <c r="C71" s="5">
        <f t="shared" si="8"/>
        <v>1.6421879101190272E-2</v>
      </c>
      <c r="D71" s="4">
        <f>Private_Contas_Região!J71</f>
        <v>983</v>
      </c>
      <c r="E71" s="5">
        <f t="shared" si="9"/>
        <v>5.1124744376278121E-3</v>
      </c>
      <c r="F71" s="4">
        <f>Private_Contas_Região!I71</f>
        <v>8525</v>
      </c>
      <c r="G71" s="5">
        <f t="shared" si="10"/>
        <v>7.5641177165819643E-3</v>
      </c>
      <c r="H71" s="4">
        <f>Private_Contas_Região!G71</f>
        <v>15078</v>
      </c>
      <c r="I71" s="5">
        <f t="shared" si="11"/>
        <v>1.1199785393333781E-2</v>
      </c>
      <c r="J71" s="4">
        <f>Private_Contas_Região!H71</f>
        <v>6732</v>
      </c>
      <c r="K71" s="5">
        <f t="shared" si="12"/>
        <v>2.0773313115996967E-2</v>
      </c>
      <c r="L71" s="4">
        <f>Private_Contas_Região!B71</f>
        <v>60448</v>
      </c>
      <c r="M71" s="5">
        <f t="shared" si="13"/>
        <v>1.6701707173492557E-2</v>
      </c>
      <c r="N71" s="4">
        <f t="shared" si="14"/>
        <v>28618</v>
      </c>
      <c r="O71" s="5">
        <f t="shared" si="15"/>
        <v>1.5831321879880733E-2</v>
      </c>
    </row>
    <row r="72" spans="1:15" x14ac:dyDescent="0.35">
      <c r="A72" s="3">
        <v>43132</v>
      </c>
      <c r="B72" s="4">
        <f>Private_Contas_Região!B72+Private_Contas_Região!E72+Private_Contas_Região!M72</f>
        <v>87627</v>
      </c>
      <c r="C72" s="5">
        <f t="shared" si="8"/>
        <v>-5.7751656530816015E-3</v>
      </c>
      <c r="D72" s="4">
        <f>Private_Contas_Região!J72</f>
        <v>978</v>
      </c>
      <c r="E72" s="5">
        <f t="shared" si="9"/>
        <v>1.4522821576763486E-2</v>
      </c>
      <c r="F72" s="4">
        <f>Private_Contas_Região!I72</f>
        <v>8461</v>
      </c>
      <c r="G72" s="5">
        <f t="shared" si="10"/>
        <v>5.2275157419508136E-3</v>
      </c>
      <c r="H72" s="4">
        <f>Private_Contas_Região!G72</f>
        <v>14911</v>
      </c>
      <c r="I72" s="5">
        <f t="shared" si="11"/>
        <v>1.3430931435095023E-3</v>
      </c>
      <c r="J72" s="4">
        <f>Private_Contas_Região!H72</f>
        <v>6595</v>
      </c>
      <c r="K72" s="5">
        <f t="shared" si="12"/>
        <v>6.0688818085267787E-4</v>
      </c>
      <c r="L72" s="4">
        <f>Private_Contas_Região!B72</f>
        <v>59455</v>
      </c>
      <c r="M72" s="5">
        <f t="shared" si="13"/>
        <v>-8.3892057773774977E-3</v>
      </c>
      <c r="N72" s="4">
        <f t="shared" si="14"/>
        <v>28172</v>
      </c>
      <c r="O72" s="5">
        <f t="shared" si="15"/>
        <v>-2.1293207466818086E-4</v>
      </c>
    </row>
    <row r="73" spans="1:15" x14ac:dyDescent="0.35">
      <c r="A73" s="3">
        <v>43101</v>
      </c>
      <c r="B73" s="4">
        <f>Private_Contas_Região!B73+Private_Contas_Região!E73+Private_Contas_Região!M73</f>
        <v>88136</v>
      </c>
      <c r="C73" s="5">
        <f t="shared" si="8"/>
        <v>1.445672191528545E-2</v>
      </c>
      <c r="D73" s="4">
        <f>Private_Contas_Região!J73</f>
        <v>964</v>
      </c>
      <c r="E73" s="5">
        <f t="shared" si="9"/>
        <v>8.368200836820083E-3</v>
      </c>
      <c r="F73" s="4">
        <f>Private_Contas_Região!I73</f>
        <v>8417</v>
      </c>
      <c r="G73" s="5">
        <f t="shared" si="10"/>
        <v>4.4152744630071598E-3</v>
      </c>
      <c r="H73" s="4">
        <f>Private_Contas_Região!G73</f>
        <v>14891</v>
      </c>
      <c r="I73" s="5">
        <f t="shared" si="11"/>
        <v>1.4511513830222101E-2</v>
      </c>
      <c r="J73" s="4">
        <f>Private_Contas_Região!H73</f>
        <v>6591</v>
      </c>
      <c r="K73" s="5">
        <f t="shared" si="12"/>
        <v>9.8054236249425462E-3</v>
      </c>
      <c r="L73" s="4">
        <f>Private_Contas_Região!B73</f>
        <v>59958</v>
      </c>
      <c r="M73" s="5">
        <f t="shared" si="13"/>
        <v>2.0631191910938616E-2</v>
      </c>
      <c r="N73" s="4">
        <f t="shared" si="14"/>
        <v>28178</v>
      </c>
      <c r="O73" s="5">
        <f t="shared" si="15"/>
        <v>1.563943982370086E-3</v>
      </c>
    </row>
    <row r="74" spans="1:15" x14ac:dyDescent="0.35">
      <c r="A74" s="3">
        <v>43070</v>
      </c>
      <c r="B74" s="4">
        <f>Private_Contas_Região!B74+Private_Contas_Região!E74+Private_Contas_Região!M74</f>
        <v>86880</v>
      </c>
      <c r="C74" s="5">
        <f t="shared" si="8"/>
        <v>5.3693760414738013E-3</v>
      </c>
      <c r="D74" s="4">
        <f>Private_Contas_Região!J74</f>
        <v>956</v>
      </c>
      <c r="E74" s="5">
        <f t="shared" si="9"/>
        <v>4.2016806722689074E-3</v>
      </c>
      <c r="F74" s="4">
        <f>Private_Contas_Região!I74</f>
        <v>8380</v>
      </c>
      <c r="G74" s="5">
        <f t="shared" si="10"/>
        <v>9.1522157996146436E-3</v>
      </c>
      <c r="H74" s="4">
        <f>Private_Contas_Região!G74</f>
        <v>14678</v>
      </c>
      <c r="I74" s="5">
        <f t="shared" si="11"/>
        <v>-1.5645194204475885E-3</v>
      </c>
      <c r="J74" s="4">
        <f>Private_Contas_Região!H74</f>
        <v>6527</v>
      </c>
      <c r="K74" s="5">
        <f t="shared" si="12"/>
        <v>3.2277897325545652E-3</v>
      </c>
      <c r="L74" s="4">
        <f>Private_Contas_Região!B74</f>
        <v>58746</v>
      </c>
      <c r="M74" s="5">
        <f t="shared" si="13"/>
        <v>-4.7436722800121983E-3</v>
      </c>
      <c r="N74" s="4">
        <f t="shared" si="14"/>
        <v>28134</v>
      </c>
      <c r="O74" s="5">
        <f t="shared" si="15"/>
        <v>2.7163198247535596E-2</v>
      </c>
    </row>
    <row r="75" spans="1:15" x14ac:dyDescent="0.35">
      <c r="A75" s="3">
        <v>43040</v>
      </c>
      <c r="B75" s="4">
        <f>Private_Contas_Região!B75+Private_Contas_Região!E75+Private_Contas_Região!M75</f>
        <v>86416</v>
      </c>
      <c r="C75" s="5">
        <f t="shared" si="8"/>
        <v>2.9479352846962696E-3</v>
      </c>
      <c r="D75" s="4">
        <f>Private_Contas_Região!J75</f>
        <v>952</v>
      </c>
      <c r="E75" s="5">
        <f t="shared" si="9"/>
        <v>1.1689691817215728E-2</v>
      </c>
      <c r="F75" s="4">
        <f>Private_Contas_Região!I75</f>
        <v>8304</v>
      </c>
      <c r="G75" s="5">
        <f t="shared" si="10"/>
        <v>4.9618782524506839E-3</v>
      </c>
      <c r="H75" s="4">
        <f>Private_Contas_Região!G75</f>
        <v>14701</v>
      </c>
      <c r="I75" s="5">
        <f t="shared" si="11"/>
        <v>5.6091387919830361E-3</v>
      </c>
      <c r="J75" s="4">
        <f>Private_Contas_Região!H75</f>
        <v>6506</v>
      </c>
      <c r="K75" s="5">
        <f t="shared" si="12"/>
        <v>7.1207430340557275E-3</v>
      </c>
      <c r="L75" s="4">
        <f>Private_Contas_Região!B75</f>
        <v>59026</v>
      </c>
      <c r="M75" s="5">
        <f t="shared" si="13"/>
        <v>6.5653723504033017E-3</v>
      </c>
      <c r="N75" s="4">
        <f t="shared" si="14"/>
        <v>27390</v>
      </c>
      <c r="O75" s="5">
        <f t="shared" si="15"/>
        <v>-4.760001453435558E-3</v>
      </c>
    </row>
    <row r="76" spans="1:15" x14ac:dyDescent="0.35">
      <c r="A76" s="3">
        <v>43009</v>
      </c>
      <c r="B76" s="4">
        <f>Private_Contas_Região!B76+Private_Contas_Região!E76+Private_Contas_Região!M76</f>
        <v>86162</v>
      </c>
      <c r="C76" s="5">
        <f t="shared" si="8"/>
        <v>2.4378635028615874E-4</v>
      </c>
      <c r="D76" s="4">
        <f>Private_Contas_Região!J76</f>
        <v>941</v>
      </c>
      <c r="E76" s="5">
        <f t="shared" si="9"/>
        <v>-2.8895768833849329E-2</v>
      </c>
      <c r="F76" s="4">
        <f>Private_Contas_Região!I76</f>
        <v>8263</v>
      </c>
      <c r="G76" s="5">
        <f t="shared" si="10"/>
        <v>9.8997800048887807E-3</v>
      </c>
      <c r="H76" s="4">
        <f>Private_Contas_Região!G76</f>
        <v>14619</v>
      </c>
      <c r="I76" s="5">
        <f t="shared" si="11"/>
        <v>8.8330688013249607E-3</v>
      </c>
      <c r="J76" s="4">
        <f>Private_Contas_Região!H76</f>
        <v>6460</v>
      </c>
      <c r="K76" s="5">
        <f t="shared" si="12"/>
        <v>7.4859638178415471E-3</v>
      </c>
      <c r="L76" s="4">
        <f>Private_Contas_Região!B76</f>
        <v>58641</v>
      </c>
      <c r="M76" s="5">
        <f t="shared" si="13"/>
        <v>-6.0005085176709893E-3</v>
      </c>
      <c r="N76" s="4">
        <f t="shared" si="14"/>
        <v>27521</v>
      </c>
      <c r="O76" s="5">
        <f t="shared" si="15"/>
        <v>1.3814189935902159E-2</v>
      </c>
    </row>
    <row r="77" spans="1:15" x14ac:dyDescent="0.35">
      <c r="A77" s="3">
        <v>42979</v>
      </c>
      <c r="B77" s="4">
        <f>Private_Contas_Região!B77+Private_Contas_Região!E77+Private_Contas_Região!M77</f>
        <v>86141</v>
      </c>
      <c r="C77" s="5">
        <f t="shared" si="8"/>
        <v>4.0562749874698406E-3</v>
      </c>
      <c r="D77" s="4">
        <f>Private_Contas_Região!J77</f>
        <v>969</v>
      </c>
      <c r="E77" s="5">
        <f t="shared" si="9"/>
        <v>4.1450777202072537E-3</v>
      </c>
      <c r="F77" s="4">
        <f>Private_Contas_Região!I77</f>
        <v>8182</v>
      </c>
      <c r="G77" s="5">
        <f t="shared" si="10"/>
        <v>1.5913820541069898E-3</v>
      </c>
      <c r="H77" s="4">
        <f>Private_Contas_Região!G77</f>
        <v>14491</v>
      </c>
      <c r="I77" s="5">
        <f t="shared" si="11"/>
        <v>4.088137472283814E-3</v>
      </c>
      <c r="J77" s="4">
        <f>Private_Contas_Região!H77</f>
        <v>6412</v>
      </c>
      <c r="K77" s="5">
        <f t="shared" si="12"/>
        <v>8.3346438119201137E-3</v>
      </c>
      <c r="L77" s="4">
        <f>Private_Contas_Região!B77</f>
        <v>58995</v>
      </c>
      <c r="M77" s="5">
        <f t="shared" si="13"/>
        <v>5.0769204559006423E-3</v>
      </c>
      <c r="N77" s="4">
        <f t="shared" si="14"/>
        <v>27146</v>
      </c>
      <c r="O77" s="5">
        <f t="shared" si="15"/>
        <v>1.8452908178328905E-3</v>
      </c>
    </row>
    <row r="78" spans="1:15" x14ac:dyDescent="0.35">
      <c r="A78" s="3">
        <v>42948</v>
      </c>
      <c r="B78" s="4">
        <f>Private_Contas_Região!B78+Private_Contas_Região!E78+Private_Contas_Região!M78</f>
        <v>85793</v>
      </c>
      <c r="C78" s="5">
        <f t="shared" si="8"/>
        <v>5.3435203956080013E-3</v>
      </c>
      <c r="D78" s="4">
        <f>Private_Contas_Região!J78</f>
        <v>965</v>
      </c>
      <c r="E78" s="5">
        <f t="shared" si="9"/>
        <v>9.4142259414225944E-3</v>
      </c>
      <c r="F78" s="4">
        <f>Private_Contas_Região!I78</f>
        <v>8169</v>
      </c>
      <c r="G78" s="5">
        <f t="shared" si="10"/>
        <v>9.8027202548707265E-4</v>
      </c>
      <c r="H78" s="4">
        <f>Private_Contas_Região!G78</f>
        <v>14432</v>
      </c>
      <c r="I78" s="5">
        <f t="shared" si="11"/>
        <v>5.3639846743295016E-3</v>
      </c>
      <c r="J78" s="4">
        <f>Private_Contas_Região!H78</f>
        <v>6359</v>
      </c>
      <c r="K78" s="5">
        <f t="shared" si="12"/>
        <v>4.7400853215357874E-3</v>
      </c>
      <c r="L78" s="4">
        <f>Private_Contas_Região!B78</f>
        <v>58697</v>
      </c>
      <c r="M78" s="5">
        <f t="shared" si="13"/>
        <v>6.0503222267928149E-3</v>
      </c>
      <c r="N78" s="4">
        <f t="shared" si="14"/>
        <v>27096</v>
      </c>
      <c r="O78" s="5">
        <f t="shared" si="15"/>
        <v>3.8158040973585747E-3</v>
      </c>
    </row>
    <row r="79" spans="1:15" x14ac:dyDescent="0.35">
      <c r="A79" s="3">
        <v>42917</v>
      </c>
      <c r="B79" s="4">
        <f>Private_Contas_Região!B79+Private_Contas_Região!E79+Private_Contas_Região!M79</f>
        <v>85337</v>
      </c>
      <c r="C79" s="5">
        <f t="shared" si="8"/>
        <v>-1.75465275421994E-3</v>
      </c>
      <c r="D79" s="4">
        <f>Private_Contas_Região!J79</f>
        <v>956</v>
      </c>
      <c r="E79" s="5">
        <f t="shared" si="9"/>
        <v>1.0570824524312896E-2</v>
      </c>
      <c r="F79" s="4">
        <f>Private_Contas_Região!I79</f>
        <v>8161</v>
      </c>
      <c r="G79" s="5">
        <f t="shared" si="10"/>
        <v>6.9093152375077115E-3</v>
      </c>
      <c r="H79" s="4">
        <f>Private_Contas_Região!G79</f>
        <v>14355</v>
      </c>
      <c r="I79" s="5">
        <f t="shared" si="11"/>
        <v>5.0409577819785761E-3</v>
      </c>
      <c r="J79" s="4">
        <f>Private_Contas_Região!H79</f>
        <v>6329</v>
      </c>
      <c r="K79" s="5">
        <f t="shared" si="12"/>
        <v>1.0054261091605491E-2</v>
      </c>
      <c r="L79" s="4">
        <f>Private_Contas_Região!B79</f>
        <v>58344</v>
      </c>
      <c r="M79" s="5">
        <f t="shared" si="13"/>
        <v>-3.6204658788168589E-3</v>
      </c>
      <c r="N79" s="4">
        <f t="shared" si="14"/>
        <v>26993</v>
      </c>
      <c r="O79" s="5">
        <f t="shared" si="15"/>
        <v>2.302179644276113E-3</v>
      </c>
    </row>
    <row r="80" spans="1:15" x14ac:dyDescent="0.35">
      <c r="A80" s="3">
        <v>42887</v>
      </c>
      <c r="B80" s="4">
        <f>Private_Contas_Região!B80+Private_Contas_Região!E80+Private_Contas_Região!M80</f>
        <v>85487</v>
      </c>
      <c r="C80" s="5">
        <f t="shared" si="8"/>
        <v>5.3391036421154142E-3</v>
      </c>
      <c r="D80" s="4">
        <f>Private_Contas_Região!J80</f>
        <v>946</v>
      </c>
      <c r="E80" s="5">
        <f t="shared" si="9"/>
        <v>1.611170784103115E-2</v>
      </c>
      <c r="F80" s="4">
        <f>Private_Contas_Região!I80</f>
        <v>8105</v>
      </c>
      <c r="G80" s="5">
        <f t="shared" si="10"/>
        <v>1.9779948077636297E-3</v>
      </c>
      <c r="H80" s="4">
        <f>Private_Contas_Região!G80</f>
        <v>14283</v>
      </c>
      <c r="I80" s="5">
        <f t="shared" si="11"/>
        <v>3.5834738617200675E-3</v>
      </c>
      <c r="J80" s="4">
        <f>Private_Contas_Região!H80</f>
        <v>6266</v>
      </c>
      <c r="K80" s="5">
        <f t="shared" si="12"/>
        <v>8.368200836820083E-3</v>
      </c>
      <c r="L80" s="4">
        <f>Private_Contas_Região!B80</f>
        <v>58556</v>
      </c>
      <c r="M80" s="5">
        <f t="shared" si="13"/>
        <v>4.6150942748811917E-3</v>
      </c>
      <c r="N80" s="4">
        <f t="shared" si="14"/>
        <v>26931</v>
      </c>
      <c r="O80" s="5">
        <f t="shared" si="15"/>
        <v>6.9169221565841621E-3</v>
      </c>
    </row>
    <row r="81" spans="1:15" x14ac:dyDescent="0.35">
      <c r="A81" s="3">
        <v>42856</v>
      </c>
      <c r="B81" s="4">
        <f>Private_Contas_Região!B81+Private_Contas_Região!E81+Private_Contas_Região!M81</f>
        <v>85033</v>
      </c>
      <c r="C81" s="5">
        <f t="shared" si="8"/>
        <v>-1.6265805944076169E-2</v>
      </c>
      <c r="D81" s="4">
        <f>Private_Contas_Região!J81</f>
        <v>931</v>
      </c>
      <c r="E81" s="5">
        <f t="shared" si="9"/>
        <v>-8.5197018104366355E-3</v>
      </c>
      <c r="F81" s="4">
        <f>Private_Contas_Região!I81</f>
        <v>8089</v>
      </c>
      <c r="G81" s="5">
        <f t="shared" si="10"/>
        <v>-4.6757721176325824E-3</v>
      </c>
      <c r="H81" s="4">
        <f>Private_Contas_Região!G81</f>
        <v>14232</v>
      </c>
      <c r="I81" s="5">
        <f t="shared" si="11"/>
        <v>-1.5971790085044596E-2</v>
      </c>
      <c r="J81" s="4">
        <f>Private_Contas_Região!H81</f>
        <v>6214</v>
      </c>
      <c r="K81" s="5">
        <f t="shared" si="12"/>
        <v>-1.3024142312579416E-2</v>
      </c>
      <c r="L81" s="4">
        <f>Private_Contas_Região!B81</f>
        <v>58287</v>
      </c>
      <c r="M81" s="5">
        <f t="shared" si="13"/>
        <v>-1.5122841404481092E-2</v>
      </c>
      <c r="N81" s="4">
        <f t="shared" si="14"/>
        <v>26746</v>
      </c>
      <c r="O81" s="5">
        <f t="shared" si="15"/>
        <v>-1.874747771214734E-2</v>
      </c>
    </row>
    <row r="82" spans="1:15" x14ac:dyDescent="0.35">
      <c r="A82" s="3">
        <v>42826</v>
      </c>
      <c r="B82" s="4">
        <f>Private_Contas_Região!B82+Private_Contas_Região!E82+Private_Contas_Região!M82</f>
        <v>86439</v>
      </c>
      <c r="C82" s="5">
        <f t="shared" si="8"/>
        <v>1.1645054070502318E-2</v>
      </c>
      <c r="D82" s="4">
        <f>Private_Contas_Região!J82</f>
        <v>939</v>
      </c>
      <c r="E82" s="5">
        <f t="shared" si="9"/>
        <v>1.2944983818770227E-2</v>
      </c>
      <c r="F82" s="4">
        <f>Private_Contas_Região!I82</f>
        <v>8127</v>
      </c>
      <c r="G82" s="5">
        <f t="shared" si="10"/>
        <v>1.3468013468013467E-2</v>
      </c>
      <c r="H82" s="4">
        <f>Private_Contas_Região!G82</f>
        <v>14463</v>
      </c>
      <c r="I82" s="5">
        <f t="shared" si="11"/>
        <v>1.8592858652017749E-2</v>
      </c>
      <c r="J82" s="4">
        <f>Private_Contas_Região!H82</f>
        <v>6296</v>
      </c>
      <c r="K82" s="5">
        <f t="shared" si="12"/>
        <v>1.3359085787864156E-2</v>
      </c>
      <c r="L82" s="4">
        <f>Private_Contas_Região!B82</f>
        <v>59182</v>
      </c>
      <c r="M82" s="5">
        <f t="shared" si="13"/>
        <v>7.8335206566533845E-3</v>
      </c>
      <c r="N82" s="4">
        <f t="shared" si="14"/>
        <v>27257</v>
      </c>
      <c r="O82" s="5">
        <f t="shared" si="15"/>
        <v>2.0020956515230896E-2</v>
      </c>
    </row>
    <row r="83" spans="1:15" x14ac:dyDescent="0.35">
      <c r="A83" s="3">
        <v>42795</v>
      </c>
      <c r="B83" s="4">
        <f>Private_Contas_Região!B83+Private_Contas_Região!E83+Private_Contas_Região!M83</f>
        <v>85444</v>
      </c>
      <c r="C83" s="5">
        <f t="shared" si="8"/>
        <v>8.6529494398602299E-3</v>
      </c>
      <c r="D83" s="4">
        <f>Private_Contas_Região!J83</f>
        <v>927</v>
      </c>
      <c r="E83" s="5">
        <f t="shared" si="9"/>
        <v>2.3178807947019868E-2</v>
      </c>
      <c r="F83" s="4">
        <f>Private_Contas_Região!I83</f>
        <v>8019</v>
      </c>
      <c r="G83" s="5">
        <f t="shared" si="10"/>
        <v>1.1605903872839662E-2</v>
      </c>
      <c r="H83" s="4">
        <f>Private_Contas_Região!G83</f>
        <v>14199</v>
      </c>
      <c r="I83" s="5">
        <f t="shared" si="11"/>
        <v>8.5949708765449637E-3</v>
      </c>
      <c r="J83" s="4">
        <f>Private_Contas_Região!H83</f>
        <v>6213</v>
      </c>
      <c r="K83" s="5">
        <f t="shared" si="12"/>
        <v>4.9493243243243244E-2</v>
      </c>
      <c r="L83" s="4">
        <f>Private_Contas_Região!B83</f>
        <v>58722</v>
      </c>
      <c r="M83" s="5">
        <f t="shared" si="13"/>
        <v>8.4665716395610439E-3</v>
      </c>
      <c r="N83" s="4">
        <f t="shared" si="14"/>
        <v>26722</v>
      </c>
      <c r="O83" s="5">
        <f t="shared" si="15"/>
        <v>9.0627596103013373E-3</v>
      </c>
    </row>
    <row r="84" spans="1:15" x14ac:dyDescent="0.35">
      <c r="A84" s="3">
        <v>42767</v>
      </c>
      <c r="B84" s="4">
        <f>Private_Contas_Região!B84+Private_Contas_Região!E84+Private_Contas_Região!M84</f>
        <v>84711</v>
      </c>
      <c r="C84" s="5">
        <f t="shared" si="8"/>
        <v>9.0528999058974886E-3</v>
      </c>
      <c r="D84" s="4">
        <f>Private_Contas_Região!J84</f>
        <v>906</v>
      </c>
      <c r="E84" s="5">
        <f t="shared" si="9"/>
        <v>3.4246575342465752E-2</v>
      </c>
      <c r="F84" s="4">
        <f>Private_Contas_Região!I84</f>
        <v>7927</v>
      </c>
      <c r="G84" s="5">
        <f t="shared" si="10"/>
        <v>1.8240205523442517E-2</v>
      </c>
      <c r="H84" s="4">
        <f>Private_Contas_Região!G84</f>
        <v>14078</v>
      </c>
      <c r="I84" s="5">
        <f t="shared" si="11"/>
        <v>2.1848007548813241E-2</v>
      </c>
      <c r="J84" s="4">
        <f>Private_Contas_Região!H84</f>
        <v>5920</v>
      </c>
      <c r="K84" s="5">
        <f t="shared" si="12"/>
        <v>2.5996533795493933E-2</v>
      </c>
      <c r="L84" s="4">
        <f>Private_Contas_Região!B84</f>
        <v>58229</v>
      </c>
      <c r="M84" s="5">
        <f t="shared" si="13"/>
        <v>8.4689989608590227E-3</v>
      </c>
      <c r="N84" s="4">
        <f t="shared" si="14"/>
        <v>26482</v>
      </c>
      <c r="O84" s="5">
        <f t="shared" si="15"/>
        <v>1.0339170577238564E-2</v>
      </c>
    </row>
    <row r="85" spans="1:15" x14ac:dyDescent="0.35">
      <c r="A85" s="3">
        <v>42736</v>
      </c>
      <c r="B85" s="4">
        <f>Private_Contas_Região!B85+Private_Contas_Região!E85+Private_Contas_Região!M85</f>
        <v>83951</v>
      </c>
      <c r="C85" s="5">
        <f t="shared" si="8"/>
        <v>1.4553436161710148E-3</v>
      </c>
      <c r="D85" s="4">
        <f>Private_Contas_Região!J85</f>
        <v>876</v>
      </c>
      <c r="E85" s="5">
        <f t="shared" si="9"/>
        <v>-1.5730337078651686E-2</v>
      </c>
      <c r="F85" s="4">
        <f>Private_Contas_Região!I85</f>
        <v>7785</v>
      </c>
      <c r="G85" s="5">
        <f t="shared" si="10"/>
        <v>-4.9846625766871164E-3</v>
      </c>
      <c r="H85" s="4">
        <f>Private_Contas_Região!G85</f>
        <v>13777</v>
      </c>
      <c r="I85" s="5">
        <f t="shared" si="11"/>
        <v>4.300918501239248E-3</v>
      </c>
      <c r="J85" s="4">
        <f>Private_Contas_Região!H85</f>
        <v>5770</v>
      </c>
      <c r="K85" s="5">
        <f t="shared" si="12"/>
        <v>-8.658008658008658E-4</v>
      </c>
      <c r="L85" s="4">
        <f>Private_Contas_Região!B85</f>
        <v>57740</v>
      </c>
      <c r="M85" s="5">
        <f t="shared" si="13"/>
        <v>4.1040623260990543E-3</v>
      </c>
      <c r="N85" s="4">
        <f t="shared" si="14"/>
        <v>26211</v>
      </c>
      <c r="O85" s="5">
        <f t="shared" si="15"/>
        <v>-4.3304843304843308E-3</v>
      </c>
    </row>
    <row r="86" spans="1:15" x14ac:dyDescent="0.35">
      <c r="A86" s="3">
        <v>42705</v>
      </c>
      <c r="B86" s="4">
        <f>Private_Contas_Região!B86+Private_Contas_Região!E86+Private_Contas_Região!M86</f>
        <v>83829</v>
      </c>
      <c r="C86" s="5">
        <f t="shared" si="8"/>
        <v>8.2508449298197076E-3</v>
      </c>
      <c r="D86" s="4">
        <f>Private_Contas_Região!J86</f>
        <v>890</v>
      </c>
      <c r="E86" s="5">
        <f t="shared" si="9"/>
        <v>5.6497175141242938E-3</v>
      </c>
      <c r="F86" s="4">
        <f>Private_Contas_Região!I86</f>
        <v>7824</v>
      </c>
      <c r="G86" s="5">
        <f t="shared" si="10"/>
        <v>3.7203335471456063E-3</v>
      </c>
      <c r="H86" s="4">
        <f>Private_Contas_Região!G86</f>
        <v>13718</v>
      </c>
      <c r="I86" s="5">
        <f t="shared" si="11"/>
        <v>5.5710306406685237E-3</v>
      </c>
      <c r="J86" s="4">
        <f>Private_Contas_Região!H86</f>
        <v>5775</v>
      </c>
      <c r="K86" s="5">
        <f t="shared" si="12"/>
        <v>3.6496350364963502E-3</v>
      </c>
      <c r="L86" s="4">
        <f>Private_Contas_Região!B86</f>
        <v>57504</v>
      </c>
      <c r="M86" s="5">
        <f t="shared" si="13"/>
        <v>9.940637184305736E-3</v>
      </c>
      <c r="N86" s="4">
        <f t="shared" si="14"/>
        <v>26325</v>
      </c>
      <c r="O86" s="5">
        <f t="shared" si="15"/>
        <v>4.5792787635947334E-3</v>
      </c>
    </row>
    <row r="87" spans="1:15" x14ac:dyDescent="0.35">
      <c r="A87" s="3">
        <v>42675</v>
      </c>
      <c r="B87" s="4">
        <f>Private_Contas_Região!B87+Private_Contas_Região!E87+Private_Contas_Região!M87</f>
        <v>83143</v>
      </c>
      <c r="C87" s="5">
        <f t="shared" si="8"/>
        <v>-2.722801967134461E-3</v>
      </c>
      <c r="D87" s="4">
        <f>Private_Contas_Região!J87</f>
        <v>885</v>
      </c>
      <c r="E87" s="5">
        <f t="shared" si="9"/>
        <v>1.0273972602739725E-2</v>
      </c>
      <c r="F87" s="4">
        <f>Private_Contas_Região!I87</f>
        <v>7795</v>
      </c>
      <c r="G87" s="5">
        <f t="shared" si="10"/>
        <v>3.6049954937556329E-3</v>
      </c>
      <c r="H87" s="4">
        <f>Private_Contas_Região!G87</f>
        <v>13642</v>
      </c>
      <c r="I87" s="5">
        <f t="shared" si="11"/>
        <v>2.3512123438648052E-3</v>
      </c>
      <c r="J87" s="4">
        <f>Private_Contas_Região!H87</f>
        <v>5754</v>
      </c>
      <c r="K87" s="5">
        <f t="shared" si="12"/>
        <v>2.2644138651802823E-3</v>
      </c>
      <c r="L87" s="4">
        <f>Private_Contas_Região!B87</f>
        <v>56938</v>
      </c>
      <c r="M87" s="5">
        <f t="shared" si="13"/>
        <v>-7.0202534311488644E-4</v>
      </c>
      <c r="N87" s="4">
        <f t="shared" si="14"/>
        <v>26205</v>
      </c>
      <c r="O87" s="5">
        <f t="shared" si="15"/>
        <v>-7.0854804486207941E-3</v>
      </c>
    </row>
    <row r="88" spans="1:15" x14ac:dyDescent="0.35">
      <c r="A88" s="3">
        <v>42644</v>
      </c>
      <c r="B88" s="4">
        <f>Private_Contas_Região!B88+Private_Contas_Região!E88+Private_Contas_Região!M88</f>
        <v>83370</v>
      </c>
      <c r="C88" s="5">
        <f t="shared" si="8"/>
        <v>8.4186080267073075E-3</v>
      </c>
      <c r="D88" s="4">
        <f>Private_Contas_Região!J88</f>
        <v>876</v>
      </c>
      <c r="E88" s="5">
        <f t="shared" si="9"/>
        <v>6.569343065693431E-2</v>
      </c>
      <c r="F88" s="4">
        <f>Private_Contas_Região!I88</f>
        <v>7767</v>
      </c>
      <c r="G88" s="5">
        <f t="shared" si="10"/>
        <v>1.7022390991226922E-2</v>
      </c>
      <c r="H88" s="4">
        <f>Private_Contas_Região!G88</f>
        <v>13610</v>
      </c>
      <c r="I88" s="5">
        <f t="shared" si="11"/>
        <v>1.5747443839092469E-2</v>
      </c>
      <c r="J88" s="4">
        <f>Private_Contas_Região!H88</f>
        <v>5741</v>
      </c>
      <c r="K88" s="5">
        <f t="shared" si="12"/>
        <v>-1.3404365011170304E-2</v>
      </c>
      <c r="L88" s="4">
        <f>Private_Contas_Região!B88</f>
        <v>56978</v>
      </c>
      <c r="M88" s="5">
        <f t="shared" si="13"/>
        <v>4.7966705463266673E-3</v>
      </c>
      <c r="N88" s="4">
        <f t="shared" si="14"/>
        <v>26392</v>
      </c>
      <c r="O88" s="5">
        <f t="shared" si="15"/>
        <v>1.6327788046826865E-2</v>
      </c>
    </row>
    <row r="89" spans="1:15" x14ac:dyDescent="0.35">
      <c r="A89" s="3">
        <v>42614</v>
      </c>
      <c r="B89" s="4">
        <f>Private_Contas_Região!B89+Private_Contas_Região!E89+Private_Contas_Região!M89</f>
        <v>82674</v>
      </c>
      <c r="C89" s="5">
        <f t="shared" si="8"/>
        <v>-7.6103135353147357E-3</v>
      </c>
      <c r="D89" s="4">
        <f>Private_Contas_Região!J89</f>
        <v>822</v>
      </c>
      <c r="E89" s="5">
        <f t="shared" si="9"/>
        <v>-1.3205282112845138E-2</v>
      </c>
      <c r="F89" s="4">
        <f>Private_Contas_Região!I89</f>
        <v>7637</v>
      </c>
      <c r="G89" s="5">
        <f t="shared" si="10"/>
        <v>-3.5229645093945721E-3</v>
      </c>
      <c r="H89" s="4">
        <f>Private_Contas_Região!G89</f>
        <v>13399</v>
      </c>
      <c r="I89" s="5">
        <f t="shared" si="11"/>
        <v>-2.2384718698701685E-4</v>
      </c>
      <c r="J89" s="4">
        <f>Private_Contas_Região!H89</f>
        <v>5819</v>
      </c>
      <c r="K89" s="5">
        <f t="shared" si="12"/>
        <v>-4.6185425932261373E-3</v>
      </c>
      <c r="L89" s="4">
        <f>Private_Contas_Região!B89</f>
        <v>56706</v>
      </c>
      <c r="M89" s="5">
        <f t="shared" si="13"/>
        <v>-8.2896117523609657E-3</v>
      </c>
      <c r="N89" s="4">
        <f t="shared" si="14"/>
        <v>25968</v>
      </c>
      <c r="O89" s="5">
        <f t="shared" si="15"/>
        <v>-6.1236987140232697E-3</v>
      </c>
    </row>
    <row r="90" spans="1:15" x14ac:dyDescent="0.35">
      <c r="A90" s="3">
        <v>42583</v>
      </c>
      <c r="B90" s="4">
        <f>Private_Contas_Região!B90+Private_Contas_Região!E90+Private_Contas_Região!M90</f>
        <v>83308</v>
      </c>
      <c r="C90" s="5">
        <f t="shared" si="8"/>
        <v>5.6615845193688959E-3</v>
      </c>
      <c r="D90" s="4">
        <f>Private_Contas_Região!J90</f>
        <v>833</v>
      </c>
      <c r="E90" s="5">
        <f t="shared" si="9"/>
        <v>4.8250904704463205E-3</v>
      </c>
      <c r="F90" s="4">
        <f>Private_Contas_Região!I90</f>
        <v>7664</v>
      </c>
      <c r="G90" s="5">
        <f t="shared" si="10"/>
        <v>3.2726796701138894E-3</v>
      </c>
      <c r="H90" s="4">
        <f>Private_Contas_Região!G90</f>
        <v>13402</v>
      </c>
      <c r="I90" s="5">
        <f t="shared" si="11"/>
        <v>6.4583959146890958E-3</v>
      </c>
      <c r="J90" s="4">
        <f>Private_Contas_Região!H90</f>
        <v>5846</v>
      </c>
      <c r="K90" s="5">
        <f t="shared" si="12"/>
        <v>5.3310404127257091E-3</v>
      </c>
      <c r="L90" s="4">
        <f>Private_Contas_Região!B90</f>
        <v>57180</v>
      </c>
      <c r="M90" s="5">
        <f t="shared" si="13"/>
        <v>6.3889328898041079E-3</v>
      </c>
      <c r="N90" s="4">
        <f t="shared" si="14"/>
        <v>26128</v>
      </c>
      <c r="O90" s="5">
        <f t="shared" si="15"/>
        <v>4.0734762892936744E-3</v>
      </c>
    </row>
    <row r="91" spans="1:15" x14ac:dyDescent="0.35">
      <c r="A91" s="3">
        <v>42552</v>
      </c>
      <c r="B91" s="4">
        <f>Private_Contas_Região!B91+Private_Contas_Região!E91+Private_Contas_Região!M91</f>
        <v>82839</v>
      </c>
      <c r="C91" s="5">
        <f t="shared" si="8"/>
        <v>-8.4505356394757314E-3</v>
      </c>
      <c r="D91" s="4">
        <f>Private_Contas_Região!J91</f>
        <v>829</v>
      </c>
      <c r="E91" s="5">
        <f t="shared" si="9"/>
        <v>-5.9952038369304557E-3</v>
      </c>
      <c r="F91" s="4">
        <f>Private_Contas_Região!I91</f>
        <v>7639</v>
      </c>
      <c r="G91" s="5">
        <f t="shared" si="10"/>
        <v>1.8360655737704918E-3</v>
      </c>
      <c r="H91" s="4">
        <f>Private_Contas_Região!G91</f>
        <v>13316</v>
      </c>
      <c r="I91" s="5">
        <f t="shared" si="11"/>
        <v>3.0885122410546141E-3</v>
      </c>
      <c r="J91" s="4">
        <f>Private_Contas_Região!H91</f>
        <v>5815</v>
      </c>
      <c r="K91" s="5">
        <f t="shared" si="12"/>
        <v>0</v>
      </c>
      <c r="L91" s="4">
        <f>Private_Contas_Região!B91</f>
        <v>56817</v>
      </c>
      <c r="M91" s="5">
        <f t="shared" si="13"/>
        <v>-1.1757953142121649E-2</v>
      </c>
      <c r="N91" s="4">
        <f t="shared" si="14"/>
        <v>26022</v>
      </c>
      <c r="O91" s="5">
        <f t="shared" si="15"/>
        <v>-1.1515430677107323E-3</v>
      </c>
    </row>
    <row r="92" spans="1:15" x14ac:dyDescent="0.35">
      <c r="A92" s="3">
        <v>42522</v>
      </c>
      <c r="B92" s="4">
        <f>Private_Contas_Região!B92+Private_Contas_Região!E92+Private_Contas_Região!M92</f>
        <v>83545</v>
      </c>
      <c r="C92" s="5">
        <f t="shared" si="8"/>
        <v>1.0784254987717932E-3</v>
      </c>
      <c r="D92" s="4">
        <f>Private_Contas_Região!J92</f>
        <v>834</v>
      </c>
      <c r="E92" s="5">
        <f t="shared" si="9"/>
        <v>-3.5842293906810036E-3</v>
      </c>
      <c r="F92" s="4">
        <f>Private_Contas_Região!I92</f>
        <v>7625</v>
      </c>
      <c r="G92" s="5">
        <f t="shared" si="10"/>
        <v>2.3662416195609306E-3</v>
      </c>
      <c r="H92" s="4">
        <f>Private_Contas_Região!G92</f>
        <v>13275</v>
      </c>
      <c r="I92" s="5">
        <f t="shared" si="11"/>
        <v>1.7355870811952912E-3</v>
      </c>
      <c r="J92" s="4">
        <f>Private_Contas_Região!H92</f>
        <v>5815</v>
      </c>
      <c r="K92" s="5">
        <f t="shared" si="12"/>
        <v>3.7976868634558951E-3</v>
      </c>
      <c r="L92" s="4">
        <f>Private_Contas_Região!B92</f>
        <v>57493</v>
      </c>
      <c r="M92" s="5">
        <f t="shared" si="13"/>
        <v>1.6376591926688618E-3</v>
      </c>
      <c r="N92" s="4">
        <f t="shared" si="14"/>
        <v>26052</v>
      </c>
      <c r="O92" s="5">
        <f t="shared" si="15"/>
        <v>-1.5351550506601167E-4</v>
      </c>
    </row>
    <row r="93" spans="1:15" x14ac:dyDescent="0.35">
      <c r="A93" s="3">
        <v>42491</v>
      </c>
      <c r="B93" s="4">
        <f>Private_Contas_Região!B93+Private_Contas_Região!E93+Private_Contas_Região!M93</f>
        <v>83455</v>
      </c>
      <c r="C93" s="5">
        <f t="shared" si="8"/>
        <v>4.513721714010592E-3</v>
      </c>
      <c r="D93" s="4">
        <f>Private_Contas_Região!J93</f>
        <v>837</v>
      </c>
      <c r="E93" s="5">
        <f t="shared" si="9"/>
        <v>-2.3837902264600714E-3</v>
      </c>
      <c r="F93" s="4">
        <f>Private_Contas_Região!I93</f>
        <v>7607</v>
      </c>
      <c r="G93" s="5">
        <f t="shared" si="10"/>
        <v>4.3570108265117511E-3</v>
      </c>
      <c r="H93" s="4">
        <f>Private_Contas_Região!G93</f>
        <v>13252</v>
      </c>
      <c r="I93" s="5">
        <f t="shared" si="11"/>
        <v>6.4555327713222447E-3</v>
      </c>
      <c r="J93" s="4">
        <f>Private_Contas_Região!H93</f>
        <v>5793</v>
      </c>
      <c r="K93" s="5">
        <f t="shared" si="12"/>
        <v>4.3342579750346739E-3</v>
      </c>
      <c r="L93" s="4">
        <f>Private_Contas_Região!B93</f>
        <v>57399</v>
      </c>
      <c r="M93" s="5">
        <f t="shared" si="13"/>
        <v>4.7789097783846237E-3</v>
      </c>
      <c r="N93" s="4">
        <f t="shared" si="14"/>
        <v>26056</v>
      </c>
      <c r="O93" s="5">
        <f t="shared" si="15"/>
        <v>3.9300300531709947E-3</v>
      </c>
    </row>
    <row r="94" spans="1:15" x14ac:dyDescent="0.35">
      <c r="A94" s="3">
        <v>42461</v>
      </c>
      <c r="B94" s="4">
        <f>Private_Contas_Região!B94+Private_Contas_Região!E94+Private_Contas_Região!M94</f>
        <v>83080</v>
      </c>
      <c r="C94" s="5">
        <f t="shared" si="8"/>
        <v>7.468259895444362E-4</v>
      </c>
      <c r="D94" s="4">
        <f>Private_Contas_Região!J94</f>
        <v>839</v>
      </c>
      <c r="E94" s="5">
        <f t="shared" si="9"/>
        <v>-4.7449584816132862E-3</v>
      </c>
      <c r="F94" s="4">
        <f>Private_Contas_Região!I94</f>
        <v>7574</v>
      </c>
      <c r="G94" s="5">
        <f t="shared" si="10"/>
        <v>9.4628815140610431E-3</v>
      </c>
      <c r="H94" s="4">
        <f>Private_Contas_Região!G94</f>
        <v>13167</v>
      </c>
      <c r="I94" s="5">
        <f t="shared" si="11"/>
        <v>9.7392638036809809E-3</v>
      </c>
      <c r="J94" s="4">
        <f>Private_Contas_Região!H94</f>
        <v>5768</v>
      </c>
      <c r="K94" s="5">
        <f t="shared" si="12"/>
        <v>4.5280390107976312E-3</v>
      </c>
      <c r="L94" s="4">
        <f>Private_Contas_Região!B94</f>
        <v>57126</v>
      </c>
      <c r="M94" s="5">
        <f t="shared" si="13"/>
        <v>4.5898179899762593E-3</v>
      </c>
      <c r="N94" s="4">
        <f t="shared" si="14"/>
        <v>25954</v>
      </c>
      <c r="O94" s="5">
        <f t="shared" si="15"/>
        <v>-7.6090697051963445E-3</v>
      </c>
    </row>
    <row r="95" spans="1:15" x14ac:dyDescent="0.35">
      <c r="A95" s="3">
        <v>42430</v>
      </c>
      <c r="B95" s="4">
        <f>Private_Contas_Região!B95+Private_Contas_Região!E95+Private_Contas_Região!M95</f>
        <v>83018</v>
      </c>
      <c r="C95" s="5">
        <f t="shared" si="8"/>
        <v>1.4354817307808297E-3</v>
      </c>
      <c r="D95" s="4">
        <f>Private_Contas_Região!J95</f>
        <v>843</v>
      </c>
      <c r="E95" s="5">
        <f t="shared" si="9"/>
        <v>8.3732057416267946E-3</v>
      </c>
      <c r="F95" s="4">
        <f>Private_Contas_Região!I95</f>
        <v>7503</v>
      </c>
      <c r="G95" s="5">
        <f t="shared" si="10"/>
        <v>7.1140939597315435E-3</v>
      </c>
      <c r="H95" s="4">
        <f>Private_Contas_Região!G95</f>
        <v>13040</v>
      </c>
      <c r="I95" s="5">
        <f t="shared" si="11"/>
        <v>4.1583243492992455E-3</v>
      </c>
      <c r="J95" s="4">
        <f>Private_Contas_Região!H95</f>
        <v>5742</v>
      </c>
      <c r="K95" s="5">
        <f t="shared" si="12"/>
        <v>8.0758426966292141E-3</v>
      </c>
      <c r="L95" s="4">
        <f>Private_Contas_Região!B95</f>
        <v>56865</v>
      </c>
      <c r="M95" s="5">
        <f t="shared" si="13"/>
        <v>8.6243311743170934E-4</v>
      </c>
      <c r="N95" s="4">
        <f t="shared" si="14"/>
        <v>26153</v>
      </c>
      <c r="O95" s="5">
        <f t="shared" si="15"/>
        <v>2.683740367289039E-3</v>
      </c>
    </row>
    <row r="96" spans="1:15" x14ac:dyDescent="0.35">
      <c r="A96" s="3">
        <v>42401</v>
      </c>
      <c r="B96" s="4">
        <f>Private_Contas_Região!B96+Private_Contas_Região!E96+Private_Contas_Região!M96</f>
        <v>82899</v>
      </c>
      <c r="C96" s="5">
        <f t="shared" si="8"/>
        <v>3.3890509446979507E-3</v>
      </c>
      <c r="D96" s="4">
        <f>Private_Contas_Região!J96</f>
        <v>836</v>
      </c>
      <c r="E96" s="5">
        <f t="shared" si="9"/>
        <v>6.0168471720818293E-3</v>
      </c>
      <c r="F96" s="4">
        <f>Private_Contas_Região!I96</f>
        <v>7450</v>
      </c>
      <c r="G96" s="5">
        <f t="shared" si="10"/>
        <v>-4.0252247417147459E-4</v>
      </c>
      <c r="H96" s="4">
        <f>Private_Contas_Região!G96</f>
        <v>12986</v>
      </c>
      <c r="I96" s="5">
        <f t="shared" si="11"/>
        <v>2.3155294844087681E-3</v>
      </c>
      <c r="J96" s="4">
        <f>Private_Contas_Região!H96</f>
        <v>5696</v>
      </c>
      <c r="K96" s="5">
        <f t="shared" si="12"/>
        <v>5.2947405577126721E-3</v>
      </c>
      <c r="L96" s="4">
        <f>Private_Contas_Região!B96</f>
        <v>56816</v>
      </c>
      <c r="M96" s="5">
        <f t="shared" si="13"/>
        <v>4.7926430276770716E-3</v>
      </c>
      <c r="N96" s="4">
        <f t="shared" si="14"/>
        <v>26083</v>
      </c>
      <c r="O96" s="5">
        <f t="shared" si="15"/>
        <v>3.4517143514612255E-4</v>
      </c>
    </row>
    <row r="97" spans="1:15" x14ac:dyDescent="0.35">
      <c r="A97" s="3">
        <v>42370</v>
      </c>
      <c r="B97" s="4">
        <f>Private_Contas_Região!B97+Private_Contas_Região!E97+Private_Contas_Região!M97</f>
        <v>82619</v>
      </c>
      <c r="C97" s="5">
        <f t="shared" si="8"/>
        <v>-6.2904428567992108E-3</v>
      </c>
      <c r="D97" s="4">
        <f>Private_Contas_Região!J97</f>
        <v>831</v>
      </c>
      <c r="E97" s="5">
        <f t="shared" si="9"/>
        <v>-3.5971223021582736E-3</v>
      </c>
      <c r="F97" s="4">
        <f>Private_Contas_Região!I97</f>
        <v>7453</v>
      </c>
      <c r="G97" s="5">
        <f t="shared" si="10"/>
        <v>2.6907036189963676E-3</v>
      </c>
      <c r="H97" s="4">
        <f>Private_Contas_Região!G97</f>
        <v>12956</v>
      </c>
      <c r="I97" s="5">
        <f t="shared" si="11"/>
        <v>6.6039934737005673E-3</v>
      </c>
      <c r="J97" s="4">
        <f>Private_Contas_Região!H97</f>
        <v>5666</v>
      </c>
      <c r="K97" s="5">
        <f t="shared" si="12"/>
        <v>9.2625578909868184E-3</v>
      </c>
      <c r="L97" s="4">
        <f>Private_Contas_Região!B97</f>
        <v>56545</v>
      </c>
      <c r="M97" s="5">
        <f t="shared" si="13"/>
        <v>-4.5420136260408781E-3</v>
      </c>
      <c r="N97" s="4">
        <f t="shared" si="14"/>
        <v>26074</v>
      </c>
      <c r="O97" s="5">
        <f t="shared" si="15"/>
        <v>-1.0061126086791449E-2</v>
      </c>
    </row>
    <row r="98" spans="1:15" x14ac:dyDescent="0.35">
      <c r="A98" s="3">
        <v>42339</v>
      </c>
      <c r="B98" s="4">
        <f>Private_Contas_Região!B98+Private_Contas_Região!E98+Private_Contas_Região!M98</f>
        <v>83142</v>
      </c>
      <c r="C98" s="5">
        <f t="shared" si="8"/>
        <v>5.2473763118440781E-3</v>
      </c>
      <c r="D98" s="4">
        <f>Private_Contas_Região!J98</f>
        <v>834</v>
      </c>
      <c r="E98" s="5">
        <f t="shared" si="9"/>
        <v>1.4598540145985401E-2</v>
      </c>
      <c r="F98" s="4">
        <f>Private_Contas_Região!I98</f>
        <v>7433</v>
      </c>
      <c r="G98" s="5">
        <f t="shared" si="10"/>
        <v>4.3237400351303877E-3</v>
      </c>
      <c r="H98" s="4">
        <f>Private_Contas_Região!G98</f>
        <v>12871</v>
      </c>
      <c r="I98" s="5">
        <f t="shared" si="11"/>
        <v>4.9188007495315428E-3</v>
      </c>
      <c r="J98" s="4">
        <f>Private_Contas_Região!H98</f>
        <v>5614</v>
      </c>
      <c r="K98" s="5">
        <f t="shared" si="12"/>
        <v>5.5525703027046389E-3</v>
      </c>
      <c r="L98" s="4">
        <f>Private_Contas_Região!B98</f>
        <v>56803</v>
      </c>
      <c r="M98" s="5">
        <f t="shared" si="13"/>
        <v>6.8419093535636421E-3</v>
      </c>
      <c r="N98" s="4">
        <f t="shared" si="14"/>
        <v>26339</v>
      </c>
      <c r="O98" s="5">
        <f t="shared" si="15"/>
        <v>1.8257198280780494E-3</v>
      </c>
    </row>
    <row r="99" spans="1:15" x14ac:dyDescent="0.35">
      <c r="A99" s="3">
        <v>42309</v>
      </c>
      <c r="B99" s="4">
        <f>Private_Contas_Região!B99+Private_Contas_Região!E99+Private_Contas_Região!M99</f>
        <v>82708</v>
      </c>
      <c r="C99" s="5">
        <f t="shared" si="8"/>
        <v>-1.4506769825918761E-4</v>
      </c>
      <c r="D99" s="4">
        <f>Private_Contas_Região!J99</f>
        <v>822</v>
      </c>
      <c r="E99" s="5">
        <f t="shared" si="9"/>
        <v>1.2180267965895249E-3</v>
      </c>
      <c r="F99" s="4">
        <f>Private_Contas_Região!I99</f>
        <v>7401</v>
      </c>
      <c r="G99" s="5">
        <f t="shared" si="10"/>
        <v>1.6240357287860333E-3</v>
      </c>
      <c r="H99" s="4">
        <f>Private_Contas_Região!G99</f>
        <v>12808</v>
      </c>
      <c r="I99" s="5">
        <f t="shared" si="11"/>
        <v>3.2114044019738389E-3</v>
      </c>
      <c r="J99" s="4">
        <f>Private_Contas_Região!H99</f>
        <v>5583</v>
      </c>
      <c r="K99" s="5">
        <f t="shared" si="12"/>
        <v>6.3085796683489542E-3</v>
      </c>
      <c r="L99" s="4">
        <f>Private_Contas_Região!B99</f>
        <v>56417</v>
      </c>
      <c r="M99" s="5">
        <f t="shared" si="13"/>
        <v>-8.8617914997695933E-5</v>
      </c>
      <c r="N99" s="4">
        <f t="shared" si="14"/>
        <v>26291</v>
      </c>
      <c r="O99" s="5">
        <f t="shared" si="15"/>
        <v>-2.661799376378432E-4</v>
      </c>
    </row>
    <row r="100" spans="1:15" x14ac:dyDescent="0.35">
      <c r="A100" s="3">
        <v>42278</v>
      </c>
      <c r="B100" s="4">
        <f>Private_Contas_Região!B100+Private_Contas_Região!E100+Private_Contas_Região!M100</f>
        <v>82720</v>
      </c>
      <c r="C100" s="5"/>
      <c r="D100" s="4">
        <f>Private_Contas_Região!J100</f>
        <v>821</v>
      </c>
      <c r="E100" s="5"/>
      <c r="F100" s="4">
        <f>Private_Contas_Região!I100</f>
        <v>7389</v>
      </c>
      <c r="G100" s="5"/>
      <c r="H100" s="4">
        <f>Private_Contas_Região!G100</f>
        <v>12767</v>
      </c>
      <c r="I100" s="5"/>
      <c r="J100" s="4">
        <f>Private_Contas_Região!H100</f>
        <v>5548</v>
      </c>
      <c r="K100" s="5"/>
      <c r="L100" s="4">
        <f>Private_Contas_Região!B100</f>
        <v>56422</v>
      </c>
      <c r="M100" s="5"/>
      <c r="N100" s="4">
        <f t="shared" si="14"/>
        <v>26298</v>
      </c>
      <c r="O100" s="5"/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5A5527-9A75-4DF7-B8EB-EE3C914D710E}">
  <dimension ref="A1:M100"/>
  <sheetViews>
    <sheetView workbookViewId="0">
      <selection activeCell="C8" sqref="C8"/>
    </sheetView>
  </sheetViews>
  <sheetFormatPr defaultRowHeight="14.5" x14ac:dyDescent="0.35"/>
  <cols>
    <col min="1" max="1" width="7" style="1" bestFit="1" customWidth="1"/>
    <col min="2" max="2" width="28.08984375" style="1" bestFit="1" customWidth="1"/>
    <col min="3" max="3" width="30.54296875" style="1" bestFit="1" customWidth="1"/>
    <col min="4" max="4" width="30.6328125" style="1" bestFit="1" customWidth="1"/>
    <col min="5" max="5" width="27.36328125" style="1" bestFit="1" customWidth="1"/>
    <col min="6" max="6" width="40.7265625" style="1" bestFit="1" customWidth="1"/>
    <col min="7" max="7" width="16.81640625" style="1" bestFit="1" customWidth="1"/>
    <col min="8" max="8" width="26.08984375" style="1" bestFit="1" customWidth="1"/>
    <col min="9" max="9" width="22.1796875" style="1" bestFit="1" customWidth="1"/>
    <col min="10" max="10" width="19.1796875" style="1" bestFit="1" customWidth="1"/>
    <col min="11" max="11" width="26" style="1" bestFit="1" customWidth="1"/>
    <col min="12" max="12" width="26.6328125" style="1" bestFit="1" customWidth="1"/>
    <col min="13" max="13" width="51.54296875" style="1" bestFit="1" customWidth="1"/>
    <col min="14" max="16384" width="8.7265625" style="1"/>
  </cols>
  <sheetData>
    <row r="1" spans="1:13" x14ac:dyDescent="0.35">
      <c r="A1" s="1" t="s">
        <v>0</v>
      </c>
      <c r="B1" s="1" t="s">
        <v>20</v>
      </c>
      <c r="C1" s="1" t="s">
        <v>21</v>
      </c>
      <c r="D1" s="1" t="s">
        <v>22</v>
      </c>
      <c r="E1" s="1" t="s">
        <v>23</v>
      </c>
      <c r="F1" s="1" t="s">
        <v>35</v>
      </c>
      <c r="G1" s="1" t="s">
        <v>24</v>
      </c>
      <c r="H1" s="1" t="s">
        <v>25</v>
      </c>
      <c r="I1" s="1" t="s">
        <v>26</v>
      </c>
      <c r="J1" s="1" t="s">
        <v>27</v>
      </c>
      <c r="K1" s="1" t="s">
        <v>28</v>
      </c>
      <c r="L1" s="1" t="s">
        <v>29</v>
      </c>
      <c r="M1" s="1" t="s">
        <v>30</v>
      </c>
    </row>
    <row r="2" spans="1:13" x14ac:dyDescent="0.35">
      <c r="A2" s="3">
        <v>45261</v>
      </c>
      <c r="B2" s="2">
        <v>72173</v>
      </c>
      <c r="C2" s="2">
        <v>54144</v>
      </c>
      <c r="D2" s="2">
        <v>18029</v>
      </c>
      <c r="E2" s="2">
        <v>20012</v>
      </c>
      <c r="F2" s="2"/>
      <c r="G2" s="2">
        <v>24203</v>
      </c>
      <c r="H2" s="2">
        <v>11582</v>
      </c>
      <c r="I2" s="2">
        <v>13293</v>
      </c>
      <c r="J2" s="2">
        <v>2219</v>
      </c>
      <c r="K2" s="2">
        <v>13032</v>
      </c>
      <c r="L2" s="2">
        <v>2313</v>
      </c>
      <c r="M2" s="2">
        <f>K2+L2</f>
        <v>15345</v>
      </c>
    </row>
    <row r="3" spans="1:13" x14ac:dyDescent="0.35">
      <c r="A3" s="3">
        <v>45231</v>
      </c>
      <c r="B3" s="2">
        <v>71434</v>
      </c>
      <c r="C3" s="2">
        <v>53541</v>
      </c>
      <c r="D3" s="2">
        <v>17893</v>
      </c>
      <c r="E3" s="2">
        <v>20093</v>
      </c>
      <c r="F3" s="2"/>
      <c r="G3" s="2">
        <v>23960</v>
      </c>
      <c r="H3" s="2">
        <v>11545</v>
      </c>
      <c r="I3" s="2">
        <v>13194</v>
      </c>
      <c r="J3" s="2">
        <v>2174</v>
      </c>
      <c r="K3" s="2">
        <v>12898</v>
      </c>
      <c r="L3" s="2">
        <v>2283</v>
      </c>
      <c r="M3" s="2">
        <f t="shared" ref="M3:M50" si="0">K3+L3</f>
        <v>15181</v>
      </c>
    </row>
    <row r="4" spans="1:13" x14ac:dyDescent="0.35">
      <c r="A4" s="3">
        <v>45200</v>
      </c>
      <c r="B4" s="2">
        <v>71572</v>
      </c>
      <c r="C4" s="2">
        <v>53995</v>
      </c>
      <c r="D4" s="2">
        <v>17577</v>
      </c>
      <c r="E4" s="2">
        <v>20094</v>
      </c>
      <c r="F4" s="2"/>
      <c r="G4" s="2">
        <v>23833</v>
      </c>
      <c r="H4" s="2">
        <v>11421</v>
      </c>
      <c r="I4" s="2">
        <v>13076</v>
      </c>
      <c r="J4" s="2">
        <v>2146</v>
      </c>
      <c r="K4" s="2">
        <v>12961</v>
      </c>
      <c r="L4" s="2">
        <v>2250</v>
      </c>
      <c r="M4" s="2">
        <f t="shared" si="0"/>
        <v>15211</v>
      </c>
    </row>
    <row r="5" spans="1:13" x14ac:dyDescent="0.35">
      <c r="A5" s="3">
        <v>45170</v>
      </c>
      <c r="B5" s="2">
        <v>70293</v>
      </c>
      <c r="C5" s="2">
        <v>52675</v>
      </c>
      <c r="D5" s="2">
        <v>17618</v>
      </c>
      <c r="E5" s="2">
        <v>19966</v>
      </c>
      <c r="F5" s="2"/>
      <c r="G5" s="2">
        <v>23557</v>
      </c>
      <c r="H5" s="2">
        <v>11389</v>
      </c>
      <c r="I5" s="2">
        <v>12976</v>
      </c>
      <c r="J5" s="2">
        <v>2129</v>
      </c>
      <c r="K5" s="2">
        <v>12742</v>
      </c>
      <c r="L5" s="2">
        <v>2225</v>
      </c>
      <c r="M5" s="2">
        <f t="shared" si="0"/>
        <v>14967</v>
      </c>
    </row>
    <row r="6" spans="1:13" x14ac:dyDescent="0.35">
      <c r="A6" s="3">
        <v>45139</v>
      </c>
      <c r="B6" s="2">
        <v>71039</v>
      </c>
      <c r="C6" s="2">
        <v>53328</v>
      </c>
      <c r="D6" s="2">
        <v>17711</v>
      </c>
      <c r="E6" s="2">
        <v>20390</v>
      </c>
      <c r="F6" s="2"/>
      <c r="G6" s="2">
        <v>23722</v>
      </c>
      <c r="H6" s="2">
        <v>11508</v>
      </c>
      <c r="I6" s="2">
        <v>13343</v>
      </c>
      <c r="J6" s="2">
        <v>2268</v>
      </c>
      <c r="K6" s="2">
        <v>12805</v>
      </c>
      <c r="L6" s="2">
        <v>2252</v>
      </c>
      <c r="M6" s="2">
        <f t="shared" si="0"/>
        <v>15057</v>
      </c>
    </row>
    <row r="7" spans="1:13" x14ac:dyDescent="0.35">
      <c r="A7" s="3">
        <v>45108</v>
      </c>
      <c r="B7" s="2">
        <v>70337</v>
      </c>
      <c r="C7" s="2">
        <v>52805</v>
      </c>
      <c r="D7" s="2">
        <v>17532</v>
      </c>
      <c r="E7" s="2">
        <v>20793</v>
      </c>
      <c r="F7" s="2"/>
      <c r="G7" s="2">
        <v>23441</v>
      </c>
      <c r="H7" s="2">
        <v>11432</v>
      </c>
      <c r="I7" s="2">
        <v>13181</v>
      </c>
      <c r="J7" s="2">
        <v>2229</v>
      </c>
      <c r="K7" s="2">
        <v>12745</v>
      </c>
      <c r="L7" s="2">
        <v>2239</v>
      </c>
      <c r="M7" s="2">
        <f t="shared" si="0"/>
        <v>14984</v>
      </c>
    </row>
    <row r="8" spans="1:13" x14ac:dyDescent="0.35">
      <c r="A8" s="3">
        <v>45078</v>
      </c>
      <c r="B8" s="2">
        <v>69986</v>
      </c>
      <c r="C8" s="2">
        <v>52713</v>
      </c>
      <c r="D8" s="2">
        <v>17273</v>
      </c>
      <c r="E8" s="2">
        <v>19856</v>
      </c>
      <c r="F8" s="2"/>
      <c r="G8" s="2">
        <v>23079</v>
      </c>
      <c r="H8" s="2">
        <v>11173</v>
      </c>
      <c r="I8" s="2">
        <v>12756</v>
      </c>
      <c r="J8" s="2">
        <v>2075</v>
      </c>
      <c r="K8" s="2">
        <v>12584</v>
      </c>
      <c r="L8" s="2">
        <v>2191</v>
      </c>
      <c r="M8" s="2">
        <f t="shared" si="0"/>
        <v>14775</v>
      </c>
    </row>
    <row r="9" spans="1:13" x14ac:dyDescent="0.35">
      <c r="A9" s="3">
        <v>45047</v>
      </c>
      <c r="B9" s="2">
        <v>70254</v>
      </c>
      <c r="C9" s="2">
        <v>52942</v>
      </c>
      <c r="D9" s="2">
        <v>17312</v>
      </c>
      <c r="E9" s="2">
        <v>20160</v>
      </c>
      <c r="F9" s="2"/>
      <c r="G9" s="2">
        <v>23094</v>
      </c>
      <c r="H9" s="2">
        <v>11198</v>
      </c>
      <c r="I9" s="2">
        <v>13000</v>
      </c>
      <c r="J9" s="2">
        <v>2161</v>
      </c>
      <c r="K9" s="2">
        <v>12647</v>
      </c>
      <c r="L9" s="2">
        <v>2200</v>
      </c>
      <c r="M9" s="2">
        <f t="shared" si="0"/>
        <v>14847</v>
      </c>
    </row>
    <row r="10" spans="1:13" x14ac:dyDescent="0.35">
      <c r="A10" s="3">
        <v>45017</v>
      </c>
      <c r="B10" s="2">
        <v>68726</v>
      </c>
      <c r="C10" s="2">
        <v>51796</v>
      </c>
      <c r="D10" s="2">
        <v>16930</v>
      </c>
      <c r="E10" s="2">
        <v>19493</v>
      </c>
      <c r="F10" s="2"/>
      <c r="G10" s="2">
        <v>22536</v>
      </c>
      <c r="H10" s="2">
        <v>10844</v>
      </c>
      <c r="I10" s="2">
        <v>12383</v>
      </c>
      <c r="J10" s="2">
        <v>1980</v>
      </c>
      <c r="K10" s="2">
        <v>12394</v>
      </c>
      <c r="L10" s="2">
        <v>2167</v>
      </c>
      <c r="M10" s="2">
        <f t="shared" si="0"/>
        <v>14561</v>
      </c>
    </row>
    <row r="11" spans="1:13" x14ac:dyDescent="0.35">
      <c r="A11" s="3">
        <v>44986</v>
      </c>
      <c r="B11" s="2">
        <v>68349</v>
      </c>
      <c r="C11" s="2">
        <v>51567</v>
      </c>
      <c r="D11" s="2">
        <v>16782</v>
      </c>
      <c r="E11" s="2">
        <v>19415</v>
      </c>
      <c r="F11" s="2"/>
      <c r="G11" s="2">
        <v>22300</v>
      </c>
      <c r="H11" s="2">
        <v>10756</v>
      </c>
      <c r="I11" s="2">
        <v>12145</v>
      </c>
      <c r="J11" s="2">
        <v>1936</v>
      </c>
      <c r="K11" s="2">
        <v>12289</v>
      </c>
      <c r="L11" s="2">
        <v>2146</v>
      </c>
      <c r="M11" s="2">
        <f t="shared" si="0"/>
        <v>14435</v>
      </c>
    </row>
    <row r="12" spans="1:13" x14ac:dyDescent="0.35">
      <c r="A12" s="3">
        <v>44958</v>
      </c>
      <c r="B12" s="2">
        <v>68016</v>
      </c>
      <c r="C12" s="2">
        <v>51361</v>
      </c>
      <c r="D12" s="2">
        <v>16655</v>
      </c>
      <c r="E12" s="2">
        <v>19413</v>
      </c>
      <c r="F12" s="2"/>
      <c r="G12" s="2">
        <v>22062</v>
      </c>
      <c r="H12" s="2">
        <v>10585</v>
      </c>
      <c r="I12" s="2">
        <v>12015</v>
      </c>
      <c r="J12" s="2">
        <v>1907</v>
      </c>
      <c r="K12" s="2">
        <v>12240</v>
      </c>
      <c r="L12" s="2">
        <v>2125</v>
      </c>
      <c r="M12" s="2">
        <f t="shared" si="0"/>
        <v>14365</v>
      </c>
    </row>
    <row r="13" spans="1:13" x14ac:dyDescent="0.35">
      <c r="A13" s="3">
        <v>44927</v>
      </c>
      <c r="B13" s="2">
        <v>68072</v>
      </c>
      <c r="C13" s="2">
        <v>51478</v>
      </c>
      <c r="D13" s="2">
        <v>16594</v>
      </c>
      <c r="E13" s="2">
        <v>19946</v>
      </c>
      <c r="F13" s="2"/>
      <c r="G13" s="2">
        <v>22452</v>
      </c>
      <c r="H13" s="2">
        <v>10607</v>
      </c>
      <c r="I13" s="2">
        <v>12058</v>
      </c>
      <c r="J13" s="2">
        <v>1919</v>
      </c>
      <c r="K13" s="2">
        <v>12234</v>
      </c>
      <c r="L13" s="2">
        <v>2132</v>
      </c>
      <c r="M13" s="2">
        <f t="shared" si="0"/>
        <v>14366</v>
      </c>
    </row>
    <row r="14" spans="1:13" x14ac:dyDescent="0.35">
      <c r="A14" s="3">
        <v>44896</v>
      </c>
      <c r="B14" s="2">
        <v>67523</v>
      </c>
      <c r="C14" s="2">
        <v>51152</v>
      </c>
      <c r="D14" s="2">
        <v>16371</v>
      </c>
      <c r="E14" s="2">
        <v>19843</v>
      </c>
      <c r="F14" s="2"/>
      <c r="G14" s="2">
        <v>22181</v>
      </c>
      <c r="H14" s="2">
        <v>10373</v>
      </c>
      <c r="I14" s="2">
        <v>11747</v>
      </c>
      <c r="J14" s="2">
        <v>1821</v>
      </c>
      <c r="K14" s="2">
        <v>12069</v>
      </c>
      <c r="L14" s="2">
        <v>2083</v>
      </c>
      <c r="M14" s="2">
        <f t="shared" si="0"/>
        <v>14152</v>
      </c>
    </row>
    <row r="15" spans="1:13" x14ac:dyDescent="0.35">
      <c r="A15" s="3">
        <v>44866</v>
      </c>
      <c r="B15" s="2">
        <v>67278</v>
      </c>
      <c r="C15" s="2">
        <v>51089</v>
      </c>
      <c r="D15" s="2">
        <v>16189</v>
      </c>
      <c r="E15" s="2">
        <v>19781</v>
      </c>
      <c r="F15" s="2"/>
      <c r="G15" s="2">
        <v>21980</v>
      </c>
      <c r="H15" s="2">
        <v>10303</v>
      </c>
      <c r="I15" s="2">
        <v>11655</v>
      </c>
      <c r="J15" s="2">
        <v>1770</v>
      </c>
      <c r="K15" s="2">
        <v>12041</v>
      </c>
      <c r="L15" s="2">
        <v>2067</v>
      </c>
      <c r="M15" s="2">
        <f t="shared" si="0"/>
        <v>14108</v>
      </c>
    </row>
    <row r="16" spans="1:13" x14ac:dyDescent="0.35">
      <c r="A16" s="3">
        <v>44835</v>
      </c>
      <c r="B16" s="2">
        <v>66898</v>
      </c>
      <c r="C16" s="2">
        <v>50797</v>
      </c>
      <c r="D16" s="2">
        <v>16101</v>
      </c>
      <c r="E16" s="2">
        <v>19714</v>
      </c>
      <c r="F16" s="2"/>
      <c r="G16" s="2">
        <v>21735</v>
      </c>
      <c r="H16" s="2">
        <v>10234</v>
      </c>
      <c r="I16" s="2">
        <v>11569</v>
      </c>
      <c r="J16" s="2">
        <v>1745</v>
      </c>
      <c r="K16" s="2">
        <v>11920</v>
      </c>
      <c r="L16" s="2">
        <v>2053</v>
      </c>
      <c r="M16" s="2">
        <f t="shared" si="0"/>
        <v>13973</v>
      </c>
    </row>
    <row r="17" spans="1:13" x14ac:dyDescent="0.35">
      <c r="A17" s="3">
        <v>44805</v>
      </c>
      <c r="B17" s="2">
        <v>66498</v>
      </c>
      <c r="C17" s="2">
        <v>50565</v>
      </c>
      <c r="D17" s="2">
        <v>15933</v>
      </c>
      <c r="E17" s="2">
        <v>19628</v>
      </c>
      <c r="F17" s="2"/>
      <c r="G17" s="2">
        <v>21529</v>
      </c>
      <c r="H17" s="2">
        <v>10140</v>
      </c>
      <c r="I17" s="2">
        <v>11460</v>
      </c>
      <c r="J17" s="2">
        <v>1728</v>
      </c>
      <c r="K17" s="2">
        <v>11860</v>
      </c>
      <c r="L17" s="2">
        <v>2037</v>
      </c>
      <c r="M17" s="2">
        <f t="shared" si="0"/>
        <v>13897</v>
      </c>
    </row>
    <row r="18" spans="1:13" x14ac:dyDescent="0.35">
      <c r="A18" s="3">
        <v>44774</v>
      </c>
      <c r="B18" s="2">
        <v>65876</v>
      </c>
      <c r="C18" s="2">
        <v>50272</v>
      </c>
      <c r="D18" s="2">
        <v>15604</v>
      </c>
      <c r="E18" s="2">
        <v>19327</v>
      </c>
      <c r="F18" s="2"/>
      <c r="G18" s="2">
        <v>21285</v>
      </c>
      <c r="H18" s="2">
        <v>9826</v>
      </c>
      <c r="I18" s="2">
        <v>11340</v>
      </c>
      <c r="J18" s="2">
        <v>1698</v>
      </c>
      <c r="K18" s="2">
        <v>11835</v>
      </c>
      <c r="L18" s="2">
        <v>2025</v>
      </c>
      <c r="M18" s="2">
        <f t="shared" si="0"/>
        <v>13860</v>
      </c>
    </row>
    <row r="19" spans="1:13" x14ac:dyDescent="0.35">
      <c r="A19" s="3">
        <v>44743</v>
      </c>
      <c r="B19" s="2">
        <v>66103</v>
      </c>
      <c r="C19" s="2">
        <v>50446</v>
      </c>
      <c r="D19" s="2">
        <v>15657</v>
      </c>
      <c r="E19" s="2">
        <v>19552</v>
      </c>
      <c r="F19" s="2"/>
      <c r="G19" s="2">
        <v>21364</v>
      </c>
      <c r="H19" s="2">
        <v>9903</v>
      </c>
      <c r="I19" s="2">
        <v>11410</v>
      </c>
      <c r="J19" s="2">
        <v>1709</v>
      </c>
      <c r="K19" s="2">
        <v>11876</v>
      </c>
      <c r="L19" s="2">
        <v>2019</v>
      </c>
      <c r="M19" s="2">
        <f t="shared" si="0"/>
        <v>13895</v>
      </c>
    </row>
    <row r="20" spans="1:13" x14ac:dyDescent="0.35">
      <c r="A20" s="3">
        <v>44713</v>
      </c>
      <c r="B20" s="2">
        <v>66308</v>
      </c>
      <c r="C20" s="2">
        <v>50574</v>
      </c>
      <c r="D20" s="2">
        <v>15734</v>
      </c>
      <c r="E20" s="2">
        <v>19731</v>
      </c>
      <c r="F20" s="2"/>
      <c r="G20" s="2">
        <v>21617</v>
      </c>
      <c r="H20" s="2">
        <v>9864</v>
      </c>
      <c r="I20" s="2">
        <v>11504</v>
      </c>
      <c r="J20" s="2">
        <v>1731</v>
      </c>
      <c r="K20" s="2">
        <v>12017</v>
      </c>
      <c r="L20" s="2">
        <v>2051</v>
      </c>
      <c r="M20" s="2">
        <f t="shared" si="0"/>
        <v>14068</v>
      </c>
    </row>
    <row r="21" spans="1:13" x14ac:dyDescent="0.35">
      <c r="A21" s="3">
        <v>44682</v>
      </c>
      <c r="B21" s="2">
        <v>65897</v>
      </c>
      <c r="C21" s="2">
        <v>50297</v>
      </c>
      <c r="D21" s="2">
        <v>15600</v>
      </c>
      <c r="E21" s="2">
        <v>19665</v>
      </c>
      <c r="F21" s="2"/>
      <c r="G21" s="2">
        <v>21452</v>
      </c>
      <c r="H21" s="2">
        <v>9774</v>
      </c>
      <c r="I21" s="2">
        <v>11432</v>
      </c>
      <c r="J21" s="2">
        <v>1712</v>
      </c>
      <c r="K21" s="2">
        <v>11918</v>
      </c>
      <c r="L21" s="2">
        <v>2036</v>
      </c>
      <c r="M21" s="2">
        <f t="shared" si="0"/>
        <v>13954</v>
      </c>
    </row>
    <row r="22" spans="1:13" x14ac:dyDescent="0.35">
      <c r="A22" s="3">
        <v>44652</v>
      </c>
      <c r="B22" s="2">
        <v>65944</v>
      </c>
      <c r="C22" s="2">
        <v>50440</v>
      </c>
      <c r="D22" s="2">
        <v>15504</v>
      </c>
      <c r="E22" s="2">
        <v>19609</v>
      </c>
      <c r="F22" s="2"/>
      <c r="G22" s="2">
        <v>21263</v>
      </c>
      <c r="H22" s="2">
        <v>9677</v>
      </c>
      <c r="I22" s="2">
        <v>11393</v>
      </c>
      <c r="J22" s="2">
        <v>1688</v>
      </c>
      <c r="K22" s="2">
        <v>11880</v>
      </c>
      <c r="L22" s="2">
        <v>2001</v>
      </c>
      <c r="M22" s="2">
        <f t="shared" si="0"/>
        <v>13881</v>
      </c>
    </row>
    <row r="23" spans="1:13" x14ac:dyDescent="0.35">
      <c r="A23" s="3">
        <v>44621</v>
      </c>
      <c r="B23" s="2">
        <v>65925</v>
      </c>
      <c r="C23" s="2">
        <v>50547</v>
      </c>
      <c r="D23" s="2">
        <v>15378</v>
      </c>
      <c r="E23" s="2">
        <v>19499</v>
      </c>
      <c r="F23" s="2"/>
      <c r="G23" s="2">
        <v>21182</v>
      </c>
      <c r="H23" s="2">
        <v>9556</v>
      </c>
      <c r="I23" s="2">
        <v>11228</v>
      </c>
      <c r="J23" s="2">
        <v>1679</v>
      </c>
      <c r="K23" s="2">
        <v>11868</v>
      </c>
      <c r="L23" s="2">
        <v>1967</v>
      </c>
      <c r="M23" s="2">
        <f t="shared" si="0"/>
        <v>13835</v>
      </c>
    </row>
    <row r="24" spans="1:13" x14ac:dyDescent="0.35">
      <c r="A24" s="3">
        <v>44593</v>
      </c>
      <c r="B24" s="2">
        <v>65505</v>
      </c>
      <c r="C24" s="2">
        <v>50249</v>
      </c>
      <c r="D24" s="2">
        <v>15256</v>
      </c>
      <c r="E24" s="2">
        <v>19394</v>
      </c>
      <c r="F24" s="2"/>
      <c r="G24" s="2">
        <v>20900</v>
      </c>
      <c r="H24" s="2">
        <v>9382</v>
      </c>
      <c r="I24" s="2">
        <v>11154</v>
      </c>
      <c r="J24" s="2">
        <v>1660</v>
      </c>
      <c r="K24" s="2">
        <v>11635</v>
      </c>
      <c r="L24" s="2">
        <v>1959</v>
      </c>
      <c r="M24" s="2">
        <f t="shared" si="0"/>
        <v>13594</v>
      </c>
    </row>
    <row r="25" spans="1:13" x14ac:dyDescent="0.35">
      <c r="A25" s="3">
        <v>44562</v>
      </c>
      <c r="B25" s="2">
        <v>65315</v>
      </c>
      <c r="C25" s="2">
        <v>50235</v>
      </c>
      <c r="D25" s="2">
        <v>15080</v>
      </c>
      <c r="E25" s="2">
        <v>19457</v>
      </c>
      <c r="F25" s="2"/>
      <c r="G25" s="2">
        <v>20553</v>
      </c>
      <c r="H25" s="2">
        <v>9129</v>
      </c>
      <c r="I25" s="2">
        <v>11056</v>
      </c>
      <c r="J25" s="2">
        <v>1648</v>
      </c>
      <c r="K25" s="2">
        <v>11512</v>
      </c>
      <c r="L25" s="2">
        <v>1950</v>
      </c>
      <c r="M25" s="2">
        <f t="shared" si="0"/>
        <v>13462</v>
      </c>
    </row>
    <row r="26" spans="1:13" x14ac:dyDescent="0.35">
      <c r="A26" s="3">
        <v>44531</v>
      </c>
      <c r="B26" s="2">
        <v>65946</v>
      </c>
      <c r="C26" s="2">
        <v>50634</v>
      </c>
      <c r="D26" s="2">
        <v>15312</v>
      </c>
      <c r="E26" s="2">
        <v>19661</v>
      </c>
      <c r="F26" s="2"/>
      <c r="G26" s="2">
        <v>20801</v>
      </c>
      <c r="H26" s="2">
        <v>8852</v>
      </c>
      <c r="I26" s="2">
        <v>11188</v>
      </c>
      <c r="J26" s="2">
        <v>1680</v>
      </c>
      <c r="K26" s="2">
        <v>11657</v>
      </c>
      <c r="L26" s="2">
        <v>1971</v>
      </c>
      <c r="M26" s="2">
        <f t="shared" si="0"/>
        <v>13628</v>
      </c>
    </row>
    <row r="27" spans="1:13" x14ac:dyDescent="0.35">
      <c r="A27" s="3">
        <v>44501</v>
      </c>
      <c r="B27" s="2">
        <v>61655</v>
      </c>
      <c r="C27" s="2">
        <v>48329</v>
      </c>
      <c r="D27" s="2">
        <v>13326</v>
      </c>
      <c r="E27" s="2">
        <v>17790</v>
      </c>
      <c r="F27" s="2"/>
      <c r="G27" s="2">
        <v>16386</v>
      </c>
      <c r="H27" s="2">
        <v>7638</v>
      </c>
      <c r="I27" s="2">
        <v>9253</v>
      </c>
      <c r="J27" s="2">
        <v>1271</v>
      </c>
      <c r="K27" s="2">
        <v>9794</v>
      </c>
      <c r="L27" s="2">
        <v>1399</v>
      </c>
      <c r="M27" s="2">
        <f t="shared" si="0"/>
        <v>11193</v>
      </c>
    </row>
    <row r="28" spans="1:13" x14ac:dyDescent="0.35">
      <c r="A28" s="3">
        <v>44470</v>
      </c>
      <c r="B28" s="2">
        <v>61438</v>
      </c>
      <c r="C28" s="2">
        <v>48125</v>
      </c>
      <c r="D28" s="2">
        <v>13313</v>
      </c>
      <c r="E28" s="2">
        <v>17808</v>
      </c>
      <c r="F28" s="2"/>
      <c r="G28" s="2">
        <v>16304</v>
      </c>
      <c r="H28" s="2">
        <v>7579</v>
      </c>
      <c r="I28" s="2">
        <v>9206</v>
      </c>
      <c r="J28" s="2">
        <v>1264</v>
      </c>
      <c r="K28" s="2">
        <v>9763</v>
      </c>
      <c r="L28" s="2">
        <v>1390</v>
      </c>
      <c r="M28" s="2">
        <f t="shared" si="0"/>
        <v>11153</v>
      </c>
    </row>
    <row r="29" spans="1:13" x14ac:dyDescent="0.35">
      <c r="A29" s="3">
        <v>44440</v>
      </c>
      <c r="B29" s="2">
        <v>61422</v>
      </c>
      <c r="C29" s="2">
        <v>48214</v>
      </c>
      <c r="D29" s="2">
        <v>13208</v>
      </c>
      <c r="E29" s="2">
        <v>17783</v>
      </c>
      <c r="F29" s="2"/>
      <c r="G29" s="2">
        <v>16165</v>
      </c>
      <c r="H29" s="2">
        <v>7519</v>
      </c>
      <c r="I29" s="2">
        <v>9126</v>
      </c>
      <c r="J29" s="2">
        <v>1254</v>
      </c>
      <c r="K29" s="2">
        <v>9736</v>
      </c>
      <c r="L29" s="2">
        <v>1379</v>
      </c>
      <c r="M29" s="2">
        <f t="shared" si="0"/>
        <v>11115</v>
      </c>
    </row>
    <row r="30" spans="1:13" x14ac:dyDescent="0.35">
      <c r="A30" s="3">
        <v>44409</v>
      </c>
      <c r="B30" s="2">
        <v>61128</v>
      </c>
      <c r="C30" s="2">
        <v>48002</v>
      </c>
      <c r="D30" s="2">
        <v>13126</v>
      </c>
      <c r="E30" s="2">
        <v>17812</v>
      </c>
      <c r="F30" s="2"/>
      <c r="G30" s="2">
        <v>16054</v>
      </c>
      <c r="H30" s="2">
        <v>7462</v>
      </c>
      <c r="I30" s="2">
        <v>9059</v>
      </c>
      <c r="J30" s="2">
        <v>1234</v>
      </c>
      <c r="K30" s="2">
        <v>9733</v>
      </c>
      <c r="L30" s="2">
        <v>1366</v>
      </c>
      <c r="M30" s="2">
        <f t="shared" si="0"/>
        <v>11099</v>
      </c>
    </row>
    <row r="31" spans="1:13" x14ac:dyDescent="0.35">
      <c r="A31" s="3">
        <v>44378</v>
      </c>
      <c r="B31" s="2">
        <v>61209</v>
      </c>
      <c r="C31" s="2">
        <v>48052</v>
      </c>
      <c r="D31" s="2">
        <v>13157</v>
      </c>
      <c r="E31" s="2">
        <v>17835</v>
      </c>
      <c r="F31" s="2"/>
      <c r="G31" s="2">
        <v>16048</v>
      </c>
      <c r="H31" s="2">
        <v>7507</v>
      </c>
      <c r="I31" s="2">
        <v>9124</v>
      </c>
      <c r="J31" s="2">
        <v>1261</v>
      </c>
      <c r="K31" s="2">
        <v>9728</v>
      </c>
      <c r="L31" s="2">
        <v>1368</v>
      </c>
      <c r="M31" s="2">
        <f t="shared" si="0"/>
        <v>11096</v>
      </c>
    </row>
    <row r="32" spans="1:13" x14ac:dyDescent="0.35">
      <c r="A32" s="3">
        <v>44348</v>
      </c>
      <c r="B32" s="2">
        <v>60974</v>
      </c>
      <c r="C32" s="2">
        <v>47905</v>
      </c>
      <c r="D32" s="2">
        <v>13069</v>
      </c>
      <c r="E32" s="2">
        <v>17740</v>
      </c>
      <c r="F32" s="2"/>
      <c r="G32" s="2">
        <v>15924</v>
      </c>
      <c r="H32" s="2">
        <v>7430</v>
      </c>
      <c r="I32" s="2">
        <v>9036</v>
      </c>
      <c r="J32" s="2">
        <v>1258</v>
      </c>
      <c r="K32" s="2">
        <v>9672</v>
      </c>
      <c r="L32" s="2">
        <v>1362</v>
      </c>
      <c r="M32" s="2">
        <f t="shared" si="0"/>
        <v>11034</v>
      </c>
    </row>
    <row r="33" spans="1:13" x14ac:dyDescent="0.35">
      <c r="A33" s="3">
        <v>44317</v>
      </c>
      <c r="B33" s="2">
        <v>60620</v>
      </c>
      <c r="C33" s="2">
        <v>47623</v>
      </c>
      <c r="D33" s="2">
        <v>12997</v>
      </c>
      <c r="E33" s="2">
        <v>17686</v>
      </c>
      <c r="F33" s="2"/>
      <c r="G33" s="2">
        <v>15765</v>
      </c>
      <c r="H33" s="2">
        <v>7410</v>
      </c>
      <c r="I33" s="2">
        <v>8968</v>
      </c>
      <c r="J33" s="2">
        <v>1248</v>
      </c>
      <c r="K33" s="2">
        <v>9544</v>
      </c>
      <c r="L33" s="2">
        <v>1358</v>
      </c>
      <c r="M33" s="2">
        <f t="shared" si="0"/>
        <v>10902</v>
      </c>
    </row>
    <row r="34" spans="1:13" x14ac:dyDescent="0.35">
      <c r="A34" s="3">
        <v>44287</v>
      </c>
      <c r="B34" s="2">
        <v>60085</v>
      </c>
      <c r="C34" s="2">
        <v>47138</v>
      </c>
      <c r="D34" s="2">
        <v>12947</v>
      </c>
      <c r="E34" s="2">
        <v>17383</v>
      </c>
      <c r="F34" s="2"/>
      <c r="G34" s="2">
        <v>15417</v>
      </c>
      <c r="H34" s="2">
        <v>7341</v>
      </c>
      <c r="I34" s="2">
        <v>8884</v>
      </c>
      <c r="J34" s="2">
        <v>1227</v>
      </c>
      <c r="K34" s="2">
        <v>9410</v>
      </c>
      <c r="L34" s="2">
        <v>1353</v>
      </c>
      <c r="M34" s="2">
        <f t="shared" si="0"/>
        <v>10763</v>
      </c>
    </row>
    <row r="35" spans="1:13" x14ac:dyDescent="0.35">
      <c r="A35" s="3">
        <v>44256</v>
      </c>
      <c r="B35" s="2">
        <v>64827</v>
      </c>
      <c r="C35" s="2">
        <v>51021</v>
      </c>
      <c r="D35" s="2">
        <v>13806</v>
      </c>
      <c r="E35" s="2">
        <v>18919</v>
      </c>
      <c r="F35" s="2"/>
      <c r="G35" s="2">
        <v>16621</v>
      </c>
      <c r="H35" s="2">
        <v>7846</v>
      </c>
      <c r="I35" s="2">
        <v>9535</v>
      </c>
      <c r="J35" s="2">
        <v>1339</v>
      </c>
      <c r="K35" s="2">
        <v>9955</v>
      </c>
      <c r="L35" s="2">
        <v>1405</v>
      </c>
      <c r="M35" s="2">
        <f t="shared" si="0"/>
        <v>11360</v>
      </c>
    </row>
    <row r="36" spans="1:13" x14ac:dyDescent="0.35">
      <c r="A36" s="3">
        <v>44228</v>
      </c>
      <c r="B36" s="2">
        <v>64821</v>
      </c>
      <c r="C36" s="2">
        <v>51050</v>
      </c>
      <c r="D36" s="2">
        <v>13771</v>
      </c>
      <c r="E36" s="2">
        <v>18909</v>
      </c>
      <c r="F36" s="2"/>
      <c r="G36" s="2">
        <v>16599</v>
      </c>
      <c r="H36" s="2">
        <v>7733</v>
      </c>
      <c r="I36" s="2">
        <v>9522</v>
      </c>
      <c r="J36" s="2">
        <v>1319</v>
      </c>
      <c r="K36" s="2">
        <v>9943</v>
      </c>
      <c r="L36" s="2">
        <v>1397</v>
      </c>
      <c r="M36" s="2">
        <f t="shared" si="0"/>
        <v>11340</v>
      </c>
    </row>
    <row r="37" spans="1:13" x14ac:dyDescent="0.35">
      <c r="A37" s="3">
        <v>44197</v>
      </c>
      <c r="B37" s="2">
        <v>64564</v>
      </c>
      <c r="C37" s="2">
        <v>50884</v>
      </c>
      <c r="D37" s="2">
        <v>13680</v>
      </c>
      <c r="E37" s="2">
        <v>18820</v>
      </c>
      <c r="F37" s="2"/>
      <c r="G37" s="2">
        <v>16555</v>
      </c>
      <c r="H37" s="2">
        <v>7618</v>
      </c>
      <c r="I37" s="2">
        <v>9508</v>
      </c>
      <c r="J37" s="2">
        <v>1314</v>
      </c>
      <c r="K37" s="2">
        <v>9865</v>
      </c>
      <c r="L37" s="2">
        <v>1401</v>
      </c>
      <c r="M37" s="2">
        <f t="shared" si="0"/>
        <v>11266</v>
      </c>
    </row>
    <row r="38" spans="1:13" x14ac:dyDescent="0.35">
      <c r="A38" s="3">
        <v>44166</v>
      </c>
      <c r="B38" s="2">
        <v>60430</v>
      </c>
      <c r="C38" s="2">
        <v>47282</v>
      </c>
      <c r="D38" s="2">
        <v>13148</v>
      </c>
      <c r="E38" s="2">
        <v>17489</v>
      </c>
      <c r="F38" s="2"/>
      <c r="G38" s="2">
        <v>15940</v>
      </c>
      <c r="H38" s="2">
        <v>7410</v>
      </c>
      <c r="I38" s="2">
        <v>9202</v>
      </c>
      <c r="J38" s="2">
        <v>1257</v>
      </c>
      <c r="K38" s="2">
        <v>9422</v>
      </c>
      <c r="L38" s="2">
        <v>1359</v>
      </c>
      <c r="M38" s="2">
        <f t="shared" si="0"/>
        <v>10781</v>
      </c>
    </row>
    <row r="39" spans="1:13" x14ac:dyDescent="0.35">
      <c r="A39" s="3">
        <v>44136</v>
      </c>
      <c r="B39" s="2">
        <v>60169</v>
      </c>
      <c r="C39" s="2">
        <v>47065</v>
      </c>
      <c r="D39" s="2">
        <v>13104</v>
      </c>
      <c r="E39" s="2">
        <v>17441</v>
      </c>
      <c r="F39" s="2"/>
      <c r="G39" s="2">
        <v>15806</v>
      </c>
      <c r="H39" s="2">
        <v>7410</v>
      </c>
      <c r="I39" s="2">
        <v>9166</v>
      </c>
      <c r="J39" s="2">
        <v>1250</v>
      </c>
      <c r="K39" s="2">
        <v>9410</v>
      </c>
      <c r="L39" s="2">
        <v>1347</v>
      </c>
      <c r="M39" s="2">
        <f t="shared" si="0"/>
        <v>10757</v>
      </c>
    </row>
    <row r="40" spans="1:13" x14ac:dyDescent="0.35">
      <c r="A40" s="3">
        <v>44105</v>
      </c>
      <c r="B40" s="2">
        <v>60015</v>
      </c>
      <c r="C40" s="2">
        <v>46957</v>
      </c>
      <c r="D40" s="2">
        <v>13058</v>
      </c>
      <c r="E40" s="2">
        <v>17441</v>
      </c>
      <c r="F40" s="2"/>
      <c r="G40" s="2">
        <v>15836</v>
      </c>
      <c r="H40" s="2">
        <v>7405</v>
      </c>
      <c r="I40" s="2">
        <v>9148</v>
      </c>
      <c r="J40" s="2">
        <v>1251</v>
      </c>
      <c r="K40" s="2">
        <v>9339</v>
      </c>
      <c r="L40" s="2">
        <v>1346</v>
      </c>
      <c r="M40" s="2">
        <f t="shared" si="0"/>
        <v>10685</v>
      </c>
    </row>
    <row r="41" spans="1:13" x14ac:dyDescent="0.35">
      <c r="A41" s="3">
        <v>44075</v>
      </c>
      <c r="B41" s="2">
        <v>59790</v>
      </c>
      <c r="C41" s="2">
        <v>46780</v>
      </c>
      <c r="D41" s="2">
        <v>13010</v>
      </c>
      <c r="E41" s="2">
        <v>17443</v>
      </c>
      <c r="F41" s="2"/>
      <c r="G41" s="2">
        <v>15771</v>
      </c>
      <c r="H41" s="2">
        <v>7362</v>
      </c>
      <c r="I41" s="2">
        <v>9089</v>
      </c>
      <c r="J41" s="2">
        <v>1235</v>
      </c>
      <c r="K41" s="2">
        <v>9255</v>
      </c>
      <c r="L41" s="2">
        <v>1346</v>
      </c>
      <c r="M41" s="2">
        <f t="shared" si="0"/>
        <v>10601</v>
      </c>
    </row>
    <row r="42" spans="1:13" x14ac:dyDescent="0.35">
      <c r="A42" s="3">
        <v>44044</v>
      </c>
      <c r="B42" s="2">
        <v>59831</v>
      </c>
      <c r="C42" s="2">
        <v>46771</v>
      </c>
      <c r="D42" s="2">
        <v>13060</v>
      </c>
      <c r="E42" s="2">
        <v>17361</v>
      </c>
      <c r="F42" s="2"/>
      <c r="G42" s="2">
        <v>15803</v>
      </c>
      <c r="H42" s="2">
        <v>7270</v>
      </c>
      <c r="I42" s="2">
        <v>9131</v>
      </c>
      <c r="J42" s="2">
        <v>1213</v>
      </c>
      <c r="K42" s="2">
        <v>9237</v>
      </c>
      <c r="L42" s="2">
        <v>1370</v>
      </c>
      <c r="M42" s="2">
        <f t="shared" si="0"/>
        <v>10607</v>
      </c>
    </row>
    <row r="43" spans="1:13" x14ac:dyDescent="0.35">
      <c r="A43" s="3">
        <v>44013</v>
      </c>
      <c r="B43" s="2">
        <v>60178</v>
      </c>
      <c r="C43" s="2">
        <v>47175</v>
      </c>
      <c r="D43" s="2">
        <v>13003</v>
      </c>
      <c r="E43" s="2">
        <v>17238</v>
      </c>
      <c r="F43" s="2"/>
      <c r="G43" s="2">
        <v>15689</v>
      </c>
      <c r="H43" s="2">
        <v>7244</v>
      </c>
      <c r="I43" s="2">
        <v>9117</v>
      </c>
      <c r="J43" s="2">
        <v>1221</v>
      </c>
      <c r="K43" s="2">
        <v>9160</v>
      </c>
      <c r="L43" s="2">
        <v>1370</v>
      </c>
      <c r="M43" s="2">
        <f t="shared" si="0"/>
        <v>10530</v>
      </c>
    </row>
    <row r="44" spans="1:13" x14ac:dyDescent="0.35">
      <c r="A44" s="3">
        <v>43983</v>
      </c>
      <c r="B44" s="2">
        <v>59896</v>
      </c>
      <c r="C44" s="2">
        <v>46890</v>
      </c>
      <c r="D44" s="2">
        <v>13006</v>
      </c>
      <c r="E44" s="2">
        <v>17256</v>
      </c>
      <c r="F44" s="2"/>
      <c r="G44" s="2">
        <v>15579</v>
      </c>
      <c r="H44" s="2">
        <v>7219</v>
      </c>
      <c r="I44" s="2">
        <v>9064</v>
      </c>
      <c r="J44" s="2">
        <v>1207</v>
      </c>
      <c r="K44" s="2">
        <v>9142</v>
      </c>
      <c r="L44" s="2">
        <v>1356</v>
      </c>
      <c r="M44" s="2">
        <f t="shared" si="0"/>
        <v>10498</v>
      </c>
    </row>
    <row r="45" spans="1:13" x14ac:dyDescent="0.35">
      <c r="A45" s="3">
        <v>43952</v>
      </c>
      <c r="B45" s="2">
        <v>59648</v>
      </c>
      <c r="C45" s="2">
        <v>46667</v>
      </c>
      <c r="D45" s="2">
        <v>12981</v>
      </c>
      <c r="E45" s="2">
        <v>17244</v>
      </c>
      <c r="F45" s="2"/>
      <c r="G45" s="2">
        <v>15628</v>
      </c>
      <c r="H45" s="2">
        <v>7194</v>
      </c>
      <c r="I45" s="2">
        <v>9005</v>
      </c>
      <c r="J45" s="2">
        <v>1202</v>
      </c>
      <c r="K45" s="2">
        <v>9130</v>
      </c>
      <c r="L45" s="2">
        <v>1355</v>
      </c>
      <c r="M45" s="2">
        <f t="shared" si="0"/>
        <v>10485</v>
      </c>
    </row>
    <row r="46" spans="1:13" x14ac:dyDescent="0.35">
      <c r="A46" s="3">
        <v>43922</v>
      </c>
      <c r="B46" s="2">
        <v>59384</v>
      </c>
      <c r="C46" s="2">
        <v>46388</v>
      </c>
      <c r="D46" s="2">
        <v>12996</v>
      </c>
      <c r="E46" s="2">
        <v>17256</v>
      </c>
      <c r="F46" s="2"/>
      <c r="G46" s="2">
        <v>15635</v>
      </c>
      <c r="H46" s="2">
        <v>7200</v>
      </c>
      <c r="I46" s="2">
        <v>8974</v>
      </c>
      <c r="J46" s="2">
        <v>1196</v>
      </c>
      <c r="K46" s="2">
        <v>9190</v>
      </c>
      <c r="L46" s="2">
        <v>1354</v>
      </c>
      <c r="M46" s="2">
        <f t="shared" si="0"/>
        <v>10544</v>
      </c>
    </row>
    <row r="47" spans="1:13" x14ac:dyDescent="0.35">
      <c r="A47" s="3">
        <v>43891</v>
      </c>
      <c r="B47" s="2">
        <v>59920</v>
      </c>
      <c r="C47" s="2">
        <v>46936</v>
      </c>
      <c r="D47" s="2">
        <v>12984</v>
      </c>
      <c r="E47" s="2">
        <v>17336</v>
      </c>
      <c r="F47" s="2"/>
      <c r="G47" s="2">
        <v>15623</v>
      </c>
      <c r="H47" s="2">
        <v>7196</v>
      </c>
      <c r="I47" s="2">
        <v>8931</v>
      </c>
      <c r="J47" s="2">
        <v>1195</v>
      </c>
      <c r="K47" s="2">
        <v>9157</v>
      </c>
      <c r="L47" s="2">
        <v>1349</v>
      </c>
      <c r="M47" s="2">
        <f t="shared" si="0"/>
        <v>10506</v>
      </c>
    </row>
    <row r="48" spans="1:13" x14ac:dyDescent="0.35">
      <c r="A48" s="3">
        <v>43862</v>
      </c>
      <c r="B48" s="2">
        <v>59975</v>
      </c>
      <c r="C48" s="2">
        <v>46976</v>
      </c>
      <c r="D48" s="2">
        <v>12999</v>
      </c>
      <c r="E48" s="2">
        <v>17295</v>
      </c>
      <c r="F48" s="2"/>
      <c r="G48" s="2">
        <v>15645</v>
      </c>
      <c r="H48" s="2">
        <v>7210</v>
      </c>
      <c r="I48" s="2">
        <v>8912</v>
      </c>
      <c r="J48" s="2">
        <v>1188</v>
      </c>
      <c r="K48" s="2">
        <v>9480</v>
      </c>
      <c r="L48" s="2">
        <v>1348</v>
      </c>
      <c r="M48" s="2">
        <f t="shared" si="0"/>
        <v>10828</v>
      </c>
    </row>
    <row r="49" spans="1:13" x14ac:dyDescent="0.35">
      <c r="A49" s="3">
        <v>43831</v>
      </c>
      <c r="B49" s="2">
        <v>59983</v>
      </c>
      <c r="C49" s="2">
        <v>46945</v>
      </c>
      <c r="D49" s="2">
        <v>13038</v>
      </c>
      <c r="E49" s="2">
        <v>17371</v>
      </c>
      <c r="F49" s="2"/>
      <c r="G49" s="2">
        <v>15702</v>
      </c>
      <c r="H49" s="2">
        <v>7193</v>
      </c>
      <c r="I49" s="2">
        <v>8922</v>
      </c>
      <c r="J49" s="2">
        <v>1169</v>
      </c>
      <c r="K49" s="2">
        <v>9179</v>
      </c>
      <c r="L49" s="2">
        <v>1345</v>
      </c>
      <c r="M49" s="2">
        <f t="shared" si="0"/>
        <v>10524</v>
      </c>
    </row>
    <row r="50" spans="1:13" x14ac:dyDescent="0.35">
      <c r="A50" s="3">
        <v>43800</v>
      </c>
      <c r="B50" s="2">
        <v>59792</v>
      </c>
      <c r="C50" s="2">
        <v>46793</v>
      </c>
      <c r="D50" s="2">
        <v>12999</v>
      </c>
      <c r="E50" s="2">
        <v>17315</v>
      </c>
      <c r="F50" s="2"/>
      <c r="G50" s="2">
        <v>15593</v>
      </c>
      <c r="H50" s="2">
        <v>7201</v>
      </c>
      <c r="I50" s="2">
        <v>8882</v>
      </c>
      <c r="J50" s="2">
        <v>1154</v>
      </c>
      <c r="K50" s="2">
        <v>9153</v>
      </c>
      <c r="L50" s="2">
        <v>1334</v>
      </c>
      <c r="M50" s="2">
        <f t="shared" si="0"/>
        <v>10487</v>
      </c>
    </row>
    <row r="51" spans="1:13" x14ac:dyDescent="0.35">
      <c r="A51" s="3">
        <v>43770</v>
      </c>
      <c r="B51" s="2">
        <v>59509</v>
      </c>
      <c r="C51" s="2">
        <v>46571</v>
      </c>
      <c r="D51" s="2">
        <v>12938</v>
      </c>
      <c r="E51" s="2">
        <v>17230</v>
      </c>
      <c r="F51" s="2">
        <v>10438</v>
      </c>
      <c r="G51" s="2">
        <v>15484</v>
      </c>
      <c r="H51" s="2">
        <v>7169</v>
      </c>
      <c r="I51" s="2">
        <v>8837</v>
      </c>
      <c r="J51" s="2">
        <v>1147</v>
      </c>
      <c r="K51" s="2"/>
      <c r="L51" s="2"/>
      <c r="M51" s="2">
        <v>10438</v>
      </c>
    </row>
    <row r="52" spans="1:13" x14ac:dyDescent="0.35">
      <c r="A52" s="3">
        <v>43739</v>
      </c>
      <c r="B52" s="2">
        <v>59260</v>
      </c>
      <c r="C52" s="2">
        <v>46144</v>
      </c>
      <c r="D52" s="2">
        <v>13116</v>
      </c>
      <c r="E52" s="2">
        <v>17310</v>
      </c>
      <c r="F52" s="2">
        <v>10452</v>
      </c>
      <c r="G52" s="2">
        <v>15354</v>
      </c>
      <c r="H52" s="2">
        <v>7114</v>
      </c>
      <c r="I52" s="2">
        <v>8839</v>
      </c>
      <c r="J52" s="2">
        <v>1119</v>
      </c>
      <c r="K52" s="2"/>
      <c r="L52" s="2"/>
      <c r="M52" s="2">
        <v>10452</v>
      </c>
    </row>
    <row r="53" spans="1:13" x14ac:dyDescent="0.35">
      <c r="A53" s="3">
        <v>43709</v>
      </c>
      <c r="B53" s="2">
        <v>58428</v>
      </c>
      <c r="C53" s="2">
        <v>45870</v>
      </c>
      <c r="D53" s="2">
        <v>12558</v>
      </c>
      <c r="E53" s="2">
        <v>16969</v>
      </c>
      <c r="F53" s="2">
        <v>10159</v>
      </c>
      <c r="G53" s="2">
        <v>15024</v>
      </c>
      <c r="H53" s="2">
        <v>6912</v>
      </c>
      <c r="I53" s="2">
        <v>8656</v>
      </c>
      <c r="J53" s="2">
        <v>1104</v>
      </c>
      <c r="K53" s="2"/>
      <c r="L53" s="2"/>
      <c r="M53" s="2">
        <v>10159</v>
      </c>
    </row>
    <row r="54" spans="1:13" x14ac:dyDescent="0.35">
      <c r="A54" s="3">
        <v>43678</v>
      </c>
      <c r="B54" s="2">
        <v>58696</v>
      </c>
      <c r="C54" s="2">
        <v>45685</v>
      </c>
      <c r="D54" s="2">
        <v>13011</v>
      </c>
      <c r="E54" s="2">
        <v>17235</v>
      </c>
      <c r="F54" s="2">
        <v>10313</v>
      </c>
      <c r="G54" s="2">
        <v>15179</v>
      </c>
      <c r="H54" s="2">
        <v>6928</v>
      </c>
      <c r="I54" s="2">
        <v>8752</v>
      </c>
      <c r="J54" s="2">
        <v>1086</v>
      </c>
      <c r="K54" s="2"/>
      <c r="L54" s="2"/>
      <c r="M54" s="2">
        <v>10313</v>
      </c>
    </row>
    <row r="55" spans="1:13" x14ac:dyDescent="0.35">
      <c r="A55" s="3">
        <v>43647</v>
      </c>
      <c r="B55" s="2">
        <v>58506</v>
      </c>
      <c r="C55" s="2">
        <v>45498</v>
      </c>
      <c r="D55" s="2">
        <v>13008</v>
      </c>
      <c r="E55" s="2">
        <v>17303</v>
      </c>
      <c r="F55" s="2">
        <v>10297</v>
      </c>
      <c r="G55" s="2">
        <v>15110</v>
      </c>
      <c r="H55" s="2">
        <v>6953</v>
      </c>
      <c r="I55" s="2">
        <v>8795</v>
      </c>
      <c r="J55" s="2">
        <v>1076</v>
      </c>
      <c r="K55" s="2"/>
      <c r="L55" s="2"/>
      <c r="M55" s="2">
        <v>10297</v>
      </c>
    </row>
    <row r="56" spans="1:13" x14ac:dyDescent="0.35">
      <c r="A56" s="3">
        <v>43617</v>
      </c>
      <c r="B56" s="2">
        <v>58425</v>
      </c>
      <c r="C56" s="2">
        <v>45484</v>
      </c>
      <c r="D56" s="2">
        <v>12941</v>
      </c>
      <c r="E56" s="2">
        <v>17266</v>
      </c>
      <c r="F56" s="2">
        <v>10260</v>
      </c>
      <c r="G56" s="2">
        <v>15003</v>
      </c>
      <c r="H56" s="2">
        <v>6918</v>
      </c>
      <c r="I56" s="2">
        <v>8726</v>
      </c>
      <c r="J56" s="2">
        <v>1045</v>
      </c>
      <c r="K56" s="2"/>
      <c r="L56" s="2"/>
      <c r="M56" s="2">
        <v>10260</v>
      </c>
    </row>
    <row r="57" spans="1:13" x14ac:dyDescent="0.35">
      <c r="A57" s="3">
        <v>43586</v>
      </c>
      <c r="B57" s="2">
        <v>62680</v>
      </c>
      <c r="C57" s="2">
        <v>49450</v>
      </c>
      <c r="D57" s="2">
        <v>13230</v>
      </c>
      <c r="E57" s="2">
        <v>17737</v>
      </c>
      <c r="F57" s="2">
        <v>10825</v>
      </c>
      <c r="G57" s="2">
        <v>15398</v>
      </c>
      <c r="H57" s="2">
        <v>6962</v>
      </c>
      <c r="I57" s="2">
        <v>8852</v>
      </c>
      <c r="J57" s="2">
        <v>1057</v>
      </c>
      <c r="K57" s="2"/>
      <c r="L57" s="2"/>
      <c r="M57" s="2">
        <v>10825</v>
      </c>
    </row>
    <row r="58" spans="1:13" x14ac:dyDescent="0.35">
      <c r="A58" s="3">
        <v>43556</v>
      </c>
      <c r="B58" s="2">
        <v>62651</v>
      </c>
      <c r="C58" s="2">
        <v>49489</v>
      </c>
      <c r="D58" s="2">
        <v>13162</v>
      </c>
      <c r="E58" s="2">
        <v>17771</v>
      </c>
      <c r="F58" s="2">
        <v>10778</v>
      </c>
      <c r="G58" s="2">
        <v>15348</v>
      </c>
      <c r="H58" s="2">
        <v>6835</v>
      </c>
      <c r="I58" s="2">
        <v>8794</v>
      </c>
      <c r="J58" s="2">
        <v>1045</v>
      </c>
      <c r="K58" s="2"/>
      <c r="L58" s="2"/>
      <c r="M58" s="2">
        <v>10778</v>
      </c>
    </row>
    <row r="59" spans="1:13" x14ac:dyDescent="0.35">
      <c r="A59" s="3">
        <v>43525</v>
      </c>
      <c r="B59" s="2">
        <v>62036</v>
      </c>
      <c r="C59" s="2">
        <v>49048</v>
      </c>
      <c r="D59" s="2">
        <v>12988</v>
      </c>
      <c r="E59" s="2">
        <v>17598</v>
      </c>
      <c r="F59" s="2">
        <v>10714</v>
      </c>
      <c r="G59" s="2">
        <v>15258</v>
      </c>
      <c r="H59" s="2">
        <v>6772</v>
      </c>
      <c r="I59" s="2">
        <v>8726</v>
      </c>
      <c r="J59" s="2">
        <v>1030</v>
      </c>
      <c r="K59" s="2"/>
      <c r="L59" s="2"/>
      <c r="M59" s="2">
        <v>10714</v>
      </c>
    </row>
    <row r="60" spans="1:13" x14ac:dyDescent="0.35">
      <c r="A60" s="3">
        <v>43497</v>
      </c>
      <c r="B60" s="2">
        <v>61516</v>
      </c>
      <c r="C60" s="2">
        <v>48443</v>
      </c>
      <c r="D60" s="2">
        <v>13073</v>
      </c>
      <c r="E60" s="2">
        <v>17528</v>
      </c>
      <c r="F60" s="2">
        <v>10670</v>
      </c>
      <c r="G60" s="2">
        <v>15200</v>
      </c>
      <c r="H60" s="2">
        <v>6774</v>
      </c>
      <c r="I60" s="2">
        <v>8691</v>
      </c>
      <c r="J60" s="2">
        <v>1022</v>
      </c>
      <c r="K60" s="2"/>
      <c r="L60" s="2"/>
      <c r="M60" s="2">
        <v>10670</v>
      </c>
    </row>
    <row r="61" spans="1:13" x14ac:dyDescent="0.35">
      <c r="A61" s="3">
        <v>43466</v>
      </c>
      <c r="B61" s="2">
        <v>61333</v>
      </c>
      <c r="C61" s="2">
        <v>48433</v>
      </c>
      <c r="D61" s="2">
        <v>12900</v>
      </c>
      <c r="E61" s="2">
        <v>17530</v>
      </c>
      <c r="F61" s="2">
        <v>10630</v>
      </c>
      <c r="G61" s="2">
        <v>15179</v>
      </c>
      <c r="H61" s="2">
        <v>6776</v>
      </c>
      <c r="I61" s="2">
        <v>8619</v>
      </c>
      <c r="J61" s="2">
        <v>1020</v>
      </c>
      <c r="K61" s="2"/>
      <c r="L61" s="2"/>
      <c r="M61" s="2">
        <v>10630</v>
      </c>
    </row>
    <row r="62" spans="1:13" x14ac:dyDescent="0.35">
      <c r="A62" s="3">
        <v>43435</v>
      </c>
      <c r="B62" s="2">
        <v>61488</v>
      </c>
      <c r="C62" s="2">
        <v>48442</v>
      </c>
      <c r="D62" s="2">
        <v>13046</v>
      </c>
      <c r="E62" s="2">
        <v>17716</v>
      </c>
      <c r="F62" s="2">
        <v>10565</v>
      </c>
      <c r="G62" s="2">
        <v>15185</v>
      </c>
      <c r="H62" s="2">
        <v>6793</v>
      </c>
      <c r="I62" s="2">
        <v>8630</v>
      </c>
      <c r="J62" s="2">
        <v>1006</v>
      </c>
      <c r="K62" s="2"/>
      <c r="L62" s="2"/>
      <c r="M62" s="2">
        <v>10565</v>
      </c>
    </row>
    <row r="63" spans="1:13" x14ac:dyDescent="0.35">
      <c r="A63" s="3">
        <v>43405</v>
      </c>
      <c r="B63" s="2">
        <v>61853</v>
      </c>
      <c r="C63" s="2">
        <v>48905</v>
      </c>
      <c r="D63" s="2">
        <v>12948</v>
      </c>
      <c r="E63" s="2">
        <v>17815</v>
      </c>
      <c r="F63" s="2">
        <v>10523</v>
      </c>
      <c r="G63" s="2">
        <v>15153</v>
      </c>
      <c r="H63" s="2">
        <v>6714</v>
      </c>
      <c r="I63" s="2">
        <v>8585</v>
      </c>
      <c r="J63" s="2">
        <v>976</v>
      </c>
      <c r="K63" s="2"/>
      <c r="L63" s="2"/>
      <c r="M63" s="2">
        <v>10523</v>
      </c>
    </row>
    <row r="64" spans="1:13" x14ac:dyDescent="0.35">
      <c r="A64" s="3">
        <v>43374</v>
      </c>
      <c r="B64" s="2">
        <v>61812</v>
      </c>
      <c r="C64" s="2">
        <v>48810</v>
      </c>
      <c r="D64" s="2">
        <v>13002</v>
      </c>
      <c r="E64" s="2">
        <v>17906</v>
      </c>
      <c r="F64" s="2">
        <v>10540</v>
      </c>
      <c r="G64" s="2">
        <v>15156</v>
      </c>
      <c r="H64" s="2">
        <v>6771</v>
      </c>
      <c r="I64" s="2">
        <v>8584</v>
      </c>
      <c r="J64" s="2">
        <v>994</v>
      </c>
      <c r="K64" s="2"/>
      <c r="L64" s="2"/>
      <c r="M64" s="2">
        <v>10540</v>
      </c>
    </row>
    <row r="65" spans="1:13" x14ac:dyDescent="0.35">
      <c r="A65" s="3">
        <v>43344</v>
      </c>
      <c r="B65" s="2">
        <v>62311</v>
      </c>
      <c r="C65" s="2">
        <v>49031</v>
      </c>
      <c r="D65" s="2">
        <v>13280</v>
      </c>
      <c r="E65" s="2">
        <v>18318</v>
      </c>
      <c r="F65" s="2">
        <v>10775</v>
      </c>
      <c r="G65" s="2">
        <v>15326</v>
      </c>
      <c r="H65" s="2">
        <v>6851</v>
      </c>
      <c r="I65" s="2">
        <v>8766</v>
      </c>
      <c r="J65" s="2">
        <v>1023</v>
      </c>
      <c r="K65" s="2"/>
      <c r="L65" s="2"/>
      <c r="M65" s="2">
        <v>10775</v>
      </c>
    </row>
    <row r="66" spans="1:13" x14ac:dyDescent="0.35">
      <c r="A66" s="3">
        <v>43313</v>
      </c>
      <c r="B66" s="2">
        <v>62209</v>
      </c>
      <c r="C66" s="2">
        <v>48871</v>
      </c>
      <c r="D66" s="2">
        <v>13338</v>
      </c>
      <c r="E66" s="2">
        <v>18323</v>
      </c>
      <c r="F66" s="2">
        <v>10702</v>
      </c>
      <c r="G66" s="2">
        <v>15333</v>
      </c>
      <c r="H66" s="2">
        <v>6783</v>
      </c>
      <c r="I66" s="2">
        <v>8657</v>
      </c>
      <c r="J66" s="2">
        <v>1007</v>
      </c>
      <c r="K66" s="2"/>
      <c r="L66" s="2"/>
      <c r="M66" s="2">
        <v>10702</v>
      </c>
    </row>
    <row r="67" spans="1:13" x14ac:dyDescent="0.35">
      <c r="A67" s="3">
        <v>43282</v>
      </c>
      <c r="B67" s="2">
        <v>61457</v>
      </c>
      <c r="C67" s="2">
        <v>48046</v>
      </c>
      <c r="D67" s="2">
        <v>13411</v>
      </c>
      <c r="E67" s="2">
        <v>18448</v>
      </c>
      <c r="F67" s="2">
        <v>10706</v>
      </c>
      <c r="G67" s="2">
        <v>15470</v>
      </c>
      <c r="H67" s="2">
        <v>6797</v>
      </c>
      <c r="I67" s="2">
        <v>8658</v>
      </c>
      <c r="J67" s="2">
        <v>1013</v>
      </c>
      <c r="K67" s="2"/>
      <c r="L67" s="2"/>
      <c r="M67" s="2">
        <v>10706</v>
      </c>
    </row>
    <row r="68" spans="1:13" x14ac:dyDescent="0.35">
      <c r="A68" s="3">
        <v>43252</v>
      </c>
      <c r="B68" s="2">
        <v>61426</v>
      </c>
      <c r="C68" s="2">
        <v>48103</v>
      </c>
      <c r="D68" s="2">
        <v>13323</v>
      </c>
      <c r="E68" s="2">
        <v>18398</v>
      </c>
      <c r="F68" s="2">
        <v>10639</v>
      </c>
      <c r="G68" s="2">
        <v>15424</v>
      </c>
      <c r="H68" s="2">
        <v>6745</v>
      </c>
      <c r="I68" s="2">
        <v>8582</v>
      </c>
      <c r="J68" s="2">
        <v>1005</v>
      </c>
      <c r="K68" s="2"/>
      <c r="L68" s="2"/>
      <c r="M68" s="2">
        <v>10639</v>
      </c>
    </row>
    <row r="69" spans="1:13" x14ac:dyDescent="0.35">
      <c r="A69" s="3">
        <v>43221</v>
      </c>
      <c r="B69" s="2">
        <v>61024</v>
      </c>
      <c r="C69" s="2">
        <v>47675</v>
      </c>
      <c r="D69" s="2">
        <v>13349</v>
      </c>
      <c r="E69" s="2">
        <v>18186</v>
      </c>
      <c r="F69" s="2">
        <v>10590</v>
      </c>
      <c r="G69" s="2">
        <v>15296</v>
      </c>
      <c r="H69" s="2">
        <v>6712</v>
      </c>
      <c r="I69" s="2">
        <v>8527</v>
      </c>
      <c r="J69" s="2">
        <v>982</v>
      </c>
      <c r="K69" s="2"/>
      <c r="L69" s="2"/>
      <c r="M69" s="2">
        <v>10590</v>
      </c>
    </row>
    <row r="70" spans="1:13" x14ac:dyDescent="0.35">
      <c r="A70" s="3">
        <v>43191</v>
      </c>
      <c r="B70" s="2">
        <v>61192</v>
      </c>
      <c r="C70" s="2">
        <v>47997</v>
      </c>
      <c r="D70" s="2">
        <v>13195</v>
      </c>
      <c r="E70" s="2">
        <v>18038</v>
      </c>
      <c r="F70" s="2">
        <v>10562</v>
      </c>
      <c r="G70" s="2">
        <v>15094</v>
      </c>
      <c r="H70" s="2">
        <v>6711</v>
      </c>
      <c r="I70" s="2">
        <v>8553</v>
      </c>
      <c r="J70" s="2">
        <v>981</v>
      </c>
      <c r="K70" s="2"/>
      <c r="L70" s="2"/>
      <c r="M70" s="2">
        <v>10562</v>
      </c>
    </row>
    <row r="71" spans="1:13" x14ac:dyDescent="0.35">
      <c r="A71" s="3">
        <v>43160</v>
      </c>
      <c r="B71" s="2">
        <v>60448</v>
      </c>
      <c r="C71" s="2">
        <v>47178</v>
      </c>
      <c r="D71" s="2">
        <v>13270</v>
      </c>
      <c r="E71" s="2">
        <v>18024</v>
      </c>
      <c r="F71" s="2">
        <v>10594</v>
      </c>
      <c r="G71" s="2">
        <v>15078</v>
      </c>
      <c r="H71" s="2">
        <v>6732</v>
      </c>
      <c r="I71" s="2">
        <v>8525</v>
      </c>
      <c r="J71" s="2">
        <v>983</v>
      </c>
      <c r="K71" s="2"/>
      <c r="L71" s="2"/>
      <c r="M71" s="2">
        <v>10594</v>
      </c>
    </row>
    <row r="72" spans="1:13" x14ac:dyDescent="0.35">
      <c r="A72" s="3">
        <v>43132</v>
      </c>
      <c r="B72" s="2">
        <v>59455</v>
      </c>
      <c r="C72" s="2">
        <v>46281</v>
      </c>
      <c r="D72" s="2">
        <v>13174</v>
      </c>
      <c r="E72" s="2">
        <v>17834</v>
      </c>
      <c r="F72" s="2">
        <v>10338</v>
      </c>
      <c r="G72" s="2">
        <v>14911</v>
      </c>
      <c r="H72" s="2">
        <v>6595</v>
      </c>
      <c r="I72" s="2">
        <v>8461</v>
      </c>
      <c r="J72" s="2">
        <v>978</v>
      </c>
      <c r="K72" s="2"/>
      <c r="L72" s="2"/>
      <c r="M72" s="2">
        <v>10338</v>
      </c>
    </row>
    <row r="73" spans="1:13" x14ac:dyDescent="0.35">
      <c r="A73" s="3">
        <v>43101</v>
      </c>
      <c r="B73" s="2">
        <v>59958</v>
      </c>
      <c r="C73" s="2">
        <v>46771</v>
      </c>
      <c r="D73" s="2">
        <v>13187</v>
      </c>
      <c r="E73" s="2">
        <v>17821</v>
      </c>
      <c r="F73" s="2">
        <v>10357</v>
      </c>
      <c r="G73" s="2">
        <v>14891</v>
      </c>
      <c r="H73" s="2">
        <v>6591</v>
      </c>
      <c r="I73" s="2">
        <v>8417</v>
      </c>
      <c r="J73" s="2">
        <v>964</v>
      </c>
      <c r="K73" s="2"/>
      <c r="L73" s="2"/>
      <c r="M73" s="2">
        <v>10357</v>
      </c>
    </row>
    <row r="74" spans="1:13" x14ac:dyDescent="0.35">
      <c r="A74" s="3">
        <v>43070</v>
      </c>
      <c r="B74" s="2">
        <v>58746</v>
      </c>
      <c r="C74" s="2">
        <v>45678</v>
      </c>
      <c r="D74" s="2">
        <v>13068</v>
      </c>
      <c r="E74" s="2">
        <v>17787</v>
      </c>
      <c r="F74" s="2">
        <v>10347</v>
      </c>
      <c r="G74" s="2">
        <v>14678</v>
      </c>
      <c r="H74" s="2">
        <v>6527</v>
      </c>
      <c r="I74" s="2">
        <v>8380</v>
      </c>
      <c r="J74" s="2">
        <v>956</v>
      </c>
      <c r="K74" s="2"/>
      <c r="L74" s="2"/>
      <c r="M74" s="2">
        <v>10347</v>
      </c>
    </row>
    <row r="75" spans="1:13" x14ac:dyDescent="0.35">
      <c r="A75" s="3">
        <v>43040</v>
      </c>
      <c r="B75" s="2">
        <v>59026</v>
      </c>
      <c r="C75" s="2">
        <v>46002</v>
      </c>
      <c r="D75" s="2">
        <v>13024</v>
      </c>
      <c r="E75" s="2">
        <v>17136</v>
      </c>
      <c r="F75" s="2">
        <v>10254</v>
      </c>
      <c r="G75" s="2">
        <v>14701</v>
      </c>
      <c r="H75" s="2">
        <v>6506</v>
      </c>
      <c r="I75" s="2">
        <v>8304</v>
      </c>
      <c r="J75" s="2">
        <v>952</v>
      </c>
      <c r="K75" s="2"/>
      <c r="L75" s="2"/>
      <c r="M75" s="2">
        <v>10254</v>
      </c>
    </row>
    <row r="76" spans="1:13" x14ac:dyDescent="0.35">
      <c r="A76" s="3">
        <v>43009</v>
      </c>
      <c r="B76" s="2">
        <v>58641</v>
      </c>
      <c r="C76" s="2">
        <v>45626</v>
      </c>
      <c r="D76" s="2">
        <v>13015</v>
      </c>
      <c r="E76" s="2">
        <v>17299</v>
      </c>
      <c r="F76" s="2">
        <v>10222</v>
      </c>
      <c r="G76" s="2">
        <v>14619</v>
      </c>
      <c r="H76" s="2">
        <v>6460</v>
      </c>
      <c r="I76" s="2">
        <v>8263</v>
      </c>
      <c r="J76" s="2">
        <v>941</v>
      </c>
      <c r="K76" s="2"/>
      <c r="L76" s="2"/>
      <c r="M76" s="2">
        <v>10222</v>
      </c>
    </row>
    <row r="77" spans="1:13" x14ac:dyDescent="0.35">
      <c r="A77" s="3">
        <v>42979</v>
      </c>
      <c r="B77" s="2">
        <v>58995</v>
      </c>
      <c r="C77" s="2">
        <v>46219</v>
      </c>
      <c r="D77" s="2">
        <v>12776</v>
      </c>
      <c r="E77" s="2">
        <v>17008</v>
      </c>
      <c r="F77" s="2">
        <v>10138</v>
      </c>
      <c r="G77" s="2">
        <v>14491</v>
      </c>
      <c r="H77" s="2">
        <v>6412</v>
      </c>
      <c r="I77" s="2">
        <v>8182</v>
      </c>
      <c r="J77" s="2">
        <v>969</v>
      </c>
      <c r="K77" s="2"/>
      <c r="L77" s="2"/>
      <c r="M77" s="2">
        <v>10138</v>
      </c>
    </row>
    <row r="78" spans="1:13" x14ac:dyDescent="0.35">
      <c r="A78" s="3">
        <v>42948</v>
      </c>
      <c r="B78" s="2">
        <v>58697</v>
      </c>
      <c r="C78" s="2">
        <v>45945</v>
      </c>
      <c r="D78" s="2">
        <v>12752</v>
      </c>
      <c r="E78" s="2">
        <v>16977</v>
      </c>
      <c r="F78" s="2">
        <v>10119</v>
      </c>
      <c r="G78" s="2">
        <v>14432</v>
      </c>
      <c r="H78" s="2">
        <v>6359</v>
      </c>
      <c r="I78" s="2">
        <v>8169</v>
      </c>
      <c r="J78" s="2">
        <v>965</v>
      </c>
      <c r="K78" s="2"/>
      <c r="L78" s="2"/>
      <c r="M78" s="2">
        <v>10119</v>
      </c>
    </row>
    <row r="79" spans="1:13" x14ac:dyDescent="0.35">
      <c r="A79" s="3">
        <v>42917</v>
      </c>
      <c r="B79" s="2">
        <v>58344</v>
      </c>
      <c r="C79" s="2">
        <v>45635</v>
      </c>
      <c r="D79" s="2">
        <v>12709</v>
      </c>
      <c r="E79" s="2">
        <v>16878</v>
      </c>
      <c r="F79" s="2">
        <v>10115</v>
      </c>
      <c r="G79" s="2">
        <v>14355</v>
      </c>
      <c r="H79" s="2">
        <v>6329</v>
      </c>
      <c r="I79" s="2">
        <v>8161</v>
      </c>
      <c r="J79" s="2">
        <v>956</v>
      </c>
      <c r="K79" s="2"/>
      <c r="L79" s="2"/>
      <c r="M79" s="2">
        <v>10115</v>
      </c>
    </row>
    <row r="80" spans="1:13" x14ac:dyDescent="0.35">
      <c r="A80" s="3">
        <v>42887</v>
      </c>
      <c r="B80" s="2">
        <v>58556</v>
      </c>
      <c r="C80" s="2">
        <v>46005</v>
      </c>
      <c r="D80" s="2">
        <v>12551</v>
      </c>
      <c r="E80" s="2">
        <v>16899</v>
      </c>
      <c r="F80" s="2">
        <v>10032</v>
      </c>
      <c r="G80" s="2">
        <v>14283</v>
      </c>
      <c r="H80" s="2">
        <v>6266</v>
      </c>
      <c r="I80" s="2">
        <v>8105</v>
      </c>
      <c r="J80" s="2">
        <v>946</v>
      </c>
      <c r="K80" s="2"/>
      <c r="L80" s="2"/>
      <c r="M80" s="2">
        <v>10032</v>
      </c>
    </row>
    <row r="81" spans="1:13" x14ac:dyDescent="0.35">
      <c r="A81" s="3">
        <v>42856</v>
      </c>
      <c r="B81" s="2">
        <v>58287</v>
      </c>
      <c r="C81" s="2">
        <v>45793</v>
      </c>
      <c r="D81" s="2">
        <v>12494</v>
      </c>
      <c r="E81" s="2">
        <v>16745</v>
      </c>
      <c r="F81" s="2">
        <v>10001</v>
      </c>
      <c r="G81" s="2">
        <v>14232</v>
      </c>
      <c r="H81" s="2">
        <v>6214</v>
      </c>
      <c r="I81" s="2">
        <v>8089</v>
      </c>
      <c r="J81" s="2">
        <v>931</v>
      </c>
      <c r="K81" s="2"/>
      <c r="L81" s="2"/>
      <c r="M81" s="2">
        <v>10001</v>
      </c>
    </row>
    <row r="82" spans="1:13" x14ac:dyDescent="0.35">
      <c r="A82" s="3">
        <v>42826</v>
      </c>
      <c r="B82" s="2">
        <v>59182</v>
      </c>
      <c r="C82" s="2">
        <v>46417</v>
      </c>
      <c r="D82" s="2">
        <v>12765</v>
      </c>
      <c r="E82" s="2">
        <v>17073</v>
      </c>
      <c r="F82" s="2">
        <v>10184</v>
      </c>
      <c r="G82" s="2">
        <v>14463</v>
      </c>
      <c r="H82" s="2">
        <v>6296</v>
      </c>
      <c r="I82" s="2">
        <v>8127</v>
      </c>
      <c r="J82" s="2">
        <v>939</v>
      </c>
      <c r="K82" s="2"/>
      <c r="L82" s="2"/>
      <c r="M82" s="2">
        <v>10184</v>
      </c>
    </row>
    <row r="83" spans="1:13" x14ac:dyDescent="0.35">
      <c r="A83" s="3">
        <v>42795</v>
      </c>
      <c r="B83" s="2">
        <v>58722</v>
      </c>
      <c r="C83" s="2">
        <v>46074</v>
      </c>
      <c r="D83" s="2">
        <v>12648</v>
      </c>
      <c r="E83" s="2">
        <v>16743</v>
      </c>
      <c r="F83" s="2">
        <v>9979</v>
      </c>
      <c r="G83" s="2">
        <v>14199</v>
      </c>
      <c r="H83" s="2">
        <v>6213</v>
      </c>
      <c r="I83" s="2">
        <v>8019</v>
      </c>
      <c r="J83" s="2">
        <v>927</v>
      </c>
      <c r="K83" s="2"/>
      <c r="L83" s="2"/>
      <c r="M83" s="2">
        <v>9979</v>
      </c>
    </row>
    <row r="84" spans="1:13" x14ac:dyDescent="0.35">
      <c r="A84" s="3">
        <v>42767</v>
      </c>
      <c r="B84" s="2">
        <v>58229</v>
      </c>
      <c r="C84" s="2">
        <v>45813</v>
      </c>
      <c r="D84" s="2">
        <v>12416</v>
      </c>
      <c r="E84" s="2">
        <v>16642</v>
      </c>
      <c r="F84" s="2">
        <v>9840</v>
      </c>
      <c r="G84" s="2">
        <v>14078</v>
      </c>
      <c r="H84" s="2">
        <v>5920</v>
      </c>
      <c r="I84" s="2">
        <v>7927</v>
      </c>
      <c r="J84" s="2">
        <v>906</v>
      </c>
      <c r="K84" s="2"/>
      <c r="L84" s="2"/>
      <c r="M84" s="2">
        <v>9840</v>
      </c>
    </row>
    <row r="85" spans="1:13" x14ac:dyDescent="0.35">
      <c r="A85" s="3">
        <v>42736</v>
      </c>
      <c r="B85" s="2">
        <v>57740</v>
      </c>
      <c r="C85" s="2">
        <v>45426</v>
      </c>
      <c r="D85" s="2">
        <v>12314</v>
      </c>
      <c r="E85" s="2">
        <v>16548</v>
      </c>
      <c r="F85" s="2">
        <v>9663</v>
      </c>
      <c r="G85" s="2">
        <v>13777</v>
      </c>
      <c r="H85" s="2">
        <v>5770</v>
      </c>
      <c r="I85" s="2">
        <v>7785</v>
      </c>
      <c r="J85" s="2">
        <v>876</v>
      </c>
      <c r="K85" s="2"/>
      <c r="L85" s="2"/>
      <c r="M85" s="2">
        <v>9663</v>
      </c>
    </row>
    <row r="86" spans="1:13" x14ac:dyDescent="0.35">
      <c r="A86" s="3">
        <v>42705</v>
      </c>
      <c r="B86" s="2">
        <v>57504</v>
      </c>
      <c r="C86" s="2">
        <v>45274</v>
      </c>
      <c r="D86" s="2">
        <v>12230</v>
      </c>
      <c r="E86" s="2">
        <v>16649</v>
      </c>
      <c r="F86" s="2">
        <v>9676</v>
      </c>
      <c r="G86" s="2">
        <v>13718</v>
      </c>
      <c r="H86" s="2">
        <v>5775</v>
      </c>
      <c r="I86" s="2">
        <v>7824</v>
      </c>
      <c r="J86" s="2">
        <v>890</v>
      </c>
      <c r="K86" s="2"/>
      <c r="L86" s="2"/>
      <c r="M86" s="2">
        <v>9676</v>
      </c>
    </row>
    <row r="87" spans="1:13" x14ac:dyDescent="0.35">
      <c r="A87" s="3">
        <v>42675</v>
      </c>
      <c r="B87" s="2">
        <v>56938</v>
      </c>
      <c r="C87" s="2">
        <v>44748</v>
      </c>
      <c r="D87" s="2">
        <v>12190</v>
      </c>
      <c r="E87" s="2">
        <v>16603</v>
      </c>
      <c r="F87" s="2">
        <v>9602</v>
      </c>
      <c r="G87" s="2">
        <v>13642</v>
      </c>
      <c r="H87" s="2">
        <v>5754</v>
      </c>
      <c r="I87" s="2">
        <v>7795</v>
      </c>
      <c r="J87" s="2">
        <v>885</v>
      </c>
      <c r="K87" s="2"/>
      <c r="L87" s="2"/>
      <c r="M87" s="2">
        <v>9602</v>
      </c>
    </row>
    <row r="88" spans="1:13" x14ac:dyDescent="0.35">
      <c r="A88" s="3">
        <v>42644</v>
      </c>
      <c r="B88" s="2">
        <v>56978</v>
      </c>
      <c r="C88" s="2">
        <v>44809</v>
      </c>
      <c r="D88" s="2">
        <v>12169</v>
      </c>
      <c r="E88" s="2">
        <v>16811</v>
      </c>
      <c r="F88" s="2">
        <v>9581</v>
      </c>
      <c r="G88" s="2">
        <v>13610</v>
      </c>
      <c r="H88" s="2">
        <v>5741</v>
      </c>
      <c r="I88" s="2">
        <v>7767</v>
      </c>
      <c r="J88" s="2">
        <v>876</v>
      </c>
      <c r="K88" s="2"/>
      <c r="L88" s="2"/>
      <c r="M88" s="2">
        <v>9581</v>
      </c>
    </row>
    <row r="89" spans="1:13" x14ac:dyDescent="0.35">
      <c r="A89" s="3">
        <v>42614</v>
      </c>
      <c r="B89" s="2">
        <v>56706</v>
      </c>
      <c r="C89" s="2">
        <v>44350</v>
      </c>
      <c r="D89" s="2">
        <v>12356</v>
      </c>
      <c r="E89" s="2">
        <v>16417</v>
      </c>
      <c r="F89" s="2">
        <v>9551</v>
      </c>
      <c r="G89" s="2">
        <v>13399</v>
      </c>
      <c r="H89" s="2">
        <v>5819</v>
      </c>
      <c r="I89" s="2">
        <v>7637</v>
      </c>
      <c r="J89" s="2">
        <v>822</v>
      </c>
      <c r="K89" s="2"/>
      <c r="L89" s="2"/>
      <c r="M89" s="2">
        <v>9551</v>
      </c>
    </row>
    <row r="90" spans="1:13" x14ac:dyDescent="0.35">
      <c r="A90" s="3">
        <v>42583</v>
      </c>
      <c r="B90" s="2">
        <v>57180</v>
      </c>
      <c r="C90" s="2">
        <v>44730</v>
      </c>
      <c r="D90" s="2">
        <v>12450</v>
      </c>
      <c r="E90" s="2">
        <v>16538</v>
      </c>
      <c r="F90" s="2">
        <v>9590</v>
      </c>
      <c r="G90" s="2">
        <v>13402</v>
      </c>
      <c r="H90" s="2">
        <v>5846</v>
      </c>
      <c r="I90" s="2">
        <v>7664</v>
      </c>
      <c r="J90" s="2">
        <v>833</v>
      </c>
      <c r="K90" s="2"/>
      <c r="L90" s="2"/>
      <c r="M90" s="2">
        <v>9590</v>
      </c>
    </row>
    <row r="91" spans="1:13" x14ac:dyDescent="0.35">
      <c r="A91" s="3">
        <v>42552</v>
      </c>
      <c r="B91" s="2">
        <v>56817</v>
      </c>
      <c r="C91" s="2">
        <v>44430</v>
      </c>
      <c r="D91" s="2">
        <v>12387</v>
      </c>
      <c r="E91" s="2">
        <v>16487</v>
      </c>
      <c r="F91" s="2">
        <v>9535</v>
      </c>
      <c r="G91" s="2">
        <v>13316</v>
      </c>
      <c r="H91" s="2">
        <v>5815</v>
      </c>
      <c r="I91" s="2">
        <v>7639</v>
      </c>
      <c r="J91" s="2">
        <v>829</v>
      </c>
      <c r="K91" s="2"/>
      <c r="L91" s="2"/>
      <c r="M91" s="2">
        <v>9535</v>
      </c>
    </row>
    <row r="92" spans="1:13" x14ac:dyDescent="0.35">
      <c r="A92" s="3">
        <v>42522</v>
      </c>
      <c r="B92" s="2">
        <v>57493</v>
      </c>
      <c r="C92" s="2">
        <v>45196</v>
      </c>
      <c r="D92" s="2">
        <v>12297</v>
      </c>
      <c r="E92" s="2">
        <v>16464</v>
      </c>
      <c r="F92" s="2">
        <v>9588</v>
      </c>
      <c r="G92" s="2">
        <v>13275</v>
      </c>
      <c r="H92" s="2">
        <v>5815</v>
      </c>
      <c r="I92" s="2">
        <v>7625</v>
      </c>
      <c r="J92" s="2">
        <v>834</v>
      </c>
      <c r="K92" s="2"/>
      <c r="L92" s="2"/>
      <c r="M92" s="2">
        <v>9588</v>
      </c>
    </row>
    <row r="93" spans="1:13" x14ac:dyDescent="0.35">
      <c r="A93" s="3">
        <v>42491</v>
      </c>
      <c r="B93" s="2">
        <v>57399</v>
      </c>
      <c r="C93" s="2">
        <v>45033</v>
      </c>
      <c r="D93" s="2">
        <v>12366</v>
      </c>
      <c r="E93" s="2">
        <v>16467</v>
      </c>
      <c r="F93" s="2">
        <v>9589</v>
      </c>
      <c r="G93" s="2">
        <v>13252</v>
      </c>
      <c r="H93" s="2">
        <v>5793</v>
      </c>
      <c r="I93" s="2">
        <v>7607</v>
      </c>
      <c r="J93" s="2">
        <v>837</v>
      </c>
      <c r="K93" s="2"/>
      <c r="L93" s="2"/>
      <c r="M93" s="2">
        <v>9589</v>
      </c>
    </row>
    <row r="94" spans="1:13" x14ac:dyDescent="0.35">
      <c r="A94" s="3">
        <v>42461</v>
      </c>
      <c r="B94" s="2">
        <v>57126</v>
      </c>
      <c r="C94" s="2">
        <v>44850</v>
      </c>
      <c r="D94" s="2">
        <v>12276</v>
      </c>
      <c r="E94" s="2">
        <v>16400</v>
      </c>
      <c r="F94" s="2">
        <v>9554</v>
      </c>
      <c r="G94" s="2">
        <v>13167</v>
      </c>
      <c r="H94" s="2">
        <v>5768</v>
      </c>
      <c r="I94" s="2">
        <v>7574</v>
      </c>
      <c r="J94" s="2">
        <v>839</v>
      </c>
      <c r="K94" s="2"/>
      <c r="L94" s="2"/>
      <c r="M94" s="2">
        <v>9554</v>
      </c>
    </row>
    <row r="95" spans="1:13" x14ac:dyDescent="0.35">
      <c r="A95" s="3">
        <v>42430</v>
      </c>
      <c r="B95" s="2">
        <v>56865</v>
      </c>
      <c r="C95" s="2">
        <v>44513</v>
      </c>
      <c r="D95" s="2">
        <v>12352</v>
      </c>
      <c r="E95" s="2">
        <v>16683</v>
      </c>
      <c r="F95" s="2">
        <v>9470</v>
      </c>
      <c r="G95" s="2">
        <v>13040</v>
      </c>
      <c r="H95" s="2">
        <v>5742</v>
      </c>
      <c r="I95" s="2">
        <v>7503</v>
      </c>
      <c r="J95" s="2">
        <v>843</v>
      </c>
      <c r="K95" s="2"/>
      <c r="L95" s="2"/>
      <c r="M95" s="2">
        <v>9470</v>
      </c>
    </row>
    <row r="96" spans="1:13" x14ac:dyDescent="0.35">
      <c r="A96" s="3">
        <v>42401</v>
      </c>
      <c r="B96" s="2">
        <v>56816</v>
      </c>
      <c r="C96" s="2">
        <v>44506</v>
      </c>
      <c r="D96" s="2">
        <v>12310</v>
      </c>
      <c r="E96" s="2">
        <v>16642</v>
      </c>
      <c r="F96" s="2">
        <v>9441</v>
      </c>
      <c r="G96" s="2">
        <v>12986</v>
      </c>
      <c r="H96" s="2">
        <v>5696</v>
      </c>
      <c r="I96" s="2">
        <v>7450</v>
      </c>
      <c r="J96" s="2">
        <v>836</v>
      </c>
      <c r="K96" s="2"/>
      <c r="L96" s="2"/>
      <c r="M96" s="2">
        <v>9441</v>
      </c>
    </row>
    <row r="97" spans="1:13" x14ac:dyDescent="0.35">
      <c r="A97" s="3">
        <v>42370</v>
      </c>
      <c r="B97" s="2">
        <v>56545</v>
      </c>
      <c r="C97" s="2">
        <v>44238</v>
      </c>
      <c r="D97" s="2">
        <v>12307</v>
      </c>
      <c r="E97" s="2">
        <v>16647</v>
      </c>
      <c r="F97" s="2">
        <v>9427</v>
      </c>
      <c r="G97" s="2">
        <v>12956</v>
      </c>
      <c r="H97" s="2">
        <v>5666</v>
      </c>
      <c r="I97" s="2">
        <v>7453</v>
      </c>
      <c r="J97" s="2">
        <v>831</v>
      </c>
      <c r="K97" s="2"/>
      <c r="L97" s="2"/>
      <c r="M97" s="2">
        <v>9427</v>
      </c>
    </row>
    <row r="98" spans="1:13" x14ac:dyDescent="0.35">
      <c r="A98" s="3">
        <v>42339</v>
      </c>
      <c r="B98" s="2">
        <v>56803</v>
      </c>
      <c r="C98" s="2">
        <v>44562</v>
      </c>
      <c r="D98" s="2">
        <v>12241</v>
      </c>
      <c r="E98" s="2">
        <v>16959</v>
      </c>
      <c r="F98" s="2">
        <v>9380</v>
      </c>
      <c r="G98" s="2">
        <v>12871</v>
      </c>
      <c r="H98" s="2">
        <v>5614</v>
      </c>
      <c r="I98" s="2">
        <v>7433</v>
      </c>
      <c r="J98" s="2">
        <v>834</v>
      </c>
      <c r="K98" s="2"/>
      <c r="L98" s="2"/>
      <c r="M98" s="2">
        <v>9380</v>
      </c>
    </row>
    <row r="99" spans="1:13" x14ac:dyDescent="0.35">
      <c r="A99" s="3">
        <v>42309</v>
      </c>
      <c r="B99" s="2">
        <v>56417</v>
      </c>
      <c r="C99" s="2">
        <v>44236</v>
      </c>
      <c r="D99" s="2">
        <v>12181</v>
      </c>
      <c r="E99" s="2">
        <v>16955</v>
      </c>
      <c r="F99" s="2">
        <v>9336</v>
      </c>
      <c r="G99" s="2">
        <v>12808</v>
      </c>
      <c r="H99" s="2">
        <v>5583</v>
      </c>
      <c r="I99" s="2">
        <v>7401</v>
      </c>
      <c r="J99" s="2">
        <v>822</v>
      </c>
      <c r="K99" s="2"/>
      <c r="L99" s="2"/>
      <c r="M99" s="2">
        <v>9336</v>
      </c>
    </row>
    <row r="100" spans="1:13" x14ac:dyDescent="0.35">
      <c r="A100" s="3">
        <v>42278</v>
      </c>
      <c r="B100" s="2">
        <v>56422</v>
      </c>
      <c r="C100" s="2">
        <v>44284</v>
      </c>
      <c r="D100" s="2">
        <v>12138</v>
      </c>
      <c r="E100" s="2">
        <v>16979</v>
      </c>
      <c r="F100" s="2">
        <v>9319</v>
      </c>
      <c r="G100" s="2">
        <v>12767</v>
      </c>
      <c r="H100" s="2">
        <v>5548</v>
      </c>
      <c r="I100" s="2">
        <v>7389</v>
      </c>
      <c r="J100" s="2">
        <v>821</v>
      </c>
      <c r="K100" s="2"/>
      <c r="L100" s="2"/>
      <c r="M100" s="2">
        <v>9319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Vol_Fin_Ajustado</vt:lpstr>
      <vt:lpstr>Private_Vol_Financeiro_Região</vt:lpstr>
      <vt:lpstr>Grupo_Eco_Ajustado</vt:lpstr>
      <vt:lpstr>Private_Grupos_Econ_Região</vt:lpstr>
      <vt:lpstr>Contas_Ajustado</vt:lpstr>
      <vt:lpstr>Private_Contas_Região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Guimarãis</dc:creator>
  <cp:lastModifiedBy>Rodrigo Guimarãis</cp:lastModifiedBy>
  <dcterms:created xsi:type="dcterms:W3CDTF">2015-06-05T18:17:20Z</dcterms:created>
  <dcterms:modified xsi:type="dcterms:W3CDTF">2024-04-05T11:00:20Z</dcterms:modified>
</cp:coreProperties>
</file>