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a.Anderson.AHS\Desktop\HSE Docs\OPM Project HBEE\Monad Translation Deliverables\"/>
    </mc:Choice>
  </mc:AlternateContent>
  <bookViews>
    <workbookView xWindow="0" yWindow="0" windowWidth="28800" windowHeight="15090" xr2:uid="{00000000-000D-0000-FFFF-FFFF00000000}"/>
  </bookViews>
  <sheets>
    <sheet name="Index" sheetId="1" r:id="rId1"/>
    <sheet name="Categories" sheetId="2" r:id="rId2"/>
    <sheet name="Programs" sheetId="4" r:id="rId3"/>
    <sheet name="Metrics" sheetId="5" r:id="rId4"/>
    <sheet name="Progress" sheetId="6" r:id="rId5"/>
  </sheets>
  <definedNames>
    <definedName name="_xlnm._FilterDatabase" localSheetId="1" hidden="1">Categories!$A$1:$D$53</definedName>
    <definedName name="_xlnm._FilterDatabase" localSheetId="0" hidden="1">Index!$A$1:$P$1489</definedName>
    <definedName name="_xlnm._FilterDatabase" localSheetId="2" hidden="1">Programs!$A$1:$F$47</definedName>
    <definedName name="_ftn1" localSheetId="0">Index!$I$1096</definedName>
    <definedName name="_ftnref1" localSheetId="0">Index!$I$1093</definedName>
    <definedName name="_Toc359612401" localSheetId="0">Index!$I$583</definedName>
    <definedName name="_Toc359612406" localSheetId="0">Index!$I$649</definedName>
    <definedName name="_Toc359612468" localSheetId="0">Index!$I$596</definedName>
    <definedName name="_Toc360103839" localSheetId="0">Index!$I$1383</definedName>
  </definedNames>
  <calcPr calcId="171027"/>
</workbook>
</file>

<file path=xl/calcChain.xml><?xml version="1.0" encoding="utf-8"?>
<calcChain xmlns="http://schemas.openxmlformats.org/spreadsheetml/2006/main">
  <c r="G1488" i="1" l="1"/>
  <c r="G1489" i="1"/>
  <c r="F1489" i="1"/>
  <c r="F1488" i="1"/>
  <c r="F1487" i="1"/>
  <c r="G1487" i="1"/>
  <c r="F1486" i="1"/>
  <c r="G1486" i="1"/>
  <c r="F1485" i="1"/>
  <c r="G1485" i="1"/>
  <c r="F1484" i="1"/>
  <c r="G1484" i="1"/>
  <c r="F1483" i="1"/>
  <c r="G1483" i="1"/>
  <c r="F927" i="1" l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377" i="1"/>
  <c r="G1377" i="1"/>
  <c r="F1378" i="1"/>
  <c r="G1378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C8" i="6" l="1"/>
  <c r="C7" i="6"/>
  <c r="C6" i="6"/>
  <c r="C5" i="6"/>
  <c r="C4" i="6"/>
  <c r="C3" i="6"/>
  <c r="D8" i="6" l="1"/>
  <c r="D7" i="6"/>
  <c r="D6" i="6"/>
  <c r="D5" i="6"/>
  <c r="D4" i="6"/>
  <c r="D3" i="6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54" i="2" l="1"/>
  <c r="B13" i="5" l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O11" i="5"/>
  <c r="N11" i="5"/>
  <c r="D11" i="5"/>
  <c r="C11" i="5"/>
  <c r="M3" i="5"/>
  <c r="M5" i="5" s="1"/>
  <c r="W24" i="5" s="1"/>
  <c r="K3" i="5"/>
  <c r="K5" i="5" s="1"/>
  <c r="U24" i="5" s="1"/>
  <c r="I3" i="5"/>
  <c r="I5" i="5" s="1"/>
  <c r="S24" i="5" s="1"/>
  <c r="G3" i="5"/>
  <c r="G5" i="5" s="1"/>
  <c r="Q24" i="5" s="1"/>
  <c r="W11" i="5" l="1"/>
  <c r="J11" i="5"/>
  <c r="H11" i="5"/>
  <c r="U11" i="5"/>
  <c r="L11" i="5"/>
  <c r="Q11" i="5"/>
  <c r="F11" i="5"/>
  <c r="S11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2" i="1"/>
  <c r="D5" i="5"/>
  <c r="N24" i="5" s="1"/>
  <c r="N5" i="5" l="1"/>
  <c r="X24" i="5" s="1"/>
  <c r="E5" i="5"/>
  <c r="O24" i="5" s="1"/>
  <c r="J5" i="5"/>
  <c r="T24" i="5" s="1"/>
  <c r="H5" i="5"/>
  <c r="R24" i="5" s="1"/>
  <c r="L5" i="5"/>
  <c r="V24" i="5" s="1"/>
  <c r="B51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2" i="1"/>
  <c r="G4" i="5" l="1" a="1"/>
  <c r="G4" i="5" s="1"/>
  <c r="F24" i="5" s="1"/>
  <c r="F5" i="5"/>
  <c r="P24" i="5" s="1"/>
  <c r="M4" i="5" a="1"/>
  <c r="M4" i="5" s="1"/>
  <c r="L24" i="5" s="1"/>
  <c r="I4" i="5" a="1"/>
  <c r="I4" i="5" s="1"/>
  <c r="H24" i="5" s="1"/>
  <c r="K4" i="5" a="1"/>
  <c r="K4" i="5" s="1"/>
  <c r="J24" i="5" s="1"/>
  <c r="D4" i="5" a="1"/>
  <c r="D4" i="5" s="1"/>
  <c r="D2" i="2"/>
  <c r="D4" i="2"/>
  <c r="D3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5" i="2"/>
  <c r="C24" i="5" l="1"/>
  <c r="E4" i="5"/>
  <c r="D24" i="5" s="1"/>
  <c r="D57" i="2"/>
  <c r="N4" i="5"/>
  <c r="M24" i="5" s="1"/>
  <c r="J4" i="5"/>
  <c r="I24" i="5" s="1"/>
  <c r="H4" i="5"/>
  <c r="G24" i="5" s="1"/>
  <c r="L4" i="5"/>
  <c r="K24" i="5" s="1"/>
  <c r="D15" i="6" s="1"/>
  <c r="D23" i="6" s="1"/>
  <c r="C51" i="4"/>
  <c r="D13" i="6" l="1"/>
  <c r="D14" i="6"/>
  <c r="D11" i="6"/>
  <c r="D12" i="6"/>
  <c r="D9" i="6"/>
  <c r="D10" i="6"/>
  <c r="J6" i="5"/>
  <c r="N6" i="5"/>
  <c r="L6" i="5"/>
  <c r="H6" i="5"/>
  <c r="F4" i="5"/>
  <c r="E24" i="5" s="1"/>
  <c r="C15" i="6" s="1"/>
  <c r="C23" i="6" s="1"/>
  <c r="C13" i="6" l="1"/>
  <c r="C14" i="6"/>
  <c r="C11" i="6"/>
  <c r="C12" i="6"/>
  <c r="C9" i="6"/>
  <c r="C10" i="6"/>
  <c r="F6" i="5"/>
</calcChain>
</file>

<file path=xl/sharedStrings.xml><?xml version="1.0" encoding="utf-8"?>
<sst xmlns="http://schemas.openxmlformats.org/spreadsheetml/2006/main" count="9579" uniqueCount="1854">
  <si>
    <t>Part</t>
  </si>
  <si>
    <t>Section</t>
  </si>
  <si>
    <t>Para</t>
  </si>
  <si>
    <t>Sub</t>
  </si>
  <si>
    <t>HBEE</t>
  </si>
  <si>
    <t>Administration of health benefits (07/30/2014, 14-04)</t>
  </si>
  <si>
    <t>General description of health benefits in Vermont (subject to specific criteria in subsequent sections) (08/01/2016, 16-02)</t>
  </si>
  <si>
    <t>Types of health benefits (07/15/2015, 15-02)</t>
  </si>
  <si>
    <t>(a)</t>
  </si>
  <si>
    <t>In general</t>
  </si>
  <si>
    <t>(b)</t>
  </si>
  <si>
    <t>Benefit choice</t>
  </si>
  <si>
    <t>(c)</t>
  </si>
  <si>
    <t>Redetermination of eligibility</t>
  </si>
  <si>
    <t>00</t>
  </si>
  <si>
    <t>01</t>
  </si>
  <si>
    <t>02</t>
  </si>
  <si>
    <t>Medicaid (07/15/2015, 15-02)</t>
  </si>
  <si>
    <t>Effective</t>
  </si>
  <si>
    <t>Overview of the Medicaid Program</t>
  </si>
  <si>
    <t>Medicaid eligibility</t>
  </si>
  <si>
    <t>Vermont’s Medicaid Program</t>
  </si>
  <si>
    <t>Children’s Health Insurance Program (CHIP) (08/01/2016, 16-02)</t>
  </si>
  <si>
    <t>03</t>
  </si>
  <si>
    <t>Vermont CHIP</t>
  </si>
  <si>
    <t>04</t>
  </si>
  <si>
    <t>The Health Benefits Exchange (07/30/2014, 14-04)</t>
  </si>
  <si>
    <t>Financial assistance through VHC</t>
  </si>
  <si>
    <t>Administrative Requirements</t>
  </si>
  <si>
    <t>05</t>
  </si>
  <si>
    <t>Administration of eligibility for health benefits (07/30/2014, 14-04)</t>
  </si>
  <si>
    <t>Definitions (08/01/2016, 16-02)</t>
  </si>
  <si>
    <t>General program rules (07/30/2014, 14-04)</t>
  </si>
  <si>
    <t>Receiving health benefits from another state (07/30/2014, 14-04)</t>
  </si>
  <si>
    <t>Manual</t>
  </si>
  <si>
    <t>Rights of individuals with respect to application for and receipt of health benefits through AHS (07/30/2014, 14-04)</t>
  </si>
  <si>
    <t>Notice of rights and responsibilities</t>
  </si>
  <si>
    <t>Right to nondiscrimination and equal treatment</t>
  </si>
  <si>
    <t>Right to confidentiality</t>
  </si>
  <si>
    <t>Header</t>
  </si>
  <si>
    <t>(d)</t>
  </si>
  <si>
    <t>(e)</t>
  </si>
  <si>
    <t>(f)</t>
  </si>
  <si>
    <t>(g)</t>
  </si>
  <si>
    <t>(h)</t>
  </si>
  <si>
    <t>(i)</t>
  </si>
  <si>
    <t>(j)</t>
  </si>
  <si>
    <t>Right to timely provision of benefits</t>
  </si>
  <si>
    <t>Right to information</t>
  </si>
  <si>
    <t>Right to apply</t>
  </si>
  <si>
    <t>Right to be assisted by others</t>
  </si>
  <si>
    <t>Right to inspect the case file</t>
  </si>
  <si>
    <t>Right to appeal</t>
  </si>
  <si>
    <t>Right to interpreter services</t>
  </si>
  <si>
    <t>Responsibilities of individuals with respect to application for and
receipt of health benefits through AHS (07/30/2014, 14-04)</t>
  </si>
  <si>
    <t>Responsibility to cooperate</t>
  </si>
  <si>
    <t>Responsibility to report changes</t>
  </si>
  <si>
    <t>Cooperation with quality control</t>
  </si>
  <si>
    <t>Case records (07/30/2014, 14-04)</t>
  </si>
  <si>
    <t>Contents</t>
  </si>
  <si>
    <t>Use of case information</t>
  </si>
  <si>
    <t>Retention</t>
  </si>
  <si>
    <t>Quality-control review  (07/30/2014, 14-04)</t>
  </si>
  <si>
    <t>Fraud (07/30/2014, 14-04)</t>
  </si>
  <si>
    <t>06</t>
  </si>
  <si>
    <t>Fraud</t>
  </si>
  <si>
    <t>Legal consequences</t>
  </si>
  <si>
    <t>AHS’s responsibilities</t>
  </si>
  <si>
    <t>Suspected fraud</t>
  </si>
  <si>
    <t>Examples</t>
  </si>
  <si>
    <t>Methods of investigation</t>
  </si>
  <si>
    <t>Review and documentation of investigation</t>
  </si>
  <si>
    <t>Referral to Law Enforcement Agencies</t>
  </si>
  <si>
    <t>07</t>
  </si>
  <si>
    <t>[Reserved] (07/30/2014, 14-04)</t>
  </si>
  <si>
    <t>Privacy and security of personally identifiable information  (07/30/2014, 14-04)</t>
  </si>
  <si>
    <t>08</t>
  </si>
  <si>
    <t>Requirements of AHS</t>
  </si>
  <si>
    <t>(b)(1)</t>
  </si>
  <si>
    <t>(b)(2)</t>
  </si>
  <si>
    <t>(b)(3)</t>
  </si>
  <si>
    <t>(b)(4)</t>
  </si>
  <si>
    <t>Safeguards</t>
  </si>
  <si>
    <t>Monitoring</t>
  </si>
  <si>
    <t>Secure interfaces</t>
  </si>
  <si>
    <t>Use of standards and protocols for electronic transactions (07/30/2014, 14-04)</t>
  </si>
  <si>
    <t>09</t>
  </si>
  <si>
    <t>HIPAA administrative simplification</t>
  </si>
  <si>
    <t>HIT enrollment standards and protocols</t>
  </si>
  <si>
    <t>Eligibility and enrollment assistance (08/01/2016, 16-02FP)</t>
  </si>
  <si>
    <t>Assistance offered through AHS (08/01/2016, 16-02FP)</t>
  </si>
  <si>
    <t>Assistance tools</t>
  </si>
  <si>
    <t>Call center</t>
  </si>
  <si>
    <t>Internet website</t>
  </si>
  <si>
    <t>Accessibility</t>
  </si>
  <si>
    <t>Availability of program information</t>
  </si>
  <si>
    <t>Outreach and education</t>
  </si>
  <si>
    <t>Americans with Disabilities Act (ADA)</t>
  </si>
  <si>
    <t>Non-discrimination</t>
  </si>
  <si>
    <t>Authorized representatives  (08-01-2016, 16-02FP)</t>
  </si>
  <si>
    <t>Scope of authority</t>
  </si>
  <si>
    <t>Duration of authorization</t>
  </si>
  <si>
    <t>Duties of the authorized representative</t>
  </si>
  <si>
    <t>Condition of representation</t>
  </si>
  <si>
    <t>Form of authorization</t>
  </si>
  <si>
    <t>Disclosures</t>
  </si>
  <si>
    <t>Minors and incapacitated adults</t>
  </si>
  <si>
    <t>Judicially-appointed legal guardian or representative</t>
  </si>
  <si>
    <t>Navigator program (08/01/2016, 16-02FP)</t>
  </si>
  <si>
    <t>General requirements</t>
  </si>
  <si>
    <t>Standards</t>
  </si>
  <si>
    <t>Entities and individuals eligible to be a Navigator</t>
  </si>
  <si>
    <t>Prohibition on Navigator conduct</t>
  </si>
  <si>
    <t>Conflict-of-interest standards</t>
  </si>
  <si>
    <t>Duties of a Navigator</t>
  </si>
  <si>
    <t>Funding for Navigator grants</t>
  </si>
  <si>
    <t>Brokers (07/15/2015, 15-02)</t>
  </si>
  <si>
    <t>General rule</t>
  </si>
  <si>
    <t>Agreement</t>
  </si>
  <si>
    <t>Payment mechanisms</t>
  </si>
  <si>
    <t>Certified application counselors  (08/01/2016, 16-02FP)</t>
  </si>
  <si>
    <t xml:space="preserve">Certification </t>
  </si>
  <si>
    <t>Withdrawal of certification</t>
  </si>
  <si>
    <t>Duties</t>
  </si>
  <si>
    <t>Availability of information; authorization</t>
  </si>
  <si>
    <t>No charge for services</t>
  </si>
  <si>
    <t>Non-discrimination and organizations receiving federal funds to provide services to defined populations</t>
  </si>
  <si>
    <t>In Scope</t>
  </si>
  <si>
    <t>Comments</t>
  </si>
  <si>
    <t>Patient share payment for Medicaid coverage of  long-term care services and supports (07/15/2015, 15-02)</t>
  </si>
  <si>
    <t>In general (07/15/2015, 15-02)</t>
  </si>
  <si>
    <t>Definition:  patient share</t>
  </si>
  <si>
    <t>Computation of patient share</t>
  </si>
  <si>
    <t>Patient share payment</t>
  </si>
  <si>
    <t>Long-term care residence period (07/15/2015, 15-02)</t>
  </si>
  <si>
    <t>Duration of the long-term care residence period</t>
  </si>
  <si>
    <t>Beginning of long-term care residence</t>
  </si>
  <si>
    <t>(b)(1)(i)</t>
  </si>
  <si>
    <t>(b)(1)(ii)</t>
  </si>
  <si>
    <t>In a general hospital setting</t>
  </si>
  <si>
    <t>In other long-term care settings</t>
  </si>
  <si>
    <t>Ending of long-term care residence period</t>
  </si>
  <si>
    <t>Leave of absence or transfer</t>
  </si>
  <si>
    <t>Percentage of month in long-term care</t>
  </si>
  <si>
    <t>Determining maximum patient share (07/15/2015, 15-02)</t>
  </si>
  <si>
    <t>Allowable deductions from patient-share (07/15/2015, 15-02)</t>
  </si>
  <si>
    <t>Income deductions</t>
  </si>
  <si>
    <t>Other deductions</t>
  </si>
  <si>
    <t>Personal-needs allowance and community-maintenance allowance</t>
  </si>
  <si>
    <t>Home-upkeep deduction</t>
  </si>
  <si>
    <t>Allocations to family members</t>
  </si>
  <si>
    <t>(e)(1)(i)</t>
  </si>
  <si>
    <t>(e)(1)(ii)</t>
  </si>
  <si>
    <t>(e)(1)</t>
  </si>
  <si>
    <t>Allocation to community spouse</t>
  </si>
  <si>
    <t>Allocation to other family members</t>
  </si>
  <si>
    <t>Transfer between settings (07/15/2015, 15-02)</t>
  </si>
  <si>
    <t>(c)(1)</t>
  </si>
  <si>
    <t>(c)(2)</t>
  </si>
  <si>
    <t>Hospital admission from nursing facility</t>
  </si>
  <si>
    <t>Acute care</t>
  </si>
  <si>
    <t>Long-term care</t>
  </si>
  <si>
    <t>Transfer from home and community-based setting to nursing facility</t>
  </si>
  <si>
    <t>Respite services</t>
  </si>
  <si>
    <t>Other services</t>
  </si>
  <si>
    <t>Discharge from nursing facility to home and community-based setting</t>
  </si>
  <si>
    <t>Discharge from long-term care</t>
  </si>
  <si>
    <t>Termination of eligibility for long-term care</t>
  </si>
  <si>
    <t>Patient share in the month of death</t>
  </si>
  <si>
    <t>Income or resource transfers and eligibility for Medicaid coverage of long-term care services and supports (07/15/2015, 15-02)</t>
  </si>
  <si>
    <t>Definitions (07/15/2015, 15-02)</t>
  </si>
  <si>
    <t>Transfer of income or resources</t>
  </si>
  <si>
    <t>Fair market value</t>
  </si>
  <si>
    <t>Allowable transfers (07/15/2015, 15-02)</t>
  </si>
  <si>
    <t>Transfers for fair-market value – in general</t>
  </si>
  <si>
    <t>Receipt of fair market value after the date of the transfer</t>
  </si>
  <si>
    <t>When institutionalized individual is transferor</t>
  </si>
  <si>
    <t>When spouse of institutionalized individual is transferor</t>
  </si>
  <si>
    <t>(c)(3)</t>
  </si>
  <si>
    <t>(c)(4)</t>
  </si>
  <si>
    <t>(c)(5)</t>
  </si>
  <si>
    <t>(c)(6)</t>
  </si>
  <si>
    <t>(c)(7)</t>
  </si>
  <si>
    <t>Transfers for less than fair-market value – in general</t>
  </si>
  <si>
    <t>Time of transfer – beyond look-back period</t>
  </si>
  <si>
    <t>Transferred income or resources are returned</t>
  </si>
  <si>
    <t>Property transferred of a person other than the individual or their spouse</t>
  </si>
  <si>
    <t>Transfer of resource for a purpose other than creation or maintenance of eligibility for Medicaid coverage of long-term care services and supports</t>
  </si>
  <si>
    <t>Transfers of specified property for the benefit of certain family members</t>
  </si>
  <si>
    <t>Intent to transfer for fair market value</t>
  </si>
  <si>
    <t>Transfer of excluded income or resources</t>
  </si>
  <si>
    <t>Allowable transfers involving trusts</t>
  </si>
  <si>
    <t>Allowable transfers of homes to family members</t>
  </si>
  <si>
    <t>Allowable transfers involving life-estate interests in another individual’s home</t>
  </si>
  <si>
    <t xml:space="preserve">Other allowable transfers </t>
  </si>
  <si>
    <t>(h)(1)</t>
  </si>
  <si>
    <t>(h)(2)</t>
  </si>
  <si>
    <t>(h)(3)</t>
  </si>
  <si>
    <t>Transfers involving annuities</t>
  </si>
  <si>
    <t>Additional requirements</t>
  </si>
  <si>
    <t>Impermissible transfers</t>
  </si>
  <si>
    <t>Allowable transfers involving promissory notes and other income-producing resources</t>
  </si>
  <si>
    <t>Transfers involving jointly-owned income or resources</t>
  </si>
  <si>
    <t>(j)(1)</t>
  </si>
  <si>
    <t>(j)(2)</t>
  </si>
  <si>
    <t>Joint-ownership established on or after January 1, 1994</t>
  </si>
  <si>
    <t>Joint-ownership established before January 1, 1994</t>
  </si>
  <si>
    <t>Penalty period for disallowed transfers (07/15/2015, 15-02)</t>
  </si>
  <si>
    <t>Definition: Otherwise eligible</t>
  </si>
  <si>
    <t>Penalty period – in general</t>
  </si>
  <si>
    <t>Penalty date</t>
  </si>
  <si>
    <t>Transfers made in a single month</t>
  </si>
  <si>
    <t>Transfers occurring in different months</t>
  </si>
  <si>
    <t>(d)(1)</t>
  </si>
  <si>
    <t>(d)(2)</t>
  </si>
  <si>
    <t>(d)(3)</t>
  </si>
  <si>
    <t>Penalty period</t>
  </si>
  <si>
    <t>Calculation of penalty</t>
  </si>
  <si>
    <t>Transfers in different calendar months</t>
  </si>
  <si>
    <t>Continuous nature of penalty period</t>
  </si>
  <si>
    <t>(e)(2)</t>
  </si>
  <si>
    <t>(e)(3)</t>
  </si>
  <si>
    <t>(e)(4)</t>
  </si>
  <si>
    <t>(e)(5)</t>
  </si>
  <si>
    <t>Penalty when both spouses request Medicaid coverage of long-term care services and supports</t>
  </si>
  <si>
    <t>Spouses eligible at same time</t>
  </si>
  <si>
    <t>Penalty period for one spouse is running at the time the other requests Medicaid coverage of  long-term care services and supports</t>
  </si>
  <si>
    <t>Death of a spouse during penalty period</t>
  </si>
  <si>
    <t>Penalty periods for transfer by second spouse to request Medicaid coverage of long-term care services and supports</t>
  </si>
  <si>
    <t>Undue Hardship (07/15/2015, 15-02)</t>
  </si>
  <si>
    <t>Definition:  Undue hardship</t>
  </si>
  <si>
    <t>Undue hardship reasons</t>
  </si>
  <si>
    <t>Authority of provider to file request for individual</t>
  </si>
  <si>
    <t>Process for reviewing undue hardship requests</t>
  </si>
  <si>
    <t>(e)(6)</t>
  </si>
  <si>
    <t>(e)(7)</t>
  </si>
  <si>
    <t>(e)(8)</t>
  </si>
  <si>
    <t>(e)(9)</t>
  </si>
  <si>
    <t>(e)(10)</t>
  </si>
  <si>
    <t>(e)(11)</t>
  </si>
  <si>
    <t>Notice of imposition of penalty period</t>
  </si>
  <si>
    <t>Timing of exception request</t>
  </si>
  <si>
    <t>Application requirements</t>
  </si>
  <si>
    <t>Standard of proof</t>
  </si>
  <si>
    <t>Nature of available relief</t>
  </si>
  <si>
    <t>Notice of decision on  request</t>
  </si>
  <si>
    <t>Notice of decision on eligibility for Medicaid coverage of long-term care services and supports</t>
  </si>
  <si>
    <t>Exception: Request made within request for fair hearing</t>
  </si>
  <si>
    <t>Exception:  Request made during penalty period on the basis of changed circumstances</t>
  </si>
  <si>
    <t>Limitation on obligation to pay for long-term care services and supports during penalty period</t>
  </si>
  <si>
    <t>Extension of time period</t>
  </si>
  <si>
    <t>[Reserved]</t>
  </si>
  <si>
    <t>Definitions (08/01/2016, 16-02FP)</t>
  </si>
  <si>
    <t>Employer eligibility (08/01/2016, 16-02FP)</t>
  </si>
  <si>
    <t>Employer’s continuing eligibility</t>
  </si>
  <si>
    <t>Employer eligibility requirements</t>
  </si>
  <si>
    <t>Employer application</t>
  </si>
  <si>
    <t>Filing the application</t>
  </si>
  <si>
    <t>Verification of eligibility</t>
  </si>
  <si>
    <t>Eligibility adjustment period</t>
  </si>
  <si>
    <t>Notice of employer eligibility determination</t>
  </si>
  <si>
    <t>Employee eligibility (07/15/2015, 15-02)</t>
  </si>
  <si>
    <t>Eligibility to enroll in VHC</t>
  </si>
  <si>
    <t>Employee application</t>
  </si>
  <si>
    <t>Employee application verification</t>
  </si>
  <si>
    <t>Employee information safeguarded</t>
  </si>
  <si>
    <t>Notification of employee eligibility</t>
  </si>
  <si>
    <t>Employer choice  (08/01/2016, 16-02FP)</t>
  </si>
  <si>
    <t>Employee enrollment waiting periods  (07/15/2015, 15-02)</t>
  </si>
  <si>
    <t>Rolling enrollment and short plan years  (07/15/2015, 15-02)</t>
  </si>
  <si>
    <t>Employer election period (07/15/2015, 15-02)</t>
  </si>
  <si>
    <t xml:space="preserve">Annual employer election period </t>
  </si>
  <si>
    <t>Notice of election period</t>
  </si>
  <si>
    <t>Employee enrollment periods  (07/15/2015, 15-02)</t>
  </si>
  <si>
    <t>Employee enrollment periods, generally</t>
  </si>
  <si>
    <t>Annual open enrollment period</t>
  </si>
  <si>
    <t>Notice of annual open enrollment period</t>
  </si>
  <si>
    <t>Newly qualified employees enrollment period</t>
  </si>
  <si>
    <t>Employee special enrollment periods (08/01/2016, 16-02FP)</t>
  </si>
  <si>
    <t>Events resulting in a special enrollment period</t>
  </si>
  <si>
    <t>Duration of special enrollment periods</t>
  </si>
  <si>
    <t>Loss of minimum essential coverage.</t>
  </si>
  <si>
    <t>Enrollment (07/15/2015, 15-02)</t>
  </si>
  <si>
    <t>Generally</t>
  </si>
  <si>
    <t>New enrollments</t>
  </si>
  <si>
    <t>Coverage effective dates  (07/15/2015, 15-02)</t>
  </si>
  <si>
    <t>Coverage effective dates generally, for plan years beginning on or after January 1, 2015</t>
  </si>
  <si>
    <t>Employee special enrollment period coverage effective dates</t>
  </si>
  <si>
    <t>Notification of effective date</t>
  </si>
  <si>
    <t>Renewal of employee coverage  (07/30/2014, 14-04)</t>
  </si>
  <si>
    <t>Terminations  (07/15/2015, 15-02)</t>
  </si>
  <si>
    <t>Employer withdrawal from VHC  (08/01/2016, 16-02FP)</t>
  </si>
  <si>
    <t>Employer withdrawal</t>
  </si>
  <si>
    <t>Employee notice of termination</t>
  </si>
  <si>
    <t>Termination of employer group for non-payment of premiums  (07/15/2015, 15-02)</t>
  </si>
  <si>
    <t>Conditions under which QHP issuer may terminate coverage</t>
  </si>
  <si>
    <t>Reinstatement</t>
  </si>
  <si>
    <t xml:space="preserve">Payment for COBRA Continuation Coverage </t>
  </si>
  <si>
    <t>Termination of employee or dependent coverage  (07/15/2015, 15-02)</t>
  </si>
  <si>
    <t>Termination due to loss of eligibility</t>
  </si>
  <si>
    <t>Employee voluntary termination</t>
  </si>
  <si>
    <t>Termination effective dates (07/15/2015, 15-02)</t>
  </si>
  <si>
    <t xml:space="preserve">Other termination effective dates </t>
  </si>
  <si>
    <t>Termination of coverage tracking and approval  (07/15/2015, 15-02)</t>
  </si>
  <si>
    <t xml:space="preserve">Termination of coverage tracking and approval </t>
  </si>
  <si>
    <t>Notice of Termination  (07/15/2015, 15-02)</t>
  </si>
  <si>
    <t>Employee notice</t>
  </si>
  <si>
    <t>Employer notice</t>
  </si>
  <si>
    <t>Notices to dependents</t>
  </si>
  <si>
    <t>Employer and employee eligibility appeals  (08/01/2016, 16-02FP)</t>
  </si>
  <si>
    <t>(k)</t>
  </si>
  <si>
    <t>(l)</t>
  </si>
  <si>
    <t>(m)</t>
  </si>
  <si>
    <t>Employer right to appeal</t>
  </si>
  <si>
    <t>Employee right to appeal</t>
  </si>
  <si>
    <t>Notices</t>
  </si>
  <si>
    <t>Appeal request</t>
  </si>
  <si>
    <t>Notice of appeal request</t>
  </si>
  <si>
    <t>Transmittal and receipt of records</t>
  </si>
  <si>
    <t>Dismissal of appeal</t>
  </si>
  <si>
    <t>Procedural rights of the employer and employee</t>
  </si>
  <si>
    <t>Adjudication of VHC appeals</t>
  </si>
  <si>
    <t>Appeal decisions</t>
  </si>
  <si>
    <t>Notice of appeal decision</t>
  </si>
  <si>
    <t>Implementation of VHC appeal decisions</t>
  </si>
  <si>
    <t>Appeals record</t>
  </si>
  <si>
    <t>Employer appeals of employee eligibility for APTC/CSR  (08/01/2016, 16-02FP)</t>
  </si>
  <si>
    <t xml:space="preserve">Notice to an employer of employee’s receipt of APTCs and CSRs </t>
  </si>
  <si>
    <t>Employer Right to appeal</t>
  </si>
  <si>
    <t>Premium processing (07/30/2014, 14-04)</t>
  </si>
  <si>
    <t>Premium aggregation</t>
  </si>
  <si>
    <t>QHP issuers must accept VHC payments</t>
  </si>
  <si>
    <t>Automatic entitlement to Medicaid following a determination of eligibility under other programs  (07/30/2014, 14-04)</t>
  </si>
  <si>
    <t>Application  (07/30/2014, 14-04)</t>
  </si>
  <si>
    <t>In general (07/30/2014, 14-04)</t>
  </si>
  <si>
    <t>Application filing  (07/30/2014, 14-04)</t>
  </si>
  <si>
    <t>The application</t>
  </si>
  <si>
    <t>Assistance</t>
  </si>
  <si>
    <t>Application filers</t>
  </si>
  <si>
    <t>Missing information</t>
  </si>
  <si>
    <t>Limits on information</t>
  </si>
  <si>
    <t>Information collection from non-applicants</t>
  </si>
  <si>
    <t>Signature required</t>
  </si>
  <si>
    <t>Basis and scope</t>
  </si>
  <si>
    <t>Attestation</t>
  </si>
  <si>
    <t>Use of federal electronic verification service</t>
  </si>
  <si>
    <t>Flexibility in information collection and verification</t>
  </si>
  <si>
    <t xml:space="preserve">Notice of intent to obtain and use information </t>
  </si>
  <si>
    <t xml:space="preserve">Security of electronic information exchanges </t>
  </si>
  <si>
    <t>Limitation on scope of information requests</t>
  </si>
  <si>
    <t>Limitation on use of evidence of immigration status</t>
  </si>
  <si>
    <t>Attestation and verification of citizenship and immigration status (08/01/2016, 16-02FP)</t>
  </si>
  <si>
    <t>Definitions (07/30/2014, 14-04)</t>
  </si>
  <si>
    <t>Declaration of citizenship or immigration status (07/30/2014, 14-04)</t>
  </si>
  <si>
    <t>Verification frequency (07/30/2014, 14-04)</t>
  </si>
  <si>
    <t xml:space="preserve">Citizenship </t>
  </si>
  <si>
    <t xml:space="preserve">Immigration status </t>
  </si>
  <si>
    <t>Electronic verification  (07/30/2014, 14-04)</t>
  </si>
  <si>
    <t>Verification with records from the SSA</t>
  </si>
  <si>
    <t>Verification with the records of DHS</t>
  </si>
  <si>
    <t>Inconsistencies and inability to verify information  (08/01/2016, 16-02FP)</t>
  </si>
  <si>
    <t xml:space="preserve">Eligibility activities during opportunity period </t>
  </si>
  <si>
    <t xml:space="preserve">Failure to complete verification during opportunity period </t>
  </si>
  <si>
    <t>Records of verification</t>
  </si>
  <si>
    <t>Individuals not required to document citizenship or national status for Medicaid  (07/30/2014, 14-04)</t>
  </si>
  <si>
    <t>Documentary evidence of citizenship and identity (07/30/2014, 14-04)</t>
  </si>
  <si>
    <t>Definition: available</t>
  </si>
  <si>
    <t xml:space="preserve">Standalone evidence of citizenship </t>
  </si>
  <si>
    <t xml:space="preserve">Other evidence of citizenship </t>
  </si>
  <si>
    <t xml:space="preserve">Evidence of identity </t>
  </si>
  <si>
    <t xml:space="preserve">Verification of citizenship by a federal agency or another state </t>
  </si>
  <si>
    <t xml:space="preserve">Assistance </t>
  </si>
  <si>
    <t xml:space="preserve">Documentary evidence </t>
  </si>
  <si>
    <t>Documentation of immigration status for qualified non-citizens (07/30/2014, 14-04)</t>
  </si>
  <si>
    <t>Lawful Permanent Resident</t>
  </si>
  <si>
    <t>Refugee</t>
  </si>
  <si>
    <t>Asylee</t>
  </si>
  <si>
    <t>American Indian born outside of the United States</t>
  </si>
  <si>
    <t>Non-citizen granted parole for at least one year by the USCIS</t>
  </si>
  <si>
    <t>Non-citizen granted conditional entry under the immigration law in effect before April 1, 1980</t>
  </si>
  <si>
    <t>Non-citizen who has had deportation withheld under § 243(h) of the INA</t>
  </si>
  <si>
    <t>Documentation of entry date for determining the Medicaid five-year bar for qualified non-citizens (07/30/2014, 14-04)</t>
  </si>
  <si>
    <t>Ineligible non-citizens and non-immigrants (07/30/2014, 14-04)</t>
  </si>
  <si>
    <t>10</t>
  </si>
  <si>
    <t>Visitors, tourists, and some workers and diplomats ineligible for Medicaid (07/30/2014, 14-04)</t>
  </si>
  <si>
    <t>11</t>
  </si>
  <si>
    <t>Attestation and verification of other nonfinancial information  (08/01/2016, 16-02FP)</t>
  </si>
  <si>
    <t>Attestation only (07/30/2014, 14-04)</t>
  </si>
  <si>
    <t>Verification of attestation (08/01/2016, 16-02FP)</t>
  </si>
  <si>
    <t xml:space="preserve">Social Security number </t>
  </si>
  <si>
    <t>Incarceration status</t>
  </si>
  <si>
    <t xml:space="preserve">Eligibility for MEC other than through an eligible employer-sponsored plan </t>
  </si>
  <si>
    <t xml:space="preserve">Enrollment in an eligible employer-sponsored plan and eligibility for qualifying coverage in an eligible employer-sponsored plan </t>
  </si>
  <si>
    <t>General requirement</t>
  </si>
  <si>
    <t>Data</t>
  </si>
  <si>
    <t>Verification procedures</t>
  </si>
  <si>
    <t>Attestation and verification of financial information  (08/01/2016, 16-02FP)</t>
  </si>
  <si>
    <t>Data (07/15/2015, 15-02)</t>
  </si>
  <si>
    <t xml:space="preserve">Tax data </t>
  </si>
  <si>
    <t>Non-tax data</t>
  </si>
  <si>
    <t>Verification process for Medicaid (07/15/2015, 15-02)</t>
  </si>
  <si>
    <t xml:space="preserve">Family size </t>
  </si>
  <si>
    <t>Income</t>
  </si>
  <si>
    <t>Resources</t>
  </si>
  <si>
    <t>Verification process for APTC and CSR – general procedures (08/01/2016, 16-02FP)</t>
  </si>
  <si>
    <t xml:space="preserve">Basic verification process for annual household income </t>
  </si>
  <si>
    <t>Verification process for increases in household income</t>
  </si>
  <si>
    <t>Eligibility for alternate APTC and CSR verification procedures (07/15/2015, 15-02)</t>
  </si>
  <si>
    <t>Alternate APTC and CSR verification procedure: small decrease in projected household income  (07/30/2014, 14-04)</t>
  </si>
  <si>
    <t>Alternate APTC and CSR verification procedure: large decrease in projected household income and situations where tax data are unavailable  (07/15/2015, 15-02)</t>
  </si>
  <si>
    <t>Applicable process</t>
  </si>
  <si>
    <t>Alternate APTC and CSR verification procedure: Increases in household income when tax data are unavailable  (07/15/2015, 15-02)</t>
  </si>
  <si>
    <t>Attestation sufficient</t>
  </si>
  <si>
    <t>Additional verification required</t>
  </si>
  <si>
    <t>Alternate APTC and CSR verification procedure: following 90-day period (07/15/2015, 15-02)</t>
  </si>
  <si>
    <t>Individual does not respond to request/data indicate individual’s income within Medicaid standard</t>
  </si>
  <si>
    <t>Attestation cannot be verified/tax data available</t>
  </si>
  <si>
    <t>Attestation cannot be verified/tax data unavailable</t>
  </si>
  <si>
    <t>Verification related to eligibility for enrollment in a catastrophic plan  (07/30/2014, 14-04)</t>
  </si>
  <si>
    <t>Education and assistance (07/30/2014, 14-04)</t>
  </si>
  <si>
    <t>Inconsistencies (08/01/2016, 16-02FP)</t>
  </si>
  <si>
    <t>Reasonable compatibility</t>
  </si>
  <si>
    <t>Applicability of reasonable-compatibility procedures</t>
  </si>
  <si>
    <t>Procedures for determining reasonable compatibility</t>
  </si>
  <si>
    <t xml:space="preserve">Exception for special circumstances </t>
  </si>
  <si>
    <t xml:space="preserve">Pursuit of additional information in cases where verification data are not reasonably compatible with information provided for or on behalf of an individual </t>
  </si>
  <si>
    <t>Determination of eligibility for health-benefits programs  (08/01/2016, 16-02FP)</t>
  </si>
  <si>
    <t>In general  (08/01/2016, 16-02FP)</t>
  </si>
  <si>
    <t xml:space="preserve">MAGI screen </t>
  </si>
  <si>
    <t xml:space="preserve">MAGI-based income standards for certain individuals enrolled for Medicare benefits </t>
  </si>
  <si>
    <t xml:space="preserve">Individuals subject to determination of Medicaid eligibility on basis other than the applicable MAGI-based income standard </t>
  </si>
  <si>
    <t>Individuals requesting additional screening</t>
  </si>
  <si>
    <t xml:space="preserve">Determination of eligibility for Medicaid on a basis other than the applicable MAGI-based income standard </t>
  </si>
  <si>
    <t>Eligibility for APTC and CSR, pending determination of eligibility for Medicaid</t>
  </si>
  <si>
    <t>Special rules relating to APTC eligibility  (07/15/2015, 15-02)</t>
  </si>
  <si>
    <t>Special eligibility standards and process for Indians  (07/30/2014, 14-04)</t>
  </si>
  <si>
    <t>Eligibility for CSR (07/30/2014, 14-04)</t>
  </si>
  <si>
    <t>Special cost-sharing rule for Indians regardless of income (07/30/2014, 14-04)</t>
  </si>
  <si>
    <t>Verification related to Indian status  (07/30/2014, 14-04)</t>
  </si>
  <si>
    <t>Computing the premium-assistance credit amount  (08/01/2016, 16-02FP)</t>
  </si>
  <si>
    <t>In general  (07/30/2014, 14-04)</t>
  </si>
  <si>
    <t>Definition  (08/01/2016, 16-02FP)</t>
  </si>
  <si>
    <t>Coverage month  (08/01/2016, 16-02FP)</t>
  </si>
  <si>
    <t>(d)(4)</t>
  </si>
  <si>
    <t>Certain individuals enrolled during a month</t>
  </si>
  <si>
    <t>Premiums paid for a tax filer</t>
  </si>
  <si>
    <t>Example 1: Tax filer M is single with no tax dependents</t>
  </si>
  <si>
    <t>Example 2: Tax filer N has one tax dependent S</t>
  </si>
  <si>
    <t>Example 3: O and P are the divorced parents of T</t>
  </si>
  <si>
    <t>Example 4: Q, an American Indian, enrolls in a QHP for 2014</t>
  </si>
  <si>
    <t>Premium-assistance amount  (08/01/2016, 16-02FP)</t>
  </si>
  <si>
    <t>Partial month of coverage</t>
  </si>
  <si>
    <t>Monthly premium for ABP  (08/01/2016, 16-02FP)</t>
  </si>
  <si>
    <t>Applicable benchmark plan (ABP)  (08/01/2016, 16-02FP)</t>
  </si>
  <si>
    <t>(g)(1)</t>
  </si>
  <si>
    <t>(g)(2)</t>
  </si>
  <si>
    <t>(g)(3)</t>
  </si>
  <si>
    <t>(g)(4)</t>
  </si>
  <si>
    <t>(g)(5)</t>
  </si>
  <si>
    <t>(g)(6)</t>
  </si>
  <si>
    <t>(g)(7)</t>
  </si>
  <si>
    <t>(g)(8)</t>
  </si>
  <si>
    <t>(g)(9)</t>
  </si>
  <si>
    <t>(g)(10)</t>
  </si>
  <si>
    <t>(g)(11)</t>
  </si>
  <si>
    <t>(g)(12)</t>
  </si>
  <si>
    <t>(g)(13)</t>
  </si>
  <si>
    <t>(g)(14)</t>
  </si>
  <si>
    <t>(g)(15)</t>
  </si>
  <si>
    <t>Family coverage</t>
  </si>
  <si>
    <t>Silver-level plan not covering a tax filer's family</t>
  </si>
  <si>
    <t>Family members residing at different locations</t>
  </si>
  <si>
    <t>Plan closed to enrollment</t>
  </si>
  <si>
    <t>Benchmark plan terminates or closes to enrollment during the year</t>
  </si>
  <si>
    <t>Example 1. Single tax filer enrolls</t>
  </si>
  <si>
    <t>Example 2. Family enrolls</t>
  </si>
  <si>
    <t>Example 3. Single tax filer enrolls with nondependent</t>
  </si>
  <si>
    <t>Example 4. Single tax filer enrolls with dependent and nondependent</t>
  </si>
  <si>
    <t>Example 5. Children only enroll</t>
  </si>
  <si>
    <t>Example 6. ABP unrelated to coverage purchased</t>
  </si>
  <si>
    <t>Example 7. Change in coverage family</t>
  </si>
  <si>
    <t>Example 8. Other MEC for some coverage months</t>
  </si>
  <si>
    <t>Example 9. Family member eligible for other MEC for the benefit year</t>
  </si>
  <si>
    <t>Example 10. QHPs not covering certain families</t>
  </si>
  <si>
    <t>Example 11</t>
  </si>
  <si>
    <t>Example 12. Family members residing in different locations</t>
  </si>
  <si>
    <t>Example 13. QHP closed to enrollment</t>
  </si>
  <si>
    <t>Example 14. Benchmark plan closes to new enrollees during the year</t>
  </si>
  <si>
    <t>Example 15. Benchmark plan terminates for all enrollees during the year</t>
  </si>
  <si>
    <t>Applicable percentage  (07/15/2015, 15-02)</t>
  </si>
  <si>
    <t xml:space="preserve">Applicable percentage table for APTC </t>
  </si>
  <si>
    <t xml:space="preserve">Applicable percentage table with the Vermont Premium Reduction </t>
  </si>
  <si>
    <t>Example 1. A's household income is 275 percent of the FPL for A's family size for that benefit year</t>
  </si>
  <si>
    <t>Example 2</t>
  </si>
  <si>
    <t>Plan covering more than one household  (07/30/2014, 14-04)</t>
  </si>
  <si>
    <t>Example: Tax filers A and B enroll in a single policy under a QHP.</t>
  </si>
  <si>
    <t>Additional benefits  (08/01/2016, 16-02FP)</t>
  </si>
  <si>
    <t>Method of allocation</t>
  </si>
  <si>
    <t>Example 1</t>
  </si>
  <si>
    <t>Pediatric dental coverage  (07/30/2014, 14-04)</t>
  </si>
  <si>
    <t>Example</t>
  </si>
  <si>
    <t>Households that include individuals who are not lawfully present  (07/30/2014, 14-04)</t>
  </si>
  <si>
    <t>12</t>
  </si>
  <si>
    <t>Revised household income computation</t>
  </si>
  <si>
    <t>Statutory method</t>
  </si>
  <si>
    <t>Comparable method</t>
  </si>
  <si>
    <t>Timely determination of eligibility  (07/30/2014, 14-04)</t>
  </si>
  <si>
    <t>Real-time determination of eligibility</t>
  </si>
  <si>
    <t xml:space="preserve">Normal maximum time for determining eligibility </t>
  </si>
  <si>
    <t>Extenuating circumstances</t>
  </si>
  <si>
    <t>Notice of timeliness standards</t>
  </si>
  <si>
    <t>Interviews (07/15/2015, 15-02)</t>
  </si>
  <si>
    <t>Individual choice (07/30/2014, 14-04)</t>
  </si>
  <si>
    <t xml:space="preserve">Choice of Medicaid category </t>
  </si>
  <si>
    <t xml:space="preserve">Choice to determine eligibility for health-benefits programs </t>
  </si>
  <si>
    <t>Premiums (08/01/2016, 16-02FP)</t>
  </si>
  <si>
    <t>In general (08/01/2016, 16-02FP)</t>
  </si>
  <si>
    <t>Scope</t>
  </si>
  <si>
    <t>Medicaid premium methodologies and amounts</t>
  </si>
  <si>
    <t>Determination of premium obligation for Medicaid eligibility; premium recalculation for Medicaid and QHP</t>
  </si>
  <si>
    <t>Premium calculation for Medicaid</t>
  </si>
  <si>
    <t xml:space="preserve">Aggregate limits for Medicaid premiums </t>
  </si>
  <si>
    <t>Notice of change in premium amount</t>
  </si>
  <si>
    <t xml:space="preserve">Prospective billing and payment </t>
  </si>
  <si>
    <t>Conditions of eligibility and enrollment</t>
  </si>
  <si>
    <t>Premium requirement for partial coverage month</t>
  </si>
  <si>
    <t>Premiums are nonrefundable</t>
  </si>
  <si>
    <t>Dr. Dynasaur retroactive island</t>
  </si>
  <si>
    <t>Public-notice requirements for Medicaid  (08/01/2016, 16-02FP)</t>
  </si>
  <si>
    <t>Schedule of Medicaid premiums and cost-sharing requirements</t>
  </si>
  <si>
    <t>Schedule availability</t>
  </si>
  <si>
    <t xml:space="preserve">[Reserved] </t>
  </si>
  <si>
    <t>Ongoing premium billing and payment (07/15/2015, 15-02)</t>
  </si>
  <si>
    <t>Partial payment (08/01/2016, 16-02FP)</t>
  </si>
  <si>
    <t xml:space="preserve">Single-premium obligation </t>
  </si>
  <si>
    <t>Allocation of partial payments when multiple-premium obligations</t>
  </si>
  <si>
    <t>Basic rule</t>
  </si>
  <si>
    <t>Exception</t>
  </si>
  <si>
    <t>Late payment/grace period (08/01/2016, 16-02FP)</t>
  </si>
  <si>
    <t>Grace Period</t>
  </si>
  <si>
    <t>Notice of premium nonpayment and reinstatement</t>
  </si>
  <si>
    <t>Dr. Dynasaur disenrollment protection  (08/01/2016, 16-02FP)</t>
  </si>
  <si>
    <t>[Reserved] (08/01/2016, 16-02FP)</t>
  </si>
  <si>
    <t>Medical incapacity for VPharm (07/30/2014, 14-04)</t>
  </si>
  <si>
    <t>Medicaid premium payment balances (07/30/2014, 14-04)</t>
  </si>
  <si>
    <t>Refund of prospective Medicaid premium payments (07/30/2014, 14-04)</t>
  </si>
  <si>
    <t>Basic rule for Medicaid premiums</t>
  </si>
  <si>
    <t>Appeal of Medicaid or QHP premium amount (07/30/2014, 14-04)</t>
  </si>
  <si>
    <t>13</t>
  </si>
  <si>
    <t>Medicaid copayments (08/01/2016, 16-02FP)</t>
  </si>
  <si>
    <t>Enrollees not subject to copayments (07/15/2015, 15-02)</t>
  </si>
  <si>
    <t>Services that require copayments (08/01/2016, 16-02FP)</t>
  </si>
  <si>
    <t>Presumptive Medicaid eligibility determined by hospitals  (07/30/2014, 14-04)</t>
  </si>
  <si>
    <t>Basis (07/30/2014, 14-04)</t>
  </si>
  <si>
    <t>Qualified hospital</t>
  </si>
  <si>
    <t>Scope of authority to make determinations of presumptive eligibility</t>
  </si>
  <si>
    <t>Disqualification of hospitals</t>
  </si>
  <si>
    <t>Procedures (07/30/2014, 14-04)</t>
  </si>
  <si>
    <t>AHS’s  responsibilities</t>
  </si>
  <si>
    <t>Qualified hospital’s responsibilities</t>
  </si>
  <si>
    <t>Required attestations</t>
  </si>
  <si>
    <t xml:space="preserve">Limitation on other conditions </t>
  </si>
  <si>
    <t>Presumptive coverage (07/30/2014, 14-04)</t>
  </si>
  <si>
    <t>Effective dates</t>
  </si>
  <si>
    <t>No retroactive coverage</t>
  </si>
  <si>
    <t>Frequency</t>
  </si>
  <si>
    <t>Notice and fair hearing rules  (07/30/2014, 14-04)</t>
  </si>
  <si>
    <t>General notice standards  (08/01/2016, 16-02FP)</t>
  </si>
  <si>
    <t>Accessibility and readability</t>
  </si>
  <si>
    <t>Use of electronic notices  (08/01/2016, 16-02FP)</t>
  </si>
  <si>
    <t>Choice of notice format</t>
  </si>
  <si>
    <t>Limitation on use of electronic notices and other communications</t>
  </si>
  <si>
    <t>Notice of decision and appeal rights (08/01/2016, 16-02FP)</t>
  </si>
  <si>
    <t>Notice of decision concerning eligibility  (08/01/2016, 16-02FP)</t>
  </si>
  <si>
    <t>Content of eligibility notice</t>
  </si>
  <si>
    <t>Notice of approved eligibility</t>
  </si>
  <si>
    <t>Notices on bases of Medicaid eligibility other than MAGI-based standard</t>
  </si>
  <si>
    <t>Timing of notification</t>
  </si>
  <si>
    <t>Advance notice of adverse action decision  (08/01/2016, 16-02FP)</t>
  </si>
  <si>
    <t>Exception: probable fraud</t>
  </si>
  <si>
    <t>Corrective action  (08/01/2016, 16-02FP)</t>
  </si>
  <si>
    <t xml:space="preserve">Medicaid enrollment (08/01/2016, 16-02FP) </t>
  </si>
  <si>
    <t>Enrollment when no premium obligation (08/01/2016, 16-02FP)</t>
  </si>
  <si>
    <t>Prospective enrollment</t>
  </si>
  <si>
    <t>Retroactive eligibility</t>
  </si>
  <si>
    <t>Premium obligation; initial billing and payment (08/01/2016, 16-02FP)</t>
  </si>
  <si>
    <t>Initial billing</t>
  </si>
  <si>
    <t>Initial premium bill amount</t>
  </si>
  <si>
    <t>Payment allocation</t>
  </si>
  <si>
    <t>Coverage islands; premiums paid after enrollment</t>
  </si>
  <si>
    <t>Enrollment of qualified individuals in QHPs (08/01/2016, 16-02FP)</t>
  </si>
  <si>
    <t>Timing of data exchange</t>
  </si>
  <si>
    <t>Records</t>
  </si>
  <si>
    <t>Reconcile files</t>
  </si>
  <si>
    <t>Notice of employee’s receipt of APTCs and CSRs to an employer</t>
  </si>
  <si>
    <t>Annual open enrollment periods  (08/01/2016, 16-02FP)</t>
  </si>
  <si>
    <t>Notice of AOEP</t>
  </si>
  <si>
    <t>AOEP</t>
  </si>
  <si>
    <t>Coverage effective dates  during the AOEP</t>
  </si>
  <si>
    <t>Special enrollment periods (SEP)  (08/01/2016, 16-02FP)</t>
  </si>
  <si>
    <t>Regular effective dates</t>
  </si>
  <si>
    <t>Special effective dates</t>
  </si>
  <si>
    <t>Option for earlier effective dates</t>
  </si>
  <si>
    <t>APTC and CSR</t>
  </si>
  <si>
    <t>Availability and length of SEP</t>
  </si>
  <si>
    <t>SEPs</t>
  </si>
  <si>
    <t>Loss of coverage</t>
  </si>
  <si>
    <t>Duration of QHP eligibility determinations without enrollment  (07/30/2014, 14-04)</t>
  </si>
  <si>
    <t>Eligibility redetermination during a benefit year  (08/01/2016, 16-02FP)</t>
  </si>
  <si>
    <t>General requirement (07/30/2014, 14-04)</t>
  </si>
  <si>
    <t>Verification of reported changes (07/15/2015, 15-02)</t>
  </si>
  <si>
    <t>Reestablishment of annual renewal date for Medicaid enrollees   (07/30/2014, 14-04)</t>
  </si>
  <si>
    <t>Periodic examination of data sources  (08/01/2016, 16-02FP)</t>
  </si>
  <si>
    <t>Redetermination and notification of eligibility  (08/01/2016, 16-02FP)</t>
  </si>
  <si>
    <t>Enrollee-reported data</t>
  </si>
  <si>
    <t>Data matching</t>
  </si>
  <si>
    <t>Effective dates for QHP eligibility redeterminations   (07/15/2015, 15-02)</t>
  </si>
  <si>
    <t>Recalculation of APTC/CSR (07/30/2014, 14-04)</t>
  </si>
  <si>
    <t>Eligibility renewal  (08/01/2016, 16-02FP)</t>
  </si>
  <si>
    <t>Renewal occurs annually</t>
  </si>
  <si>
    <t>Updated income and family size information</t>
  </si>
  <si>
    <t>Authorization of the release of tax data to support annual redetermination</t>
  </si>
  <si>
    <t>Renewal procedures for QHP enrollment (08/01/2016, 16-02FP)</t>
  </si>
  <si>
    <t>Alternative procedures for annual renewals</t>
  </si>
  <si>
    <t>Continuation of coverage</t>
  </si>
  <si>
    <t>Notice to enrollee</t>
  </si>
  <si>
    <t>Timing</t>
  </si>
  <si>
    <t>Changes reported by enrollees</t>
  </si>
  <si>
    <t>Verification of reported changes</t>
  </si>
  <si>
    <t>Response to redetermination notice</t>
  </si>
  <si>
    <t>Redetermination and notification of eligibility</t>
  </si>
  <si>
    <t>Effective date of annual redetermination</t>
  </si>
  <si>
    <t>Renewal of coverage</t>
  </si>
  <si>
    <t>Limitation on redetermination</t>
  </si>
  <si>
    <t>Special rule</t>
  </si>
  <si>
    <t>Renewal procedures for Medicaid (08/01/2016, 16-02FP)</t>
  </si>
  <si>
    <t>Renewal on basis of available information</t>
  </si>
  <si>
    <t>Eligibility renewal using pre-populated renewal form</t>
  </si>
  <si>
    <t>Termination of QHP enrollment or coverage  (08/01/2016, 16-02FP)</t>
  </si>
  <si>
    <t>Termination events</t>
  </si>
  <si>
    <t>Enrollee-initiated terminations</t>
  </si>
  <si>
    <t>AHS or issuer-initiated termination</t>
  </si>
  <si>
    <t>Termination of coverage or enrollment tracking and approval</t>
  </si>
  <si>
    <t>Effective dates for termination of coverage or enrollment</t>
  </si>
  <si>
    <t>Termination, cancellation, reinstatement defined</t>
  </si>
  <si>
    <t>Administration of APTC and CSR  (07/15/2015, 15-02)</t>
  </si>
  <si>
    <t>Requirement to provide information to enable APTC and CSR</t>
  </si>
  <si>
    <t>Requirement to provide information related to employer responsibility</t>
  </si>
  <si>
    <t>Requirement to provide information related to reconciliation of APTC</t>
  </si>
  <si>
    <t>Timeliness standard</t>
  </si>
  <si>
    <t>Allocation of APTC and the Vermont Premium Reduction among policies</t>
  </si>
  <si>
    <t>Reduction of individual’s portion of premium to account for APTC and the Vermont Premium Reduction</t>
  </si>
  <si>
    <t>Failure to reduce individual’s premiums to account for APTC and the Vermont Premium Reduction</t>
  </si>
  <si>
    <t>Information reporting by AHS  (07/30/2014, 14-04)</t>
  </si>
  <si>
    <t>Information required to be reported</t>
  </si>
  <si>
    <t>Time for reporting</t>
  </si>
  <si>
    <t>Annual statement to be furnished to individuals</t>
  </si>
  <si>
    <t>Manner of reporting</t>
  </si>
  <si>
    <t>Fair hearings and expedited administrative appeals  (08/01/2016, 16-02FP)</t>
  </si>
  <si>
    <t>Definitions  (08/01/2016, 16-02FP)</t>
  </si>
  <si>
    <t>Informing individuals of hearing procedures  (07/15/2015, 15-02)</t>
  </si>
  <si>
    <t>Requesting a fair hearing</t>
  </si>
  <si>
    <t>Notification of hearing rights</t>
  </si>
  <si>
    <t>When a hearing is required</t>
  </si>
  <si>
    <t>Exception: SSI enrollees</t>
  </si>
  <si>
    <t>Exception: Mass changes</t>
  </si>
  <si>
    <t>Request for hearing  (08/01/2016, 16-02FP)</t>
  </si>
  <si>
    <t>Method for requesting a fair hearing</t>
  </si>
  <si>
    <t>AHS’s responsibilities related to a fair hearing request</t>
  </si>
  <si>
    <t>Timely request</t>
  </si>
  <si>
    <t xml:space="preserve">Scope of fair hearing request </t>
  </si>
  <si>
    <t>AHS Secretary’s decision and further appeal (08/01/2016, 16-02FP)</t>
  </si>
  <si>
    <t xml:space="preserve">AHS Secretary’s decision </t>
  </si>
  <si>
    <t>Judicial review of AHS Secretary’s decision</t>
  </si>
  <si>
    <t xml:space="preserve">HHS appeal </t>
  </si>
  <si>
    <t>Implementation of fair hearing decisions  (08/01/2016, 16-02FP)</t>
  </si>
  <si>
    <t>Expedited administrative appeals  (08/01/2016, 16-02FP)</t>
  </si>
  <si>
    <t>Requesting an expedited administrative appeal</t>
  </si>
  <si>
    <t>Denial of an expedited administrative appeal request</t>
  </si>
  <si>
    <t>Resolution of an expedited administrative appeal</t>
  </si>
  <si>
    <t>Disability determination appeal (07/30/2014, 14-04)</t>
  </si>
  <si>
    <t>SSA disability decision</t>
  </si>
  <si>
    <t>State disability decision</t>
  </si>
  <si>
    <t>Maintaining benefits/eligibility pending fair hearing  (08/01/2016, 16-02FP)</t>
  </si>
  <si>
    <t>In general – Medicaid</t>
  </si>
  <si>
    <t>Exceptions - Medicaid</t>
  </si>
  <si>
    <t>Waiver of right to continued Medicaid benefits</t>
  </si>
  <si>
    <t>Recovery of value of continued Medicaid benefits</t>
  </si>
  <si>
    <t>Continuation of Medicaid benefits pending appeal of SSA determination of disability; SSI/AABD enrollees</t>
  </si>
  <si>
    <t>Continuation of Medicaid benefits pending appeal of determination of disability; SSI/AABD applicants</t>
  </si>
  <si>
    <t xml:space="preserve">Continuation of eligibility for enrollment in a QHP, APTC, and CSR pending appeal of redetermination. </t>
  </si>
  <si>
    <t>[Reserved](07/15/2015, 15-02)</t>
  </si>
  <si>
    <t>VPharm     (01/01/2006, 05-24)</t>
  </si>
  <si>
    <t>Definitions  (01/01/2006, 05-24)</t>
  </si>
  <si>
    <t>Beneficiary Fraud  (07/01/2007, 06-05)</t>
  </si>
  <si>
    <t>Eligibility  (01/01/2007, 06-48)</t>
  </si>
  <si>
    <t>Age  (01/01/2007, 06-48)</t>
  </si>
  <si>
    <t>Disability     (01/01/2007, 06-48)</t>
  </si>
  <si>
    <t>Residence  (01/01/2007, 06-48)</t>
  </si>
  <si>
    <t>Income  (01/01/2007, 06-48)</t>
  </si>
  <si>
    <t>PDP Enrollment  (01/01/2007, 06-48)</t>
  </si>
  <si>
    <t>Limited Income Subsidy  (01/01/2007, 06-48)</t>
  </si>
  <si>
    <t>Citizenship and Identity  (01/01/2007, 06-48)</t>
  </si>
  <si>
    <t>Application  (09/01/2016, 16-10)</t>
  </si>
  <si>
    <t>Application Decision  (01/01/2006, 05-24)</t>
  </si>
  <si>
    <t>Eligibility Period and Enrollment  (09/01/2016, 16-10)</t>
  </si>
  <si>
    <t>Period of Eligibility</t>
  </si>
  <si>
    <t>Enrollment</t>
  </si>
  <si>
    <t>Identification Document  (07/01/2007, 06-05)</t>
  </si>
  <si>
    <t>Notice and Appeal  (07/01/2007, 06-05)</t>
  </si>
  <si>
    <t>Payment System  (07/01/2006, 06-18)</t>
  </si>
  <si>
    <t>Cost-Sharing  (01/15/2010, 09-17)</t>
  </si>
  <si>
    <t>Medicare Advocacy Program     (07/01/2006, 06-18)</t>
  </si>
  <si>
    <t>Payments for Prescribed Drugs     (07/01/2006, 06-18)</t>
  </si>
  <si>
    <t>Price for Ingredients  (01/15/2010, 09-17)</t>
  </si>
  <si>
    <t>Compounded Prescriptions     (01/01/2006, 05-24)</t>
  </si>
  <si>
    <t>Participating Pharmacy     (01/01/2006, 05-24)</t>
  </si>
  <si>
    <t>Prescribed Drugs  (01/15/2010, 09-17)</t>
  </si>
  <si>
    <t>Coverage  (02/25/2012, 11-13)</t>
  </si>
  <si>
    <t>1</t>
  </si>
  <si>
    <t>Non-Drug Items  (02/25/2012, 11-13)</t>
  </si>
  <si>
    <t>2</t>
  </si>
  <si>
    <t>Rebate or Price Discount  (02/25/2012, 11-13)</t>
  </si>
  <si>
    <t>(A)</t>
  </si>
  <si>
    <t>(B)</t>
  </si>
  <si>
    <t>Healthy Vermonters (01/01/2006, 05-24)</t>
  </si>
  <si>
    <t>Beneficiary Fraud (07/01/2007, 06-05)</t>
  </si>
  <si>
    <t>Eligibility (05/01/2010, 10-02)</t>
  </si>
  <si>
    <t>Insurance Coverage (01/01/2007, 06-48)</t>
  </si>
  <si>
    <t xml:space="preserve">Citizenship and Identity (01/01/2007, 06-48) </t>
  </si>
  <si>
    <t>Residence (01/01/2007, 06-48)</t>
  </si>
  <si>
    <t>Living Arrangement (07/01/2002, 02-18)</t>
  </si>
  <si>
    <t>Financial Need (07/01/2002, 02-18)</t>
  </si>
  <si>
    <t>Income (07/01/2002, 02-18)</t>
  </si>
  <si>
    <t>(C)</t>
  </si>
  <si>
    <t>(D)</t>
  </si>
  <si>
    <t>(E)</t>
  </si>
  <si>
    <t>(F)</t>
  </si>
  <si>
    <t>Lump Sum Receipts</t>
  </si>
  <si>
    <t>Unearned Income</t>
  </si>
  <si>
    <t>Earned Income</t>
  </si>
  <si>
    <t>Business Expenses</t>
  </si>
  <si>
    <t>Standard Employment Expense Deduction</t>
  </si>
  <si>
    <t>Dependent Care Expenses</t>
  </si>
  <si>
    <t>Excluded Income (07/01/2002, 02-18)</t>
  </si>
  <si>
    <t>Countable Income      (01/01/2006, 05-24)</t>
  </si>
  <si>
    <t>Income Test (05/01/2010, 10-02)</t>
  </si>
  <si>
    <t>Eligibility Process (07/01/2002, 02-18)</t>
  </si>
  <si>
    <t>Application (07/01/2002, 02-18)</t>
  </si>
  <si>
    <t>Application Decision (07/01/2002, 02-18)</t>
  </si>
  <si>
    <t>Eligibility Period (07/01/2002, 02-18)</t>
  </si>
  <si>
    <t>Termination      (07/01/2002, 02-18)</t>
  </si>
  <si>
    <t>Reporting Changes (07/01/2007, 06-05)</t>
  </si>
  <si>
    <t>Identification Document (07/01/2007, 06-05)</t>
  </si>
  <si>
    <t>Application for Other Benefits (07/01/2007, 06-05)</t>
  </si>
  <si>
    <t>Right to Appeal (07/01/2007, 06-05)</t>
  </si>
  <si>
    <t>Benefit (07/01/2002, 02-18)</t>
  </si>
  <si>
    <t>Enrollment Fee (07/01/2002, 02-18)</t>
  </si>
  <si>
    <t>Coinsurance Requirement (07/01/2002, 02-18)</t>
  </si>
  <si>
    <t>Coverage (07/01/2002, 02-18)</t>
  </si>
  <si>
    <t>Participating Pharmacy      (07/01/2002, 02-18)</t>
  </si>
  <si>
    <t>Healthy Vermonters</t>
  </si>
  <si>
    <t>VPharm</t>
  </si>
  <si>
    <t>Category</t>
  </si>
  <si>
    <t>Informational</t>
  </si>
  <si>
    <t>Citation</t>
  </si>
  <si>
    <t>Functional</t>
  </si>
  <si>
    <t>Reserved</t>
  </si>
  <si>
    <t>Attestation and verification – in general (07/30/2014, 14-04)</t>
  </si>
  <si>
    <t>Right to hearing (08/01/2016, 16-02FP)</t>
  </si>
  <si>
    <t>Translational</t>
  </si>
  <si>
    <t>Medicaid – in general (07/15/2015, 15-02)</t>
  </si>
  <si>
    <t>Nonfinancial criteria</t>
  </si>
  <si>
    <t>Categorical criteria</t>
  </si>
  <si>
    <t>Financial criteria</t>
  </si>
  <si>
    <t>Medicaid for children and adults (MCA) (07/15/2015, 15-02)</t>
  </si>
  <si>
    <t>Nonfinancial criteria (07/30/2014, 14-04)</t>
  </si>
  <si>
    <t>Categorical and financial criteria (07/15/2015, 15-02)</t>
  </si>
  <si>
    <t>Coverage groups and income standards</t>
  </si>
  <si>
    <t>(a)(1)</t>
  </si>
  <si>
    <t>Parent and other caretaker relative</t>
  </si>
  <si>
    <t>(a)(2)</t>
  </si>
  <si>
    <t>Pregnant woman</t>
  </si>
  <si>
    <t>(a)(3)</t>
  </si>
  <si>
    <t>Child</t>
  </si>
  <si>
    <t>(a)(4)</t>
  </si>
  <si>
    <t>(a)(5)</t>
  </si>
  <si>
    <t>Adult</t>
  </si>
  <si>
    <t>(a)(6)</t>
  </si>
  <si>
    <t>Families with Medicaid eligibility extended because of increased earnings</t>
  </si>
  <si>
    <t>(a)(6)(i)</t>
  </si>
  <si>
    <t>Transitional Medical Assistance under § 1925 of the Social Security Act</t>
  </si>
  <si>
    <t>(a)(6)(ii)</t>
  </si>
  <si>
    <t>Transitional Medical Assistance if § 1925 of the Social Security Act is not available</t>
  </si>
  <si>
    <t>(a)(7)</t>
  </si>
  <si>
    <t>Families with Medicaid eligibility extended because of increased collection of spousal support</t>
  </si>
  <si>
    <t>(a)(7)(i)</t>
  </si>
  <si>
    <t>Eligibility</t>
  </si>
  <si>
    <t>(a)(7)(ii)</t>
  </si>
  <si>
    <t>Blank header</t>
  </si>
  <si>
    <t>(a)(8)</t>
  </si>
  <si>
    <t>Medically Needy</t>
  </si>
  <si>
    <t>(a)(8)(i)</t>
  </si>
  <si>
    <t>(a)(8)(ii)</t>
  </si>
  <si>
    <t>Income eligibility</t>
  </si>
  <si>
    <t>(a)(8)(iii)</t>
  </si>
  <si>
    <t>Eligibility based on countable income</t>
  </si>
  <si>
    <t>(a)(8)(iv)</t>
  </si>
  <si>
    <t>Spenddown rules</t>
  </si>
  <si>
    <t>(a)(9)</t>
  </si>
  <si>
    <t>Coverage of long-term care services and supports</t>
  </si>
  <si>
    <t>No resource tests</t>
  </si>
  <si>
    <t>Medicaid for the aged, blind, and disabled (MABD)[1] (07/15/2015, 15-02)</t>
  </si>
  <si>
    <t>Categorical relationship to SSI (07/15/2015, 15-02)</t>
  </si>
  <si>
    <t>Aged</t>
  </si>
  <si>
    <t>Blind</t>
  </si>
  <si>
    <t>Disabled</t>
  </si>
  <si>
    <t>Definition:  blind or disabled child</t>
  </si>
  <si>
    <t>Determination of blindness or disability (07/30/2014, 14-04)</t>
  </si>
  <si>
    <t>Disability and blindness determinations</t>
  </si>
  <si>
    <t>Bases for a determination of disability or blindness</t>
  </si>
  <si>
    <t>Additional examinations</t>
  </si>
  <si>
    <t>The categorically-needy coverage groups (07/15/2015, 15-02)</t>
  </si>
  <si>
    <t>Individual enrolled in SSI/AABD</t>
  </si>
  <si>
    <t>Individual who is SSI-eligible</t>
  </si>
  <si>
    <t>Individual eligible for SSI but for earnings[1] (Section 1619(b) of the Social Security Act)</t>
  </si>
  <si>
    <t>Individual with disabilities who is working (Medicaid for working people with disabilities (MWPD))</t>
  </si>
  <si>
    <t>Child under 18 who lost SSI because of August 1996 change in definition of disability</t>
  </si>
  <si>
    <t>Certain spouses and surviving spouses</t>
  </si>
  <si>
    <t>Disabled adult child (DAC)</t>
  </si>
  <si>
    <t>Individual eligible under the Pickle Amendment</t>
  </si>
  <si>
    <t>Individual eligible for Medicaid in December 1973</t>
  </si>
  <si>
    <t>Individual eligible for AABD in August 1972</t>
  </si>
  <si>
    <t>Individual eligible for MABD-based Medicaid coverage of long-term care services and supports</t>
  </si>
  <si>
    <t>(k)(1)</t>
  </si>
  <si>
    <t>(k)(2)</t>
  </si>
  <si>
    <t>Individual who would be eligible for cash assistance if they were not in a medical institution</t>
  </si>
  <si>
    <t>(k)(2)(i)</t>
  </si>
  <si>
    <t>Basis</t>
  </si>
  <si>
    <t>(k)(2)(ii)</t>
  </si>
  <si>
    <t>(k)(3)</t>
  </si>
  <si>
    <t>Individual living in a medical institution eligible under a special income level</t>
  </si>
  <si>
    <t>(k)(4)</t>
  </si>
  <si>
    <t>Individual in special income group who qualifies for home and community-based services</t>
  </si>
  <si>
    <t>(k)(5)</t>
  </si>
  <si>
    <t xml:space="preserve">Individual under special income level who is receiving hospice services </t>
  </si>
  <si>
    <t>(k)(6)</t>
  </si>
  <si>
    <t>Disabled child in home care (DCHC, Katie Beckett)</t>
  </si>
  <si>
    <t>(k)(7)</t>
  </si>
  <si>
    <t>Individual eligible for MWPD</t>
  </si>
  <si>
    <t>Medically-needy coverage group (07/30/2014, 14-04)</t>
  </si>
  <si>
    <t xml:space="preserve">In general </t>
  </si>
  <si>
    <t>Income Stanard</t>
  </si>
  <si>
    <t>Resource standard</t>
  </si>
  <si>
    <t>Medicare Cost-Sharing (07/30/2014, 14-04)</t>
  </si>
  <si>
    <t>In genreal</t>
  </si>
  <si>
    <t xml:space="preserve">Coverage groups  </t>
  </si>
  <si>
    <t>Qualified Medicare Beneficiaries (QMB)</t>
  </si>
  <si>
    <t>Specified Low-Income Medicare Beneficiaries (SLMB)</t>
  </si>
  <si>
    <t>Qualified Individuals (QI-1)</t>
  </si>
  <si>
    <t>Qualified Disabled and Working Individuals (QDWI)</t>
  </si>
  <si>
    <r>
      <t>Special Medicaid groups</t>
    </r>
    <r>
      <rPr>
        <sz val="14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(07/15/2015, 15-02)</t>
    </r>
  </si>
  <si>
    <t>Deemed newborn</t>
  </si>
  <si>
    <t>Medicaid identification number</t>
  </si>
  <si>
    <t xml:space="preserve">Children with adoption assistance, foster care, or guardianship care under title IV-E </t>
  </si>
  <si>
    <t>Income standard</t>
  </si>
  <si>
    <t>Special needs adoption</t>
  </si>
  <si>
    <t>Former foster child</t>
  </si>
  <si>
    <t>Individual with breast or cervical cancer</t>
  </si>
  <si>
    <t>(f)(1)</t>
  </si>
  <si>
    <t>(f)(2)</t>
  </si>
  <si>
    <t>(f)(3)</t>
  </si>
  <si>
    <t>Treatment need</t>
  </si>
  <si>
    <t>(f)(4)</t>
  </si>
  <si>
    <t>Covered Services</t>
  </si>
  <si>
    <t>HIV/AIDS</t>
  </si>
  <si>
    <t>Refugee Medical Assistance</t>
  </si>
  <si>
    <r>
      <t>Pharmacy benefits</t>
    </r>
    <r>
      <rPr>
        <sz val="14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(07/30/2014, 14-04)</t>
    </r>
  </si>
  <si>
    <t>VPharm program (07/30/2014, 14-04)</t>
  </si>
  <si>
    <t>Healthy Vermonter Program (HVP) (07/30/2014, 14-04)</t>
  </si>
  <si>
    <r>
      <t>Enrollment in a QHP</t>
    </r>
    <r>
      <rPr>
        <sz val="14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(07/30/2014, 14-04)</t>
    </r>
  </si>
  <si>
    <t>Eligibility for QHP enrollment periods[1] (07/30/2014, 14-04)</t>
  </si>
  <si>
    <t>Advance payments of the premium tax credit (APTC) (08/01/2016, 16-02FP)</t>
  </si>
  <si>
    <t>Nonfinancial criteria[1] (08/01/2016, 16-02FP)</t>
  </si>
  <si>
    <t>Applicable tax filer[1] (08/01/2016, 16-02FP)</t>
  </si>
  <si>
    <t>Married tax filers must file joint return</t>
  </si>
  <si>
    <t>Tax dependent</t>
  </si>
  <si>
    <t>Individual not lawfully present or incarcerated</t>
  </si>
  <si>
    <t>Individual lawfully present</t>
  </si>
  <si>
    <t>Special rule for tax filers with household income below 100 percent of the FPL for the benefit year</t>
  </si>
  <si>
    <t>Computation of premium-assistance amounts for tax filers with household income below 100 percent of the FPL.</t>
  </si>
  <si>
    <t>Enrollment required[1] (07/30/2014, 14-04)</t>
  </si>
  <si>
    <t>Compliance with filing requirement[1] (07/30/2014, 14-04)</t>
  </si>
  <si>
    <t>Vermont Premium Reduction eligibility criteria (07/30/2014, 14-04)</t>
  </si>
  <si>
    <t>Cost-sharing reductions (CSR) (07/30/2014, 14-04)</t>
  </si>
  <si>
    <t>Eligibility criteria[1] (07/30/2014, 14-04)</t>
  </si>
  <si>
    <t>Eligibility categories[1] (07/30/2014, 14-04)</t>
  </si>
  <si>
    <t>Special rule for family policies[1] (07/30/2014, 14-04)</t>
  </si>
  <si>
    <t>14</t>
  </si>
  <si>
    <t>Eligibility for enrollment in a catastrophic plan[1] (07/30/2014, 14-04)</t>
  </si>
  <si>
    <t>15</t>
  </si>
  <si>
    <t>Nonfinancial eligibility requirements, in general (07/30/2014, 14-04)</t>
  </si>
  <si>
    <t>Social Security number­­ (08/01/2016, 16-02FP)</t>
  </si>
  <si>
    <t>Medicaid[1] (08/01/2016, 16-02FP)</t>
  </si>
  <si>
    <t>Social Security numbers of Medicaid non-applicants</t>
  </si>
  <si>
    <t>QHP[1] (08/01/2016, 16-02FP)</t>
  </si>
  <si>
    <t>Citizenship and immigration status[1] (07/30/2014, 14-04)</t>
  </si>
  <si>
    <t>U.S. Citizen</t>
  </si>
  <si>
    <t>Citizenship</t>
  </si>
  <si>
    <t>National</t>
  </si>
  <si>
    <t>Qualified non-citizen</t>
  </si>
  <si>
    <t>Battered non-citizen</t>
  </si>
  <si>
    <t>Nonqualified non-citizen</t>
  </si>
  <si>
    <t>Lawfully present in the United States</t>
  </si>
  <si>
    <t>Non-citizen</t>
  </si>
  <si>
    <t>General Rules (07/30/2014, 14-04)</t>
  </si>
  <si>
    <t>Health benefits, in general</t>
  </si>
  <si>
    <t>Enrollment in Medicaid</t>
  </si>
  <si>
    <t>Enrollment in a QHP, with or without APTC or CSR</t>
  </si>
  <si>
    <t>Emergency medical services</t>
  </si>
  <si>
    <t>Medicaid five-year bar for qualified non-citizens (07/30/2014, 14-04)</t>
  </si>
  <si>
    <t>Qualified non-citizens subject to 5-year bar</t>
  </si>
  <si>
    <t>Qualified non-citizens not subject to 5-year bar</t>
  </si>
  <si>
    <t>Non-citizens not subject to 5-year bar</t>
  </si>
  <si>
    <t>Ineligible non-citizens/nonimmigrants</t>
  </si>
  <si>
    <t>Assignment of rights and cooperation requirements for Medicaid (07/30/2014, 14-04)</t>
  </si>
  <si>
    <t>In general[1] (07/30/2014, 14-04)</t>
  </si>
  <si>
    <t>Assignment of rights to payments (07/30/2014, 14-04)</t>
  </si>
  <si>
    <t>Exceptions</t>
  </si>
  <si>
    <t>Cooperation in Obtaining Payments (07/30/2014, 14-04)</t>
  </si>
  <si>
    <t>Good cause for noncooperation (07/30/2014, 14-04)</t>
  </si>
  <si>
    <t>Required documentation</t>
  </si>
  <si>
    <t>Review of good-cause waiver</t>
  </si>
  <si>
    <t>Enrollment in a health insurance plan (07/30/2014, 14-04)</t>
  </si>
  <si>
    <t>Incarceration and QHP eligibility (07/30/2014, 14-04)</t>
  </si>
  <si>
    <t>Exception[1] (07/30/2014, 14-04)</t>
  </si>
  <si>
    <t>Living arrangements for Medicaid eligibility purposes (07/30/2014, 14-04)</t>
  </si>
  <si>
    <t>Correctional facility (07/30/2014, 14-04)</t>
  </si>
  <si>
    <t>Determination of incarceration</t>
  </si>
  <si>
    <t>Exception: Transfer to a medical facility</t>
  </si>
  <si>
    <t>Affect of incarceration on enrollment</t>
  </si>
  <si>
    <t>Determination of residence in an institution (07/30/2014, 14-04)</t>
  </si>
  <si>
    <t>Homeless individuals (07/30/2014, 14-04)</t>
  </si>
  <si>
    <t>Financial responsibility and living arrangement (07/30/2014, 14-04)</t>
  </si>
  <si>
    <t>Residency (07/30/2014, 14-04)</t>
  </si>
  <si>
    <t>Incapability of indicating intent (07/30/2014, 14-04)</t>
  </si>
  <si>
    <t>Who is a state resident (07/30/2014, 14-04)</t>
  </si>
  <si>
    <t>Placement by a state in an out-of-state institution[1] (07/30/2014, 14-04)</t>
  </si>
  <si>
    <t>An individual receiving Aid to the Aged, Blind, and Disabled (AABD)[1] (07/30/2014, 14-04)</t>
  </si>
  <si>
    <t>An individual age 21 and over[1] (07/30/2014, 14-04)</t>
  </si>
  <si>
    <t>An individual receiving Title IV-E payments[1] (07/30/2014, 14-04)</t>
  </si>
  <si>
    <t>An individual under age 21[1] (07/30/2014, 14-04)</t>
  </si>
  <si>
    <t>Specific prohibitions[1] (07/30/2014, 14-04)</t>
  </si>
  <si>
    <t>Interstate agreements[1] (07/30/2014, 14-04)</t>
  </si>
  <si>
    <t>Cases of disputed residency[1] (07/30/2014, 14-04)</t>
  </si>
  <si>
    <t>Special rule for tax households with members in multiple Exchange service areas[1] (07/30/2014, 14-04)</t>
  </si>
  <si>
    <t>Temporary absences from the state[1] (07/30/2014, 14-04)</t>
  </si>
  <si>
    <t>Definition</t>
  </si>
  <si>
    <t>Vermont residence as Medicaid payment requirement (07/30/2014, 14-04)</t>
  </si>
  <si>
    <t>Pursuit of potential unearned income for Medicaid eligibility[1] (07/30/2014, 14-04)</t>
  </si>
  <si>
    <t>Minimum essential coverage (08/01/2016, 16-02FP)</t>
  </si>
  <si>
    <t>Government-sponsored MEC</t>
  </si>
  <si>
    <t>Obligation to complete administrative requirements to obtain coverage</t>
  </si>
  <si>
    <t>Special rule for coverage for veterans and other individuals under chapter 17 or 18 of Title 38, USC § </t>
  </si>
  <si>
    <t>Retroactive effect of eligibility determination</t>
  </si>
  <si>
    <t>(b)(5)</t>
  </si>
  <si>
    <t>Determination of Medicaid or CHIP ineligibility</t>
  </si>
  <si>
    <t>(b)(6)</t>
  </si>
  <si>
    <t>(b)(6)(i)</t>
  </si>
  <si>
    <t>Example 1. Delay in coverage effectiveness</t>
  </si>
  <si>
    <t>(b)(6)(ii)</t>
  </si>
  <si>
    <t>Example 2. Time of eligibility</t>
  </si>
  <si>
    <t>(b)(6)(iii)</t>
  </si>
  <si>
    <t>Example 3. Time of eligibility, individual fails to complete necessary requirements</t>
  </si>
  <si>
    <t>(b)(6)(iv)</t>
  </si>
  <si>
    <t>Example 4. Retroactive effect of eligibility</t>
  </si>
  <si>
    <t>(b)(6)(v)</t>
  </si>
  <si>
    <t>Example 5. Determination of Medicaid ineligibility</t>
  </si>
  <si>
    <t>(b)(6)(vi)</t>
  </si>
  <si>
    <t>Example 6. Mid-year Medicaid eligibility redetermination</t>
  </si>
  <si>
    <t>Employer-sponsored MEC</t>
  </si>
  <si>
    <t>Definition:  related individual</t>
  </si>
  <si>
    <t>Plan year</t>
  </si>
  <si>
    <t>Eligibility for months during a plan year</t>
  </si>
  <si>
    <t>(c)(4)(i)</t>
  </si>
  <si>
    <t>Failure to enroll in plan</t>
  </si>
  <si>
    <t>(c)(4)(ii)</t>
  </si>
  <si>
    <t>Waiting periods</t>
  </si>
  <si>
    <t>(c)(4)(iii)</t>
  </si>
  <si>
    <t>Post-employment coverage</t>
  </si>
  <si>
    <t>Other coverage that qualifies as MEC</t>
  </si>
  <si>
    <t>Eligibility based on enrollment</t>
  </si>
  <si>
    <t>Affordable coverage for employer-sponsored MEC (08/01/2016, 16-02FP)</t>
  </si>
  <si>
    <t>Affordability for employee</t>
  </si>
  <si>
    <t>Affordability for related individual</t>
  </si>
  <si>
    <t>Employee safe harbor</t>
  </si>
  <si>
    <t>Wellness program incentives</t>
  </si>
  <si>
    <t>Employer contributions to health reimbursement arrangements</t>
  </si>
  <si>
    <t>Employer contributions to cafeteria plans</t>
  </si>
  <si>
    <t>Affordability for part-year period</t>
  </si>
  <si>
    <t>Required contribution percentage</t>
  </si>
  <si>
    <t>Example 1. Basic determination of affordability</t>
  </si>
  <si>
    <t>Example 2. Basic determination of affordability for a related individual</t>
  </si>
  <si>
    <t>Example 3. Determination of unaffordability at enrollment</t>
  </si>
  <si>
    <t>Example 4. Determination of unaffordability for plan year</t>
  </si>
  <si>
    <t>(d)(5)</t>
  </si>
  <si>
    <t>Example 5. No affordability information affirmatively provided for annual redetermination</t>
  </si>
  <si>
    <t>(d)(6)</t>
  </si>
  <si>
    <t>Example 6. Determination of unaffordability for part of plan year (part-year period)</t>
  </si>
  <si>
    <t>(d)(7)</t>
  </si>
  <si>
    <t>Example 7. Affordability determined for part of a benefit year (part-year period)</t>
  </si>
  <si>
    <t>(d)(8)</t>
  </si>
  <si>
    <t>Example 8. Coverage unaffordable at year end</t>
  </si>
  <si>
    <t>(d)(9)</t>
  </si>
  <si>
    <t>Example 9.  Wellness program incentives</t>
  </si>
  <si>
    <t>Minimum value for employer-sponsored MEC[1] (08/01/2016, 16-02FP)</t>
  </si>
  <si>
    <t>Enrollment in eligible employer-sponsored plan (07/30/2014, 14-04)</t>
  </si>
  <si>
    <t>Automatic enrollment</t>
  </si>
  <si>
    <t>Example 1. Tax filer H is employed by Employer X in 2014.</t>
  </si>
  <si>
    <t>Example 2. The facts are the same as in Example 1, except that H terminates plan coverage on June 30, 2014.</t>
  </si>
  <si>
    <t>Example 3. The facts are the same as in Example 1, except that Employer X automatically enrolls H in the plan for calendar year 2015.</t>
  </si>
  <si>
    <t>Related individual not claimed as a personal exemption deduction[1] (07/30/2014, 14-04)</t>
  </si>
  <si>
    <t>Eligibility determinations for MEC exemptions (08/01/2016, 16-02FP)</t>
  </si>
  <si>
    <t>Definitions and general requirements</t>
  </si>
  <si>
    <t>Definitions</t>
  </si>
  <si>
    <t>(a)(1)(i)</t>
  </si>
  <si>
    <t>Applicant</t>
  </si>
  <si>
    <t>(a)(1)(ii)</t>
  </si>
  <si>
    <t>Application filer</t>
  </si>
  <si>
    <t>(a)(1)(iii)</t>
  </si>
  <si>
    <t>Exemption</t>
  </si>
  <si>
    <t>(a)(1)(iv)</t>
  </si>
  <si>
    <t>Health care sharing ministry</t>
  </si>
  <si>
    <t>(a)(1)(v)</t>
  </si>
  <si>
    <t>Indian tribe</t>
  </si>
  <si>
    <t>(a)(1)(vi)</t>
  </si>
  <si>
    <t>Required contribution</t>
  </si>
  <si>
    <t>(a)(1)(vii)</t>
  </si>
  <si>
    <t>(a)(1)(viii)</t>
  </si>
  <si>
    <t>Shared responsibility payment</t>
  </si>
  <si>
    <t>(a)(1)(ix)</t>
  </si>
  <si>
    <t>Tax filer</t>
  </si>
  <si>
    <t>Reasonably compatible</t>
  </si>
  <si>
    <t>Eligibility standards for exemptions</t>
  </si>
  <si>
    <t>Eligibility for an exemption</t>
  </si>
  <si>
    <t>Duration of single exemption</t>
  </si>
  <si>
    <t>Religious conscience</t>
  </si>
  <si>
    <t>Membership in a health care sharing ministry</t>
  </si>
  <si>
    <t>Incarceration</t>
  </si>
  <si>
    <t>Membership in an Indian tribe</t>
  </si>
  <si>
    <t>(b)(7)</t>
  </si>
  <si>
    <t>Hardship</t>
  </si>
  <si>
    <t>Eligibility process for exemptions</t>
  </si>
  <si>
    <t>Application</t>
  </si>
  <si>
    <t>Alternative application</t>
  </si>
  <si>
    <t>Exemptions through the eligibility process for coverage</t>
  </si>
  <si>
    <t>Filing the exemption application</t>
  </si>
  <si>
    <t>Collection of Social Security numbers</t>
  </si>
  <si>
    <t>Determination of eligibility; granting of certificates</t>
  </si>
  <si>
    <t>Timeliness standards</t>
  </si>
  <si>
    <t>(c)(8)</t>
  </si>
  <si>
    <t>Exemptions for previous tax years</t>
  </si>
  <si>
    <t>(c)(9)</t>
  </si>
  <si>
    <t>Notification of eligibility determination for exemptions</t>
  </si>
  <si>
    <t>Verification process related to eligibility for exemptions</t>
  </si>
  <si>
    <t>Verification related to exemption for religious conscience</t>
  </si>
  <si>
    <t>Verification related to exemption for membership in a health care sharing ministry</t>
  </si>
  <si>
    <t>Verification related to exemption for incarceration</t>
  </si>
  <si>
    <t>Verification related to exemption for members of Indian tribes</t>
  </si>
  <si>
    <t>Verification related to exemption for hardship</t>
  </si>
  <si>
    <t>Inability to verify necessary information</t>
  </si>
  <si>
    <t>Exception for special circumstances</t>
  </si>
  <si>
    <t>(d)(10)</t>
  </si>
  <si>
    <t>Applicant information</t>
  </si>
  <si>
    <t>(d)(11)</t>
  </si>
  <si>
    <t>Validation of Social Security number</t>
  </si>
  <si>
    <t>Requirement for individuals to report changes</t>
  </si>
  <si>
    <t>Effective date of changes</t>
  </si>
  <si>
    <t>{Reserved}</t>
  </si>
  <si>
    <t>Reporting[1] (requirement to provide information related to tax administration)</t>
  </si>
  <si>
    <t>Financial eligibility standards – application of modified adjusted gross income (MAGI) (08/01/2016, 16-02FP)</t>
  </si>
  <si>
    <t>Basis, scope, and implementation[1] (08/01/2016, 16-02FP)</t>
  </si>
  <si>
    <t>MAGI-Based Medicaid (07/15/2015, 15-02)</t>
  </si>
  <si>
    <t>Definition:  Tax dependent</t>
  </si>
  <si>
    <t>Household income</t>
  </si>
  <si>
    <t>Income of children and tax dependents</t>
  </si>
  <si>
    <t>Available cash support  not included</t>
  </si>
  <si>
    <t>Five-percent disregard</t>
  </si>
  <si>
    <t>Sponsored noncitizens</t>
  </si>
  <si>
    <t>MAGI-based income</t>
  </si>
  <si>
    <t xml:space="preserve">Household   </t>
  </si>
  <si>
    <t>Basic rule for tax filers not claimed as a tax dependent</t>
  </si>
  <si>
    <t>Basic rule for individuals claimed as a tax dependent</t>
  </si>
  <si>
    <t>Rules for individuals who neither file a tax return nor are claimed as a tax dependent</t>
  </si>
  <si>
    <t>Couples</t>
  </si>
  <si>
    <t>Households of individuals whom tax filer cannot establish as a dependent</t>
  </si>
  <si>
    <t>No resource test or income disregards</t>
  </si>
  <si>
    <t>Budget period</t>
  </si>
  <si>
    <t>Applicants and new enrollees</t>
  </si>
  <si>
    <t>Current beneficiaries</t>
  </si>
  <si>
    <t>Alternative methodology to avoid eligibility gap</t>
  </si>
  <si>
    <t>Eligibility groups for which MAGI-based methods do not apply</t>
  </si>
  <si>
    <t>Special rule: family planning services</t>
  </si>
  <si>
    <t>Medically-needy MCA – income eligibility (07/15/2015, 15-02)</t>
  </si>
  <si>
    <t>Financial responsibility of relatives and other individuals</t>
  </si>
  <si>
    <t>Spenddown</t>
  </si>
  <si>
    <t>APTC and CSR (08/01/2016, 16-02FP)</t>
  </si>
  <si>
    <t>Household</t>
  </si>
  <si>
    <t>Financial eligibility standards – Medicaid for the aged, blind, and disabled (MABD) (08/01/2016, 16-02FP)</t>
  </si>
  <si>
    <t>Introduction (07/15/2015, 15-02)</t>
  </si>
  <si>
    <t xml:space="preserve">Child </t>
  </si>
  <si>
    <t>Eligible child</t>
  </si>
  <si>
    <t>Ineligible child</t>
  </si>
  <si>
    <t>Ineligible parent</t>
  </si>
  <si>
    <t>Ineligible spouse</t>
  </si>
  <si>
    <t>Formation of the financial responsibility group (07/15/2015, 15-02)</t>
  </si>
  <si>
    <t>Financial responsibility group for an adult</t>
  </si>
  <si>
    <t>Financial responsibility group for a child</t>
  </si>
  <si>
    <t>Financial responsibility group for a sponsored noncitizen</t>
  </si>
  <si>
    <t>Formation of the Medicaid group (07/15/2015, 15-02)</t>
  </si>
  <si>
    <t>Medicaid group for a single adult</t>
  </si>
  <si>
    <t>Medicaid group for an adult with a spouse</t>
  </si>
  <si>
    <t>Exceptions for an adult with a spouse</t>
  </si>
  <si>
    <t>Medicaid group for a child</t>
  </si>
  <si>
    <t>Deeming (07/30/2014, 14-04)</t>
  </si>
  <si>
    <t>Categories of people whose income and resources are counted</t>
  </si>
  <si>
    <t>Temporary absences and deeming rules (07/30/2014, 14-04)</t>
  </si>
  <si>
    <t>Effect of temporary absence</t>
  </si>
  <si>
    <t>Definition of temporary absence</t>
  </si>
  <si>
    <t>Treatment of absences due to schooling</t>
  </si>
  <si>
    <t>Absences related to active duty assignment</t>
  </si>
  <si>
    <t>Resources (07/30/2014, 14-04)</t>
  </si>
  <si>
    <t>Types of resources</t>
  </si>
  <si>
    <t>Definition:  Nonliquid resources</t>
  </si>
  <si>
    <t>Real property</t>
  </si>
  <si>
    <t>Life estates</t>
  </si>
  <si>
    <t>(b)(1)(iii)</t>
  </si>
  <si>
    <t>Life insurance</t>
  </si>
  <si>
    <t>(b)(1)(iii)(A)</t>
  </si>
  <si>
    <t>Face value</t>
  </si>
  <si>
    <t>(b)(1)(iii)(B)</t>
  </si>
  <si>
    <t>Term life insurance</t>
  </si>
  <si>
    <t>(b)(1)(iii)(C)</t>
  </si>
  <si>
    <t>Whole life insurance (sometimes called ordinary life, limited payment or endowment insurance)</t>
  </si>
  <si>
    <t>(b)(1)(iii)(D)</t>
  </si>
  <si>
    <t>Cash surrender value (CSV) of whole life insurance</t>
  </si>
  <si>
    <t>(b)(1)(iii)(E)</t>
  </si>
  <si>
    <t>Group policy</t>
  </si>
  <si>
    <t>(b)(1)(iv)</t>
  </si>
  <si>
    <t>Burial Funds</t>
  </si>
  <si>
    <t>Definition: Liquid resources</t>
  </si>
  <si>
    <t>(b)(2)(i)</t>
  </si>
  <si>
    <t>Accounts in financial institutions</t>
  </si>
  <si>
    <t>(b)(2)(ii)</t>
  </si>
  <si>
    <t>Stocks, bonds, and funds</t>
  </si>
  <si>
    <t>(b)(2)(iii)</t>
  </si>
  <si>
    <t>Annuities</t>
  </si>
  <si>
    <t>(b)(2)(iii)(A)</t>
  </si>
  <si>
    <t>Parties to an annuity</t>
  </si>
  <si>
    <t>(b)(2)(iii)(B)</t>
  </si>
  <si>
    <t>Types of annuities</t>
  </si>
  <si>
    <t>(b)(2)(iii)(B)(I)</t>
  </si>
  <si>
    <t>Annuity naming revocable beneficiaries</t>
  </si>
  <si>
    <t>(b)(2)(iii)(B)(II)</t>
  </si>
  <si>
    <t>Annuity that can be surrendered, cashed in or assigned</t>
  </si>
  <si>
    <t>(b)(2)(iii)(B)(III)</t>
  </si>
  <si>
    <t>Annuity owned by someone other than the applicant or spouse</t>
  </si>
  <si>
    <t>(b)(2)(iii)(C)</t>
  </si>
  <si>
    <t xml:space="preserve">Standard of review </t>
  </si>
  <si>
    <t>(b)(2)(iv)</t>
  </si>
  <si>
    <t>Mortgages</t>
  </si>
  <si>
    <t>(b)(2)(v)</t>
  </si>
  <si>
    <t>Promissory notes</t>
  </si>
  <si>
    <t>(b)(2)(vi)</t>
  </si>
  <si>
    <t>Retirement funds</t>
  </si>
  <si>
    <t>(b)(2)(vii)</t>
  </si>
  <si>
    <t xml:space="preserve">Health savings accounts (HSAs) </t>
  </si>
  <si>
    <t>Resources managed by a third party</t>
  </si>
  <si>
    <t>(c)(1)(i)</t>
  </si>
  <si>
    <t>Guardian</t>
  </si>
  <si>
    <t>(c)(1)(ii)</t>
  </si>
  <si>
    <t>Power of attorney</t>
  </si>
  <si>
    <t>(c)(1)(iii)</t>
  </si>
  <si>
    <t>Representative payee</t>
  </si>
  <si>
    <t>(c)(1)(iv)</t>
  </si>
  <si>
    <t>Trust</t>
  </si>
  <si>
    <t>(c)(1)(iv)(A)</t>
  </si>
  <si>
    <t>Grantor (also known as settler or trustor)</t>
  </si>
  <si>
    <t>(c)(1)(iv)(B)</t>
  </si>
  <si>
    <t>Trustee</t>
  </si>
  <si>
    <t>(c)(1)(iv)(C)</t>
  </si>
  <si>
    <t>Grantee (also known as beneficiary)</t>
  </si>
  <si>
    <t>(c)(1)(iv)(D)</t>
  </si>
  <si>
    <t>Trust income (also known as trust earnings)</t>
  </si>
  <si>
    <t>(c)(1)(iv)(E)</t>
  </si>
  <si>
    <t>Trust principal (also known as trust corpus)</t>
  </si>
  <si>
    <t>(c)(1)(iv)(F)</t>
  </si>
  <si>
    <t>Trust property</t>
  </si>
  <si>
    <t>(c)(1)(iv)(G)</t>
  </si>
  <si>
    <t>Residual beneficiary</t>
  </si>
  <si>
    <t>Excluded resources (08/01/2016, 16-02FP)</t>
  </si>
  <si>
    <t>Home and contiguous land</t>
  </si>
  <si>
    <t>Exclusion</t>
  </si>
  <si>
    <t>Proceeds from the sale of an excluded home</t>
  </si>
  <si>
    <t>Real property up-for-sale</t>
  </si>
  <si>
    <t>Home equity conversion plans</t>
  </si>
  <si>
    <t>(a)(4)(i)</t>
  </si>
  <si>
    <t>(a)(4)(ii)</t>
  </si>
  <si>
    <t>Exclusion as a resource in month received</t>
  </si>
  <si>
    <t>Jointly-owned real property</t>
  </si>
  <si>
    <t>(a)(5)(i)</t>
  </si>
  <si>
    <t>Exclusion due to joint owner’s refusal to sell</t>
  </si>
  <si>
    <t>(a)(5)(ii)</t>
  </si>
  <si>
    <t>Exclusion due to undue hardship</t>
  </si>
  <si>
    <t>Treatment of life estate interest created on or after July 1, 2002</t>
  </si>
  <si>
    <t>Treatment of life estate interest created before July 1, 2002</t>
  </si>
  <si>
    <t>Income-producing real property</t>
  </si>
  <si>
    <t>Goods for home consumption</t>
  </si>
  <si>
    <t>Insurance</t>
  </si>
  <si>
    <t>Exclusion of life insurance</t>
  </si>
  <si>
    <t>Whole life insurance</t>
  </si>
  <si>
    <t>Long-term care insurance partnership</t>
  </si>
  <si>
    <t>Definition: Qualified State Long-Term Care Insurance Partnership</t>
  </si>
  <si>
    <t>Burial Funds Exclusion</t>
  </si>
  <si>
    <t>Other income-producing resources</t>
  </si>
  <si>
    <t>Promissory notes and other income-producing resources</t>
  </si>
  <si>
    <t>Excluded trusts</t>
  </si>
  <si>
    <t>Trusts excluded due to hardship</t>
  </si>
  <si>
    <t>Early withdrawal and surrender penalties</t>
  </si>
  <si>
    <t>Jointly-owned accounts</t>
  </si>
  <si>
    <t>Fiduciary for a joint fiduciary account</t>
  </si>
  <si>
    <t>Definition: Joint fiduciary account</t>
  </si>
  <si>
    <t>Other excluded resources</t>
  </si>
  <si>
    <t>(i)(1)</t>
  </si>
  <si>
    <t>Household goods, personal effects and other personal property</t>
  </si>
  <si>
    <t>(i)(2)</t>
  </si>
  <si>
    <t>Vehicles</t>
  </si>
  <si>
    <t>(i)(3)</t>
  </si>
  <si>
    <t>Independent living contracts</t>
  </si>
  <si>
    <t>(i)(3)(i)</t>
  </si>
  <si>
    <t>(i)(3)(i)(A)</t>
  </si>
  <si>
    <t>Contracts for medical care, assistive technology devices, and home modifications</t>
  </si>
  <si>
    <t>(i)(3)(i)(B)</t>
  </si>
  <si>
    <t>Medical care</t>
  </si>
  <si>
    <t>(i)(3)(i)(C)</t>
  </si>
  <si>
    <t>Assistive technology devices</t>
  </si>
  <si>
    <t>(i)(3)(i)(D)</t>
  </si>
  <si>
    <t>Home modifications</t>
  </si>
  <si>
    <t>(i)(3)(ii)</t>
  </si>
  <si>
    <t>(i)(4)</t>
  </si>
  <si>
    <t>Cash/liquid resources</t>
  </si>
  <si>
    <t>(i)(5)</t>
  </si>
  <si>
    <t>Exclusion of retirement funds</t>
  </si>
  <si>
    <t>(i)(6)</t>
  </si>
  <si>
    <t>Tax refunds</t>
  </si>
  <si>
    <t>(i)(7)</t>
  </si>
  <si>
    <t>Student benefits</t>
  </si>
  <si>
    <t>(i)(8)</t>
  </si>
  <si>
    <t>Savings from excluded income</t>
  </si>
  <si>
    <t>(i)(9)</t>
  </si>
  <si>
    <t>Resources excluded by federal law</t>
  </si>
  <si>
    <t>(i)(10)</t>
  </si>
  <si>
    <t>Exclusions for limited periods</t>
  </si>
  <si>
    <t>(i)(10)(i)</t>
  </si>
  <si>
    <t>Retroactive Social Security and SSI/AABD</t>
  </si>
  <si>
    <t>(i)(10)(ii)</t>
  </si>
  <si>
    <t>Funds for replacing excluded resources</t>
  </si>
  <si>
    <t>(i)(10)(iii)</t>
  </si>
  <si>
    <t>Earned income tax credit</t>
  </si>
  <si>
    <t>(i)(10)(iv)</t>
  </si>
  <si>
    <t>Medical or Social Services payments</t>
  </si>
  <si>
    <t>(i)(10)(v)</t>
  </si>
  <si>
    <t>Victim’s compensation payments</t>
  </si>
  <si>
    <t>(i)(10)(vi)</t>
  </si>
  <si>
    <t>Relocation payments</t>
  </si>
  <si>
    <t>(i)(10)(vii)</t>
  </si>
  <si>
    <t>Expenses from last illness and burial</t>
  </si>
  <si>
    <t>(i)(11)</t>
  </si>
  <si>
    <t>Exclusion of U. S. savings bonds</t>
  </si>
  <si>
    <t>(i)(12)</t>
  </si>
  <si>
    <t>Home-based long-term care disregard</t>
  </si>
  <si>
    <t>Value of resources counted toward the Medicaid resource limit (08/01/2016, 16-02FP)</t>
  </si>
  <si>
    <t>Definition: Equity value</t>
  </si>
  <si>
    <t>Counting jointly-owned resources</t>
  </si>
  <si>
    <t>Definition:  Tenancy-in-common</t>
  </si>
  <si>
    <t>Definition:  Joint tenancy</t>
  </si>
  <si>
    <t>Definition:  Tenancy-by-the-entirety</t>
  </si>
  <si>
    <t xml:space="preserve">Countability </t>
  </si>
  <si>
    <t>(c)(5)(i)</t>
  </si>
  <si>
    <t>General rule for tenancy-in-common and joint tenancy</t>
  </si>
  <si>
    <t>(c)(5)(ii)</t>
  </si>
  <si>
    <t>Exception:  Accounts in financial institutions</t>
  </si>
  <si>
    <t>Exceptions to general valuation rule</t>
  </si>
  <si>
    <t>U. S. savings bonds</t>
  </si>
  <si>
    <t>Income-producing promissory notes and contracts</t>
  </si>
  <si>
    <t>Substantial home equity</t>
  </si>
  <si>
    <t>(d)(6)(i)</t>
  </si>
  <si>
    <t>Definition: Home equity</t>
  </si>
  <si>
    <t>(d)(6)(ii)</t>
  </si>
  <si>
    <t>Counting rule</t>
  </si>
  <si>
    <t>Hardship waivers</t>
  </si>
  <si>
    <t>Home equity conversion plans (reverse mortgages) and home equity loans</t>
  </si>
  <si>
    <t>Determination of countable resources (07/15/2015, 15-02)</t>
  </si>
  <si>
    <t>Determining countable resources for individuals other than children</t>
  </si>
  <si>
    <t>Determining countable resources for individuals with spouses and not in long-term care</t>
  </si>
  <si>
    <t>Determining countable resources for children</t>
  </si>
  <si>
    <t>Determining countable resources for individuals requesting Medicaid coverage of long term care services and supports under MABD who have spouses</t>
  </si>
  <si>
    <t>Assessment of resources for individuals with community spouses</t>
  </si>
  <si>
    <t>Allocation of resources for individuals with community spouses</t>
  </si>
  <si>
    <t>Overview of income requirements (07/15/2015, 15-02)</t>
  </si>
  <si>
    <t>Definition: Income</t>
  </si>
  <si>
    <t>Counting rules</t>
  </si>
  <si>
    <t>Types of income (07/30/2014, 14-04)</t>
  </si>
  <si>
    <t>Earned income</t>
  </si>
  <si>
    <t>Self-employment income</t>
  </si>
  <si>
    <t>Unearned income</t>
  </si>
  <si>
    <t>Income exclusions (07/15/2015, 15-02)</t>
  </si>
  <si>
    <t>Earned income exclusions</t>
  </si>
  <si>
    <t>Unearned income exclusions</t>
  </si>
  <si>
    <t>Determination of countable income (08/01/2016, 16-02FP)</t>
  </si>
  <si>
    <t>Financial responsibility group of one individual seeking MABD other than Medicaid coverage of long-term care services and supports under MABD</t>
  </si>
  <si>
    <t>Financial responsibility group of two seeking MABD other than Medicaid coverage of long-term care services and supports under MABD</t>
  </si>
  <si>
    <t>Parent and child living together seeking MABD, other than Medicaid coverage of long-term care services and supports under MABD</t>
  </si>
  <si>
    <t>Children seeking MABD, other than Medicaid coverage of long-term care services and supports under MABD (excluding Katie Beckett)</t>
  </si>
  <si>
    <t>Individuals seeking Medicaid coverage of long-term care services and supports under MABD</t>
  </si>
  <si>
    <t>Long-term care individuals in an institution</t>
  </si>
  <si>
    <t>Long-term care individuals seeking services in a home and community-based setting</t>
  </si>
  <si>
    <t>Income deductions (08/01/2016, 16-02FP)</t>
  </si>
  <si>
    <t>Earned income deductions</t>
  </si>
  <si>
    <t>Business expenses</t>
  </si>
  <si>
    <t>Work expenses of blind individuals</t>
  </si>
  <si>
    <t>Work expenses of disabled individuals</t>
  </si>
  <si>
    <t>Unearned income deduction</t>
  </si>
  <si>
    <t>Spenddowns (08/01/2016, 16-02FP)</t>
  </si>
  <si>
    <t>Accounting period</t>
  </si>
  <si>
    <t>Community living arrangement</t>
  </si>
  <si>
    <t>Long-term care living arrangement</t>
  </si>
  <si>
    <t>Income spenddown</t>
  </si>
  <si>
    <t>Resource spenddown</t>
  </si>
  <si>
    <t>Accounting periods (07/15/2015, 15-02)</t>
  </si>
  <si>
    <t>Accounting periods are based on living arrangements</t>
  </si>
  <si>
    <t>Six-month accounting period for community living arrangement</t>
  </si>
  <si>
    <t>One-month accounting period for long-term care living arrangement</t>
  </si>
  <si>
    <t>Spend down of excess resources and income – in general (07/15/2015, 15-02)</t>
  </si>
  <si>
    <t>Resource spenddowns (07/15/2015, 15-02)</t>
  </si>
  <si>
    <t>Spending down excess resources</t>
  </si>
  <si>
    <t>Retroactive coverage</t>
  </si>
  <si>
    <t>Income spenddowns (08/01/2016, 16-02FP)</t>
  </si>
  <si>
    <t>Spending down excess income on medical expenses</t>
  </si>
  <si>
    <t>Allowable uses of excess income</t>
  </si>
  <si>
    <t>Income spenddown methodology</t>
  </si>
  <si>
    <t>Eligibility date</t>
  </si>
  <si>
    <t>Continuing responsibility for medical expenses incurred before the eligibility date</t>
  </si>
  <si>
    <t>Deduction sequence</t>
  </si>
  <si>
    <t>Time frames for deductions</t>
  </si>
  <si>
    <t>Predictable expenses</t>
  </si>
  <si>
    <t>Establishing continuing liability for prior medical expenses</t>
  </si>
  <si>
    <t>Health insurance expenses</t>
  </si>
  <si>
    <t>Expenses not covered by Medicaid</t>
  </si>
  <si>
    <t>Over-the-counter drugs</t>
  </si>
  <si>
    <t>Documentation</t>
  </si>
  <si>
    <t>Amount deductible</t>
  </si>
  <si>
    <t>Transportation</t>
  </si>
  <si>
    <t>Personal care Services</t>
  </si>
  <si>
    <t>(c)(3)(i)</t>
  </si>
  <si>
    <t>(c)(3)(ii)</t>
  </si>
  <si>
    <t>Deductible personal care services</t>
  </si>
  <si>
    <t>(c)(3)(iii)</t>
  </si>
  <si>
    <t>Qualified personal-care service providers</t>
  </si>
  <si>
    <t>(c)(3)(iv)</t>
  </si>
  <si>
    <t>(c)(3)(v)</t>
  </si>
  <si>
    <t>Assistive Community-Care Services (ACCS)</t>
  </si>
  <si>
    <t>Deductible assistive community-care services</t>
  </si>
  <si>
    <t>Qualified Service Providers</t>
  </si>
  <si>
    <t>(c)(4)(iv)</t>
  </si>
  <si>
    <t>Dental services</t>
  </si>
  <si>
    <t>Private-duty nursing services</t>
  </si>
  <si>
    <t>Expenses for covered medical services</t>
  </si>
  <si>
    <t>Third-party coverage</t>
  </si>
  <si>
    <t>(c)(10)</t>
  </si>
  <si>
    <t>Retention of records for tax compliance</t>
  </si>
  <si>
    <t>Family size</t>
  </si>
  <si>
    <t xml:space="preserve">Modified Adjusted Gross Income (MAGI) </t>
  </si>
  <si>
    <t>Eligibility redeterminations for exemptions during a calendar year</t>
  </si>
  <si>
    <t>(d)(6)(iii)</t>
  </si>
  <si>
    <t>(d)(6)(iv)</t>
  </si>
  <si>
    <t>Sub-category</t>
  </si>
  <si>
    <t>Overall</t>
  </si>
  <si>
    <t>Groups</t>
  </si>
  <si>
    <t>Financial</t>
  </si>
  <si>
    <t>NonFinancial</t>
  </si>
  <si>
    <t>Rounding Config</t>
  </si>
  <si>
    <t>Budgeting Config</t>
  </si>
  <si>
    <t>Countable Gross Income Config</t>
  </si>
  <si>
    <t>Adjustable Net Income Config</t>
  </si>
  <si>
    <t>FPL Config</t>
  </si>
  <si>
    <t>Income Category</t>
  </si>
  <si>
    <t>Excluded Income</t>
  </si>
  <si>
    <t>Deemed Income</t>
  </si>
  <si>
    <t>Countable Gross Income Test</t>
  </si>
  <si>
    <t>Higher-Order Income Exclusions</t>
  </si>
  <si>
    <t>Excluded Expenses</t>
  </si>
  <si>
    <t>Higher-Order Expense Exclusions</t>
  </si>
  <si>
    <t>Income Disregards</t>
  </si>
  <si>
    <t>Group Income Re-Inclusions</t>
  </si>
  <si>
    <t>Custom Countable Income</t>
  </si>
  <si>
    <t>Custom Deductible Expense</t>
  </si>
  <si>
    <t>Adjusted Net Income Test</t>
  </si>
  <si>
    <t>Other Income Requirements</t>
  </si>
  <si>
    <t>Other NonFinancial Requirements</t>
  </si>
  <si>
    <t>Resource Config</t>
  </si>
  <si>
    <t>Resource Valuation</t>
  </si>
  <si>
    <t>Excluded Resources</t>
  </si>
  <si>
    <t>Deemed Resources</t>
  </si>
  <si>
    <t>Higher-Order Resource Exclusions</t>
  </si>
  <si>
    <t>Countable Resource Test</t>
  </si>
  <si>
    <t>Other Resource Requirements</t>
  </si>
  <si>
    <t>Other Financial Requirements</t>
  </si>
  <si>
    <t>Case Mgmt</t>
  </si>
  <si>
    <t>Certification Period</t>
  </si>
  <si>
    <t>Timely Notice</t>
  </si>
  <si>
    <t>Primary Person</t>
  </si>
  <si>
    <t>Continuous Eligibility</t>
  </si>
  <si>
    <t>Alternative Eligibility</t>
  </si>
  <si>
    <t>Household Group</t>
  </si>
  <si>
    <t>Filing Group</t>
  </si>
  <si>
    <t>Financial Group</t>
  </si>
  <si>
    <t>Need Group</t>
  </si>
  <si>
    <t>Categorical Requirements</t>
  </si>
  <si>
    <t>Residency Requirements</t>
  </si>
  <si>
    <t>Citizenship Requirements</t>
  </si>
  <si>
    <t>Identity Requirements</t>
  </si>
  <si>
    <t>Institutional Requirements</t>
  </si>
  <si>
    <t>Productivity Requirements</t>
  </si>
  <si>
    <t>Deprivation Requirements</t>
  </si>
  <si>
    <t>Service Requirements</t>
  </si>
  <si>
    <t>Time Limit Requirements</t>
  </si>
  <si>
    <t>Application Requirements</t>
  </si>
  <si>
    <t>Verification Requirements</t>
  </si>
  <si>
    <t>Compliance Requirements</t>
  </si>
  <si>
    <t>Type</t>
  </si>
  <si>
    <t>Sub-Category</t>
  </si>
  <si>
    <t>?</t>
  </si>
  <si>
    <t>Mapping</t>
  </si>
  <si>
    <t>Multiple</t>
  </si>
  <si>
    <t>Extended Support</t>
  </si>
  <si>
    <t>LTC</t>
  </si>
  <si>
    <t>SSI-eligible</t>
  </si>
  <si>
    <t>MWPD</t>
  </si>
  <si>
    <t>Pickle</t>
  </si>
  <si>
    <t>Benefit</t>
  </si>
  <si>
    <t>QMB</t>
  </si>
  <si>
    <t>SLMB</t>
  </si>
  <si>
    <t>QDWI</t>
  </si>
  <si>
    <t>Title IV-E</t>
  </si>
  <si>
    <t>Family planning services</t>
  </si>
  <si>
    <t>External reference</t>
  </si>
  <si>
    <t>BCCT</t>
  </si>
  <si>
    <t>HVP</t>
  </si>
  <si>
    <t>QHP</t>
  </si>
  <si>
    <t>APTC</t>
  </si>
  <si>
    <t>This seems like a distinct ruleset; different application</t>
  </si>
  <si>
    <t>Benefit Amounts</t>
  </si>
  <si>
    <t>VPR</t>
  </si>
  <si>
    <t>Program</t>
  </si>
  <si>
    <t>Sub-Program</t>
  </si>
  <si>
    <t>Comment</t>
  </si>
  <si>
    <t>Parent / Caretaker Relative</t>
  </si>
  <si>
    <t>7.03(a)(1)</t>
  </si>
  <si>
    <t>Pregnant Woman</t>
  </si>
  <si>
    <t>7.03(a)(2)</t>
  </si>
  <si>
    <t>7.03(a)(3)</t>
  </si>
  <si>
    <t>7.03(a)(5)</t>
  </si>
  <si>
    <t>7.03(a)(6)</t>
  </si>
  <si>
    <t>7.03(a)(7)</t>
  </si>
  <si>
    <t>7.03(a)(8)</t>
  </si>
  <si>
    <t>SSI/AABD enrolled</t>
  </si>
  <si>
    <t>8.05(a)</t>
  </si>
  <si>
    <t>8.05(b)</t>
  </si>
  <si>
    <t>SSI over earnings</t>
  </si>
  <si>
    <t>8.05(c)</t>
  </si>
  <si>
    <t>8.05(d)</t>
  </si>
  <si>
    <t>Certain Spouses</t>
  </si>
  <si>
    <t>8.05(f)</t>
  </si>
  <si>
    <t>DAC</t>
  </si>
  <si>
    <t>8.05(g)</t>
  </si>
  <si>
    <t>8.05(h)</t>
  </si>
  <si>
    <t>Mediaid eligible Dec 73</t>
  </si>
  <si>
    <t>8.05(i)</t>
  </si>
  <si>
    <t>AABD eligible Aug 72</t>
  </si>
  <si>
    <t>8.05(j)</t>
  </si>
  <si>
    <t>8.06</t>
  </si>
  <si>
    <t>Deemed Newborn</t>
  </si>
  <si>
    <t>9.03(b)</t>
  </si>
  <si>
    <t>9.03(c)</t>
  </si>
  <si>
    <t>Special Needs Adoption</t>
  </si>
  <si>
    <t>9.03(d)</t>
  </si>
  <si>
    <t>Former Foster Child</t>
  </si>
  <si>
    <t>9.03(e)</t>
  </si>
  <si>
    <t>9.03(f)</t>
  </si>
  <si>
    <t>8.07(b)(1)</t>
  </si>
  <si>
    <t>8.07(b)(2)</t>
  </si>
  <si>
    <t>QI-1</t>
  </si>
  <si>
    <t>8.07(b)(3)</t>
  </si>
  <si>
    <t>8.07(b)(4)</t>
  </si>
  <si>
    <t>Long Term Care</t>
  </si>
  <si>
    <t>LTC-MCA</t>
  </si>
  <si>
    <t>MCA Long Term Care</t>
  </si>
  <si>
    <t>7.03(a)(9)</t>
  </si>
  <si>
    <t>11.00</t>
  </si>
  <si>
    <t>Insurance Premium Tax Credit</t>
  </si>
  <si>
    <t>Advance Premium Tax Credit</t>
  </si>
  <si>
    <t>12.00</t>
  </si>
  <si>
    <t>Insurance Premium Reduction</t>
  </si>
  <si>
    <t>Vermont Premium Reduction</t>
  </si>
  <si>
    <t>12.06</t>
  </si>
  <si>
    <t>Insurance Cost-Sharing Reduction</t>
  </si>
  <si>
    <t>Up to 150% FPL</t>
  </si>
  <si>
    <t>13.02(a)</t>
  </si>
  <si>
    <t>Up to 200% FPL</t>
  </si>
  <si>
    <t>13.02(b)</t>
  </si>
  <si>
    <t>Up to 250% FPL</t>
  </si>
  <si>
    <t>13.02(c)</t>
  </si>
  <si>
    <t>Up to 300% FPL</t>
  </si>
  <si>
    <t>13.02(d)</t>
  </si>
  <si>
    <t>AI/AN Up to 300% FPL</t>
  </si>
  <si>
    <t>59.01</t>
  </si>
  <si>
    <t>AI/AN ITU Provider</t>
  </si>
  <si>
    <t>59.02</t>
  </si>
  <si>
    <t>Supplemental Pharmacy Coverage</t>
  </si>
  <si>
    <t>5700</t>
  </si>
  <si>
    <t>5400</t>
  </si>
  <si>
    <t>N</t>
  </si>
  <si>
    <t>APTC amount would require a separate transaction and may best be handled externally or as a separate ruleset</t>
  </si>
  <si>
    <t>Applicable percentage (or contribution) can be calc'd during eligibility</t>
  </si>
  <si>
    <t>This seems incomplete for prem calcs</t>
  </si>
  <si>
    <t>Presumptive elig as determined by hospitals</t>
  </si>
  <si>
    <t>Post elig requires QHP selection</t>
  </si>
  <si>
    <t>Might be able to calc this on CoC if sufficient data sent, but could be more consistent to externalize from this ruleset as per 60.00 above</t>
  </si>
  <si>
    <t>5321-5323 appears to be (nearly?) identical to 5721-5723</t>
  </si>
  <si>
    <t>4170 is the old Medicaid citizenship rules</t>
  </si>
  <si>
    <t>might want to add some sort of enrollment requirements for things like paying a premium or selecting a QHP</t>
  </si>
  <si>
    <t>do we need separate financial verification requirements?</t>
  </si>
  <si>
    <t>maybe call this "Services"? That seems more appropriately passive. This is about services the person receives, not services they perform (things they need to "do" is "productivity")</t>
  </si>
  <si>
    <t>inconsistent ref to VHAP (5300) income? 
Inconsistent FPL limits (300% vs 350%)
Use 5724 instead</t>
  </si>
  <si>
    <t>There is no Vscript program anymore?</t>
  </si>
  <si>
    <t>Medical Care</t>
  </si>
  <si>
    <t>Insurance Exchange Access</t>
  </si>
  <si>
    <t>VPH</t>
  </si>
  <si>
    <t>Medicare Savings</t>
  </si>
  <si>
    <t>Request</t>
  </si>
  <si>
    <t>MED</t>
  </si>
  <si>
    <t>IAP; QHP</t>
  </si>
  <si>
    <t>IAP</t>
  </si>
  <si>
    <t>MED; LTC</t>
  </si>
  <si>
    <t>MED; LTC; IAP</t>
  </si>
  <si>
    <t>Count</t>
  </si>
  <si>
    <t>In Progress</t>
  </si>
  <si>
    <t>Status</t>
  </si>
  <si>
    <t>Y</t>
  </si>
  <si>
    <t>Total</t>
  </si>
  <si>
    <t>Full Sub Section</t>
  </si>
  <si>
    <t>In Test</t>
  </si>
  <si>
    <t>Not Started</t>
  </si>
  <si>
    <t>Released</t>
  </si>
  <si>
    <t>Date</t>
  </si>
  <si>
    <t>Metric</t>
  </si>
  <si>
    <t>Live</t>
  </si>
  <si>
    <t>Historic</t>
  </si>
  <si>
    <t>Sub Sections</t>
  </si>
  <si>
    <t>Paragraphs</t>
  </si>
  <si>
    <t>Enums</t>
  </si>
  <si>
    <t>Validated</t>
  </si>
  <si>
    <t>Enrollment Status</t>
  </si>
  <si>
    <t>Status Date</t>
  </si>
  <si>
    <t>10/7: Added to combine all subsections in 20</t>
  </si>
  <si>
    <t>10/7: Added for overall 20.02 requirements</t>
  </si>
  <si>
    <t>10/7: Added fo completeness across 20.02</t>
  </si>
  <si>
    <t>10/14: Added for overall section 21 requirement</t>
  </si>
  <si>
    <t>10/14: Added due to reference in 21.03</t>
  </si>
  <si>
    <t>Categorical and Net Income Test</t>
  </si>
  <si>
    <t>10/21: Overview - handled via inclusion of relevant sections in the framework</t>
  </si>
  <si>
    <t>10/21: Just a reference to another section</t>
  </si>
  <si>
    <t>10/21: Will be handled directly under 5400s</t>
  </si>
  <si>
    <t>10/21: Will be handled directly under 5700s</t>
  </si>
  <si>
    <t>10/21: Just an overall summary of the subsection</t>
  </si>
  <si>
    <t>10/21: Needed for high-level combination of subsequent household rules</t>
  </si>
  <si>
    <t>10/21: Needed for high-level combination of subsequent budget period rules</t>
  </si>
  <si>
    <t>10/21: Financial methodologies are declared in Pt2; this is redundant</t>
  </si>
  <si>
    <t>MN-MCA</t>
  </si>
  <si>
    <t>10/21: This is just an informational reference to additional regs in 30</t>
  </si>
  <si>
    <t>10/21: Just and overview of other regs</t>
  </si>
  <si>
    <t>10/21: Added due to reference in 21.03</t>
  </si>
  <si>
    <t>MN-MABD</t>
  </si>
  <si>
    <t>% Started</t>
  </si>
  <si>
    <t>% Released</t>
  </si>
  <si>
    <t>Actual progress based on average of subsection and paragraph metrics</t>
  </si>
  <si>
    <t>11/4: Flagging all of Vpharm as "?" because it's being rewritten and would presumably be obsolete upon translation</t>
  </si>
  <si>
    <t>11/4: Flagging all of HVP as "?" because it's being rewritten and would presumably be obsolete upon translation</t>
  </si>
  <si>
    <t>SMG-903b</t>
  </si>
  <si>
    <t>SMG-903c</t>
  </si>
  <si>
    <t>SMG-903d</t>
  </si>
  <si>
    <t>SMG-903e</t>
  </si>
  <si>
    <t>FPS</t>
  </si>
  <si>
    <t>Family Planning</t>
  </si>
  <si>
    <t>9.03(g)</t>
  </si>
  <si>
    <t>SMG-903f</t>
  </si>
  <si>
    <t>11/4: Patient share calculation is handled in remainder of Sec 24; no need to determine whether something 'is' a patient share</t>
  </si>
  <si>
    <t>11/4: Flagged as informational in original 'Informational' spreadsheet</t>
  </si>
  <si>
    <t>11/4: Originally unclassified; tenancy type and ownership interest would be an input for translated resource valuation rules, so setting this to 'Functional'</t>
  </si>
  <si>
    <t>(Adjusted monthly premium)</t>
  </si>
  <si>
    <t>(Advance payment of the premium tax credit (APTC))</t>
  </si>
  <si>
    <t>(Affordable Care Act (ACA))</t>
  </si>
  <si>
    <t>(Aid to the Aged, Blind, or Disabled (AABD))</t>
  </si>
  <si>
    <t>(Alternate reporter)</t>
  </si>
  <si>
    <t>(Annual open enrollment period (AOEP))</t>
  </si>
  <si>
    <t>(Applicable benchmark plan (ABP))</t>
  </si>
  <si>
    <t>(Applicant)</t>
  </si>
  <si>
    <t>(Application date)</t>
  </si>
  <si>
    <t>(Application filer)</t>
  </si>
  <si>
    <t>(Application)</t>
  </si>
  <si>
    <t>(Approval month)</t>
  </si>
  <si>
    <t>(Approve)</t>
  </si>
  <si>
    <t>(Authorized representative)</t>
  </si>
  <si>
    <t>(Benefit year (or taxable year))</t>
  </si>
  <si>
    <t>(Broker)</t>
  </si>
  <si>
    <t>(Business day)</t>
  </si>
  <si>
    <t>(Cancel)</t>
  </si>
  <si>
    <t>(Caretaker relative)</t>
  </si>
  <si>
    <t>(Case file)</t>
  </si>
  <si>
    <t>(Catastrophic plan)</t>
  </si>
  <si>
    <t>(Categorically needy)</t>
  </si>
  <si>
    <t>(Certified application counselors)</t>
  </si>
  <si>
    <t>(Close)</t>
  </si>
  <si>
    <t>(Code)</t>
  </si>
  <si>
    <t>(Combined eligibility notice)</t>
  </si>
  <si>
    <t>(Community spouse (CS))</t>
  </si>
  <si>
    <t>(Cost sharing)</t>
  </si>
  <si>
    <t>(Cost-sharing reductions (CSR))</t>
  </si>
  <si>
    <t>(Couple)</t>
  </si>
  <si>
    <t>(Coverage date)</t>
  </si>
  <si>
    <t>(Coverage family)</t>
  </si>
  <si>
    <t>(Coverage group)</t>
  </si>
  <si>
    <t>(Coverage island)</t>
  </si>
  <si>
    <t>(Coverage month)</t>
  </si>
  <si>
    <t>(Coverage)</t>
  </si>
  <si>
    <t>(Date of application)</t>
  </si>
  <si>
    <t>(Day)</t>
  </si>
  <si>
    <t>(Deny)</t>
  </si>
  <si>
    <t>(Dependent child)</t>
  </si>
  <si>
    <t>(Disability - Individual age 18 and older)</t>
  </si>
  <si>
    <t>(Disability - Individual under age 18)</t>
  </si>
  <si>
    <t>(Disenroll)</t>
  </si>
  <si>
    <t>(Dr. Dynasaur)</t>
  </si>
  <si>
    <t>(Electronic account)</t>
  </si>
  <si>
    <t>(Eligibility determination)</t>
  </si>
  <si>
    <t>(Eligibility process)</t>
  </si>
  <si>
    <t>(Eligible employer-sponsored plan)</t>
  </si>
  <si>
    <t>(Eligible)</t>
  </si>
  <si>
    <t>(Employer contributions)</t>
  </si>
  <si>
    <t>(Enroll)</t>
  </si>
  <si>
    <t>(Enrollee)</t>
  </si>
  <si>
    <t>(Exchange (Vermont Health Connect (VHC)))</t>
  </si>
  <si>
    <t>(Exchange service area)</t>
  </si>
  <si>
    <t>(Family size)</t>
  </si>
  <si>
    <t>(Federal poverty level (FPL))</t>
  </si>
  <si>
    <t>(Financial responsibility group)</t>
  </si>
  <si>
    <t>(Grace period)</t>
  </si>
  <si>
    <t>(Grandfathered health plan coverage)</t>
  </si>
  <si>
    <t>(Group health plan)</t>
  </si>
  <si>
    <t>(Health benefits)</t>
  </si>
  <si>
    <t>(Health insurance coverage)</t>
  </si>
  <si>
    <t>(Health insurance issuer or issuer)</t>
  </si>
  <si>
    <t>(Health plan)</t>
  </si>
  <si>
    <t>(Health-benefits program)</t>
  </si>
  <si>
    <t>(Human Services Board)</t>
  </si>
  <si>
    <t>(Indian tribe)</t>
  </si>
  <si>
    <t>(Indian)</t>
  </si>
  <si>
    <t>(Individual)</t>
  </si>
  <si>
    <t>(Institution)</t>
  </si>
  <si>
    <t>(Institutionalized individual)</t>
  </si>
  <si>
    <t>(Institutionalized spouse (IS))</t>
  </si>
  <si>
    <t>(Interpreter)</t>
  </si>
  <si>
    <t>(Lawfully present)</t>
  </si>
  <si>
    <t>(Level of coverage)</t>
  </si>
  <si>
    <t>(Limited English proficiency)</t>
  </si>
  <si>
    <t>(Long-term care services and supports)</t>
  </si>
  <si>
    <t>(Long-term care)</t>
  </si>
  <si>
    <t>(MAGI-based income)</t>
  </si>
  <si>
    <t>(Medicaid for Children and Adults (MCA))</t>
  </si>
  <si>
    <t>(Medicaid for the Aged, Blind, and Disabled (MABD))</t>
  </si>
  <si>
    <t>(Medicaid group)</t>
  </si>
  <si>
    <t>(Medicaid services)</t>
  </si>
  <si>
    <t>(Medical incapacity)</t>
  </si>
  <si>
    <t>(Medical institution)</t>
  </si>
  <si>
    <t>(Medically needy)</t>
  </si>
  <si>
    <t>(Minimum essential coverage (MEC))</t>
  </si>
  <si>
    <t>(Minimum value)</t>
  </si>
  <si>
    <t>(Modified adjusted gross income (MAGI))</t>
  </si>
  <si>
    <t>(Navigator)</t>
  </si>
  <si>
    <t>(Non-applicant)</t>
  </si>
  <si>
    <t>(Nonpayment)</t>
  </si>
  <si>
    <t>(OASDI)</t>
  </si>
  <si>
    <t>(Optional state supplement)</t>
  </si>
  <si>
    <t>(Patient share)</t>
  </si>
  <si>
    <t>(Physician's certificate)</t>
  </si>
  <si>
    <t>(Plain language)</t>
  </si>
  <si>
    <t>(Plan year)</t>
  </si>
  <si>
    <t>(Pregnant woman)</t>
  </si>
  <si>
    <t>(Premium - In general)</t>
  </si>
  <si>
    <t>(Premium - Initial premium)</t>
  </si>
  <si>
    <t>(Premium - Ongoing premium)</t>
  </si>
  <si>
    <t>(Premium due date)</t>
  </si>
  <si>
    <t>(Premium Reduction)</t>
  </si>
  <si>
    <t>(Private facility)</t>
  </si>
  <si>
    <t>(Protected Income Level (PIL))</t>
  </si>
  <si>
    <t>(Public Institution)</t>
  </si>
  <si>
    <t>(QHP issuer)</t>
  </si>
  <si>
    <t>(Qualified Health Plan (QHP))</t>
  </si>
  <si>
    <t>(Qualified individual)</t>
  </si>
  <si>
    <t>(Qualifying coverage in an employer-sponsored plan)</t>
  </si>
  <si>
    <t>(Quality control (QC))</t>
  </si>
  <si>
    <t>(Reasonable compatibility)</t>
  </si>
  <si>
    <t>(Reenroll)</t>
  </si>
  <si>
    <t>(Reinstate)</t>
  </si>
  <si>
    <t>(Renew)</t>
  </si>
  <si>
    <t>(Secure electronic interface)</t>
  </si>
  <si>
    <t>(Self-only coverage)</t>
  </si>
  <si>
    <t>(Special enrollment period (SEP))</t>
  </si>
  <si>
    <t>(Spouse)</t>
  </si>
  <si>
    <t>(SSI)</t>
  </si>
  <si>
    <t>(Substantial gainful activity)</t>
  </si>
  <si>
    <t>(Tax dependent)</t>
  </si>
  <si>
    <t>(Tax filer)</t>
  </si>
  <si>
    <t>(Third party)</t>
  </si>
  <si>
    <t>(Fair hearing request)</t>
  </si>
  <si>
    <t>(Fair hearings entity)</t>
  </si>
  <si>
    <t>(ESD)</t>
  </si>
  <si>
    <t>(Maintenance drug)</t>
  </si>
  <si>
    <t>(Medicare Advantage – Prescription Drug Plan (MA-PD))</t>
  </si>
  <si>
    <t>(Medicare Part D)</t>
  </si>
  <si>
    <t>(DVHA)</t>
  </si>
  <si>
    <t>(Pharmaceutical)</t>
  </si>
  <si>
    <t>(Pharmacy)</t>
  </si>
  <si>
    <t>(Prescription Drug Plan (PDP))</t>
  </si>
  <si>
    <t>(Annual employee open enrollment period)</t>
  </si>
  <si>
    <t>(Annual employer election period)</t>
  </si>
  <si>
    <t>(Dependent)</t>
  </si>
  <si>
    <t>(Employee)</t>
  </si>
  <si>
    <t>(Employer)</t>
  </si>
  <si>
    <t>(Full-time employee)</t>
  </si>
  <si>
    <t>(Qualified employee)</t>
  </si>
  <si>
    <t>(Qualified employer)</t>
  </si>
  <si>
    <t>(Seasonal employee)</t>
  </si>
  <si>
    <t>(Seasonal worker)</t>
  </si>
  <si>
    <t>(Small employer)</t>
  </si>
  <si>
    <t>11/4: Referenced in 7.03</t>
  </si>
  <si>
    <t>11/4: Caretaker relative definition</t>
  </si>
  <si>
    <t>MCA-703a1</t>
  </si>
  <si>
    <t>MCA-703a2</t>
  </si>
  <si>
    <t>MCA-703a3</t>
  </si>
  <si>
    <t>MCA-703a5</t>
  </si>
  <si>
    <t>MCA-703a6i</t>
  </si>
  <si>
    <t>MCA-703a6ii</t>
  </si>
  <si>
    <t>Extended Earnings 1925</t>
  </si>
  <si>
    <t>Extended Earnings non-1925</t>
  </si>
  <si>
    <t>MCA-703a7</t>
  </si>
  <si>
    <t>MSP-QMB</t>
  </si>
  <si>
    <t>MSP-SLMB</t>
  </si>
  <si>
    <t>MSP-QI</t>
  </si>
  <si>
    <t>MSP-QDWI</t>
  </si>
  <si>
    <t>F</t>
  </si>
  <si>
    <t>11/11: Changed this to functional; would be a part of plan selection based on the outcome of the eligibility determination</t>
  </si>
  <si>
    <t>10/14: "resident" from admission to discharge: This should be handled via interpretive and framework rules that use start/end dates for addresses</t>
  </si>
  <si>
    <t>11/07: Framework requires satisfaction of applicable nonfinancial criteria; applicability handled locally in each section</t>
  </si>
  <si>
    <t>11/07: Framework implements each coverage group as a separate 'program' with independent categorical criteria</t>
  </si>
  <si>
    <t>11/07: Framework allows for definition of categorical, nonfinancial, and financial criteria</t>
  </si>
  <si>
    <t>11/07: Medicare Cost-Sharing implemented in Framework as distinct benefit type from medical care under Medicaid; Framework does not allow spenddown unless positively declared for the program</t>
  </si>
  <si>
    <t>11/07: Framework does not apply income test unless one is positively declared for the program</t>
  </si>
  <si>
    <t>11/07: Framework does not apply resource test or income disregards unless one is positively declared for the program</t>
  </si>
  <si>
    <t>11/07: Framework includes generic financial calc, which is utilized as configured in 28.03(d), 28.04(b), and 7.03(a)(8)</t>
  </si>
  <si>
    <t>11/07: Framework includes generic financial calc, which is utilized as configured in 29.03, 29.04, 29.07-29.15</t>
  </si>
  <si>
    <t>11/07: Framework includes a 'generic' financial group to define whose income/resources are consisdered for each individual</t>
  </si>
  <si>
    <t>11/07: Framework financial calcs configured by defining financial group, resource countability, and income countability in 29.03, 29.10, 29.14</t>
  </si>
  <si>
    <t>11/07: Framework resource calcs configured by defining financial group, resource limits, resource exclusions, and resource valuation</t>
  </si>
  <si>
    <t>11/07: Framework income tests configured using 8.05, 8.06, 29.13, 29.14, 29.15, 30.00</t>
  </si>
  <si>
    <t>11/07: Framework allows for configurable deductions/disregards based on individual's expenses or other calculated values</t>
  </si>
  <si>
    <t>11/07: Framework includes deductible expenses in income test upon reporting the change of circumstance</t>
  </si>
  <si>
    <t>11/07: Framework considers expenses of any member of an individual's financial group</t>
  </si>
  <si>
    <t>11/07: Framework distinguishes between eligible and pending statuses; pending is not considered eligible or ineligible</t>
  </si>
  <si>
    <t>11/11:  Can anyone be in this coverage group anymore? Under 18 who lost eligibility 20yrs ago?</t>
  </si>
  <si>
    <t>11/11: Framework resource calcs configured by defining financial group, resource limits, resource exclusions, and resource valuation</t>
  </si>
  <si>
    <t>slope</t>
  </si>
  <si>
    <t>11/18: Informational overview of section 30 along with 7.03, 8.06, 28.04</t>
  </si>
  <si>
    <t>11/18: Needed for 30.02</t>
  </si>
  <si>
    <t>11/18: Redundant; covered by 8.05, 8.06, 7.03</t>
  </si>
  <si>
    <t>11/18: referenced by 59.01</t>
  </si>
  <si>
    <t xml:space="preserve">MABD-805a </t>
  </si>
  <si>
    <t xml:space="preserve">MABD-805b </t>
  </si>
  <si>
    <t xml:space="preserve">MABD-805c </t>
  </si>
  <si>
    <t xml:space="preserve">MABD-805d </t>
  </si>
  <si>
    <t xml:space="preserve">MABD-805f </t>
  </si>
  <si>
    <t xml:space="preserve">MABD-805g </t>
  </si>
  <si>
    <t xml:space="preserve">MABD-805h </t>
  </si>
  <si>
    <t xml:space="preserve">MABD-805i </t>
  </si>
  <si>
    <t xml:space="preserve">MABD-805j </t>
  </si>
  <si>
    <t>8.05(k)(2)</t>
  </si>
  <si>
    <t xml:space="preserve">LTC-MABD-805k2 </t>
  </si>
  <si>
    <t xml:space="preserve">LTC-MABD-805k3 </t>
  </si>
  <si>
    <t xml:space="preserve">LTC-MABD-805k4 </t>
  </si>
  <si>
    <t xml:space="preserve">LTC-MABD-805k5 </t>
  </si>
  <si>
    <t xml:space="preserve">LTC-MABD-805k6 </t>
  </si>
  <si>
    <t xml:space="preserve">LTC-MABD-805k7 </t>
  </si>
  <si>
    <t>8.05(k)(3)</t>
  </si>
  <si>
    <t>8.05(k)(4)</t>
  </si>
  <si>
    <t>8.05(k)(5)</t>
  </si>
  <si>
    <t>8.05(k)(6)</t>
  </si>
  <si>
    <t>8.05(k)(7)</t>
  </si>
  <si>
    <t>SSI/AABD Ineligible</t>
  </si>
  <si>
    <t>Special Income Level</t>
  </si>
  <si>
    <t>Home and Community-Based Services</t>
  </si>
  <si>
    <t>Hospice Services</t>
  </si>
  <si>
    <t>Katie Beckett</t>
  </si>
  <si>
    <t xml:space="preserve">CSR-13.02a </t>
  </si>
  <si>
    <t xml:space="preserve">CSR-13.02b </t>
  </si>
  <si>
    <t xml:space="preserve">CSR-13.02c </t>
  </si>
  <si>
    <t>CSR-13.02d</t>
  </si>
  <si>
    <t>CSR-5901</t>
  </si>
  <si>
    <t>CSR-5902</t>
  </si>
  <si>
    <t>12/2: These QHP termination dates are functional post-enrollment requirements for enrollment; they should be managed automatically via shopping, functionally via case management, or manually in some cases such as erroneous enrollments; none of these are eligibility-based effective dates (those are handled in 71.03 and 73.06)</t>
  </si>
  <si>
    <t>12/2: these have been allowable transfers since 1999</t>
  </si>
  <si>
    <t>12/2: resource valuation is already handled under 29.09; the rest of this is just data entry of standard fields</t>
  </si>
  <si>
    <t>12/2: resource valuation includes liquidation fees in equity value encumbrances</t>
  </si>
  <si>
    <t>12/2: this is not an exclusion, it's the functional procedure to justify removing joint ownership; once the process is complete, the account is no longer a joint account</t>
  </si>
  <si>
    <t>12/2: has contract and need requirements in addition to basic contract types</t>
  </si>
  <si>
    <t>Projections based on average rate since 10/7</t>
  </si>
  <si>
    <t>12/9: Post-eligibility</t>
  </si>
  <si>
    <t>12/9: Adding back in to end the debate</t>
  </si>
  <si>
    <t>12/9: Overview of 25.03</t>
  </si>
  <si>
    <t>12/9: Functional - transfers must be entered into case mgmt</t>
  </si>
  <si>
    <t>12/9: Pretty sure this was brought into scope in a meeting a few weeks ago (unconfirmed)</t>
  </si>
  <si>
    <t>10/14: Safe harbor rule for IRS payment on actual PTC, not and APTC rule</t>
  </si>
  <si>
    <t>12/9: Changed from functional by SoV in this week's scope mtg</t>
  </si>
  <si>
    <t>not in scope</t>
  </si>
  <si>
    <t>RMA</t>
  </si>
  <si>
    <t>Medical Screening Examination</t>
  </si>
  <si>
    <t>Eligibility Requirements</t>
  </si>
  <si>
    <t>Determining Eligibility</t>
  </si>
  <si>
    <t>Non-Financial Eligibility</t>
  </si>
  <si>
    <t>Financial Eligibility</t>
  </si>
  <si>
    <t>Limited English Proficiency</t>
  </si>
  <si>
    <t>Other financial and time limit requirements</t>
  </si>
  <si>
    <t>Service, institutional, and alt eligibility requirements</t>
  </si>
  <si>
    <t>Financial reqs handled under RMA 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</si>
</sst>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5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1" xfId="0" applyNumberFormat="1" applyBorder="1"/>
    <xf numFmtId="0" fontId="0" fillId="0" borderId="0" xfId="0" applyNumberForma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" xfId="0" applyBorder="1"/>
    <xf numFmtId="0" fontId="1" fillId="3" borderId="7" xfId="0" applyFont="1" applyFill="1" applyBorder="1"/>
    <xf numFmtId="0" fontId="1" fillId="3" borderId="8" xfId="0" applyFont="1" applyFill="1" applyBorder="1"/>
    <xf numFmtId="49" fontId="0" fillId="0" borderId="0" xfId="0" applyNumberFormat="1" applyAlignment="1">
      <alignment horizontal="center" wrapText="1"/>
    </xf>
    <xf numFmtId="0" fontId="1" fillId="3" borderId="16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14" fontId="0" fillId="0" borderId="25" xfId="0" applyNumberFormat="1" applyBorder="1"/>
    <xf numFmtId="0" fontId="0" fillId="0" borderId="24" xfId="0" applyBorder="1" applyAlignment="1">
      <alignment horizontal="center"/>
    </xf>
    <xf numFmtId="9" fontId="0" fillId="0" borderId="24" xfId="1" applyFont="1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7" xfId="1" applyFont="1" applyBorder="1" applyAlignment="1">
      <alignment horizontal="center"/>
    </xf>
    <xf numFmtId="14" fontId="0" fillId="0" borderId="0" xfId="0" applyNumberFormat="1" applyBorder="1"/>
    <xf numFmtId="14" fontId="0" fillId="0" borderId="12" xfId="0" applyNumberFormat="1" applyBorder="1"/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9" fontId="0" fillId="0" borderId="28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3" borderId="18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14" fontId="0" fillId="0" borderId="20" xfId="0" applyNumberFormat="1" applyBorder="1"/>
    <xf numFmtId="14" fontId="0" fillId="0" borderId="18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6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9" fontId="0" fillId="0" borderId="24" xfId="1" applyFont="1" applyFill="1" applyBorder="1" applyAlignment="1">
      <alignment horizontal="center"/>
    </xf>
    <xf numFmtId="9" fontId="0" fillId="0" borderId="27" xfId="1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9" fontId="0" fillId="0" borderId="0" xfId="0" applyNumberFormat="1"/>
    <xf numFmtId="0" fontId="1" fillId="3" borderId="13" xfId="0" applyFont="1" applyFill="1" applyBorder="1" applyAlignment="1">
      <alignment horizontal="center"/>
    </xf>
    <xf numFmtId="9" fontId="5" fillId="0" borderId="28" xfId="1" applyFont="1" applyBorder="1" applyAlignment="1">
      <alignment horizontal="center"/>
    </xf>
    <xf numFmtId="9" fontId="5" fillId="0" borderId="6" xfId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/>
    <xf numFmtId="9" fontId="0" fillId="0" borderId="28" xfId="1" applyFont="1" applyFill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9" fontId="6" fillId="0" borderId="35" xfId="1" applyFont="1" applyBorder="1" applyAlignment="1">
      <alignment horizontal="center"/>
    </xf>
    <xf numFmtId="9" fontId="6" fillId="0" borderId="11" xfId="1" applyFont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9" fontId="0" fillId="2" borderId="24" xfId="1" applyFont="1" applyFill="1" applyBorder="1" applyAlignment="1">
      <alignment horizontal="center"/>
    </xf>
    <xf numFmtId="9" fontId="0" fillId="2" borderId="27" xfId="1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9" fontId="0" fillId="0" borderId="35" xfId="1" applyFont="1" applyFill="1" applyBorder="1" applyAlignment="1">
      <alignment horizontal="center"/>
    </xf>
    <xf numFmtId="9" fontId="0" fillId="0" borderId="11" xfId="1" applyFont="1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9" fontId="6" fillId="0" borderId="24" xfId="1" applyFont="1" applyBorder="1" applyAlignment="1">
      <alignment horizontal="center"/>
    </xf>
    <xf numFmtId="9" fontId="6" fillId="0" borderId="27" xfId="1" applyFont="1" applyBorder="1" applyAlignment="1">
      <alignment horizontal="center"/>
    </xf>
    <xf numFmtId="0" fontId="0" fillId="0" borderId="0" xfId="0" applyFill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1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 wrapText="1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/>
    <xf numFmtId="16" fontId="0" fillId="0" borderId="0" xfId="0" applyNumberFormat="1" applyFill="1"/>
    <xf numFmtId="14" fontId="0" fillId="0" borderId="0" xfId="0" applyNumberFormat="1" applyFill="1"/>
    <xf numFmtId="0" fontId="1" fillId="0" borderId="0" xfId="0" applyFont="1" applyFill="1" applyAlignment="1">
      <alignment vertical="center" wrapText="1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Sub</a:t>
            </a:r>
            <a:r>
              <a:rPr lang="en-US" baseline="0"/>
              <a:t> Sections</a:t>
            </a:r>
            <a:endParaRPr lang="en-US"/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Metrics!$D$11</c:f>
              <c:strCache>
                <c:ptCount val="1"/>
                <c:pt idx="0">
                  <c:v>Not Started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Metrics!$D$12:$D$24</c:f>
              <c:numCache>
                <c:formatCode>General</c:formatCode>
                <c:ptCount val="13"/>
                <c:pt idx="0">
                  <c:v>82</c:v>
                </c:pt>
                <c:pt idx="1">
                  <c:v>71</c:v>
                </c:pt>
                <c:pt idx="2">
                  <c:v>70</c:v>
                </c:pt>
                <c:pt idx="3">
                  <c:v>70</c:v>
                </c:pt>
                <c:pt idx="4">
                  <c:v>57</c:v>
                </c:pt>
                <c:pt idx="5">
                  <c:v>48</c:v>
                </c:pt>
                <c:pt idx="6">
                  <c:v>25</c:v>
                </c:pt>
                <c:pt idx="7">
                  <c:v>23</c:v>
                </c:pt>
                <c:pt idx="8">
                  <c:v>15</c:v>
                </c:pt>
                <c:pt idx="9">
                  <c:v>14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8-48F1-93FF-9FF0870BDB2E}"/>
            </c:ext>
          </c:extLst>
        </c:ser>
        <c:ser>
          <c:idx val="1"/>
          <c:order val="1"/>
          <c:tx>
            <c:strRef>
              <c:f>Metrics!$F$11</c:f>
              <c:strCache>
                <c:ptCount val="1"/>
                <c:pt idx="0">
                  <c:v>In Progress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Metrics!$F$12:$F$24</c:f>
              <c:numCache>
                <c:formatCode>General</c:formatCode>
                <c:ptCount val="13"/>
                <c:pt idx="0">
                  <c:v>11</c:v>
                </c:pt>
                <c:pt idx="1">
                  <c:v>22</c:v>
                </c:pt>
                <c:pt idx="2">
                  <c:v>13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8-48F1-93FF-9FF0870BDB2E}"/>
            </c:ext>
          </c:extLst>
        </c:ser>
        <c:ser>
          <c:idx val="2"/>
          <c:order val="2"/>
          <c:tx>
            <c:strRef>
              <c:f>Metrics!$H$11</c:f>
              <c:strCache>
                <c:ptCount val="1"/>
                <c:pt idx="0">
                  <c:v>In Test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Metrics!$H$12:$H$24</c:f>
              <c:numCache>
                <c:formatCode>General</c:formatCode>
                <c:ptCount val="13"/>
                <c:pt idx="0">
                  <c:v>11</c:v>
                </c:pt>
                <c:pt idx="1">
                  <c:v>9</c:v>
                </c:pt>
                <c:pt idx="2">
                  <c:v>17</c:v>
                </c:pt>
                <c:pt idx="3">
                  <c:v>14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8-48F1-93FF-9FF0870BDB2E}"/>
            </c:ext>
          </c:extLst>
        </c:ser>
        <c:ser>
          <c:idx val="3"/>
          <c:order val="3"/>
          <c:tx>
            <c:strRef>
              <c:f>Metrics!$J$11</c:f>
              <c:strCache>
                <c:ptCount val="1"/>
                <c:pt idx="0">
                  <c:v>Released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Metrics!$J$12:$J$24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13</c:v>
                </c:pt>
                <c:pt idx="4">
                  <c:v>24</c:v>
                </c:pt>
                <c:pt idx="5">
                  <c:v>33</c:v>
                </c:pt>
                <c:pt idx="6">
                  <c:v>39</c:v>
                </c:pt>
                <c:pt idx="7">
                  <c:v>42</c:v>
                </c:pt>
                <c:pt idx="8">
                  <c:v>52</c:v>
                </c:pt>
                <c:pt idx="9">
                  <c:v>52</c:v>
                </c:pt>
                <c:pt idx="10">
                  <c:v>56</c:v>
                </c:pt>
                <c:pt idx="11">
                  <c:v>63</c:v>
                </c:pt>
                <c:pt idx="1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8-48F1-93FF-9FF0870BDB2E}"/>
            </c:ext>
          </c:extLst>
        </c:ser>
        <c:ser>
          <c:idx val="4"/>
          <c:order val="4"/>
          <c:tx>
            <c:strRef>
              <c:f>Metrics!$L$11</c:f>
              <c:strCache>
                <c:ptCount val="1"/>
                <c:pt idx="0">
                  <c:v>Validated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Metrics!$L$12:$L$24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C8-48F1-93FF-9FF0870B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axId val="240366336"/>
        <c:axId val="240367872"/>
      </c:areaChart>
      <c:dateAx>
        <c:axId val="240366336"/>
        <c:scaling>
          <c:orientation val="minMax"/>
          <c:max val="42727"/>
        </c:scaling>
        <c:delete val="0"/>
        <c:axPos val="b"/>
        <c:numFmt formatCode="m/d/yyyy" sourceLinked="1"/>
        <c:majorTickMark val="none"/>
        <c:minorTickMark val="none"/>
        <c:tickLblPos val="nextTo"/>
        <c:crossAx val="240367872"/>
        <c:crosses val="autoZero"/>
        <c:auto val="1"/>
        <c:lblOffset val="100"/>
        <c:baseTimeUnit val="days"/>
        <c:majorUnit val="7"/>
        <c:majorTimeUnit val="days"/>
      </c:dateAx>
      <c:valAx>
        <c:axId val="240367872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2403663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Paragraphs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Metrics!$O$11</c:f>
              <c:strCache>
                <c:ptCount val="1"/>
                <c:pt idx="0">
                  <c:v>Not Started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Metrics!$O$12:$O$24</c:f>
              <c:numCache>
                <c:formatCode>General</c:formatCode>
                <c:ptCount val="13"/>
                <c:pt idx="0">
                  <c:v>305</c:v>
                </c:pt>
                <c:pt idx="1">
                  <c:v>256</c:v>
                </c:pt>
                <c:pt idx="2">
                  <c:v>251</c:v>
                </c:pt>
                <c:pt idx="3">
                  <c:v>255</c:v>
                </c:pt>
                <c:pt idx="4">
                  <c:v>218</c:v>
                </c:pt>
                <c:pt idx="5">
                  <c:v>196</c:v>
                </c:pt>
                <c:pt idx="6">
                  <c:v>111</c:v>
                </c:pt>
                <c:pt idx="7">
                  <c:v>109</c:v>
                </c:pt>
                <c:pt idx="8">
                  <c:v>74</c:v>
                </c:pt>
                <c:pt idx="9">
                  <c:v>66</c:v>
                </c:pt>
                <c:pt idx="10">
                  <c:v>23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6-44B5-911B-7E9B6088416E}"/>
            </c:ext>
          </c:extLst>
        </c:ser>
        <c:ser>
          <c:idx val="1"/>
          <c:order val="1"/>
          <c:tx>
            <c:strRef>
              <c:f>Metrics!$Q$11</c:f>
              <c:strCache>
                <c:ptCount val="1"/>
                <c:pt idx="0">
                  <c:v>In Progress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Metrics!$Q$12:$Q$24</c:f>
              <c:numCache>
                <c:formatCode>General</c:formatCode>
                <c:ptCount val="13"/>
                <c:pt idx="0">
                  <c:v>45</c:v>
                </c:pt>
                <c:pt idx="1">
                  <c:v>94</c:v>
                </c:pt>
                <c:pt idx="2">
                  <c:v>71</c:v>
                </c:pt>
                <c:pt idx="3">
                  <c:v>53</c:v>
                </c:pt>
                <c:pt idx="4">
                  <c:v>54</c:v>
                </c:pt>
                <c:pt idx="5">
                  <c:v>65</c:v>
                </c:pt>
                <c:pt idx="6">
                  <c:v>88</c:v>
                </c:pt>
                <c:pt idx="7">
                  <c:v>63</c:v>
                </c:pt>
                <c:pt idx="8">
                  <c:v>70</c:v>
                </c:pt>
                <c:pt idx="9">
                  <c:v>73</c:v>
                </c:pt>
                <c:pt idx="10">
                  <c:v>69</c:v>
                </c:pt>
                <c:pt idx="11">
                  <c:v>46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6-44B5-911B-7E9B6088416E}"/>
            </c:ext>
          </c:extLst>
        </c:ser>
        <c:ser>
          <c:idx val="2"/>
          <c:order val="2"/>
          <c:tx>
            <c:strRef>
              <c:f>Metrics!$S$11</c:f>
              <c:strCache>
                <c:ptCount val="1"/>
                <c:pt idx="0">
                  <c:v>In Test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Metrics!$S$12:$S$24</c:f>
              <c:numCache>
                <c:formatCode>General</c:formatCode>
                <c:ptCount val="13"/>
                <c:pt idx="0">
                  <c:v>19</c:v>
                </c:pt>
                <c:pt idx="1">
                  <c:v>17</c:v>
                </c:pt>
                <c:pt idx="2">
                  <c:v>36</c:v>
                </c:pt>
                <c:pt idx="3">
                  <c:v>22</c:v>
                </c:pt>
                <c:pt idx="4">
                  <c:v>28</c:v>
                </c:pt>
                <c:pt idx="5">
                  <c:v>23</c:v>
                </c:pt>
                <c:pt idx="6">
                  <c:v>27</c:v>
                </c:pt>
                <c:pt idx="7">
                  <c:v>16</c:v>
                </c:pt>
                <c:pt idx="8">
                  <c:v>21</c:v>
                </c:pt>
                <c:pt idx="9">
                  <c:v>26</c:v>
                </c:pt>
                <c:pt idx="10">
                  <c:v>23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6-44B5-911B-7E9B6088416E}"/>
            </c:ext>
          </c:extLst>
        </c:ser>
        <c:ser>
          <c:idx val="3"/>
          <c:order val="3"/>
          <c:tx>
            <c:strRef>
              <c:f>Metrics!$U$11</c:f>
              <c:strCache>
                <c:ptCount val="1"/>
                <c:pt idx="0">
                  <c:v>Released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Metrics!$U$12:$U$24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36</c:v>
                </c:pt>
                <c:pt idx="4">
                  <c:v>54</c:v>
                </c:pt>
                <c:pt idx="5">
                  <c:v>66</c:v>
                </c:pt>
                <c:pt idx="6">
                  <c:v>97</c:v>
                </c:pt>
                <c:pt idx="7">
                  <c:v>136</c:v>
                </c:pt>
                <c:pt idx="8">
                  <c:v>160</c:v>
                </c:pt>
                <c:pt idx="9">
                  <c:v>160</c:v>
                </c:pt>
                <c:pt idx="10">
                  <c:v>206</c:v>
                </c:pt>
                <c:pt idx="11">
                  <c:v>245</c:v>
                </c:pt>
                <c:pt idx="1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6-44B5-911B-7E9B6088416E}"/>
            </c:ext>
          </c:extLst>
        </c:ser>
        <c:ser>
          <c:idx val="4"/>
          <c:order val="4"/>
          <c:tx>
            <c:strRef>
              <c:f>Metrics!$W$11</c:f>
              <c:strCache>
                <c:ptCount val="1"/>
                <c:pt idx="0">
                  <c:v>Validated</c:v>
                </c:pt>
              </c:strCache>
            </c:strRef>
          </c:tx>
          <c:cat>
            <c:numRef>
              <c:f>Metrics!$B$12:$B$25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cat>
          <c:val>
            <c:numRef>
              <c:f>Metrics!$W$12:$W$24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6-44B5-911B-7E9B60884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axId val="240539520"/>
        <c:axId val="240541056"/>
      </c:areaChart>
      <c:dateAx>
        <c:axId val="240539520"/>
        <c:scaling>
          <c:orientation val="minMax"/>
          <c:max val="42727"/>
        </c:scaling>
        <c:delete val="0"/>
        <c:axPos val="b"/>
        <c:numFmt formatCode="m/d/yyyy" sourceLinked="1"/>
        <c:majorTickMark val="none"/>
        <c:minorTickMark val="none"/>
        <c:tickLblPos val="nextTo"/>
        <c:crossAx val="240541056"/>
        <c:crosses val="autoZero"/>
        <c:auto val="1"/>
        <c:lblOffset val="100"/>
        <c:baseTimeUnit val="days"/>
        <c:majorUnit val="7"/>
        <c:majorTimeUnit val="days"/>
      </c:dateAx>
      <c:valAx>
        <c:axId val="24054105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24053952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93285214348207"/>
          <c:y val="4.3284677134656412E-2"/>
          <c:w val="0.62428805774278218"/>
          <c:h val="0.73724348092852032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Progress!$C$2</c:f>
              <c:strCache>
                <c:ptCount val="1"/>
                <c:pt idx="0">
                  <c:v>% Started</c:v>
                </c:pt>
              </c:strCache>
            </c:strRef>
          </c:tx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Progress!$B$3:$B$16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xVal>
          <c:yVal>
            <c:numRef>
              <c:f>Progress!$C$3:$C$14</c:f>
              <c:numCache>
                <c:formatCode>0%</c:formatCode>
                <c:ptCount val="12"/>
                <c:pt idx="0">
                  <c:v>0.19249009797790295</c:v>
                </c:pt>
                <c:pt idx="1">
                  <c:v>0.3117703773191578</c:v>
                </c:pt>
                <c:pt idx="2">
                  <c:v>0.32470481380563121</c:v>
                </c:pt>
                <c:pt idx="3">
                  <c:v>0.32145066501701214</c:v>
                </c:pt>
                <c:pt idx="4">
                  <c:v>0.40421160760143815</c:v>
                </c:pt>
                <c:pt idx="5">
                  <c:v>0.46736842105263154</c:v>
                </c:pt>
                <c:pt idx="6">
                  <c:v>0.66583571227534077</c:v>
                </c:pt>
                <c:pt idx="7">
                  <c:v>0.68243947410614081</c:v>
                </c:pt>
                <c:pt idx="8">
                  <c:v>0.78746963562753036</c:v>
                </c:pt>
                <c:pt idx="9">
                  <c:v>0.80635627530364373</c:v>
                </c:pt>
                <c:pt idx="10">
                  <c:v>0.91084112149532714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4-4587-897B-A5BFE1F88C1A}"/>
            </c:ext>
          </c:extLst>
        </c:ser>
        <c:ser>
          <c:idx val="4"/>
          <c:order val="1"/>
          <c:tx>
            <c:v>% Started (milestones)</c:v>
          </c:tx>
          <c:spPr>
            <a:ln>
              <a:noFill/>
            </a:ln>
          </c:spPr>
          <c:marker>
            <c:symbol val="x"/>
            <c:size val="7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(Progress!$B$12,Progress!$B$16)</c:f>
              <c:numCache>
                <c:formatCode>m/d/yyyy</c:formatCode>
                <c:ptCount val="2"/>
                <c:pt idx="0">
                  <c:v>42699</c:v>
                </c:pt>
                <c:pt idx="1">
                  <c:v>42727</c:v>
                </c:pt>
              </c:numCache>
            </c:numRef>
          </c:xVal>
          <c:yVal>
            <c:numRef>
              <c:f>(Progress!$C$12,Progress!$C$16)</c:f>
              <c:numCache>
                <c:formatCode>0%</c:formatCode>
                <c:ptCount val="2"/>
                <c:pt idx="0">
                  <c:v>0.80635627530364373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54-4587-897B-A5BFE1F88C1A}"/>
            </c:ext>
          </c:extLst>
        </c:ser>
        <c:ser>
          <c:idx val="3"/>
          <c:order val="2"/>
          <c:tx>
            <c:strRef>
              <c:f>Progress!$D$2</c:f>
              <c:strCache>
                <c:ptCount val="1"/>
                <c:pt idx="0">
                  <c:v>% Released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diamond"/>
            <c:size val="7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Progress!$B$3:$B$16</c:f>
              <c:numCache>
                <c:formatCode>m/d/yyyy</c:formatCode>
                <c:ptCount val="14"/>
                <c:pt idx="0">
                  <c:v>42636</c:v>
                </c:pt>
                <c:pt idx="1">
                  <c:v>42643</c:v>
                </c:pt>
                <c:pt idx="2">
                  <c:v>42650</c:v>
                </c:pt>
                <c:pt idx="3">
                  <c:v>42657</c:v>
                </c:pt>
                <c:pt idx="4">
                  <c:v>42664</c:v>
                </c:pt>
                <c:pt idx="5">
                  <c:v>42671</c:v>
                </c:pt>
                <c:pt idx="6">
                  <c:v>42678</c:v>
                </c:pt>
                <c:pt idx="7">
                  <c:v>42685</c:v>
                </c:pt>
                <c:pt idx="8">
                  <c:v>42692</c:v>
                </c:pt>
                <c:pt idx="9">
                  <c:v>42699</c:v>
                </c:pt>
                <c:pt idx="10">
                  <c:v>42706</c:v>
                </c:pt>
                <c:pt idx="11">
                  <c:v>42713</c:v>
                </c:pt>
                <c:pt idx="12">
                  <c:v>42720</c:v>
                </c:pt>
                <c:pt idx="13">
                  <c:v>42727</c:v>
                </c:pt>
              </c:numCache>
            </c:numRef>
          </c:xVal>
          <c:yVal>
            <c:numRef>
              <c:f>Progress!$D$3:$D$15</c:f>
              <c:numCache>
                <c:formatCode>0%</c:formatCode>
                <c:ptCount val="13"/>
                <c:pt idx="0">
                  <c:v>0</c:v>
                </c:pt>
                <c:pt idx="1">
                  <c:v>1.2325411715655619E-2</c:v>
                </c:pt>
                <c:pt idx="2">
                  <c:v>3.6071104190995198E-2</c:v>
                </c:pt>
                <c:pt idx="3">
                  <c:v>0.11050108258583359</c:v>
                </c:pt>
                <c:pt idx="4">
                  <c:v>0.1974833076527992</c:v>
                </c:pt>
                <c:pt idx="5">
                  <c:v>0.26796992481203008</c:v>
                </c:pt>
                <c:pt idx="6">
                  <c:v>0.40340155200836314</c:v>
                </c:pt>
                <c:pt idx="7">
                  <c:v>0.48260381593714924</c:v>
                </c:pt>
                <c:pt idx="8">
                  <c:v>0.58825910931174086</c:v>
                </c:pt>
                <c:pt idx="9">
                  <c:v>0.58825910931174086</c:v>
                </c:pt>
                <c:pt idx="10">
                  <c:v>0.69420560747663551</c:v>
                </c:pt>
                <c:pt idx="11">
                  <c:v>0.8203125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54-4587-897B-A5BFE1F88C1A}"/>
            </c:ext>
          </c:extLst>
        </c:ser>
        <c:ser>
          <c:idx val="2"/>
          <c:order val="3"/>
          <c:spPr>
            <a:ln>
              <a:prstDash val="sysDot"/>
            </a:ln>
          </c:spPr>
          <c:marker>
            <c:symbol val="none"/>
          </c:marker>
          <c:xVal>
            <c:numRef>
              <c:f>Progress!$B$15:$B$16</c:f>
              <c:numCache>
                <c:formatCode>m/d/yyyy</c:formatCode>
                <c:ptCount val="2"/>
                <c:pt idx="0">
                  <c:v>42720</c:v>
                </c:pt>
                <c:pt idx="1">
                  <c:v>42727</c:v>
                </c:pt>
              </c:numCache>
            </c:numRef>
          </c:xVal>
          <c:yVal>
            <c:numRef>
              <c:f>Progress!$D$15:$D$16</c:f>
              <c:numCache>
                <c:formatCode>0%</c:formatCode>
                <c:ptCount val="2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54-4587-897B-A5BFE1F88C1A}"/>
            </c:ext>
          </c:extLst>
        </c:ser>
        <c:ser>
          <c:idx val="5"/>
          <c:order val="4"/>
          <c:tx>
            <c:v>% Released (milestones)</c:v>
          </c:tx>
          <c:spPr>
            <a:ln>
              <a:noFill/>
            </a:ln>
          </c:spPr>
          <c:marker>
            <c:symbol val="x"/>
            <c:size val="7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(Progress!$B$12,Progress!$B$16)</c:f>
              <c:numCache>
                <c:formatCode>m/d/yyyy</c:formatCode>
                <c:ptCount val="2"/>
                <c:pt idx="0">
                  <c:v>42699</c:v>
                </c:pt>
                <c:pt idx="1">
                  <c:v>42727</c:v>
                </c:pt>
              </c:numCache>
            </c:numRef>
          </c:xVal>
          <c:yVal>
            <c:numRef>
              <c:f>(Progress!$D$12,Progress!$D$16)</c:f>
              <c:numCache>
                <c:formatCode>0%</c:formatCode>
                <c:ptCount val="2"/>
                <c:pt idx="0">
                  <c:v>0.58825910931174086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54-4587-897B-A5BFE1F88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76160"/>
        <c:axId val="240477696"/>
      </c:scatterChart>
      <c:valAx>
        <c:axId val="240476160"/>
        <c:scaling>
          <c:orientation val="minMax"/>
          <c:max val="42727"/>
          <c:min val="42636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40477696"/>
        <c:crosses val="autoZero"/>
        <c:crossBetween val="midCat"/>
        <c:majorUnit val="7"/>
        <c:minorUnit val="1"/>
      </c:valAx>
      <c:valAx>
        <c:axId val="240477696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04761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272098800149977"/>
          <c:y val="0.20239163146202463"/>
          <c:w val="0.24339020122484689"/>
          <c:h val="0.680602852073787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26</xdr:row>
      <xdr:rowOff>76200</xdr:rowOff>
    </xdr:from>
    <xdr:to>
      <xdr:col>12</xdr:col>
      <xdr:colOff>219075</xdr:colOff>
      <xdr:row>40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26</xdr:row>
      <xdr:rowOff>95250</xdr:rowOff>
    </xdr:from>
    <xdr:to>
      <xdr:col>23</xdr:col>
      <xdr:colOff>209550</xdr:colOff>
      <xdr:row>40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1464</xdr:colOff>
      <xdr:row>1</xdr:row>
      <xdr:rowOff>2197</xdr:rowOff>
    </xdr:from>
    <xdr:to>
      <xdr:col>12</xdr:col>
      <xdr:colOff>234462</xdr:colOff>
      <xdr:row>20</xdr:row>
      <xdr:rowOff>197826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9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9.85546875" style="28" customWidth="1"/>
    <col min="2" max="2" width="6.28515625" style="4" customWidth="1"/>
    <col min="3" max="3" width="8.5703125" style="4" customWidth="1"/>
    <col min="4" max="4" width="6" style="1" customWidth="1"/>
    <col min="5" max="5" width="12.7109375" style="1" customWidth="1"/>
    <col min="6" max="6" width="9.140625" style="5" bestFit="1" customWidth="1"/>
    <col min="7" max="7" width="24.7109375" style="5" customWidth="1"/>
    <col min="8" max="8" width="9.85546875" style="2" bestFit="1" customWidth="1"/>
    <col min="9" max="9" width="34.7109375" style="5" customWidth="1"/>
    <col min="10" max="10" width="14.140625" style="3" bestFit="1" customWidth="1"/>
    <col min="11" max="11" width="14.140625" bestFit="1" customWidth="1"/>
    <col min="12" max="12" width="20.42578125" style="15" customWidth="1"/>
    <col min="13" max="13" width="9.42578125" style="6" bestFit="1" customWidth="1"/>
    <col min="14" max="14" width="11.28515625" style="6" bestFit="1" customWidth="1"/>
    <col min="15" max="15" width="11.85546875" style="6" bestFit="1" customWidth="1"/>
    <col min="16" max="16" width="33.5703125" style="15" customWidth="1"/>
    <col min="24" max="24" width="6.7109375" style="4" customWidth="1"/>
    <col min="25" max="25" width="9.5703125" style="4" customWidth="1"/>
  </cols>
  <sheetData>
    <row r="1" spans="1:25" s="17" customFormat="1" ht="30" x14ac:dyDescent="0.25">
      <c r="A1" s="97" t="s">
        <v>34</v>
      </c>
      <c r="B1" s="98" t="s">
        <v>0</v>
      </c>
      <c r="C1" s="98" t="s">
        <v>1</v>
      </c>
      <c r="D1" s="97" t="s">
        <v>3</v>
      </c>
      <c r="E1" s="97" t="s">
        <v>2</v>
      </c>
      <c r="F1" s="99" t="s">
        <v>1561</v>
      </c>
      <c r="G1" s="99" t="s">
        <v>765</v>
      </c>
      <c r="H1" s="100" t="s">
        <v>18</v>
      </c>
      <c r="I1" s="99" t="s">
        <v>39</v>
      </c>
      <c r="J1" s="99" t="s">
        <v>1440</v>
      </c>
      <c r="K1" s="101" t="s">
        <v>763</v>
      </c>
      <c r="L1" s="101" t="s">
        <v>1441</v>
      </c>
      <c r="M1" s="99" t="s">
        <v>127</v>
      </c>
      <c r="N1" s="99" t="s">
        <v>1558</v>
      </c>
      <c r="O1" s="99" t="s">
        <v>1574</v>
      </c>
      <c r="P1" s="101" t="s">
        <v>128</v>
      </c>
      <c r="X1" s="16"/>
      <c r="Y1" s="16"/>
    </row>
    <row r="2" spans="1:25" ht="30" x14ac:dyDescent="0.25">
      <c r="A2" s="102" t="s">
        <v>4</v>
      </c>
      <c r="B2" s="103">
        <v>1</v>
      </c>
      <c r="C2" s="103">
        <v>1</v>
      </c>
      <c r="D2" s="104" t="s">
        <v>14</v>
      </c>
      <c r="E2" s="104"/>
      <c r="F2" s="96" t="str">
        <f t="shared" ref="F2:F190" si="0">CONCATENATE(C2,IF(D2&lt;&gt;"",".",""),D2)</f>
        <v>1.00</v>
      </c>
      <c r="G2" s="105" t="str">
        <f t="shared" ref="G2:G190" si="1">CONCATENATE(A2," ",C2,IF(D2&lt;&gt;"",".",""),D2,E2)</f>
        <v>HBEE 1.00</v>
      </c>
      <c r="H2" s="106">
        <v>41850</v>
      </c>
      <c r="I2" s="96" t="s">
        <v>5</v>
      </c>
      <c r="J2" s="107" t="s">
        <v>764</v>
      </c>
      <c r="K2" s="60"/>
      <c r="L2" s="75"/>
      <c r="M2" s="59"/>
      <c r="N2" s="59"/>
      <c r="O2" s="59"/>
      <c r="P2" s="60"/>
    </row>
    <row r="3" spans="1:25" ht="60" x14ac:dyDescent="0.25">
      <c r="A3" s="102" t="s">
        <v>4</v>
      </c>
      <c r="B3" s="103">
        <v>1</v>
      </c>
      <c r="C3" s="103">
        <v>2</v>
      </c>
      <c r="D3" s="104" t="s">
        <v>14</v>
      </c>
      <c r="E3" s="104"/>
      <c r="F3" s="96" t="str">
        <f t="shared" si="0"/>
        <v>2.00</v>
      </c>
      <c r="G3" s="105" t="str">
        <f t="shared" si="1"/>
        <v>HBEE 2.00</v>
      </c>
      <c r="H3" s="106">
        <v>42583</v>
      </c>
      <c r="I3" s="96" t="s">
        <v>6</v>
      </c>
      <c r="J3" s="107" t="s">
        <v>764</v>
      </c>
      <c r="K3" s="60"/>
      <c r="L3" s="75"/>
      <c r="M3" s="59"/>
      <c r="N3" s="59"/>
      <c r="O3" s="59"/>
      <c r="P3" s="60"/>
    </row>
    <row r="4" spans="1:25" ht="30" x14ac:dyDescent="0.25">
      <c r="A4" s="102" t="s">
        <v>4</v>
      </c>
      <c r="B4" s="103">
        <v>1</v>
      </c>
      <c r="C4" s="103">
        <v>2</v>
      </c>
      <c r="D4" s="104" t="s">
        <v>15</v>
      </c>
      <c r="E4" s="104"/>
      <c r="F4" s="96" t="str">
        <f t="shared" si="0"/>
        <v>2.01</v>
      </c>
      <c r="G4" s="105" t="str">
        <f t="shared" si="1"/>
        <v>HBEE 2.01</v>
      </c>
      <c r="H4" s="106">
        <v>42200</v>
      </c>
      <c r="I4" s="96" t="s">
        <v>7</v>
      </c>
      <c r="J4" s="107" t="s">
        <v>766</v>
      </c>
      <c r="K4" s="60"/>
      <c r="L4" s="75"/>
      <c r="M4" s="59"/>
      <c r="N4" s="59"/>
      <c r="O4" s="59"/>
      <c r="P4" s="60"/>
    </row>
    <row r="5" spans="1:25" x14ac:dyDescent="0.25">
      <c r="A5" s="102" t="s">
        <v>4</v>
      </c>
      <c r="B5" s="103">
        <v>1</v>
      </c>
      <c r="C5" s="103">
        <v>2</v>
      </c>
      <c r="D5" s="104" t="s">
        <v>15</v>
      </c>
      <c r="E5" s="104" t="s">
        <v>8</v>
      </c>
      <c r="F5" s="96" t="str">
        <f t="shared" si="0"/>
        <v>2.01</v>
      </c>
      <c r="G5" s="105" t="str">
        <f t="shared" si="1"/>
        <v>HBEE 2.01(a)</v>
      </c>
      <c r="H5" s="106">
        <v>42200</v>
      </c>
      <c r="I5" s="96" t="s">
        <v>9</v>
      </c>
      <c r="J5" s="107" t="s">
        <v>764</v>
      </c>
      <c r="K5" s="60"/>
      <c r="L5" s="75"/>
      <c r="M5" s="59"/>
      <c r="N5" s="59"/>
      <c r="O5" s="59"/>
      <c r="P5" s="60"/>
    </row>
    <row r="6" spans="1:25" x14ac:dyDescent="0.25">
      <c r="A6" s="102" t="s">
        <v>4</v>
      </c>
      <c r="B6" s="103">
        <v>1</v>
      </c>
      <c r="C6" s="103">
        <v>2</v>
      </c>
      <c r="D6" s="104" t="s">
        <v>15</v>
      </c>
      <c r="E6" s="104" t="s">
        <v>10</v>
      </c>
      <c r="F6" s="96" t="str">
        <f t="shared" si="0"/>
        <v>2.01</v>
      </c>
      <c r="G6" s="105" t="str">
        <f t="shared" si="1"/>
        <v>HBEE 2.01(b)</v>
      </c>
      <c r="H6" s="106">
        <v>42200</v>
      </c>
      <c r="I6" s="96" t="s">
        <v>11</v>
      </c>
      <c r="J6" s="107" t="s">
        <v>766</v>
      </c>
      <c r="K6" s="60"/>
      <c r="L6" s="75"/>
      <c r="M6" s="59"/>
      <c r="N6" s="59"/>
      <c r="O6" s="59"/>
      <c r="P6" s="60"/>
    </row>
    <row r="7" spans="1:25" x14ac:dyDescent="0.25">
      <c r="A7" s="102" t="s">
        <v>4</v>
      </c>
      <c r="B7" s="103">
        <v>1</v>
      </c>
      <c r="C7" s="103">
        <v>2</v>
      </c>
      <c r="D7" s="104" t="s">
        <v>15</v>
      </c>
      <c r="E7" s="104" t="s">
        <v>12</v>
      </c>
      <c r="F7" s="96" t="str">
        <f t="shared" si="0"/>
        <v>2.01</v>
      </c>
      <c r="G7" s="105" t="str">
        <f t="shared" si="1"/>
        <v>HBEE 2.01(c)</v>
      </c>
      <c r="H7" s="106">
        <v>42200</v>
      </c>
      <c r="I7" s="96" t="s">
        <v>13</v>
      </c>
      <c r="J7" s="107" t="s">
        <v>766</v>
      </c>
      <c r="K7" s="60"/>
      <c r="L7" s="75"/>
      <c r="M7" s="59"/>
      <c r="N7" s="59"/>
      <c r="O7" s="59"/>
      <c r="P7" s="60"/>
    </row>
    <row r="8" spans="1:25" x14ac:dyDescent="0.25">
      <c r="A8" s="102" t="s">
        <v>4</v>
      </c>
      <c r="B8" s="103">
        <v>1</v>
      </c>
      <c r="C8" s="103">
        <v>2</v>
      </c>
      <c r="D8" s="104" t="s">
        <v>16</v>
      </c>
      <c r="E8" s="104"/>
      <c r="F8" s="96" t="str">
        <f t="shared" si="0"/>
        <v>2.02</v>
      </c>
      <c r="G8" s="105" t="str">
        <f t="shared" si="1"/>
        <v>HBEE 2.02</v>
      </c>
      <c r="H8" s="106">
        <v>42200</v>
      </c>
      <c r="I8" s="96" t="s">
        <v>17</v>
      </c>
      <c r="J8" s="107" t="s">
        <v>764</v>
      </c>
      <c r="K8" s="60"/>
      <c r="L8" s="75"/>
      <c r="M8" s="59"/>
      <c r="N8" s="59"/>
      <c r="O8" s="59"/>
      <c r="P8" s="60"/>
    </row>
    <row r="9" spans="1:25" x14ac:dyDescent="0.25">
      <c r="A9" s="102" t="s">
        <v>4</v>
      </c>
      <c r="B9" s="103">
        <v>1</v>
      </c>
      <c r="C9" s="103">
        <v>2</v>
      </c>
      <c r="D9" s="104" t="s">
        <v>16</v>
      </c>
      <c r="E9" s="104" t="s">
        <v>8</v>
      </c>
      <c r="F9" s="96" t="str">
        <f t="shared" si="0"/>
        <v>2.02</v>
      </c>
      <c r="G9" s="105" t="str">
        <f t="shared" si="1"/>
        <v>HBEE 2.02(a)</v>
      </c>
      <c r="H9" s="106">
        <v>42200</v>
      </c>
      <c r="I9" s="96" t="s">
        <v>19</v>
      </c>
      <c r="J9" s="107" t="s">
        <v>764</v>
      </c>
      <c r="K9" s="60"/>
      <c r="L9" s="75"/>
      <c r="M9" s="59"/>
      <c r="N9" s="59"/>
      <c r="O9" s="59"/>
      <c r="P9" s="60"/>
    </row>
    <row r="10" spans="1:25" x14ac:dyDescent="0.25">
      <c r="A10" s="102" t="s">
        <v>4</v>
      </c>
      <c r="B10" s="103">
        <v>1</v>
      </c>
      <c r="C10" s="103">
        <v>2</v>
      </c>
      <c r="D10" s="104" t="s">
        <v>16</v>
      </c>
      <c r="E10" s="104" t="s">
        <v>10</v>
      </c>
      <c r="F10" s="96" t="str">
        <f t="shared" si="0"/>
        <v>2.02</v>
      </c>
      <c r="G10" s="105" t="str">
        <f t="shared" si="1"/>
        <v>HBEE 2.02(b)</v>
      </c>
      <c r="H10" s="106">
        <v>42200</v>
      </c>
      <c r="I10" s="96" t="s">
        <v>20</v>
      </c>
      <c r="J10" s="107" t="s">
        <v>764</v>
      </c>
      <c r="K10" s="60"/>
      <c r="L10" s="75"/>
      <c r="M10" s="59"/>
      <c r="N10" s="59"/>
      <c r="O10" s="59"/>
      <c r="P10" s="60"/>
    </row>
    <row r="11" spans="1:25" x14ac:dyDescent="0.25">
      <c r="A11" s="102" t="s">
        <v>4</v>
      </c>
      <c r="B11" s="103">
        <v>1</v>
      </c>
      <c r="C11" s="103">
        <v>2</v>
      </c>
      <c r="D11" s="104" t="s">
        <v>16</v>
      </c>
      <c r="E11" s="104" t="s">
        <v>12</v>
      </c>
      <c r="F11" s="96" t="str">
        <f t="shared" si="0"/>
        <v>2.02</v>
      </c>
      <c r="G11" s="105" t="str">
        <f t="shared" si="1"/>
        <v>HBEE 2.02(c)</v>
      </c>
      <c r="H11" s="106">
        <v>42200</v>
      </c>
      <c r="I11" s="96" t="s">
        <v>21</v>
      </c>
      <c r="J11" s="107" t="s">
        <v>764</v>
      </c>
      <c r="K11" s="60"/>
      <c r="L11" s="75"/>
      <c r="M11" s="59"/>
      <c r="N11" s="59"/>
      <c r="O11" s="59"/>
      <c r="P11" s="60"/>
    </row>
    <row r="12" spans="1:25" ht="30" x14ac:dyDescent="0.25">
      <c r="A12" s="102" t="s">
        <v>4</v>
      </c>
      <c r="B12" s="103">
        <v>1</v>
      </c>
      <c r="C12" s="103">
        <v>2</v>
      </c>
      <c r="D12" s="104" t="s">
        <v>23</v>
      </c>
      <c r="E12" s="104"/>
      <c r="F12" s="96" t="str">
        <f t="shared" si="0"/>
        <v>2.03</v>
      </c>
      <c r="G12" s="105" t="str">
        <f t="shared" si="1"/>
        <v>HBEE 2.03</v>
      </c>
      <c r="H12" s="106">
        <v>42583</v>
      </c>
      <c r="I12" s="96" t="s">
        <v>22</v>
      </c>
      <c r="J12" s="107" t="s">
        <v>770</v>
      </c>
      <c r="K12" s="60" t="s">
        <v>764</v>
      </c>
      <c r="L12" s="75"/>
      <c r="M12" s="59"/>
      <c r="N12" s="59"/>
      <c r="O12" s="59"/>
      <c r="P12" s="60"/>
    </row>
    <row r="13" spans="1:25" x14ac:dyDescent="0.25">
      <c r="A13" s="102" t="s">
        <v>4</v>
      </c>
      <c r="B13" s="103">
        <v>1</v>
      </c>
      <c r="C13" s="103">
        <v>2</v>
      </c>
      <c r="D13" s="104" t="s">
        <v>23</v>
      </c>
      <c r="E13" s="104" t="s">
        <v>8</v>
      </c>
      <c r="F13" s="96" t="str">
        <f t="shared" si="0"/>
        <v>2.03</v>
      </c>
      <c r="G13" s="105" t="str">
        <f t="shared" si="1"/>
        <v>HBEE 2.03(a)</v>
      </c>
      <c r="H13" s="106">
        <v>42583</v>
      </c>
      <c r="I13" s="96" t="s">
        <v>9</v>
      </c>
      <c r="J13" s="107" t="s">
        <v>764</v>
      </c>
      <c r="K13" s="60"/>
      <c r="L13" s="75"/>
      <c r="M13" s="59"/>
      <c r="N13" s="59"/>
      <c r="O13" s="59"/>
      <c r="P13" s="60"/>
    </row>
    <row r="14" spans="1:25" x14ac:dyDescent="0.25">
      <c r="A14" s="102" t="s">
        <v>4</v>
      </c>
      <c r="B14" s="103">
        <v>1</v>
      </c>
      <c r="C14" s="103">
        <v>2</v>
      </c>
      <c r="D14" s="104" t="s">
        <v>23</v>
      </c>
      <c r="E14" s="104" t="s">
        <v>10</v>
      </c>
      <c r="F14" s="96" t="str">
        <f>CONCATENATE(C14,IF(D14&lt;&gt;"",".",""),D14)</f>
        <v>2.03</v>
      </c>
      <c r="G14" s="105" t="str">
        <f>CONCATENATE(A14," ",C14,IF(D14&lt;&gt;"",".",""),D14,E14)</f>
        <v>HBEE 2.03(b)</v>
      </c>
      <c r="H14" s="106">
        <v>42583</v>
      </c>
      <c r="I14" s="96" t="s">
        <v>24</v>
      </c>
      <c r="J14" s="107" t="s">
        <v>770</v>
      </c>
      <c r="K14" s="60" t="s">
        <v>1418</v>
      </c>
      <c r="L14" s="60" t="s">
        <v>1462</v>
      </c>
      <c r="M14" s="59" t="s">
        <v>1559</v>
      </c>
      <c r="N14" s="59" t="s">
        <v>1564</v>
      </c>
      <c r="O14" s="106">
        <v>42713</v>
      </c>
      <c r="P14" s="60" t="s">
        <v>1840</v>
      </c>
    </row>
    <row r="15" spans="1:25" ht="30" x14ac:dyDescent="0.25">
      <c r="A15" s="102" t="s">
        <v>4</v>
      </c>
      <c r="B15" s="103">
        <v>1</v>
      </c>
      <c r="C15" s="103">
        <v>2</v>
      </c>
      <c r="D15" s="104" t="s">
        <v>25</v>
      </c>
      <c r="E15" s="104"/>
      <c r="F15" s="96" t="str">
        <f>CONCATENATE(C15,IF(D15&lt;&gt;"",".",""),D15)</f>
        <v>2.04</v>
      </c>
      <c r="G15" s="105" t="str">
        <f>CONCATENATE(A15," ",C15,IF(D15&lt;&gt;"",".",""),D15,E15)</f>
        <v>HBEE 2.04</v>
      </c>
      <c r="H15" s="106">
        <v>41850</v>
      </c>
      <c r="I15" s="96" t="s">
        <v>26</v>
      </c>
      <c r="J15" s="107" t="s">
        <v>770</v>
      </c>
      <c r="K15" s="60" t="s">
        <v>764</v>
      </c>
      <c r="L15" s="75"/>
      <c r="M15" s="59"/>
      <c r="N15" s="59"/>
      <c r="O15" s="59"/>
      <c r="P15" s="60"/>
    </row>
    <row r="16" spans="1:25" x14ac:dyDescent="0.25">
      <c r="A16" s="102" t="s">
        <v>4</v>
      </c>
      <c r="B16" s="103">
        <v>1</v>
      </c>
      <c r="C16" s="103">
        <v>2</v>
      </c>
      <c r="D16" s="104" t="s">
        <v>25</v>
      </c>
      <c r="E16" s="104" t="s">
        <v>8</v>
      </c>
      <c r="F16" s="96" t="str">
        <f>CONCATENATE(C16,IF(D16&lt;&gt;"",".",""),D16)</f>
        <v>2.04</v>
      </c>
      <c r="G16" s="105" t="str">
        <f>CONCATENATE(A16," ",C16,IF(D16&lt;&gt;"",".",""),D16,E16)</f>
        <v>HBEE 2.04(a)</v>
      </c>
      <c r="H16" s="106">
        <v>41850</v>
      </c>
      <c r="I16" s="96" t="s">
        <v>9</v>
      </c>
      <c r="J16" s="107" t="s">
        <v>764</v>
      </c>
      <c r="K16" s="60"/>
      <c r="L16" s="75"/>
      <c r="M16" s="59"/>
      <c r="N16" s="59"/>
      <c r="O16" s="59"/>
      <c r="P16" s="60"/>
    </row>
    <row r="17" spans="1:25" x14ac:dyDescent="0.25">
      <c r="A17" s="102" t="s">
        <v>4</v>
      </c>
      <c r="B17" s="103">
        <v>1</v>
      </c>
      <c r="C17" s="103">
        <v>2</v>
      </c>
      <c r="D17" s="104" t="s">
        <v>25</v>
      </c>
      <c r="E17" s="104" t="s">
        <v>10</v>
      </c>
      <c r="F17" s="96" t="str">
        <f>CONCATENATE(C17,IF(D17&lt;&gt;"",".",""),D17)</f>
        <v>2.04</v>
      </c>
      <c r="G17" s="105" t="str">
        <f>CONCATENATE(A17," ",C17,IF(D17&lt;&gt;"",".",""),D17,E17)</f>
        <v>HBEE 2.04(b)</v>
      </c>
      <c r="H17" s="106">
        <v>41850</v>
      </c>
      <c r="I17" s="96" t="s">
        <v>27</v>
      </c>
      <c r="J17" s="107" t="s">
        <v>770</v>
      </c>
      <c r="K17" s="60" t="s">
        <v>764</v>
      </c>
      <c r="L17" s="75"/>
      <c r="M17" s="59"/>
      <c r="N17" s="59"/>
      <c r="O17" s="59"/>
      <c r="P17" s="60"/>
    </row>
    <row r="18" spans="1:25" x14ac:dyDescent="0.25">
      <c r="A18" s="102" t="s">
        <v>4</v>
      </c>
      <c r="B18" s="103">
        <v>1</v>
      </c>
      <c r="C18" s="103">
        <v>2</v>
      </c>
      <c r="D18" s="104" t="s">
        <v>25</v>
      </c>
      <c r="E18" s="104" t="s">
        <v>12</v>
      </c>
      <c r="F18" s="96" t="str">
        <f>CONCATENATE(C18,IF(D18&lt;&gt;"",".",""),D18)</f>
        <v>2.04</v>
      </c>
      <c r="G18" s="105" t="str">
        <f>CONCATENATE(A18," ",C18,IF(D18&lt;&gt;"",".",""),D18,E18)</f>
        <v>HBEE 2.04(c)</v>
      </c>
      <c r="H18" s="106">
        <v>41850</v>
      </c>
      <c r="I18" s="96" t="s">
        <v>28</v>
      </c>
      <c r="J18" s="107" t="s">
        <v>764</v>
      </c>
      <c r="K18" s="60"/>
      <c r="L18" s="75"/>
      <c r="M18" s="59"/>
      <c r="N18" s="59"/>
      <c r="O18" s="59"/>
      <c r="P18" s="60"/>
    </row>
    <row r="19" spans="1:25" ht="30" x14ac:dyDescent="0.25">
      <c r="A19" s="102" t="s">
        <v>4</v>
      </c>
      <c r="B19" s="103">
        <v>1</v>
      </c>
      <c r="C19" s="103">
        <v>2</v>
      </c>
      <c r="D19" s="104" t="s">
        <v>29</v>
      </c>
      <c r="E19" s="104"/>
      <c r="F19" s="96" t="str">
        <f>CONCATENATE(C19,IF(D19&lt;&gt;"",".",""),D19)</f>
        <v>2.05</v>
      </c>
      <c r="G19" s="105" t="str">
        <f>CONCATENATE(A19," ",C19,IF(D19&lt;&gt;"",".",""),D19,E19)</f>
        <v>HBEE 2.05</v>
      </c>
      <c r="H19" s="106">
        <v>41850</v>
      </c>
      <c r="I19" s="96" t="s">
        <v>30</v>
      </c>
      <c r="J19" s="107" t="s">
        <v>766</v>
      </c>
      <c r="K19" s="60"/>
      <c r="L19" s="75"/>
      <c r="M19" s="59"/>
      <c r="N19" s="59"/>
      <c r="O19" s="59"/>
      <c r="P19" s="60"/>
    </row>
    <row r="20" spans="1:25" x14ac:dyDescent="0.25">
      <c r="A20" s="102" t="s">
        <v>4</v>
      </c>
      <c r="B20" s="103">
        <v>1</v>
      </c>
      <c r="C20" s="103">
        <v>3</v>
      </c>
      <c r="D20" s="104" t="s">
        <v>14</v>
      </c>
      <c r="E20" s="104"/>
      <c r="F20" s="96" t="str">
        <f>CONCATENATE(C20,IF(D20&lt;&gt;"",".",""),D20)</f>
        <v>3.00</v>
      </c>
      <c r="G20" s="105" t="str">
        <f>CONCATENATE(A20," ",C20,IF(D20&lt;&gt;"",".",""),D20,E20)</f>
        <v>HBEE 3.00</v>
      </c>
      <c r="H20" s="106">
        <v>42583</v>
      </c>
      <c r="I20" s="96" t="s">
        <v>31</v>
      </c>
      <c r="J20" s="107" t="s">
        <v>764</v>
      </c>
      <c r="K20" s="60"/>
      <c r="L20" s="75"/>
      <c r="M20" s="59"/>
      <c r="N20" s="59"/>
      <c r="O20" s="59"/>
      <c r="P20" s="60"/>
    </row>
    <row r="21" spans="1:25" s="72" customFormat="1" ht="30" x14ac:dyDescent="0.25">
      <c r="A21" s="108" t="s">
        <v>4</v>
      </c>
      <c r="B21" s="109">
        <v>1</v>
      </c>
      <c r="C21" s="109">
        <v>3</v>
      </c>
      <c r="D21" s="110" t="s">
        <v>14</v>
      </c>
      <c r="E21" s="111" t="s">
        <v>1610</v>
      </c>
      <c r="F21" s="96" t="str">
        <f>CONCATENATE(C21,IF(D21&lt;&gt;"",".",""),D21)</f>
        <v>3.00</v>
      </c>
      <c r="G21" s="105" t="str">
        <f>CONCATENATE(A21," ",C21,IF(D21&lt;&gt;"",".",""),D21,E21)</f>
        <v>HBEE 3.00(Adjusted monthly premium)</v>
      </c>
      <c r="H21" s="71">
        <v>42583</v>
      </c>
      <c r="I21" s="111" t="s">
        <v>1610</v>
      </c>
      <c r="J21" s="112" t="s">
        <v>764</v>
      </c>
      <c r="K21" s="113"/>
      <c r="L21" s="114"/>
      <c r="M21" s="115"/>
      <c r="N21" s="115"/>
      <c r="O21" s="115"/>
      <c r="P21" s="116"/>
      <c r="X21" s="70"/>
      <c r="Y21" s="70"/>
    </row>
    <row r="22" spans="1:25" s="72" customFormat="1" ht="45" x14ac:dyDescent="0.25">
      <c r="A22" s="108" t="s">
        <v>4</v>
      </c>
      <c r="B22" s="109">
        <v>1</v>
      </c>
      <c r="C22" s="109">
        <v>3</v>
      </c>
      <c r="D22" s="110" t="s">
        <v>14</v>
      </c>
      <c r="E22" s="111" t="s">
        <v>1611</v>
      </c>
      <c r="F22" s="96" t="str">
        <f>CONCATENATE(C22,IF(D22&lt;&gt;"",".",""),D22)</f>
        <v>3.00</v>
      </c>
      <c r="G22" s="105" t="str">
        <f>CONCATENATE(A22," ",C22,IF(D22&lt;&gt;"",".",""),D22,E22)</f>
        <v>HBEE 3.00(Advance payment of the premium tax credit (APTC))</v>
      </c>
      <c r="H22" s="71">
        <v>42583</v>
      </c>
      <c r="I22" s="111" t="s">
        <v>1611</v>
      </c>
      <c r="J22" s="112" t="s">
        <v>764</v>
      </c>
      <c r="K22" s="113"/>
      <c r="L22" s="114"/>
      <c r="M22" s="115"/>
      <c r="N22" s="115"/>
      <c r="O22" s="115"/>
      <c r="P22" s="116"/>
      <c r="X22" s="70"/>
      <c r="Y22" s="70"/>
    </row>
    <row r="23" spans="1:25" s="72" customFormat="1" ht="30" x14ac:dyDescent="0.25">
      <c r="A23" s="108" t="s">
        <v>4</v>
      </c>
      <c r="B23" s="109">
        <v>1</v>
      </c>
      <c r="C23" s="109">
        <v>3</v>
      </c>
      <c r="D23" s="110" t="s">
        <v>14</v>
      </c>
      <c r="E23" s="111" t="s">
        <v>1612</v>
      </c>
      <c r="F23" s="96" t="str">
        <f>CONCATENATE(C23,IF(D23&lt;&gt;"",".",""),D23)</f>
        <v>3.00</v>
      </c>
      <c r="G23" s="105" t="str">
        <f>CONCATENATE(A23," ",C23,IF(D23&lt;&gt;"",".",""),D23,E23)</f>
        <v>HBEE 3.00(Affordable Care Act (ACA))</v>
      </c>
      <c r="H23" s="71">
        <v>42583</v>
      </c>
      <c r="I23" s="111" t="s">
        <v>1612</v>
      </c>
      <c r="J23" s="112" t="s">
        <v>764</v>
      </c>
      <c r="K23" s="113"/>
      <c r="L23" s="114"/>
      <c r="M23" s="115"/>
      <c r="N23" s="115"/>
      <c r="O23" s="115"/>
      <c r="P23" s="116"/>
      <c r="X23" s="70"/>
      <c r="Y23" s="70"/>
    </row>
    <row r="24" spans="1:25" s="72" customFormat="1" ht="45" x14ac:dyDescent="0.25">
      <c r="A24" s="108" t="s">
        <v>4</v>
      </c>
      <c r="B24" s="109">
        <v>1</v>
      </c>
      <c r="C24" s="109">
        <v>3</v>
      </c>
      <c r="D24" s="110" t="s">
        <v>14</v>
      </c>
      <c r="E24" s="111" t="s">
        <v>1613</v>
      </c>
      <c r="F24" s="96" t="str">
        <f>CONCATENATE(C24,IF(D24&lt;&gt;"",".",""),D24)</f>
        <v>3.00</v>
      </c>
      <c r="G24" s="105" t="str">
        <f>CONCATENATE(A24," ",C24,IF(D24&lt;&gt;"",".",""),D24,E24)</f>
        <v>HBEE 3.00(Aid to the Aged, Blind, or Disabled (AABD))</v>
      </c>
      <c r="H24" s="71">
        <v>42583</v>
      </c>
      <c r="I24" s="111" t="s">
        <v>1613</v>
      </c>
      <c r="J24" s="112" t="s">
        <v>764</v>
      </c>
      <c r="K24" s="113"/>
      <c r="L24" s="114"/>
      <c r="M24" s="115"/>
      <c r="N24" s="115"/>
      <c r="O24" s="115"/>
      <c r="P24" s="116"/>
      <c r="X24" s="70"/>
      <c r="Y24" s="70"/>
    </row>
    <row r="25" spans="1:25" s="72" customFormat="1" ht="30" x14ac:dyDescent="0.25">
      <c r="A25" s="108" t="s">
        <v>4</v>
      </c>
      <c r="B25" s="109">
        <v>1</v>
      </c>
      <c r="C25" s="109">
        <v>3</v>
      </c>
      <c r="D25" s="110" t="s">
        <v>14</v>
      </c>
      <c r="E25" s="111" t="s">
        <v>1614</v>
      </c>
      <c r="F25" s="96" t="str">
        <f>CONCATENATE(C25,IF(D25&lt;&gt;"",".",""),D25)</f>
        <v>3.00</v>
      </c>
      <c r="G25" s="105" t="str">
        <f>CONCATENATE(A25," ",C25,IF(D25&lt;&gt;"",".",""),D25,E25)</f>
        <v>HBEE 3.00(Alternate reporter)</v>
      </c>
      <c r="H25" s="71">
        <v>42583</v>
      </c>
      <c r="I25" s="111" t="s">
        <v>1614</v>
      </c>
      <c r="J25" s="112" t="s">
        <v>766</v>
      </c>
      <c r="K25" s="113"/>
      <c r="L25" s="114"/>
      <c r="M25" s="115"/>
      <c r="N25" s="115"/>
      <c r="O25" s="115"/>
      <c r="P25" s="116"/>
      <c r="X25" s="70"/>
      <c r="Y25" s="70"/>
    </row>
    <row r="26" spans="1:25" s="72" customFormat="1" ht="45" x14ac:dyDescent="0.25">
      <c r="A26" s="108" t="s">
        <v>4</v>
      </c>
      <c r="B26" s="109">
        <v>1</v>
      </c>
      <c r="C26" s="109">
        <v>3</v>
      </c>
      <c r="D26" s="110" t="s">
        <v>14</v>
      </c>
      <c r="E26" s="111" t="s">
        <v>1615</v>
      </c>
      <c r="F26" s="96" t="str">
        <f>CONCATENATE(C26,IF(D26&lt;&gt;"",".",""),D26)</f>
        <v>3.00</v>
      </c>
      <c r="G26" s="105" t="str">
        <f>CONCATENATE(A26," ",C26,IF(D26&lt;&gt;"",".",""),D26,E26)</f>
        <v>HBEE 3.00(Annual open enrollment period (AOEP))</v>
      </c>
      <c r="H26" s="71">
        <v>42583</v>
      </c>
      <c r="I26" s="111" t="s">
        <v>1615</v>
      </c>
      <c r="J26" s="112" t="s">
        <v>766</v>
      </c>
      <c r="K26" s="113"/>
      <c r="L26" s="116"/>
      <c r="M26" s="115"/>
      <c r="N26" s="115"/>
      <c r="O26" s="115"/>
      <c r="P26" s="116"/>
      <c r="X26" s="70"/>
      <c r="Y26" s="70"/>
    </row>
    <row r="27" spans="1:25" s="72" customFormat="1" ht="30" x14ac:dyDescent="0.25">
      <c r="A27" s="108" t="s">
        <v>4</v>
      </c>
      <c r="B27" s="109">
        <v>1</v>
      </c>
      <c r="C27" s="109">
        <v>3</v>
      </c>
      <c r="D27" s="110" t="s">
        <v>14</v>
      </c>
      <c r="E27" s="111" t="s">
        <v>1616</v>
      </c>
      <c r="F27" s="96" t="str">
        <f>CONCATENATE(C27,IF(D27&lt;&gt;"",".",""),D27)</f>
        <v>3.00</v>
      </c>
      <c r="G27" s="105" t="str">
        <f>CONCATENATE(A27," ",C27,IF(D27&lt;&gt;"",".",""),D27,E27)</f>
        <v>HBEE 3.00(Applicable benchmark plan (ABP))</v>
      </c>
      <c r="H27" s="71">
        <v>42583</v>
      </c>
      <c r="I27" s="111" t="s">
        <v>1616</v>
      </c>
      <c r="J27" s="112" t="s">
        <v>764</v>
      </c>
      <c r="K27" s="113"/>
      <c r="L27" s="116"/>
      <c r="M27" s="115"/>
      <c r="N27" s="115"/>
      <c r="O27" s="115"/>
      <c r="P27" s="116"/>
      <c r="X27" s="70"/>
      <c r="Y27" s="70"/>
    </row>
    <row r="28" spans="1:25" s="72" customFormat="1" x14ac:dyDescent="0.25">
      <c r="A28" s="108" t="s">
        <v>4</v>
      </c>
      <c r="B28" s="109">
        <v>1</v>
      </c>
      <c r="C28" s="109">
        <v>3</v>
      </c>
      <c r="D28" s="110" t="s">
        <v>14</v>
      </c>
      <c r="E28" s="111" t="s">
        <v>1617</v>
      </c>
      <c r="F28" s="96" t="str">
        <f>CONCATENATE(C28,IF(D28&lt;&gt;"",".",""),D28)</f>
        <v>3.00</v>
      </c>
      <c r="G28" s="105" t="str">
        <f>CONCATENATE(A28," ",C28,IF(D28&lt;&gt;"",".",""),D28,E28)</f>
        <v>HBEE 3.00(Applicant)</v>
      </c>
      <c r="H28" s="71">
        <v>42583</v>
      </c>
      <c r="I28" s="111" t="s">
        <v>1617</v>
      </c>
      <c r="J28" s="112" t="s">
        <v>764</v>
      </c>
      <c r="K28" s="113"/>
      <c r="L28" s="116"/>
      <c r="M28" s="115"/>
      <c r="N28" s="115"/>
      <c r="O28" s="115"/>
      <c r="P28" s="116"/>
      <c r="X28" s="70"/>
      <c r="Y28" s="70"/>
    </row>
    <row r="29" spans="1:25" s="72" customFormat="1" ht="30" x14ac:dyDescent="0.25">
      <c r="A29" s="108" t="s">
        <v>4</v>
      </c>
      <c r="B29" s="109">
        <v>1</v>
      </c>
      <c r="C29" s="109">
        <v>3</v>
      </c>
      <c r="D29" s="110" t="s">
        <v>14</v>
      </c>
      <c r="E29" s="111" t="s">
        <v>1618</v>
      </c>
      <c r="F29" s="96" t="str">
        <f>CONCATENATE(C29,IF(D29&lt;&gt;"",".",""),D29)</f>
        <v>3.00</v>
      </c>
      <c r="G29" s="105" t="str">
        <f>CONCATENATE(A29," ",C29,IF(D29&lt;&gt;"",".",""),D29,E29)</f>
        <v>HBEE 3.00(Application date)</v>
      </c>
      <c r="H29" s="71">
        <v>42583</v>
      </c>
      <c r="I29" s="111" t="s">
        <v>1618</v>
      </c>
      <c r="J29" s="112" t="s">
        <v>764</v>
      </c>
      <c r="K29" s="113"/>
      <c r="L29" s="116"/>
      <c r="M29" s="115"/>
      <c r="N29" s="115"/>
      <c r="O29" s="115"/>
      <c r="P29" s="116"/>
      <c r="X29" s="70"/>
      <c r="Y29" s="70"/>
    </row>
    <row r="30" spans="1:25" s="72" customFormat="1" ht="30" x14ac:dyDescent="0.25">
      <c r="A30" s="108" t="s">
        <v>4</v>
      </c>
      <c r="B30" s="109">
        <v>1</v>
      </c>
      <c r="C30" s="109">
        <v>3</v>
      </c>
      <c r="D30" s="110" t="s">
        <v>14</v>
      </c>
      <c r="E30" s="111" t="s">
        <v>1619</v>
      </c>
      <c r="F30" s="96" t="str">
        <f>CONCATENATE(C30,IF(D30&lt;&gt;"",".",""),D30)</f>
        <v>3.00</v>
      </c>
      <c r="G30" s="105" t="str">
        <f>CONCATENATE(A30," ",C30,IF(D30&lt;&gt;"",".",""),D30,E30)</f>
        <v>HBEE 3.00(Application filer)</v>
      </c>
      <c r="H30" s="71">
        <v>42583</v>
      </c>
      <c r="I30" s="111" t="s">
        <v>1619</v>
      </c>
      <c r="J30" s="112" t="s">
        <v>770</v>
      </c>
      <c r="K30" s="113"/>
      <c r="L30" s="116"/>
      <c r="M30" s="115" t="s">
        <v>1442</v>
      </c>
      <c r="N30" s="115"/>
      <c r="O30" s="115"/>
      <c r="P30" s="116"/>
      <c r="X30" s="70"/>
      <c r="Y30" s="70"/>
    </row>
    <row r="31" spans="1:25" s="72" customFormat="1" x14ac:dyDescent="0.25">
      <c r="A31" s="108" t="s">
        <v>4</v>
      </c>
      <c r="B31" s="109">
        <v>1</v>
      </c>
      <c r="C31" s="109">
        <v>3</v>
      </c>
      <c r="D31" s="110" t="s">
        <v>14</v>
      </c>
      <c r="E31" s="111" t="s">
        <v>1620</v>
      </c>
      <c r="F31" s="96" t="str">
        <f>CONCATENATE(C31,IF(D31&lt;&gt;"",".",""),D31)</f>
        <v>3.00</v>
      </c>
      <c r="G31" s="105" t="str">
        <f>CONCATENATE(A31," ",C31,IF(D31&lt;&gt;"",".",""),D31,E31)</f>
        <v>HBEE 3.00(Application)</v>
      </c>
      <c r="H31" s="71">
        <v>42583</v>
      </c>
      <c r="I31" s="111" t="s">
        <v>1620</v>
      </c>
      <c r="J31" s="112" t="s">
        <v>764</v>
      </c>
      <c r="K31" s="113"/>
      <c r="L31" s="116"/>
      <c r="M31" s="115"/>
      <c r="N31" s="115"/>
      <c r="O31" s="115"/>
      <c r="P31" s="116"/>
      <c r="X31" s="70"/>
      <c r="Y31" s="70"/>
    </row>
    <row r="32" spans="1:25" s="72" customFormat="1" ht="30" x14ac:dyDescent="0.25">
      <c r="A32" s="108" t="s">
        <v>4</v>
      </c>
      <c r="B32" s="109">
        <v>1</v>
      </c>
      <c r="C32" s="109">
        <v>3</v>
      </c>
      <c r="D32" s="110" t="s">
        <v>14</v>
      </c>
      <c r="E32" s="111" t="s">
        <v>1621</v>
      </c>
      <c r="F32" s="96" t="str">
        <f>CONCATENATE(C32,IF(D32&lt;&gt;"",".",""),D32)</f>
        <v>3.00</v>
      </c>
      <c r="G32" s="105" t="str">
        <f>CONCATENATE(A32," ",C32,IF(D32&lt;&gt;"",".",""),D32,E32)</f>
        <v>HBEE 3.00(Approval month)</v>
      </c>
      <c r="H32" s="71">
        <v>42583</v>
      </c>
      <c r="I32" s="111" t="s">
        <v>1621</v>
      </c>
      <c r="J32" s="112" t="s">
        <v>764</v>
      </c>
      <c r="K32" s="113"/>
      <c r="L32" s="116"/>
      <c r="M32" s="115"/>
      <c r="N32" s="115"/>
      <c r="O32" s="115"/>
      <c r="P32" s="116"/>
      <c r="X32" s="70"/>
      <c r="Y32" s="70"/>
    </row>
    <row r="33" spans="1:25" s="72" customFormat="1" x14ac:dyDescent="0.25">
      <c r="A33" s="108" t="s">
        <v>4</v>
      </c>
      <c r="B33" s="109">
        <v>1</v>
      </c>
      <c r="C33" s="109">
        <v>3</v>
      </c>
      <c r="D33" s="110" t="s">
        <v>14</v>
      </c>
      <c r="E33" s="111" t="s">
        <v>1622</v>
      </c>
      <c r="F33" s="96" t="str">
        <f>CONCATENATE(C33,IF(D33&lt;&gt;"",".",""),D33)</f>
        <v>3.00</v>
      </c>
      <c r="G33" s="105" t="str">
        <f>CONCATENATE(A33," ",C33,IF(D33&lt;&gt;"",".",""),D33,E33)</f>
        <v>HBEE 3.00(Approve)</v>
      </c>
      <c r="H33" s="71">
        <v>42583</v>
      </c>
      <c r="I33" s="111" t="s">
        <v>1622</v>
      </c>
      <c r="J33" s="112" t="s">
        <v>766</v>
      </c>
      <c r="K33" s="113"/>
      <c r="L33" s="116"/>
      <c r="M33" s="115"/>
      <c r="N33" s="115"/>
      <c r="O33" s="115"/>
      <c r="P33" s="116"/>
      <c r="X33" s="70"/>
      <c r="Y33" s="70"/>
    </row>
    <row r="34" spans="1:25" s="72" customFormat="1" ht="30" x14ac:dyDescent="0.25">
      <c r="A34" s="108" t="s">
        <v>4</v>
      </c>
      <c r="B34" s="109">
        <v>1</v>
      </c>
      <c r="C34" s="109">
        <v>3</v>
      </c>
      <c r="D34" s="110" t="s">
        <v>14</v>
      </c>
      <c r="E34" s="111" t="s">
        <v>1623</v>
      </c>
      <c r="F34" s="96" t="str">
        <f>CONCATENATE(C34,IF(D34&lt;&gt;"",".",""),D34)</f>
        <v>3.00</v>
      </c>
      <c r="G34" s="105" t="str">
        <f>CONCATENATE(A34," ",C34,IF(D34&lt;&gt;"",".",""),D34,E34)</f>
        <v>HBEE 3.00(Authorized representative)</v>
      </c>
      <c r="H34" s="71">
        <v>42583</v>
      </c>
      <c r="I34" s="111" t="s">
        <v>1623</v>
      </c>
      <c r="J34" s="112" t="s">
        <v>764</v>
      </c>
      <c r="K34" s="113"/>
      <c r="L34" s="116"/>
      <c r="M34" s="115"/>
      <c r="N34" s="115"/>
      <c r="O34" s="115"/>
      <c r="P34" s="116"/>
      <c r="X34" s="70"/>
      <c r="Y34" s="70"/>
    </row>
    <row r="35" spans="1:25" s="72" customFormat="1" ht="30" x14ac:dyDescent="0.25">
      <c r="A35" s="108" t="s">
        <v>4</v>
      </c>
      <c r="B35" s="109">
        <v>1</v>
      </c>
      <c r="C35" s="109">
        <v>3</v>
      </c>
      <c r="D35" s="110" t="s">
        <v>14</v>
      </c>
      <c r="E35" s="111" t="s">
        <v>1624</v>
      </c>
      <c r="F35" s="96" t="str">
        <f>CONCATENATE(C35,IF(D35&lt;&gt;"",".",""),D35)</f>
        <v>3.00</v>
      </c>
      <c r="G35" s="105" t="str">
        <f>CONCATENATE(A35," ",C35,IF(D35&lt;&gt;"",".",""),D35,E35)</f>
        <v>HBEE 3.00(Benefit year (or taxable year))</v>
      </c>
      <c r="H35" s="71">
        <v>42583</v>
      </c>
      <c r="I35" s="111" t="s">
        <v>1624</v>
      </c>
      <c r="J35" s="112" t="s">
        <v>764</v>
      </c>
      <c r="K35" s="113"/>
      <c r="L35" s="116"/>
      <c r="M35" s="115"/>
      <c r="N35" s="115"/>
      <c r="O35" s="115"/>
      <c r="P35" s="116"/>
      <c r="X35" s="70"/>
      <c r="Y35" s="70"/>
    </row>
    <row r="36" spans="1:25" s="72" customFormat="1" x14ac:dyDescent="0.25">
      <c r="A36" s="108" t="s">
        <v>4</v>
      </c>
      <c r="B36" s="109">
        <v>1</v>
      </c>
      <c r="C36" s="109">
        <v>3</v>
      </c>
      <c r="D36" s="110" t="s">
        <v>14</v>
      </c>
      <c r="E36" s="111" t="s">
        <v>1625</v>
      </c>
      <c r="F36" s="96" t="str">
        <f>CONCATENATE(C36,IF(D36&lt;&gt;"",".",""),D36)</f>
        <v>3.00</v>
      </c>
      <c r="G36" s="105" t="str">
        <f>CONCATENATE(A36," ",C36,IF(D36&lt;&gt;"",".",""),D36,E36)</f>
        <v>HBEE 3.00(Broker)</v>
      </c>
      <c r="H36" s="71">
        <v>42583</v>
      </c>
      <c r="I36" s="111" t="s">
        <v>1625</v>
      </c>
      <c r="J36" s="112" t="s">
        <v>764</v>
      </c>
      <c r="K36" s="113"/>
      <c r="L36" s="116"/>
      <c r="M36" s="115"/>
      <c r="N36" s="115"/>
      <c r="O36" s="115"/>
      <c r="P36" s="116"/>
      <c r="X36" s="70"/>
      <c r="Y36" s="70"/>
    </row>
    <row r="37" spans="1:25" s="72" customFormat="1" x14ac:dyDescent="0.25">
      <c r="A37" s="108" t="s">
        <v>4</v>
      </c>
      <c r="B37" s="109">
        <v>1</v>
      </c>
      <c r="C37" s="109">
        <v>3</v>
      </c>
      <c r="D37" s="110" t="s">
        <v>14</v>
      </c>
      <c r="E37" s="111" t="s">
        <v>1626</v>
      </c>
      <c r="F37" s="96" t="str">
        <f>CONCATENATE(C37,IF(D37&lt;&gt;"",".",""),D37)</f>
        <v>3.00</v>
      </c>
      <c r="G37" s="105" t="str">
        <f>CONCATENATE(A37," ",C37,IF(D37&lt;&gt;"",".",""),D37,E37)</f>
        <v>HBEE 3.00(Business day)</v>
      </c>
      <c r="H37" s="71">
        <v>42583</v>
      </c>
      <c r="I37" s="111" t="s">
        <v>1626</v>
      </c>
      <c r="J37" s="112" t="s">
        <v>764</v>
      </c>
      <c r="K37" s="113"/>
      <c r="L37" s="116"/>
      <c r="M37" s="115"/>
      <c r="N37" s="115"/>
      <c r="O37" s="115"/>
      <c r="P37" s="116"/>
      <c r="X37" s="70"/>
      <c r="Y37" s="70"/>
    </row>
    <row r="38" spans="1:25" s="72" customFormat="1" x14ac:dyDescent="0.25">
      <c r="A38" s="108" t="s">
        <v>4</v>
      </c>
      <c r="B38" s="109">
        <v>1</v>
      </c>
      <c r="C38" s="109">
        <v>3</v>
      </c>
      <c r="D38" s="110" t="s">
        <v>14</v>
      </c>
      <c r="E38" s="111" t="s">
        <v>1627</v>
      </c>
      <c r="F38" s="96" t="str">
        <f>CONCATENATE(C38,IF(D38&lt;&gt;"",".",""),D38)</f>
        <v>3.00</v>
      </c>
      <c r="G38" s="105" t="str">
        <f>CONCATENATE(A38," ",C38,IF(D38&lt;&gt;"",".",""),D38,E38)</f>
        <v>HBEE 3.00(Cancel)</v>
      </c>
      <c r="H38" s="71">
        <v>42583</v>
      </c>
      <c r="I38" s="111" t="s">
        <v>1627</v>
      </c>
      <c r="J38" s="112" t="s">
        <v>766</v>
      </c>
      <c r="K38" s="113"/>
      <c r="L38" s="116"/>
      <c r="M38" s="115"/>
      <c r="N38" s="115"/>
      <c r="O38" s="115"/>
      <c r="P38" s="116"/>
      <c r="X38" s="70"/>
      <c r="Y38" s="70"/>
    </row>
    <row r="39" spans="1:25" s="72" customFormat="1" ht="30" x14ac:dyDescent="0.25">
      <c r="A39" s="108" t="s">
        <v>4</v>
      </c>
      <c r="B39" s="109">
        <v>1</v>
      </c>
      <c r="C39" s="109">
        <v>3</v>
      </c>
      <c r="D39" s="110" t="s">
        <v>14</v>
      </c>
      <c r="E39" s="111" t="s">
        <v>1628</v>
      </c>
      <c r="F39" s="96" t="str">
        <f>CONCATENATE(C39,IF(D39&lt;&gt;"",".",""),D39)</f>
        <v>3.00</v>
      </c>
      <c r="G39" s="105" t="str">
        <f>CONCATENATE(A39," ",C39,IF(D39&lt;&gt;"",".",""),D39,E39)</f>
        <v>HBEE 3.00(Caretaker relative)</v>
      </c>
      <c r="H39" s="71">
        <v>42583</v>
      </c>
      <c r="I39" s="111" t="s">
        <v>1628</v>
      </c>
      <c r="J39" s="112" t="s">
        <v>770</v>
      </c>
      <c r="K39" s="113"/>
      <c r="L39" s="116"/>
      <c r="M39" s="115" t="s">
        <v>1559</v>
      </c>
      <c r="N39" s="59" t="s">
        <v>1564</v>
      </c>
      <c r="O39" s="71">
        <v>42692</v>
      </c>
      <c r="P39" s="116" t="s">
        <v>1756</v>
      </c>
      <c r="X39" s="70"/>
      <c r="Y39" s="70"/>
    </row>
    <row r="40" spans="1:25" s="72" customFormat="1" x14ac:dyDescent="0.25">
      <c r="A40" s="108" t="s">
        <v>4</v>
      </c>
      <c r="B40" s="109">
        <v>1</v>
      </c>
      <c r="C40" s="109">
        <v>3</v>
      </c>
      <c r="D40" s="110" t="s">
        <v>14</v>
      </c>
      <c r="E40" s="111" t="s">
        <v>1629</v>
      </c>
      <c r="F40" s="96" t="str">
        <f>CONCATENATE(C40,IF(D40&lt;&gt;"",".",""),D40)</f>
        <v>3.00</v>
      </c>
      <c r="G40" s="105" t="str">
        <f>CONCATENATE(A40," ",C40,IF(D40&lt;&gt;"",".",""),D40,E40)</f>
        <v>HBEE 3.00(Case file)</v>
      </c>
      <c r="H40" s="71">
        <v>42583</v>
      </c>
      <c r="I40" s="111" t="s">
        <v>1629</v>
      </c>
      <c r="J40" s="112" t="s">
        <v>764</v>
      </c>
      <c r="K40" s="113"/>
      <c r="L40" s="116"/>
      <c r="M40" s="115"/>
      <c r="N40" s="59"/>
      <c r="O40" s="115"/>
      <c r="P40" s="116"/>
      <c r="X40" s="70"/>
      <c r="Y40" s="70"/>
    </row>
    <row r="41" spans="1:25" s="72" customFormat="1" ht="30" x14ac:dyDescent="0.25">
      <c r="A41" s="108" t="s">
        <v>4</v>
      </c>
      <c r="B41" s="109">
        <v>1</v>
      </c>
      <c r="C41" s="109">
        <v>3</v>
      </c>
      <c r="D41" s="110" t="s">
        <v>14</v>
      </c>
      <c r="E41" s="111" t="s">
        <v>1630</v>
      </c>
      <c r="F41" s="96" t="str">
        <f>CONCATENATE(C41,IF(D41&lt;&gt;"",".",""),D41)</f>
        <v>3.00</v>
      </c>
      <c r="G41" s="105" t="str">
        <f>CONCATENATE(A41," ",C41,IF(D41&lt;&gt;"",".",""),D41,E41)</f>
        <v>HBEE 3.00(Catastrophic plan)</v>
      </c>
      <c r="H41" s="71">
        <v>42583</v>
      </c>
      <c r="I41" s="111" t="s">
        <v>1630</v>
      </c>
      <c r="J41" s="112" t="s">
        <v>766</v>
      </c>
      <c r="K41" s="113"/>
      <c r="L41" s="116"/>
      <c r="M41" s="115"/>
      <c r="N41" s="59"/>
      <c r="O41" s="115"/>
      <c r="P41" s="116"/>
      <c r="X41" s="70"/>
      <c r="Y41" s="70"/>
    </row>
    <row r="42" spans="1:25" s="72" customFormat="1" ht="30" x14ac:dyDescent="0.25">
      <c r="A42" s="108" t="s">
        <v>4</v>
      </c>
      <c r="B42" s="109">
        <v>1</v>
      </c>
      <c r="C42" s="109">
        <v>3</v>
      </c>
      <c r="D42" s="110" t="s">
        <v>14</v>
      </c>
      <c r="E42" s="111" t="s">
        <v>1631</v>
      </c>
      <c r="F42" s="96" t="str">
        <f>CONCATENATE(C42,IF(D42&lt;&gt;"",".",""),D42)</f>
        <v>3.00</v>
      </c>
      <c r="G42" s="105" t="str">
        <f>CONCATENATE(A42," ",C42,IF(D42&lt;&gt;"",".",""),D42,E42)</f>
        <v>HBEE 3.00(Categorically needy)</v>
      </c>
      <c r="H42" s="71">
        <v>42583</v>
      </c>
      <c r="I42" s="111" t="s">
        <v>1631</v>
      </c>
      <c r="J42" s="112" t="s">
        <v>770</v>
      </c>
      <c r="K42" s="113"/>
      <c r="L42" s="116"/>
      <c r="M42" s="115" t="s">
        <v>1442</v>
      </c>
      <c r="N42" s="59"/>
      <c r="O42" s="115"/>
      <c r="P42" s="116"/>
      <c r="X42" s="70"/>
      <c r="Y42" s="70"/>
    </row>
    <row r="43" spans="1:25" s="72" customFormat="1" ht="30" x14ac:dyDescent="0.25">
      <c r="A43" s="108" t="s">
        <v>4</v>
      </c>
      <c r="B43" s="109">
        <v>1</v>
      </c>
      <c r="C43" s="109">
        <v>3</v>
      </c>
      <c r="D43" s="110" t="s">
        <v>14</v>
      </c>
      <c r="E43" s="111" t="s">
        <v>1632</v>
      </c>
      <c r="F43" s="96" t="str">
        <f>CONCATENATE(C43,IF(D43&lt;&gt;"",".",""),D43)</f>
        <v>3.00</v>
      </c>
      <c r="G43" s="105" t="str">
        <f>CONCATENATE(A43," ",C43,IF(D43&lt;&gt;"",".",""),D43,E43)</f>
        <v>HBEE 3.00(Certified application counselors)</v>
      </c>
      <c r="H43" s="71">
        <v>42583</v>
      </c>
      <c r="I43" s="111" t="s">
        <v>1632</v>
      </c>
      <c r="J43" s="112" t="s">
        <v>764</v>
      </c>
      <c r="K43" s="113"/>
      <c r="L43" s="116"/>
      <c r="M43" s="115"/>
      <c r="N43" s="59"/>
      <c r="O43" s="115"/>
      <c r="P43" s="116"/>
      <c r="X43" s="70"/>
      <c r="Y43" s="70"/>
    </row>
    <row r="44" spans="1:25" s="72" customFormat="1" x14ac:dyDescent="0.25">
      <c r="A44" s="108" t="s">
        <v>4</v>
      </c>
      <c r="B44" s="109">
        <v>1</v>
      </c>
      <c r="C44" s="109">
        <v>3</v>
      </c>
      <c r="D44" s="110" t="s">
        <v>14</v>
      </c>
      <c r="E44" s="111" t="s">
        <v>1633</v>
      </c>
      <c r="F44" s="96" t="str">
        <f>CONCATENATE(C44,IF(D44&lt;&gt;"",".",""),D44)</f>
        <v>3.00</v>
      </c>
      <c r="G44" s="105" t="str">
        <f>CONCATENATE(A44," ",C44,IF(D44&lt;&gt;"",".",""),D44,E44)</f>
        <v>HBEE 3.00(Close)</v>
      </c>
      <c r="H44" s="71">
        <v>42583</v>
      </c>
      <c r="I44" s="111" t="s">
        <v>1633</v>
      </c>
      <c r="J44" s="112" t="s">
        <v>766</v>
      </c>
      <c r="K44" s="113"/>
      <c r="L44" s="116"/>
      <c r="M44" s="115"/>
      <c r="N44" s="59"/>
      <c r="O44" s="115"/>
      <c r="P44" s="116"/>
      <c r="X44" s="70"/>
      <c r="Y44" s="70"/>
    </row>
    <row r="45" spans="1:25" s="72" customFormat="1" x14ac:dyDescent="0.25">
      <c r="A45" s="108" t="s">
        <v>4</v>
      </c>
      <c r="B45" s="109">
        <v>1</v>
      </c>
      <c r="C45" s="109">
        <v>3</v>
      </c>
      <c r="D45" s="110" t="s">
        <v>14</v>
      </c>
      <c r="E45" s="111" t="s">
        <v>1634</v>
      </c>
      <c r="F45" s="96" t="str">
        <f>CONCATENATE(C45,IF(D45&lt;&gt;"",".",""),D45)</f>
        <v>3.00</v>
      </c>
      <c r="G45" s="105" t="str">
        <f>CONCATENATE(A45," ",C45,IF(D45&lt;&gt;"",".",""),D45,E45)</f>
        <v>HBEE 3.00(Code)</v>
      </c>
      <c r="H45" s="71">
        <v>42583</v>
      </c>
      <c r="I45" s="111" t="s">
        <v>1634</v>
      </c>
      <c r="J45" s="112" t="s">
        <v>764</v>
      </c>
      <c r="K45" s="113"/>
      <c r="L45" s="116"/>
      <c r="M45" s="115"/>
      <c r="N45" s="59"/>
      <c r="O45" s="115"/>
      <c r="P45" s="116"/>
      <c r="X45" s="70"/>
      <c r="Y45" s="70"/>
    </row>
    <row r="46" spans="1:25" s="72" customFormat="1" ht="30" x14ac:dyDescent="0.25">
      <c r="A46" s="108" t="s">
        <v>4</v>
      </c>
      <c r="B46" s="109">
        <v>1</v>
      </c>
      <c r="C46" s="109">
        <v>3</v>
      </c>
      <c r="D46" s="110" t="s">
        <v>14</v>
      </c>
      <c r="E46" s="111" t="s">
        <v>1635</v>
      </c>
      <c r="F46" s="96" t="str">
        <f>CONCATENATE(C46,IF(D46&lt;&gt;"",".",""),D46)</f>
        <v>3.00</v>
      </c>
      <c r="G46" s="105" t="str">
        <f>CONCATENATE(A46," ",C46,IF(D46&lt;&gt;"",".",""),D46,E46)</f>
        <v>HBEE 3.00(Combined eligibility notice)</v>
      </c>
      <c r="H46" s="71">
        <v>42583</v>
      </c>
      <c r="I46" s="111" t="s">
        <v>1635</v>
      </c>
      <c r="J46" s="112" t="s">
        <v>766</v>
      </c>
      <c r="K46" s="113"/>
      <c r="L46" s="116"/>
      <c r="M46" s="115"/>
      <c r="N46" s="59"/>
      <c r="O46" s="115"/>
      <c r="P46" s="116"/>
      <c r="X46" s="70"/>
      <c r="Y46" s="70"/>
    </row>
    <row r="47" spans="1:25" s="72" customFormat="1" ht="30" x14ac:dyDescent="0.25">
      <c r="A47" s="108" t="s">
        <v>4</v>
      </c>
      <c r="B47" s="109">
        <v>1</v>
      </c>
      <c r="C47" s="109">
        <v>3</v>
      </c>
      <c r="D47" s="110" t="s">
        <v>14</v>
      </c>
      <c r="E47" s="111" t="s">
        <v>1636</v>
      </c>
      <c r="F47" s="96" t="str">
        <f>CONCATENATE(C47,IF(D47&lt;&gt;"",".",""),D47)</f>
        <v>3.00</v>
      </c>
      <c r="G47" s="105" t="str">
        <f>CONCATENATE(A47," ",C47,IF(D47&lt;&gt;"",".",""),D47,E47)</f>
        <v>HBEE 3.00(Community spouse (CS))</v>
      </c>
      <c r="H47" s="71">
        <v>42583</v>
      </c>
      <c r="I47" s="111" t="s">
        <v>1636</v>
      </c>
      <c r="J47" s="112" t="s">
        <v>770</v>
      </c>
      <c r="K47" s="113"/>
      <c r="L47" s="116"/>
      <c r="M47" s="115" t="s">
        <v>1442</v>
      </c>
      <c r="N47" s="59"/>
      <c r="O47" s="115"/>
      <c r="P47" s="116"/>
      <c r="X47" s="70"/>
      <c r="Y47" s="70"/>
    </row>
    <row r="48" spans="1:25" s="72" customFormat="1" x14ac:dyDescent="0.25">
      <c r="A48" s="108" t="s">
        <v>4</v>
      </c>
      <c r="B48" s="109">
        <v>1</v>
      </c>
      <c r="C48" s="109">
        <v>3</v>
      </c>
      <c r="D48" s="110" t="s">
        <v>14</v>
      </c>
      <c r="E48" s="111" t="s">
        <v>1637</v>
      </c>
      <c r="F48" s="96" t="str">
        <f>CONCATENATE(C48,IF(D48&lt;&gt;"",".",""),D48)</f>
        <v>3.00</v>
      </c>
      <c r="G48" s="105" t="str">
        <f>CONCATENATE(A48," ",C48,IF(D48&lt;&gt;"",".",""),D48,E48)</f>
        <v>HBEE 3.00(Cost sharing)</v>
      </c>
      <c r="H48" s="71">
        <v>42583</v>
      </c>
      <c r="I48" s="111" t="s">
        <v>1637</v>
      </c>
      <c r="J48" s="112" t="s">
        <v>764</v>
      </c>
      <c r="K48" s="113"/>
      <c r="L48" s="116"/>
      <c r="M48" s="115"/>
      <c r="N48" s="59"/>
      <c r="O48" s="115"/>
      <c r="P48" s="116"/>
      <c r="X48" s="70"/>
      <c r="Y48" s="70"/>
    </row>
    <row r="49" spans="1:25" s="72" customFormat="1" ht="30" x14ac:dyDescent="0.25">
      <c r="A49" s="108" t="s">
        <v>4</v>
      </c>
      <c r="B49" s="109">
        <v>1</v>
      </c>
      <c r="C49" s="109">
        <v>3</v>
      </c>
      <c r="D49" s="110" t="s">
        <v>14</v>
      </c>
      <c r="E49" s="111" t="s">
        <v>1638</v>
      </c>
      <c r="F49" s="96" t="str">
        <f>CONCATENATE(C49,IF(D49&lt;&gt;"",".",""),D49)</f>
        <v>3.00</v>
      </c>
      <c r="G49" s="105" t="str">
        <f>CONCATENATE(A49," ",C49,IF(D49&lt;&gt;"",".",""),D49,E49)</f>
        <v>HBEE 3.00(Cost-sharing reductions (CSR))</v>
      </c>
      <c r="H49" s="71">
        <v>42583</v>
      </c>
      <c r="I49" s="111" t="s">
        <v>1638</v>
      </c>
      <c r="J49" s="112" t="s">
        <v>764</v>
      </c>
      <c r="K49" s="113"/>
      <c r="L49" s="116"/>
      <c r="M49" s="115"/>
      <c r="N49" s="59"/>
      <c r="O49" s="115"/>
      <c r="P49" s="116"/>
      <c r="X49" s="70"/>
      <c r="Y49" s="70"/>
    </row>
    <row r="50" spans="1:25" s="72" customFormat="1" x14ac:dyDescent="0.25">
      <c r="A50" s="108" t="s">
        <v>4</v>
      </c>
      <c r="B50" s="109">
        <v>1</v>
      </c>
      <c r="C50" s="109">
        <v>3</v>
      </c>
      <c r="D50" s="110" t="s">
        <v>14</v>
      </c>
      <c r="E50" s="111" t="s">
        <v>1639</v>
      </c>
      <c r="F50" s="96" t="str">
        <f>CONCATENATE(C50,IF(D50&lt;&gt;"",".",""),D50)</f>
        <v>3.00</v>
      </c>
      <c r="G50" s="105" t="str">
        <f>CONCATENATE(A50," ",C50,IF(D50&lt;&gt;"",".",""),D50,E50)</f>
        <v>HBEE 3.00(Couple)</v>
      </c>
      <c r="H50" s="71">
        <v>42583</v>
      </c>
      <c r="I50" s="111" t="s">
        <v>1639</v>
      </c>
      <c r="J50" s="112" t="s">
        <v>770</v>
      </c>
      <c r="K50" s="113"/>
      <c r="L50" s="116"/>
      <c r="M50" s="115" t="s">
        <v>1442</v>
      </c>
      <c r="N50" s="59"/>
      <c r="O50" s="115"/>
      <c r="P50" s="116"/>
      <c r="X50" s="70"/>
      <c r="Y50" s="70"/>
    </row>
    <row r="51" spans="1:25" s="72" customFormat="1" x14ac:dyDescent="0.25">
      <c r="A51" s="108" t="s">
        <v>4</v>
      </c>
      <c r="B51" s="109">
        <v>1</v>
      </c>
      <c r="C51" s="109">
        <v>3</v>
      </c>
      <c r="D51" s="110" t="s">
        <v>14</v>
      </c>
      <c r="E51" s="111" t="s">
        <v>1640</v>
      </c>
      <c r="F51" s="96" t="str">
        <f>CONCATENATE(C51,IF(D51&lt;&gt;"",".",""),D51)</f>
        <v>3.00</v>
      </c>
      <c r="G51" s="105" t="str">
        <f>CONCATENATE(A51," ",C51,IF(D51&lt;&gt;"",".",""),D51,E51)</f>
        <v>HBEE 3.00(Coverage date)</v>
      </c>
      <c r="H51" s="71">
        <v>42583</v>
      </c>
      <c r="I51" s="111" t="s">
        <v>1640</v>
      </c>
      <c r="J51" s="112" t="s">
        <v>764</v>
      </c>
      <c r="K51" s="113"/>
      <c r="L51" s="116"/>
      <c r="M51" s="115"/>
      <c r="N51" s="59"/>
      <c r="O51" s="115"/>
      <c r="P51" s="116"/>
      <c r="X51" s="70"/>
      <c r="Y51" s="70"/>
    </row>
    <row r="52" spans="1:25" s="72" customFormat="1" ht="30" x14ac:dyDescent="0.25">
      <c r="A52" s="108" t="s">
        <v>4</v>
      </c>
      <c r="B52" s="109">
        <v>1</v>
      </c>
      <c r="C52" s="109">
        <v>3</v>
      </c>
      <c r="D52" s="110" t="s">
        <v>14</v>
      </c>
      <c r="E52" s="111" t="s">
        <v>1641</v>
      </c>
      <c r="F52" s="96" t="str">
        <f>CONCATENATE(C52,IF(D52&lt;&gt;"",".",""),D52)</f>
        <v>3.00</v>
      </c>
      <c r="G52" s="105" t="str">
        <f>CONCATENATE(A52," ",C52,IF(D52&lt;&gt;"",".",""),D52,E52)</f>
        <v>HBEE 3.00(Coverage family)</v>
      </c>
      <c r="H52" s="71">
        <v>42583</v>
      </c>
      <c r="I52" s="111" t="s">
        <v>1641</v>
      </c>
      <c r="J52" s="112" t="s">
        <v>764</v>
      </c>
      <c r="K52" s="113"/>
      <c r="L52" s="116"/>
      <c r="M52" s="115"/>
      <c r="N52" s="59"/>
      <c r="O52" s="115"/>
      <c r="P52" s="116"/>
      <c r="X52" s="70"/>
      <c r="Y52" s="70"/>
    </row>
    <row r="53" spans="1:25" s="72" customFormat="1" ht="30" x14ac:dyDescent="0.25">
      <c r="A53" s="108" t="s">
        <v>4</v>
      </c>
      <c r="B53" s="109">
        <v>1</v>
      </c>
      <c r="C53" s="109">
        <v>3</v>
      </c>
      <c r="D53" s="110" t="s">
        <v>14</v>
      </c>
      <c r="E53" s="111" t="s">
        <v>1642</v>
      </c>
      <c r="F53" s="96" t="str">
        <f>CONCATENATE(C53,IF(D53&lt;&gt;"",".",""),D53)</f>
        <v>3.00</v>
      </c>
      <c r="G53" s="105" t="str">
        <f>CONCATENATE(A53," ",C53,IF(D53&lt;&gt;"",".",""),D53,E53)</f>
        <v>HBEE 3.00(Coverage group)</v>
      </c>
      <c r="H53" s="71">
        <v>42583</v>
      </c>
      <c r="I53" s="111" t="s">
        <v>1642</v>
      </c>
      <c r="J53" s="112" t="s">
        <v>764</v>
      </c>
      <c r="K53" s="113"/>
      <c r="L53" s="116"/>
      <c r="M53" s="115"/>
      <c r="N53" s="59"/>
      <c r="O53" s="115"/>
      <c r="P53" s="116"/>
      <c r="X53" s="70"/>
      <c r="Y53" s="70"/>
    </row>
    <row r="54" spans="1:25" s="72" customFormat="1" ht="30" x14ac:dyDescent="0.25">
      <c r="A54" s="108" t="s">
        <v>4</v>
      </c>
      <c r="B54" s="109">
        <v>1</v>
      </c>
      <c r="C54" s="109">
        <v>3</v>
      </c>
      <c r="D54" s="110" t="s">
        <v>14</v>
      </c>
      <c r="E54" s="111" t="s">
        <v>1643</v>
      </c>
      <c r="F54" s="96" t="str">
        <f>CONCATENATE(C54,IF(D54&lt;&gt;"",".",""),D54)</f>
        <v>3.00</v>
      </c>
      <c r="G54" s="105" t="str">
        <f>CONCATENATE(A54," ",C54,IF(D54&lt;&gt;"",".",""),D54,E54)</f>
        <v>HBEE 3.00(Coverage island)</v>
      </c>
      <c r="H54" s="71">
        <v>42583</v>
      </c>
      <c r="I54" s="111" t="s">
        <v>1643</v>
      </c>
      <c r="J54" s="112" t="s">
        <v>764</v>
      </c>
      <c r="K54" s="113"/>
      <c r="L54" s="116"/>
      <c r="M54" s="115"/>
      <c r="N54" s="59"/>
      <c r="O54" s="115"/>
      <c r="P54" s="116"/>
      <c r="X54" s="70"/>
      <c r="Y54" s="70"/>
    </row>
    <row r="55" spans="1:25" s="72" customFormat="1" ht="30" x14ac:dyDescent="0.25">
      <c r="A55" s="108" t="s">
        <v>4</v>
      </c>
      <c r="B55" s="109">
        <v>1</v>
      </c>
      <c r="C55" s="109">
        <v>3</v>
      </c>
      <c r="D55" s="110" t="s">
        <v>14</v>
      </c>
      <c r="E55" s="111" t="s">
        <v>1644</v>
      </c>
      <c r="F55" s="96" t="str">
        <f>CONCATENATE(C55,IF(D55&lt;&gt;"",".",""),D55)</f>
        <v>3.00</v>
      </c>
      <c r="G55" s="105" t="str">
        <f>CONCATENATE(A55," ",C55,IF(D55&lt;&gt;"",".",""),D55,E55)</f>
        <v>HBEE 3.00(Coverage month)</v>
      </c>
      <c r="H55" s="71">
        <v>42583</v>
      </c>
      <c r="I55" s="111" t="s">
        <v>1644</v>
      </c>
      <c r="J55" s="112" t="s">
        <v>770</v>
      </c>
      <c r="K55" s="113"/>
      <c r="L55" s="116"/>
      <c r="M55" s="115" t="s">
        <v>1442</v>
      </c>
      <c r="N55" s="59"/>
      <c r="O55" s="115"/>
      <c r="P55" s="116"/>
      <c r="X55" s="70"/>
      <c r="Y55" s="70"/>
    </row>
    <row r="56" spans="1:25" s="72" customFormat="1" x14ac:dyDescent="0.25">
      <c r="A56" s="108" t="s">
        <v>4</v>
      </c>
      <c r="B56" s="109">
        <v>1</v>
      </c>
      <c r="C56" s="109">
        <v>3</v>
      </c>
      <c r="D56" s="110" t="s">
        <v>14</v>
      </c>
      <c r="E56" s="111" t="s">
        <v>1645</v>
      </c>
      <c r="F56" s="96" t="str">
        <f>CONCATENATE(C56,IF(D56&lt;&gt;"",".",""),D56)</f>
        <v>3.00</v>
      </c>
      <c r="G56" s="105" t="str">
        <f>CONCATENATE(A56," ",C56,IF(D56&lt;&gt;"",".",""),D56,E56)</f>
        <v>HBEE 3.00(Coverage)</v>
      </c>
      <c r="H56" s="71">
        <v>42583</v>
      </c>
      <c r="I56" s="111" t="s">
        <v>1645</v>
      </c>
      <c r="J56" s="112" t="s">
        <v>764</v>
      </c>
      <c r="K56" s="113"/>
      <c r="L56" s="116"/>
      <c r="M56" s="115"/>
      <c r="N56" s="59"/>
      <c r="O56" s="115"/>
      <c r="P56" s="116"/>
      <c r="X56" s="70"/>
      <c r="Y56" s="70"/>
    </row>
    <row r="57" spans="1:25" s="72" customFormat="1" ht="30" x14ac:dyDescent="0.25">
      <c r="A57" s="108" t="s">
        <v>4</v>
      </c>
      <c r="B57" s="109">
        <v>1</v>
      </c>
      <c r="C57" s="109">
        <v>3</v>
      </c>
      <c r="D57" s="110" t="s">
        <v>14</v>
      </c>
      <c r="E57" s="111" t="s">
        <v>1646</v>
      </c>
      <c r="F57" s="96" t="str">
        <f>CONCATENATE(C57,IF(D57&lt;&gt;"",".",""),D57)</f>
        <v>3.00</v>
      </c>
      <c r="G57" s="105" t="str">
        <f>CONCATENATE(A57," ",C57,IF(D57&lt;&gt;"",".",""),D57,E57)</f>
        <v>HBEE 3.00(Date of application)</v>
      </c>
      <c r="H57" s="71">
        <v>42583</v>
      </c>
      <c r="I57" s="111" t="s">
        <v>1646</v>
      </c>
      <c r="J57" s="112" t="s">
        <v>764</v>
      </c>
      <c r="K57" s="113"/>
      <c r="L57" s="116"/>
      <c r="M57" s="115"/>
      <c r="N57" s="59"/>
      <c r="O57" s="115"/>
      <c r="P57" s="116"/>
      <c r="X57" s="70"/>
      <c r="Y57" s="70"/>
    </row>
    <row r="58" spans="1:25" s="72" customFormat="1" x14ac:dyDescent="0.25">
      <c r="A58" s="108" t="s">
        <v>4</v>
      </c>
      <c r="B58" s="109">
        <v>1</v>
      </c>
      <c r="C58" s="109">
        <v>3</v>
      </c>
      <c r="D58" s="110" t="s">
        <v>14</v>
      </c>
      <c r="E58" s="111" t="s">
        <v>1647</v>
      </c>
      <c r="F58" s="96" t="str">
        <f>CONCATENATE(C58,IF(D58&lt;&gt;"",".",""),D58)</f>
        <v>3.00</v>
      </c>
      <c r="G58" s="105" t="str">
        <f>CONCATENATE(A58," ",C58,IF(D58&lt;&gt;"",".",""),D58,E58)</f>
        <v>HBEE 3.00(Day)</v>
      </c>
      <c r="H58" s="71">
        <v>42583</v>
      </c>
      <c r="I58" s="111" t="s">
        <v>1647</v>
      </c>
      <c r="J58" s="112" t="s">
        <v>764</v>
      </c>
      <c r="K58" s="113"/>
      <c r="L58" s="116"/>
      <c r="M58" s="115"/>
      <c r="N58" s="59"/>
      <c r="O58" s="115"/>
      <c r="P58" s="116"/>
      <c r="X58" s="70"/>
      <c r="Y58" s="70"/>
    </row>
    <row r="59" spans="1:25" s="72" customFormat="1" x14ac:dyDescent="0.25">
      <c r="A59" s="108" t="s">
        <v>4</v>
      </c>
      <c r="B59" s="109">
        <v>1</v>
      </c>
      <c r="C59" s="109">
        <v>3</v>
      </c>
      <c r="D59" s="110" t="s">
        <v>14</v>
      </c>
      <c r="E59" s="111" t="s">
        <v>1648</v>
      </c>
      <c r="F59" s="96" t="str">
        <f>CONCATENATE(C59,IF(D59&lt;&gt;"",".",""),D59)</f>
        <v>3.00</v>
      </c>
      <c r="G59" s="105" t="str">
        <f>CONCATENATE(A59," ",C59,IF(D59&lt;&gt;"",".",""),D59,E59)</f>
        <v>HBEE 3.00(Deny)</v>
      </c>
      <c r="H59" s="71">
        <v>42583</v>
      </c>
      <c r="I59" s="111" t="s">
        <v>1648</v>
      </c>
      <c r="J59" s="112" t="s">
        <v>766</v>
      </c>
      <c r="K59" s="113"/>
      <c r="L59" s="116"/>
      <c r="M59" s="115"/>
      <c r="N59" s="59"/>
      <c r="O59" s="115"/>
      <c r="P59" s="116"/>
      <c r="X59" s="70"/>
      <c r="Y59" s="70"/>
    </row>
    <row r="60" spans="1:25" s="72" customFormat="1" ht="30" x14ac:dyDescent="0.25">
      <c r="A60" s="108" t="s">
        <v>4</v>
      </c>
      <c r="B60" s="109">
        <v>1</v>
      </c>
      <c r="C60" s="109">
        <v>3</v>
      </c>
      <c r="D60" s="110" t="s">
        <v>14</v>
      </c>
      <c r="E60" s="111" t="s">
        <v>1649</v>
      </c>
      <c r="F60" s="96" t="str">
        <f>CONCATENATE(C60,IF(D60&lt;&gt;"",".",""),D60)</f>
        <v>3.00</v>
      </c>
      <c r="G60" s="105" t="str">
        <f>CONCATENATE(A60," ",C60,IF(D60&lt;&gt;"",".",""),D60,E60)</f>
        <v>HBEE 3.00(Dependent child)</v>
      </c>
      <c r="H60" s="71">
        <v>42583</v>
      </c>
      <c r="I60" s="111" t="s">
        <v>1649</v>
      </c>
      <c r="J60" s="112" t="s">
        <v>770</v>
      </c>
      <c r="K60" s="113"/>
      <c r="L60" s="116"/>
      <c r="M60" s="115" t="s">
        <v>1559</v>
      </c>
      <c r="N60" s="59" t="s">
        <v>1564</v>
      </c>
      <c r="O60" s="71">
        <v>42692</v>
      </c>
      <c r="P60" s="116" t="s">
        <v>1757</v>
      </c>
      <c r="X60" s="70"/>
      <c r="Y60" s="70"/>
    </row>
    <row r="61" spans="1:25" s="72" customFormat="1" ht="45" x14ac:dyDescent="0.25">
      <c r="A61" s="108" t="s">
        <v>4</v>
      </c>
      <c r="B61" s="109">
        <v>1</v>
      </c>
      <c r="C61" s="109">
        <v>3</v>
      </c>
      <c r="D61" s="110" t="s">
        <v>14</v>
      </c>
      <c r="E61" s="111" t="s">
        <v>1650</v>
      </c>
      <c r="F61" s="96" t="str">
        <f>CONCATENATE(C61,IF(D61&lt;&gt;"",".",""),D61)</f>
        <v>3.00</v>
      </c>
      <c r="G61" s="105" t="str">
        <f>CONCATENATE(A61," ",C61,IF(D61&lt;&gt;"",".",""),D61,E61)</f>
        <v>HBEE 3.00(Disability - Individual age 18 and older)</v>
      </c>
      <c r="H61" s="71">
        <v>42583</v>
      </c>
      <c r="I61" s="111" t="s">
        <v>1650</v>
      </c>
      <c r="J61" s="112" t="s">
        <v>770</v>
      </c>
      <c r="K61" s="113"/>
      <c r="L61" s="116"/>
      <c r="M61" s="115" t="s">
        <v>1442</v>
      </c>
      <c r="N61" s="59"/>
      <c r="O61" s="115"/>
      <c r="P61" s="116"/>
      <c r="X61" s="70"/>
      <c r="Y61" s="70"/>
    </row>
    <row r="62" spans="1:25" s="72" customFormat="1" ht="30" x14ac:dyDescent="0.25">
      <c r="A62" s="108" t="s">
        <v>4</v>
      </c>
      <c r="B62" s="109">
        <v>1</v>
      </c>
      <c r="C62" s="109">
        <v>3</v>
      </c>
      <c r="D62" s="110" t="s">
        <v>14</v>
      </c>
      <c r="E62" s="111" t="s">
        <v>1651</v>
      </c>
      <c r="F62" s="96" t="str">
        <f>CONCATENATE(C62,IF(D62&lt;&gt;"",".",""),D62)</f>
        <v>3.00</v>
      </c>
      <c r="G62" s="105" t="str">
        <f>CONCATENATE(A62," ",C62,IF(D62&lt;&gt;"",".",""),D62,E62)</f>
        <v>HBEE 3.00(Disability - Individual under age 18)</v>
      </c>
      <c r="H62" s="71">
        <v>42583</v>
      </c>
      <c r="I62" s="111" t="s">
        <v>1651</v>
      </c>
      <c r="J62" s="112" t="s">
        <v>770</v>
      </c>
      <c r="K62" s="113"/>
      <c r="L62" s="116"/>
      <c r="M62" s="115" t="s">
        <v>1442</v>
      </c>
      <c r="N62" s="59"/>
      <c r="O62" s="115"/>
      <c r="P62" s="116"/>
      <c r="X62" s="70"/>
      <c r="Y62" s="70"/>
    </row>
    <row r="63" spans="1:25" s="72" customFormat="1" x14ac:dyDescent="0.25">
      <c r="A63" s="108" t="s">
        <v>4</v>
      </c>
      <c r="B63" s="109">
        <v>1</v>
      </c>
      <c r="C63" s="109">
        <v>3</v>
      </c>
      <c r="D63" s="110" t="s">
        <v>14</v>
      </c>
      <c r="E63" s="111" t="s">
        <v>1652</v>
      </c>
      <c r="F63" s="96" t="str">
        <f>CONCATENATE(C63,IF(D63&lt;&gt;"",".",""),D63)</f>
        <v>3.00</v>
      </c>
      <c r="G63" s="105" t="str">
        <f>CONCATENATE(A63," ",C63,IF(D63&lt;&gt;"",".",""),D63,E63)</f>
        <v>HBEE 3.00(Disenroll)</v>
      </c>
      <c r="H63" s="71">
        <v>42583</v>
      </c>
      <c r="I63" s="111" t="s">
        <v>1652</v>
      </c>
      <c r="J63" s="112" t="s">
        <v>766</v>
      </c>
      <c r="K63" s="113"/>
      <c r="L63" s="116"/>
      <c r="M63" s="115"/>
      <c r="N63" s="59"/>
      <c r="O63" s="115"/>
      <c r="P63" s="116"/>
      <c r="X63" s="70"/>
      <c r="Y63" s="70"/>
    </row>
    <row r="64" spans="1:25" s="72" customFormat="1" x14ac:dyDescent="0.25">
      <c r="A64" s="108" t="s">
        <v>4</v>
      </c>
      <c r="B64" s="109">
        <v>1</v>
      </c>
      <c r="C64" s="109">
        <v>3</v>
      </c>
      <c r="D64" s="110" t="s">
        <v>14</v>
      </c>
      <c r="E64" s="111" t="s">
        <v>1653</v>
      </c>
      <c r="F64" s="96" t="str">
        <f>CONCATENATE(C64,IF(D64&lt;&gt;"",".",""),D64)</f>
        <v>3.00</v>
      </c>
      <c r="G64" s="105" t="str">
        <f>CONCATENATE(A64," ",C64,IF(D64&lt;&gt;"",".",""),D64,E64)</f>
        <v>HBEE 3.00(Dr. Dynasaur)</v>
      </c>
      <c r="H64" s="71">
        <v>42583</v>
      </c>
      <c r="I64" s="111" t="s">
        <v>1653</v>
      </c>
      <c r="J64" s="112" t="s">
        <v>766</v>
      </c>
      <c r="K64" s="113"/>
      <c r="L64" s="116"/>
      <c r="M64" s="115"/>
      <c r="N64" s="59"/>
      <c r="O64" s="115"/>
      <c r="P64" s="116"/>
      <c r="X64" s="70"/>
      <c r="Y64" s="70"/>
    </row>
    <row r="65" spans="1:25" s="72" customFormat="1" ht="30" x14ac:dyDescent="0.25">
      <c r="A65" s="108" t="s">
        <v>4</v>
      </c>
      <c r="B65" s="109">
        <v>1</v>
      </c>
      <c r="C65" s="109">
        <v>3</v>
      </c>
      <c r="D65" s="110" t="s">
        <v>14</v>
      </c>
      <c r="E65" s="111" t="s">
        <v>1654</v>
      </c>
      <c r="F65" s="96" t="str">
        <f>CONCATENATE(C65,IF(D65&lt;&gt;"",".",""),D65)</f>
        <v>3.00</v>
      </c>
      <c r="G65" s="105" t="str">
        <f>CONCATENATE(A65," ",C65,IF(D65&lt;&gt;"",".",""),D65,E65)</f>
        <v>HBEE 3.00(Electronic account)</v>
      </c>
      <c r="H65" s="71">
        <v>42583</v>
      </c>
      <c r="I65" s="111" t="s">
        <v>1654</v>
      </c>
      <c r="J65" s="112" t="s">
        <v>766</v>
      </c>
      <c r="K65" s="113"/>
      <c r="L65" s="116"/>
      <c r="M65" s="115"/>
      <c r="N65" s="59"/>
      <c r="O65" s="115"/>
      <c r="P65" s="116"/>
      <c r="X65" s="70"/>
      <c r="Y65" s="70"/>
    </row>
    <row r="66" spans="1:25" s="72" customFormat="1" ht="30" x14ac:dyDescent="0.25">
      <c r="A66" s="108" t="s">
        <v>4</v>
      </c>
      <c r="B66" s="109">
        <v>1</v>
      </c>
      <c r="C66" s="109">
        <v>3</v>
      </c>
      <c r="D66" s="110" t="s">
        <v>14</v>
      </c>
      <c r="E66" s="111" t="s">
        <v>1655</v>
      </c>
      <c r="F66" s="96" t="str">
        <f>CONCATENATE(C66,IF(D66&lt;&gt;"",".",""),D66)</f>
        <v>3.00</v>
      </c>
      <c r="G66" s="105" t="str">
        <f>CONCATENATE(A66," ",C66,IF(D66&lt;&gt;"",".",""),D66,E66)</f>
        <v>HBEE 3.00(Eligibility determination)</v>
      </c>
      <c r="H66" s="71">
        <v>42583</v>
      </c>
      <c r="I66" s="111" t="s">
        <v>1655</v>
      </c>
      <c r="J66" s="112" t="s">
        <v>766</v>
      </c>
      <c r="K66" s="113"/>
      <c r="L66" s="116"/>
      <c r="M66" s="115"/>
      <c r="N66" s="59"/>
      <c r="O66" s="115"/>
      <c r="P66" s="116"/>
      <c r="X66" s="70"/>
      <c r="Y66" s="70"/>
    </row>
    <row r="67" spans="1:25" s="72" customFormat="1" ht="30" x14ac:dyDescent="0.25">
      <c r="A67" s="108" t="s">
        <v>4</v>
      </c>
      <c r="B67" s="109">
        <v>1</v>
      </c>
      <c r="C67" s="109">
        <v>3</v>
      </c>
      <c r="D67" s="110" t="s">
        <v>14</v>
      </c>
      <c r="E67" s="111" t="s">
        <v>1656</v>
      </c>
      <c r="F67" s="96" t="str">
        <f>CONCATENATE(C67,IF(D67&lt;&gt;"",".",""),D67)</f>
        <v>3.00</v>
      </c>
      <c r="G67" s="105" t="str">
        <f>CONCATENATE(A67," ",C67,IF(D67&lt;&gt;"",".",""),D67,E67)</f>
        <v>HBEE 3.00(Eligibility process)</v>
      </c>
      <c r="H67" s="71">
        <v>42583</v>
      </c>
      <c r="I67" s="111" t="s">
        <v>1656</v>
      </c>
      <c r="J67" s="112" t="s">
        <v>766</v>
      </c>
      <c r="K67" s="113"/>
      <c r="L67" s="116"/>
      <c r="M67" s="115"/>
      <c r="N67" s="59"/>
      <c r="O67" s="115"/>
      <c r="P67" s="116"/>
      <c r="X67" s="70"/>
      <c r="Y67" s="70"/>
    </row>
    <row r="68" spans="1:25" s="72" customFormat="1" ht="45" x14ac:dyDescent="0.25">
      <c r="A68" s="108" t="s">
        <v>4</v>
      </c>
      <c r="B68" s="109">
        <v>1</v>
      </c>
      <c r="C68" s="109">
        <v>3</v>
      </c>
      <c r="D68" s="110" t="s">
        <v>14</v>
      </c>
      <c r="E68" s="111" t="s">
        <v>1657</v>
      </c>
      <c r="F68" s="96" t="str">
        <f>CONCATENATE(C68,IF(D68&lt;&gt;"",".",""),D68)</f>
        <v>3.00</v>
      </c>
      <c r="G68" s="105" t="str">
        <f>CONCATENATE(A68," ",C68,IF(D68&lt;&gt;"",".",""),D68,E68)</f>
        <v>HBEE 3.00(Eligible employer-sponsored plan)</v>
      </c>
      <c r="H68" s="71">
        <v>42583</v>
      </c>
      <c r="I68" s="111" t="s">
        <v>1657</v>
      </c>
      <c r="J68" s="112" t="s">
        <v>766</v>
      </c>
      <c r="K68" s="113"/>
      <c r="L68" s="116"/>
      <c r="M68" s="115"/>
      <c r="N68" s="59"/>
      <c r="O68" s="115"/>
      <c r="P68" s="116"/>
      <c r="X68" s="70"/>
      <c r="Y68" s="70"/>
    </row>
    <row r="69" spans="1:25" s="72" customFormat="1" x14ac:dyDescent="0.25">
      <c r="A69" s="108" t="s">
        <v>4</v>
      </c>
      <c r="B69" s="109">
        <v>1</v>
      </c>
      <c r="C69" s="109">
        <v>3</v>
      </c>
      <c r="D69" s="110" t="s">
        <v>14</v>
      </c>
      <c r="E69" s="111" t="s">
        <v>1658</v>
      </c>
      <c r="F69" s="96" t="str">
        <f>CONCATENATE(C69,IF(D69&lt;&gt;"",".",""),D69)</f>
        <v>3.00</v>
      </c>
      <c r="G69" s="105" t="str">
        <f>CONCATENATE(A69," ",C69,IF(D69&lt;&gt;"",".",""),D69,E69)</f>
        <v>HBEE 3.00(Eligible)</v>
      </c>
      <c r="H69" s="71">
        <v>42583</v>
      </c>
      <c r="I69" s="111" t="s">
        <v>1658</v>
      </c>
      <c r="J69" s="112" t="s">
        <v>766</v>
      </c>
      <c r="K69" s="113"/>
      <c r="L69" s="116"/>
      <c r="M69" s="115"/>
      <c r="N69" s="59"/>
      <c r="O69" s="115"/>
      <c r="P69" s="116"/>
      <c r="X69" s="70"/>
      <c r="Y69" s="70"/>
    </row>
    <row r="70" spans="1:25" s="72" customFormat="1" ht="30" x14ac:dyDescent="0.25">
      <c r="A70" s="108" t="s">
        <v>4</v>
      </c>
      <c r="B70" s="109">
        <v>1</v>
      </c>
      <c r="C70" s="109">
        <v>3</v>
      </c>
      <c r="D70" s="110" t="s">
        <v>14</v>
      </c>
      <c r="E70" s="111" t="s">
        <v>1659</v>
      </c>
      <c r="F70" s="96" t="str">
        <f>CONCATENATE(C70,IF(D70&lt;&gt;"",".",""),D70)</f>
        <v>3.00</v>
      </c>
      <c r="G70" s="105" t="str">
        <f>CONCATENATE(A70," ",C70,IF(D70&lt;&gt;"",".",""),D70,E70)</f>
        <v>HBEE 3.00(Employer contributions)</v>
      </c>
      <c r="H70" s="71">
        <v>42583</v>
      </c>
      <c r="I70" s="111" t="s">
        <v>1659</v>
      </c>
      <c r="J70" s="112" t="s">
        <v>764</v>
      </c>
      <c r="K70" s="113"/>
      <c r="L70" s="116"/>
      <c r="M70" s="115"/>
      <c r="N70" s="59"/>
      <c r="O70" s="115"/>
      <c r="P70" s="116"/>
      <c r="X70" s="70"/>
      <c r="Y70" s="70"/>
    </row>
    <row r="71" spans="1:25" s="72" customFormat="1" x14ac:dyDescent="0.25">
      <c r="A71" s="108" t="s">
        <v>4</v>
      </c>
      <c r="B71" s="109">
        <v>1</v>
      </c>
      <c r="C71" s="109">
        <v>3</v>
      </c>
      <c r="D71" s="110" t="s">
        <v>14</v>
      </c>
      <c r="E71" s="111" t="s">
        <v>1660</v>
      </c>
      <c r="F71" s="96" t="str">
        <f>CONCATENATE(C71,IF(D71&lt;&gt;"",".",""),D71)</f>
        <v>3.00</v>
      </c>
      <c r="G71" s="105" t="str">
        <f>CONCATENATE(A71," ",C71,IF(D71&lt;&gt;"",".",""),D71,E71)</f>
        <v>HBEE 3.00(Enroll)</v>
      </c>
      <c r="H71" s="71">
        <v>42583</v>
      </c>
      <c r="I71" s="111" t="s">
        <v>1660</v>
      </c>
      <c r="J71" s="112" t="s">
        <v>766</v>
      </c>
      <c r="K71" s="113"/>
      <c r="L71" s="116"/>
      <c r="M71" s="115"/>
      <c r="N71" s="59"/>
      <c r="O71" s="115"/>
      <c r="P71" s="116"/>
      <c r="X71" s="70"/>
      <c r="Y71" s="70"/>
    </row>
    <row r="72" spans="1:25" s="72" customFormat="1" x14ac:dyDescent="0.25">
      <c r="A72" s="108" t="s">
        <v>4</v>
      </c>
      <c r="B72" s="109">
        <v>1</v>
      </c>
      <c r="C72" s="109">
        <v>3</v>
      </c>
      <c r="D72" s="110" t="s">
        <v>14</v>
      </c>
      <c r="E72" s="111" t="s">
        <v>1661</v>
      </c>
      <c r="F72" s="96" t="str">
        <f>CONCATENATE(C72,IF(D72&lt;&gt;"",".",""),D72)</f>
        <v>3.00</v>
      </c>
      <c r="G72" s="105" t="str">
        <f>CONCATENATE(A72," ",C72,IF(D72&lt;&gt;"",".",""),D72,E72)</f>
        <v>HBEE 3.00(Enrollee)</v>
      </c>
      <c r="H72" s="71">
        <v>42583</v>
      </c>
      <c r="I72" s="111" t="s">
        <v>1661</v>
      </c>
      <c r="J72" s="112" t="s">
        <v>764</v>
      </c>
      <c r="K72" s="113"/>
      <c r="L72" s="116"/>
      <c r="M72" s="115"/>
      <c r="N72" s="59"/>
      <c r="O72" s="115"/>
      <c r="P72" s="116"/>
      <c r="X72" s="70"/>
      <c r="Y72" s="70"/>
    </row>
    <row r="73" spans="1:25" s="72" customFormat="1" ht="45" x14ac:dyDescent="0.25">
      <c r="A73" s="108" t="s">
        <v>4</v>
      </c>
      <c r="B73" s="109">
        <v>1</v>
      </c>
      <c r="C73" s="109">
        <v>3</v>
      </c>
      <c r="D73" s="110" t="s">
        <v>14</v>
      </c>
      <c r="E73" s="111" t="s">
        <v>1662</v>
      </c>
      <c r="F73" s="96" t="str">
        <f>CONCATENATE(C73,IF(D73&lt;&gt;"",".",""),D73)</f>
        <v>3.00</v>
      </c>
      <c r="G73" s="105" t="str">
        <f>CONCATENATE(A73," ",C73,IF(D73&lt;&gt;"",".",""),D73,E73)</f>
        <v>HBEE 3.00(Exchange (Vermont Health Connect (VHC)))</v>
      </c>
      <c r="H73" s="71">
        <v>42583</v>
      </c>
      <c r="I73" s="111" t="s">
        <v>1662</v>
      </c>
      <c r="J73" s="112" t="s">
        <v>764</v>
      </c>
      <c r="K73" s="113"/>
      <c r="L73" s="116"/>
      <c r="M73" s="115"/>
      <c r="N73" s="59"/>
      <c r="O73" s="115"/>
      <c r="P73" s="116"/>
      <c r="X73" s="70"/>
      <c r="Y73" s="70"/>
    </row>
    <row r="74" spans="1:25" s="72" customFormat="1" ht="30" x14ac:dyDescent="0.25">
      <c r="A74" s="108" t="s">
        <v>4</v>
      </c>
      <c r="B74" s="109">
        <v>1</v>
      </c>
      <c r="C74" s="109">
        <v>3</v>
      </c>
      <c r="D74" s="110" t="s">
        <v>14</v>
      </c>
      <c r="E74" s="111" t="s">
        <v>1663</v>
      </c>
      <c r="F74" s="96" t="str">
        <f>CONCATENATE(C74,IF(D74&lt;&gt;"",".",""),D74)</f>
        <v>3.00</v>
      </c>
      <c r="G74" s="105" t="str">
        <f>CONCATENATE(A74," ",C74,IF(D74&lt;&gt;"",".",""),D74,E74)</f>
        <v>HBEE 3.00(Exchange service area)</v>
      </c>
      <c r="H74" s="71">
        <v>42583</v>
      </c>
      <c r="I74" s="111" t="s">
        <v>1663</v>
      </c>
      <c r="J74" s="112" t="s">
        <v>764</v>
      </c>
      <c r="K74" s="113"/>
      <c r="L74" s="116"/>
      <c r="M74" s="115"/>
      <c r="N74" s="59"/>
      <c r="O74" s="115"/>
      <c r="P74" s="116"/>
      <c r="X74" s="70"/>
      <c r="Y74" s="70"/>
    </row>
    <row r="75" spans="1:25" s="72" customFormat="1" x14ac:dyDescent="0.25">
      <c r="A75" s="108" t="s">
        <v>4</v>
      </c>
      <c r="B75" s="109">
        <v>1</v>
      </c>
      <c r="C75" s="109">
        <v>3</v>
      </c>
      <c r="D75" s="110" t="s">
        <v>14</v>
      </c>
      <c r="E75" s="111" t="s">
        <v>1664</v>
      </c>
      <c r="F75" s="96" t="str">
        <f>CONCATENATE(C75,IF(D75&lt;&gt;"",".",""),D75)</f>
        <v>3.00</v>
      </c>
      <c r="G75" s="105" t="str">
        <f>CONCATENATE(A75," ",C75,IF(D75&lt;&gt;"",".",""),D75,E75)</f>
        <v>HBEE 3.00(Family size)</v>
      </c>
      <c r="H75" s="71">
        <v>42583</v>
      </c>
      <c r="I75" s="111" t="s">
        <v>1664</v>
      </c>
      <c r="J75" s="112" t="s">
        <v>764</v>
      </c>
      <c r="K75" s="113"/>
      <c r="L75" s="116"/>
      <c r="M75" s="115"/>
      <c r="N75" s="59"/>
      <c r="O75" s="115"/>
      <c r="P75" s="116"/>
      <c r="X75" s="70"/>
      <c r="Y75" s="70"/>
    </row>
    <row r="76" spans="1:25" s="72" customFormat="1" ht="30" x14ac:dyDescent="0.25">
      <c r="A76" s="108" t="s">
        <v>4</v>
      </c>
      <c r="B76" s="109">
        <v>1</v>
      </c>
      <c r="C76" s="109">
        <v>3</v>
      </c>
      <c r="D76" s="110" t="s">
        <v>14</v>
      </c>
      <c r="E76" s="111" t="s">
        <v>1665</v>
      </c>
      <c r="F76" s="96" t="str">
        <f>CONCATENATE(C76,IF(D76&lt;&gt;"",".",""),D76)</f>
        <v>3.00</v>
      </c>
      <c r="G76" s="105" t="str">
        <f>CONCATENATE(A76," ",C76,IF(D76&lt;&gt;"",".",""),D76,E76)</f>
        <v>HBEE 3.00(Federal poverty level (FPL))</v>
      </c>
      <c r="H76" s="71">
        <v>42583</v>
      </c>
      <c r="I76" s="111" t="s">
        <v>1665</v>
      </c>
      <c r="J76" s="112" t="s">
        <v>764</v>
      </c>
      <c r="K76" s="113"/>
      <c r="L76" s="116"/>
      <c r="M76" s="115"/>
      <c r="N76" s="59"/>
      <c r="O76" s="115"/>
      <c r="P76" s="116"/>
      <c r="X76" s="70"/>
      <c r="Y76" s="70"/>
    </row>
    <row r="77" spans="1:25" s="72" customFormat="1" ht="30" x14ac:dyDescent="0.25">
      <c r="A77" s="108" t="s">
        <v>4</v>
      </c>
      <c r="B77" s="109">
        <v>1</v>
      </c>
      <c r="C77" s="109">
        <v>3</v>
      </c>
      <c r="D77" s="110" t="s">
        <v>14</v>
      </c>
      <c r="E77" s="111" t="s">
        <v>1666</v>
      </c>
      <c r="F77" s="96" t="str">
        <f>CONCATENATE(C77,IF(D77&lt;&gt;"",".",""),D77)</f>
        <v>3.00</v>
      </c>
      <c r="G77" s="105" t="str">
        <f>CONCATENATE(A77," ",C77,IF(D77&lt;&gt;"",".",""),D77,E77)</f>
        <v>HBEE 3.00(Financial responsibility group)</v>
      </c>
      <c r="H77" s="71">
        <v>42583</v>
      </c>
      <c r="I77" s="111" t="s">
        <v>1666</v>
      </c>
      <c r="J77" s="112" t="s">
        <v>764</v>
      </c>
      <c r="K77" s="113"/>
      <c r="L77" s="116"/>
      <c r="M77" s="115"/>
      <c r="N77" s="59"/>
      <c r="O77" s="115"/>
      <c r="P77" s="116"/>
      <c r="X77" s="70"/>
      <c r="Y77" s="70"/>
    </row>
    <row r="78" spans="1:25" s="72" customFormat="1" x14ac:dyDescent="0.25">
      <c r="A78" s="108" t="s">
        <v>4</v>
      </c>
      <c r="B78" s="109">
        <v>1</v>
      </c>
      <c r="C78" s="109">
        <v>3</v>
      </c>
      <c r="D78" s="110" t="s">
        <v>14</v>
      </c>
      <c r="E78" s="111" t="s">
        <v>1667</v>
      </c>
      <c r="F78" s="96" t="str">
        <f>CONCATENATE(C78,IF(D78&lt;&gt;"",".",""),D78)</f>
        <v>3.00</v>
      </c>
      <c r="G78" s="105" t="str">
        <f>CONCATENATE(A78," ",C78,IF(D78&lt;&gt;"",".",""),D78,E78)</f>
        <v>HBEE 3.00(Grace period)</v>
      </c>
      <c r="H78" s="71">
        <v>42583</v>
      </c>
      <c r="I78" s="111" t="s">
        <v>1667</v>
      </c>
      <c r="J78" s="112" t="s">
        <v>766</v>
      </c>
      <c r="K78" s="113"/>
      <c r="L78" s="116"/>
      <c r="M78" s="115"/>
      <c r="N78" s="59"/>
      <c r="O78" s="115"/>
      <c r="P78" s="116"/>
      <c r="X78" s="70"/>
      <c r="Y78" s="70"/>
    </row>
    <row r="79" spans="1:25" s="72" customFormat="1" ht="30" x14ac:dyDescent="0.25">
      <c r="A79" s="108" t="s">
        <v>4</v>
      </c>
      <c r="B79" s="109">
        <v>1</v>
      </c>
      <c r="C79" s="109">
        <v>3</v>
      </c>
      <c r="D79" s="110" t="s">
        <v>14</v>
      </c>
      <c r="E79" s="111" t="s">
        <v>1668</v>
      </c>
      <c r="F79" s="96" t="str">
        <f>CONCATENATE(C79,IF(D79&lt;&gt;"",".",""),D79)</f>
        <v>3.00</v>
      </c>
      <c r="G79" s="105" t="str">
        <f>CONCATENATE(A79," ",C79,IF(D79&lt;&gt;"",".",""),D79,E79)</f>
        <v>HBEE 3.00(Grandfathered health plan coverage)</v>
      </c>
      <c r="H79" s="71">
        <v>42583</v>
      </c>
      <c r="I79" s="111" t="s">
        <v>1668</v>
      </c>
      <c r="J79" s="112" t="s">
        <v>764</v>
      </c>
      <c r="K79" s="113"/>
      <c r="L79" s="116"/>
      <c r="M79" s="115"/>
      <c r="N79" s="59"/>
      <c r="O79" s="115"/>
      <c r="P79" s="116"/>
      <c r="X79" s="70"/>
      <c r="Y79" s="70"/>
    </row>
    <row r="80" spans="1:25" s="72" customFormat="1" ht="30" x14ac:dyDescent="0.25">
      <c r="A80" s="108" t="s">
        <v>4</v>
      </c>
      <c r="B80" s="109">
        <v>1</v>
      </c>
      <c r="C80" s="109">
        <v>3</v>
      </c>
      <c r="D80" s="110" t="s">
        <v>14</v>
      </c>
      <c r="E80" s="111" t="s">
        <v>1669</v>
      </c>
      <c r="F80" s="96" t="str">
        <f>CONCATENATE(C80,IF(D80&lt;&gt;"",".",""),D80)</f>
        <v>3.00</v>
      </c>
      <c r="G80" s="105" t="str">
        <f>CONCATENATE(A80," ",C80,IF(D80&lt;&gt;"",".",""),D80,E80)</f>
        <v>HBEE 3.00(Group health plan)</v>
      </c>
      <c r="H80" s="71">
        <v>42583</v>
      </c>
      <c r="I80" s="111" t="s">
        <v>1669</v>
      </c>
      <c r="J80" s="112" t="s">
        <v>764</v>
      </c>
      <c r="K80" s="113"/>
      <c r="L80" s="116"/>
      <c r="M80" s="115"/>
      <c r="N80" s="59"/>
      <c r="O80" s="115"/>
      <c r="P80" s="116"/>
      <c r="X80" s="70"/>
      <c r="Y80" s="70"/>
    </row>
    <row r="81" spans="1:25" s="72" customFormat="1" ht="30" x14ac:dyDescent="0.25">
      <c r="A81" s="108" t="s">
        <v>4</v>
      </c>
      <c r="B81" s="109">
        <v>1</v>
      </c>
      <c r="C81" s="109">
        <v>3</v>
      </c>
      <c r="D81" s="110" t="s">
        <v>14</v>
      </c>
      <c r="E81" s="111" t="s">
        <v>1670</v>
      </c>
      <c r="F81" s="96" t="str">
        <f>CONCATENATE(C81,IF(D81&lt;&gt;"",".",""),D81)</f>
        <v>3.00</v>
      </c>
      <c r="G81" s="105" t="str">
        <f>CONCATENATE(A81," ",C81,IF(D81&lt;&gt;"",".",""),D81,E81)</f>
        <v>HBEE 3.00(Health benefits)</v>
      </c>
      <c r="H81" s="71">
        <v>42583</v>
      </c>
      <c r="I81" s="111" t="s">
        <v>1670</v>
      </c>
      <c r="J81" s="112" t="s">
        <v>764</v>
      </c>
      <c r="K81" s="113"/>
      <c r="L81" s="116"/>
      <c r="M81" s="115"/>
      <c r="N81" s="59"/>
      <c r="O81" s="115"/>
      <c r="P81" s="116"/>
      <c r="X81" s="70"/>
      <c r="Y81" s="70"/>
    </row>
    <row r="82" spans="1:25" s="72" customFormat="1" ht="30" x14ac:dyDescent="0.25">
      <c r="A82" s="108" t="s">
        <v>4</v>
      </c>
      <c r="B82" s="109">
        <v>1</v>
      </c>
      <c r="C82" s="109">
        <v>3</v>
      </c>
      <c r="D82" s="110" t="s">
        <v>14</v>
      </c>
      <c r="E82" s="111" t="s">
        <v>1671</v>
      </c>
      <c r="F82" s="96" t="str">
        <f>CONCATENATE(C82,IF(D82&lt;&gt;"",".",""),D82)</f>
        <v>3.00</v>
      </c>
      <c r="G82" s="105" t="str">
        <f>CONCATENATE(A82," ",C82,IF(D82&lt;&gt;"",".",""),D82,E82)</f>
        <v>HBEE 3.00(Health insurance coverage)</v>
      </c>
      <c r="H82" s="71">
        <v>42583</v>
      </c>
      <c r="I82" s="111" t="s">
        <v>1671</v>
      </c>
      <c r="J82" s="112" t="s">
        <v>764</v>
      </c>
      <c r="K82" s="113"/>
      <c r="L82" s="116"/>
      <c r="M82" s="115"/>
      <c r="N82" s="59"/>
      <c r="O82" s="115"/>
      <c r="P82" s="116"/>
      <c r="X82" s="70"/>
      <c r="Y82" s="70"/>
    </row>
    <row r="83" spans="1:25" s="72" customFormat="1" ht="30" x14ac:dyDescent="0.25">
      <c r="A83" s="108" t="s">
        <v>4</v>
      </c>
      <c r="B83" s="109">
        <v>1</v>
      </c>
      <c r="C83" s="109">
        <v>3</v>
      </c>
      <c r="D83" s="110" t="s">
        <v>14</v>
      </c>
      <c r="E83" s="111" t="s">
        <v>1672</v>
      </c>
      <c r="F83" s="96" t="str">
        <f>CONCATENATE(C83,IF(D83&lt;&gt;"",".",""),D83)</f>
        <v>3.00</v>
      </c>
      <c r="G83" s="105" t="str">
        <f>CONCATENATE(A83," ",C83,IF(D83&lt;&gt;"",".",""),D83,E83)</f>
        <v>HBEE 3.00(Health insurance issuer or issuer)</v>
      </c>
      <c r="H83" s="71">
        <v>42583</v>
      </c>
      <c r="I83" s="111" t="s">
        <v>1672</v>
      </c>
      <c r="J83" s="112" t="s">
        <v>764</v>
      </c>
      <c r="K83" s="113"/>
      <c r="L83" s="116"/>
      <c r="M83" s="115"/>
      <c r="N83" s="59"/>
      <c r="O83" s="115"/>
      <c r="P83" s="116"/>
      <c r="X83" s="70"/>
      <c r="Y83" s="70"/>
    </row>
    <row r="84" spans="1:25" s="72" customFormat="1" x14ac:dyDescent="0.25">
      <c r="A84" s="108" t="s">
        <v>4</v>
      </c>
      <c r="B84" s="109">
        <v>1</v>
      </c>
      <c r="C84" s="109">
        <v>3</v>
      </c>
      <c r="D84" s="110" t="s">
        <v>14</v>
      </c>
      <c r="E84" s="111" t="s">
        <v>1673</v>
      </c>
      <c r="F84" s="96" t="str">
        <f>CONCATENATE(C84,IF(D84&lt;&gt;"",".",""),D84)</f>
        <v>3.00</v>
      </c>
      <c r="G84" s="105" t="str">
        <f>CONCATENATE(A84," ",C84,IF(D84&lt;&gt;"",".",""),D84,E84)</f>
        <v>HBEE 3.00(Health plan)</v>
      </c>
      <c r="H84" s="71">
        <v>42583</v>
      </c>
      <c r="I84" s="111" t="s">
        <v>1673</v>
      </c>
      <c r="J84" s="112" t="s">
        <v>764</v>
      </c>
      <c r="K84" s="113"/>
      <c r="L84" s="116"/>
      <c r="M84" s="115"/>
      <c r="N84" s="59"/>
      <c r="O84" s="115"/>
      <c r="P84" s="116"/>
      <c r="X84" s="70"/>
      <c r="Y84" s="70"/>
    </row>
    <row r="85" spans="1:25" s="72" customFormat="1" ht="30" x14ac:dyDescent="0.25">
      <c r="A85" s="108" t="s">
        <v>4</v>
      </c>
      <c r="B85" s="109">
        <v>1</v>
      </c>
      <c r="C85" s="109">
        <v>3</v>
      </c>
      <c r="D85" s="110" t="s">
        <v>14</v>
      </c>
      <c r="E85" s="111" t="s">
        <v>1674</v>
      </c>
      <c r="F85" s="96" t="str">
        <f>CONCATENATE(C85,IF(D85&lt;&gt;"",".",""),D85)</f>
        <v>3.00</v>
      </c>
      <c r="G85" s="105" t="str">
        <f>CONCATENATE(A85," ",C85,IF(D85&lt;&gt;"",".",""),D85,E85)</f>
        <v>HBEE 3.00(Health-benefits program)</v>
      </c>
      <c r="H85" s="71">
        <v>42583</v>
      </c>
      <c r="I85" s="111" t="s">
        <v>1674</v>
      </c>
      <c r="J85" s="112" t="s">
        <v>764</v>
      </c>
      <c r="K85" s="113"/>
      <c r="L85" s="116"/>
      <c r="M85" s="115"/>
      <c r="N85" s="59"/>
      <c r="O85" s="115"/>
      <c r="P85" s="116"/>
      <c r="X85" s="70"/>
      <c r="Y85" s="70"/>
    </row>
    <row r="86" spans="1:25" s="72" customFormat="1" ht="30" x14ac:dyDescent="0.25">
      <c r="A86" s="108" t="s">
        <v>4</v>
      </c>
      <c r="B86" s="109">
        <v>1</v>
      </c>
      <c r="C86" s="109">
        <v>3</v>
      </c>
      <c r="D86" s="110" t="s">
        <v>14</v>
      </c>
      <c r="E86" s="111" t="s">
        <v>1675</v>
      </c>
      <c r="F86" s="96" t="str">
        <f>CONCATENATE(C86,IF(D86&lt;&gt;"",".",""),D86)</f>
        <v>3.00</v>
      </c>
      <c r="G86" s="105" t="str">
        <f>CONCATENATE(A86," ",C86,IF(D86&lt;&gt;"",".",""),D86,E86)</f>
        <v>HBEE 3.00(Human Services Board)</v>
      </c>
      <c r="H86" s="71">
        <v>42583</v>
      </c>
      <c r="I86" s="111" t="s">
        <v>1675</v>
      </c>
      <c r="J86" s="112" t="s">
        <v>764</v>
      </c>
      <c r="K86" s="113"/>
      <c r="L86" s="116"/>
      <c r="M86" s="115"/>
      <c r="N86" s="59"/>
      <c r="O86" s="115"/>
      <c r="P86" s="116"/>
      <c r="X86" s="70"/>
      <c r="Y86" s="70"/>
    </row>
    <row r="87" spans="1:25" s="72" customFormat="1" x14ac:dyDescent="0.25">
      <c r="A87" s="108" t="s">
        <v>4</v>
      </c>
      <c r="B87" s="109">
        <v>1</v>
      </c>
      <c r="C87" s="109">
        <v>3</v>
      </c>
      <c r="D87" s="110" t="s">
        <v>14</v>
      </c>
      <c r="E87" s="111" t="s">
        <v>1676</v>
      </c>
      <c r="F87" s="96" t="str">
        <f>CONCATENATE(C87,IF(D87&lt;&gt;"",".",""),D87)</f>
        <v>3.00</v>
      </c>
      <c r="G87" s="105" t="str">
        <f>CONCATENATE(A87," ",C87,IF(D87&lt;&gt;"",".",""),D87,E87)</f>
        <v>HBEE 3.00(Indian tribe)</v>
      </c>
      <c r="H87" s="71">
        <v>42583</v>
      </c>
      <c r="I87" s="111" t="s">
        <v>1676</v>
      </c>
      <c r="J87" s="112" t="s">
        <v>770</v>
      </c>
      <c r="K87" s="113"/>
      <c r="L87" s="116"/>
      <c r="M87" s="115" t="s">
        <v>1442</v>
      </c>
      <c r="N87" s="59"/>
      <c r="O87" s="115"/>
      <c r="P87" s="116"/>
      <c r="X87" s="70"/>
      <c r="Y87" s="70"/>
    </row>
    <row r="88" spans="1:25" s="72" customFormat="1" x14ac:dyDescent="0.25">
      <c r="A88" s="108" t="s">
        <v>4</v>
      </c>
      <c r="B88" s="109">
        <v>1</v>
      </c>
      <c r="C88" s="109">
        <v>3</v>
      </c>
      <c r="D88" s="110" t="s">
        <v>14</v>
      </c>
      <c r="E88" s="111" t="s">
        <v>1677</v>
      </c>
      <c r="F88" s="96" t="str">
        <f>CONCATENATE(C88,IF(D88&lt;&gt;"",".",""),D88)</f>
        <v>3.00</v>
      </c>
      <c r="G88" s="105" t="str">
        <f>CONCATENATE(A88," ",C88,IF(D88&lt;&gt;"",".",""),D88,E88)</f>
        <v>HBEE 3.00(Indian)</v>
      </c>
      <c r="H88" s="71">
        <v>42583</v>
      </c>
      <c r="I88" s="111" t="s">
        <v>1677</v>
      </c>
      <c r="J88" s="112" t="s">
        <v>770</v>
      </c>
      <c r="K88" s="113"/>
      <c r="L88" s="116"/>
      <c r="M88" s="115" t="s">
        <v>1559</v>
      </c>
      <c r="N88" s="59" t="s">
        <v>1564</v>
      </c>
      <c r="O88" s="71">
        <v>42692</v>
      </c>
      <c r="P88" s="116" t="s">
        <v>1796</v>
      </c>
      <c r="X88" s="70"/>
      <c r="Y88" s="70"/>
    </row>
    <row r="89" spans="1:25" s="72" customFormat="1" x14ac:dyDescent="0.25">
      <c r="A89" s="108" t="s">
        <v>4</v>
      </c>
      <c r="B89" s="109">
        <v>1</v>
      </c>
      <c r="C89" s="109">
        <v>3</v>
      </c>
      <c r="D89" s="110" t="s">
        <v>14</v>
      </c>
      <c r="E89" s="111" t="s">
        <v>1678</v>
      </c>
      <c r="F89" s="96" t="str">
        <f>CONCATENATE(C89,IF(D89&lt;&gt;"",".",""),D89)</f>
        <v>3.00</v>
      </c>
      <c r="G89" s="105" t="str">
        <f>CONCATENATE(A89," ",C89,IF(D89&lt;&gt;"",".",""),D89,E89)</f>
        <v>HBEE 3.00(Individual)</v>
      </c>
      <c r="H89" s="71">
        <v>42583</v>
      </c>
      <c r="I89" s="111" t="s">
        <v>1678</v>
      </c>
      <c r="J89" s="112" t="s">
        <v>764</v>
      </c>
      <c r="K89" s="113"/>
      <c r="L89" s="116"/>
      <c r="M89" s="115"/>
      <c r="N89" s="59"/>
      <c r="O89" s="115"/>
      <c r="P89" s="116"/>
      <c r="X89" s="70"/>
      <c r="Y89" s="70"/>
    </row>
    <row r="90" spans="1:25" s="72" customFormat="1" x14ac:dyDescent="0.25">
      <c r="A90" s="108" t="s">
        <v>4</v>
      </c>
      <c r="B90" s="109">
        <v>1</v>
      </c>
      <c r="C90" s="109">
        <v>3</v>
      </c>
      <c r="D90" s="110" t="s">
        <v>14</v>
      </c>
      <c r="E90" s="111" t="s">
        <v>1679</v>
      </c>
      <c r="F90" s="96" t="str">
        <f>CONCATENATE(C90,IF(D90&lt;&gt;"",".",""),D90)</f>
        <v>3.00</v>
      </c>
      <c r="G90" s="105" t="str">
        <f>CONCATENATE(A90," ",C90,IF(D90&lt;&gt;"",".",""),D90,E90)</f>
        <v>HBEE 3.00(Institution)</v>
      </c>
      <c r="H90" s="71">
        <v>42583</v>
      </c>
      <c r="I90" s="111" t="s">
        <v>1679</v>
      </c>
      <c r="J90" s="112" t="s">
        <v>770</v>
      </c>
      <c r="K90" s="113"/>
      <c r="L90" s="116"/>
      <c r="M90" s="115" t="s">
        <v>1442</v>
      </c>
      <c r="N90" s="59"/>
      <c r="O90" s="115"/>
      <c r="P90" s="116"/>
      <c r="X90" s="70"/>
      <c r="Y90" s="70"/>
    </row>
    <row r="91" spans="1:25" s="72" customFormat="1" ht="45" x14ac:dyDescent="0.25">
      <c r="A91" s="108" t="s">
        <v>4</v>
      </c>
      <c r="B91" s="109">
        <v>1</v>
      </c>
      <c r="C91" s="109">
        <v>3</v>
      </c>
      <c r="D91" s="110" t="s">
        <v>14</v>
      </c>
      <c r="E91" s="111" t="s">
        <v>1680</v>
      </c>
      <c r="F91" s="96" t="str">
        <f>CONCATENATE(C91,IF(D91&lt;&gt;"",".",""),D91)</f>
        <v>3.00</v>
      </c>
      <c r="G91" s="105" t="str">
        <f>CONCATENATE(A91," ",C91,IF(D91&lt;&gt;"",".",""),D91,E91)</f>
        <v>HBEE 3.00(Institutionalized individual)</v>
      </c>
      <c r="H91" s="71">
        <v>42583</v>
      </c>
      <c r="I91" s="111" t="s">
        <v>1680</v>
      </c>
      <c r="J91" s="112" t="s">
        <v>770</v>
      </c>
      <c r="K91" s="113"/>
      <c r="L91" s="116"/>
      <c r="M91" s="115" t="s">
        <v>1442</v>
      </c>
      <c r="N91" s="59"/>
      <c r="O91" s="115"/>
      <c r="P91" s="116"/>
      <c r="X91" s="70"/>
      <c r="Y91" s="70"/>
    </row>
    <row r="92" spans="1:25" s="72" customFormat="1" ht="45" x14ac:dyDescent="0.25">
      <c r="A92" s="108" t="s">
        <v>4</v>
      </c>
      <c r="B92" s="109">
        <v>1</v>
      </c>
      <c r="C92" s="109">
        <v>3</v>
      </c>
      <c r="D92" s="110" t="s">
        <v>14</v>
      </c>
      <c r="E92" s="111" t="s">
        <v>1681</v>
      </c>
      <c r="F92" s="96" t="str">
        <f>CONCATENATE(C92,IF(D92&lt;&gt;"",".",""),D92)</f>
        <v>3.00</v>
      </c>
      <c r="G92" s="105" t="str">
        <f>CONCATENATE(A92," ",C92,IF(D92&lt;&gt;"",".",""),D92,E92)</f>
        <v>HBEE 3.00(Institutionalized spouse (IS))</v>
      </c>
      <c r="H92" s="71">
        <v>42583</v>
      </c>
      <c r="I92" s="111" t="s">
        <v>1681</v>
      </c>
      <c r="J92" s="112" t="s">
        <v>770</v>
      </c>
      <c r="K92" s="113"/>
      <c r="L92" s="116"/>
      <c r="M92" s="115" t="s">
        <v>1442</v>
      </c>
      <c r="N92" s="59"/>
      <c r="O92" s="115"/>
      <c r="P92" s="116"/>
      <c r="X92" s="70"/>
      <c r="Y92" s="70"/>
    </row>
    <row r="93" spans="1:25" s="72" customFormat="1" x14ac:dyDescent="0.25">
      <c r="A93" s="108" t="s">
        <v>4</v>
      </c>
      <c r="B93" s="109">
        <v>1</v>
      </c>
      <c r="C93" s="109">
        <v>3</v>
      </c>
      <c r="D93" s="110" t="s">
        <v>14</v>
      </c>
      <c r="E93" s="111" t="s">
        <v>1682</v>
      </c>
      <c r="F93" s="96" t="str">
        <f>CONCATENATE(C93,IF(D93&lt;&gt;"",".",""),D93)</f>
        <v>3.00</v>
      </c>
      <c r="G93" s="105" t="str">
        <f>CONCATENATE(A93," ",C93,IF(D93&lt;&gt;"",".",""),D93,E93)</f>
        <v>HBEE 3.00(Interpreter)</v>
      </c>
      <c r="H93" s="71">
        <v>42583</v>
      </c>
      <c r="I93" s="111" t="s">
        <v>1682</v>
      </c>
      <c r="J93" s="112" t="s">
        <v>764</v>
      </c>
      <c r="K93" s="113"/>
      <c r="L93" s="116"/>
      <c r="M93" s="115"/>
      <c r="N93" s="59"/>
      <c r="O93" s="115"/>
      <c r="P93" s="116"/>
      <c r="X93" s="70"/>
      <c r="Y93" s="70"/>
    </row>
    <row r="94" spans="1:25" s="72" customFormat="1" ht="30" x14ac:dyDescent="0.25">
      <c r="A94" s="108" t="s">
        <v>4</v>
      </c>
      <c r="B94" s="109">
        <v>1</v>
      </c>
      <c r="C94" s="109">
        <v>3</v>
      </c>
      <c r="D94" s="110" t="s">
        <v>14</v>
      </c>
      <c r="E94" s="111" t="s">
        <v>1683</v>
      </c>
      <c r="F94" s="96" t="str">
        <f>CONCATENATE(C94,IF(D94&lt;&gt;"",".",""),D94)</f>
        <v>3.00</v>
      </c>
      <c r="G94" s="105" t="str">
        <f>CONCATENATE(A94," ",C94,IF(D94&lt;&gt;"",".",""),D94,E94)</f>
        <v>HBEE 3.00(Lawfully present)</v>
      </c>
      <c r="H94" s="71">
        <v>42583</v>
      </c>
      <c r="I94" s="111" t="s">
        <v>1683</v>
      </c>
      <c r="J94" s="112" t="s">
        <v>764</v>
      </c>
      <c r="K94" s="113"/>
      <c r="L94" s="116"/>
      <c r="M94" s="115"/>
      <c r="N94" s="59"/>
      <c r="O94" s="115"/>
      <c r="P94" s="116"/>
      <c r="X94" s="70"/>
      <c r="Y94" s="70"/>
    </row>
    <row r="95" spans="1:25" s="72" customFormat="1" ht="30" x14ac:dyDescent="0.25">
      <c r="A95" s="108" t="s">
        <v>4</v>
      </c>
      <c r="B95" s="109">
        <v>1</v>
      </c>
      <c r="C95" s="109">
        <v>3</v>
      </c>
      <c r="D95" s="110" t="s">
        <v>14</v>
      </c>
      <c r="E95" s="111" t="s">
        <v>1684</v>
      </c>
      <c r="F95" s="96" t="str">
        <f>CONCATENATE(C95,IF(D95&lt;&gt;"",".",""),D95)</f>
        <v>3.00</v>
      </c>
      <c r="G95" s="105" t="str">
        <f>CONCATENATE(A95," ",C95,IF(D95&lt;&gt;"",".",""),D95,E95)</f>
        <v>HBEE 3.00(Level of coverage)</v>
      </c>
      <c r="H95" s="71">
        <v>42583</v>
      </c>
      <c r="I95" s="111" t="s">
        <v>1684</v>
      </c>
      <c r="J95" s="112" t="s">
        <v>764</v>
      </c>
      <c r="K95" s="113"/>
      <c r="L95" s="116"/>
      <c r="M95" s="115"/>
      <c r="N95" s="59"/>
      <c r="O95" s="115"/>
      <c r="P95" s="116"/>
      <c r="X95" s="70"/>
      <c r="Y95" s="70"/>
    </row>
    <row r="96" spans="1:25" s="72" customFormat="1" ht="30" x14ac:dyDescent="0.25">
      <c r="A96" s="108" t="s">
        <v>4</v>
      </c>
      <c r="B96" s="109">
        <v>1</v>
      </c>
      <c r="C96" s="109">
        <v>3</v>
      </c>
      <c r="D96" s="110" t="s">
        <v>14</v>
      </c>
      <c r="E96" s="111" t="s">
        <v>1685</v>
      </c>
      <c r="F96" s="96" t="str">
        <f>CONCATENATE(C96,IF(D96&lt;&gt;"",".",""),D96)</f>
        <v>3.00</v>
      </c>
      <c r="G96" s="105" t="str">
        <f>CONCATENATE(A96," ",C96,IF(D96&lt;&gt;"",".",""),D96,E96)</f>
        <v>HBEE 3.00(Limited English proficiency)</v>
      </c>
      <c r="H96" s="71">
        <v>42583</v>
      </c>
      <c r="I96" s="111" t="s">
        <v>1685</v>
      </c>
      <c r="J96" s="112" t="s">
        <v>766</v>
      </c>
      <c r="K96" s="113"/>
      <c r="L96" s="116"/>
      <c r="M96" s="115"/>
      <c r="N96" s="59"/>
      <c r="O96" s="115"/>
      <c r="P96" s="116"/>
      <c r="X96" s="70"/>
      <c r="Y96" s="70"/>
    </row>
    <row r="97" spans="1:25" s="72" customFormat="1" ht="30" x14ac:dyDescent="0.25">
      <c r="A97" s="108" t="s">
        <v>4</v>
      </c>
      <c r="B97" s="109">
        <v>1</v>
      </c>
      <c r="C97" s="109">
        <v>3</v>
      </c>
      <c r="D97" s="110" t="s">
        <v>14</v>
      </c>
      <c r="E97" s="111" t="s">
        <v>1686</v>
      </c>
      <c r="F97" s="96" t="str">
        <f>CONCATENATE(C97,IF(D97&lt;&gt;"",".",""),D97)</f>
        <v>3.00</v>
      </c>
      <c r="G97" s="105" t="str">
        <f>CONCATENATE(A97," ",C97,IF(D97&lt;&gt;"",".",""),D97,E97)</f>
        <v>HBEE 3.00(Long-term care services and supports)</v>
      </c>
      <c r="H97" s="71">
        <v>42583</v>
      </c>
      <c r="I97" s="111" t="s">
        <v>1686</v>
      </c>
      <c r="J97" s="112" t="s">
        <v>764</v>
      </c>
      <c r="K97" s="113"/>
      <c r="L97" s="116"/>
      <c r="M97" s="115"/>
      <c r="N97" s="59"/>
      <c r="O97" s="115"/>
      <c r="P97" s="116"/>
      <c r="X97" s="70"/>
      <c r="Y97" s="70"/>
    </row>
    <row r="98" spans="1:25" s="72" customFormat="1" x14ac:dyDescent="0.25">
      <c r="A98" s="108" t="s">
        <v>4</v>
      </c>
      <c r="B98" s="109">
        <v>1</v>
      </c>
      <c r="C98" s="109">
        <v>3</v>
      </c>
      <c r="D98" s="110" t="s">
        <v>14</v>
      </c>
      <c r="E98" s="111" t="s">
        <v>1687</v>
      </c>
      <c r="F98" s="96" t="str">
        <f>CONCATENATE(C98,IF(D98&lt;&gt;"",".",""),D98)</f>
        <v>3.00</v>
      </c>
      <c r="G98" s="105" t="str">
        <f>CONCATENATE(A98," ",C98,IF(D98&lt;&gt;"",".",""),D98,E98)</f>
        <v>HBEE 3.00(Long-term care)</v>
      </c>
      <c r="H98" s="71">
        <v>42583</v>
      </c>
      <c r="I98" s="111" t="s">
        <v>1687</v>
      </c>
      <c r="J98" s="112" t="s">
        <v>770</v>
      </c>
      <c r="K98" s="113"/>
      <c r="L98" s="116"/>
      <c r="M98" s="115" t="s">
        <v>1442</v>
      </c>
      <c r="N98" s="59"/>
      <c r="O98" s="115"/>
      <c r="P98" s="116"/>
      <c r="X98" s="70"/>
      <c r="Y98" s="70"/>
    </row>
    <row r="99" spans="1:25" s="72" customFormat="1" ht="30" x14ac:dyDescent="0.25">
      <c r="A99" s="108" t="s">
        <v>4</v>
      </c>
      <c r="B99" s="109">
        <v>1</v>
      </c>
      <c r="C99" s="109">
        <v>3</v>
      </c>
      <c r="D99" s="110" t="s">
        <v>14</v>
      </c>
      <c r="E99" s="111" t="s">
        <v>1688</v>
      </c>
      <c r="F99" s="96" t="str">
        <f>CONCATENATE(C99,IF(D99&lt;&gt;"",".",""),D99)</f>
        <v>3.00</v>
      </c>
      <c r="G99" s="105" t="str">
        <f>CONCATENATE(A99," ",C99,IF(D99&lt;&gt;"",".",""),D99,E99)</f>
        <v>HBEE 3.00(MAGI-based income)</v>
      </c>
      <c r="H99" s="71">
        <v>42583</v>
      </c>
      <c r="I99" s="111" t="s">
        <v>1688</v>
      </c>
      <c r="J99" s="112" t="s">
        <v>764</v>
      </c>
      <c r="K99" s="113"/>
      <c r="L99" s="116"/>
      <c r="M99" s="115"/>
      <c r="N99" s="59"/>
      <c r="O99" s="115"/>
      <c r="P99" s="116"/>
      <c r="X99" s="70"/>
      <c r="Y99" s="70"/>
    </row>
    <row r="100" spans="1:25" s="72" customFormat="1" ht="45" x14ac:dyDescent="0.25">
      <c r="A100" s="108" t="s">
        <v>4</v>
      </c>
      <c r="B100" s="109">
        <v>1</v>
      </c>
      <c r="C100" s="109">
        <v>3</v>
      </c>
      <c r="D100" s="110" t="s">
        <v>14</v>
      </c>
      <c r="E100" s="111" t="s">
        <v>1689</v>
      </c>
      <c r="F100" s="96" t="str">
        <f>CONCATENATE(C100,IF(D100&lt;&gt;"",".",""),D100)</f>
        <v>3.00</v>
      </c>
      <c r="G100" s="105" t="str">
        <f>CONCATENATE(A100," ",C100,IF(D100&lt;&gt;"",".",""),D100,E100)</f>
        <v>HBEE 3.00(Medicaid for Children and Adults (MCA))</v>
      </c>
      <c r="H100" s="71">
        <v>42583</v>
      </c>
      <c r="I100" s="111" t="s">
        <v>1689</v>
      </c>
      <c r="J100" s="112" t="s">
        <v>764</v>
      </c>
      <c r="K100" s="113"/>
      <c r="L100" s="116"/>
      <c r="M100" s="115"/>
      <c r="N100" s="59"/>
      <c r="O100" s="115"/>
      <c r="P100" s="116"/>
      <c r="X100" s="70"/>
      <c r="Y100" s="70"/>
    </row>
    <row r="101" spans="1:25" s="72" customFormat="1" ht="45" x14ac:dyDescent="0.25">
      <c r="A101" s="108" t="s">
        <v>4</v>
      </c>
      <c r="B101" s="109">
        <v>1</v>
      </c>
      <c r="C101" s="109">
        <v>3</v>
      </c>
      <c r="D101" s="110" t="s">
        <v>14</v>
      </c>
      <c r="E101" s="111" t="s">
        <v>1690</v>
      </c>
      <c r="F101" s="96" t="str">
        <f>CONCATENATE(C101,IF(D101&lt;&gt;"",".",""),D101)</f>
        <v>3.00</v>
      </c>
      <c r="G101" s="105" t="str">
        <f>CONCATENATE(A101," ",C101,IF(D101&lt;&gt;"",".",""),D101,E101)</f>
        <v>HBEE 3.00(Medicaid for the Aged, Blind, and Disabled (MABD))</v>
      </c>
      <c r="H101" s="71">
        <v>42583</v>
      </c>
      <c r="I101" s="111" t="s">
        <v>1690</v>
      </c>
      <c r="J101" s="112" t="s">
        <v>766</v>
      </c>
      <c r="K101" s="113"/>
      <c r="L101" s="116"/>
      <c r="M101" s="115"/>
      <c r="N101" s="59"/>
      <c r="O101" s="115"/>
      <c r="P101" s="116"/>
      <c r="X101" s="70"/>
      <c r="Y101" s="70"/>
    </row>
    <row r="102" spans="1:25" s="72" customFormat="1" ht="30" x14ac:dyDescent="0.25">
      <c r="A102" s="108" t="s">
        <v>4</v>
      </c>
      <c r="B102" s="109">
        <v>1</v>
      </c>
      <c r="C102" s="109">
        <v>3</v>
      </c>
      <c r="D102" s="110" t="s">
        <v>14</v>
      </c>
      <c r="E102" s="111" t="s">
        <v>1691</v>
      </c>
      <c r="F102" s="96" t="str">
        <f>CONCATENATE(C102,IF(D102&lt;&gt;"",".",""),D102)</f>
        <v>3.00</v>
      </c>
      <c r="G102" s="105" t="str">
        <f>CONCATENATE(A102," ",C102,IF(D102&lt;&gt;"",".",""),D102,E102)</f>
        <v>HBEE 3.00(Medicaid group)</v>
      </c>
      <c r="H102" s="71">
        <v>42583</v>
      </c>
      <c r="I102" s="111" t="s">
        <v>1691</v>
      </c>
      <c r="J102" s="112" t="s">
        <v>764</v>
      </c>
      <c r="K102" s="113"/>
      <c r="L102" s="116"/>
      <c r="M102" s="115"/>
      <c r="N102" s="59"/>
      <c r="O102" s="115"/>
      <c r="P102" s="116"/>
      <c r="X102" s="70"/>
      <c r="Y102" s="70"/>
    </row>
    <row r="103" spans="1:25" s="72" customFormat="1" ht="30" x14ac:dyDescent="0.25">
      <c r="A103" s="108" t="s">
        <v>4</v>
      </c>
      <c r="B103" s="109">
        <v>1</v>
      </c>
      <c r="C103" s="109">
        <v>3</v>
      </c>
      <c r="D103" s="110" t="s">
        <v>14</v>
      </c>
      <c r="E103" s="111" t="s">
        <v>1692</v>
      </c>
      <c r="F103" s="96" t="str">
        <f>CONCATENATE(C103,IF(D103&lt;&gt;"",".",""),D103)</f>
        <v>3.00</v>
      </c>
      <c r="G103" s="105" t="str">
        <f>CONCATENATE(A103," ",C103,IF(D103&lt;&gt;"",".",""),D103,E103)</f>
        <v>HBEE 3.00(Medicaid services)</v>
      </c>
      <c r="H103" s="71">
        <v>42583</v>
      </c>
      <c r="I103" s="111" t="s">
        <v>1692</v>
      </c>
      <c r="J103" s="112" t="s">
        <v>764</v>
      </c>
      <c r="K103" s="113"/>
      <c r="L103" s="116"/>
      <c r="M103" s="115"/>
      <c r="N103" s="59"/>
      <c r="O103" s="115"/>
      <c r="P103" s="116"/>
      <c r="X103" s="70"/>
      <c r="Y103" s="70"/>
    </row>
    <row r="104" spans="1:25" s="72" customFormat="1" ht="30" x14ac:dyDescent="0.25">
      <c r="A104" s="108" t="s">
        <v>4</v>
      </c>
      <c r="B104" s="109">
        <v>1</v>
      </c>
      <c r="C104" s="109">
        <v>3</v>
      </c>
      <c r="D104" s="110" t="s">
        <v>14</v>
      </c>
      <c r="E104" s="111" t="s">
        <v>1693</v>
      </c>
      <c r="F104" s="96" t="str">
        <f>CONCATENATE(C104,IF(D104&lt;&gt;"",".",""),D104)</f>
        <v>3.00</v>
      </c>
      <c r="G104" s="105" t="str">
        <f>CONCATENATE(A104," ",C104,IF(D104&lt;&gt;"",".",""),D104,E104)</f>
        <v>HBEE 3.00(Medical incapacity)</v>
      </c>
      <c r="H104" s="71">
        <v>42583</v>
      </c>
      <c r="I104" s="111" t="s">
        <v>1693</v>
      </c>
      <c r="J104" s="112" t="s">
        <v>764</v>
      </c>
      <c r="K104" s="113"/>
      <c r="L104" s="116"/>
      <c r="M104" s="115"/>
      <c r="N104" s="59"/>
      <c r="O104" s="115"/>
      <c r="P104" s="116"/>
      <c r="X104" s="70"/>
      <c r="Y104" s="70"/>
    </row>
    <row r="105" spans="1:25" s="72" customFormat="1" ht="30" x14ac:dyDescent="0.25">
      <c r="A105" s="108" t="s">
        <v>4</v>
      </c>
      <c r="B105" s="109">
        <v>1</v>
      </c>
      <c r="C105" s="109">
        <v>3</v>
      </c>
      <c r="D105" s="110" t="s">
        <v>14</v>
      </c>
      <c r="E105" s="111" t="s">
        <v>1694</v>
      </c>
      <c r="F105" s="96" t="str">
        <f>CONCATENATE(C105,IF(D105&lt;&gt;"",".",""),D105)</f>
        <v>3.00</v>
      </c>
      <c r="G105" s="105" t="str">
        <f>CONCATENATE(A105," ",C105,IF(D105&lt;&gt;"",".",""),D105,E105)</f>
        <v>HBEE 3.00(Medical institution)</v>
      </c>
      <c r="H105" s="71">
        <v>42583</v>
      </c>
      <c r="I105" s="111" t="s">
        <v>1694</v>
      </c>
      <c r="J105" s="112" t="s">
        <v>764</v>
      </c>
      <c r="K105" s="113"/>
      <c r="L105" s="116"/>
      <c r="M105" s="115"/>
      <c r="N105" s="59"/>
      <c r="O105" s="115"/>
      <c r="P105" s="116"/>
      <c r="X105" s="70"/>
      <c r="Y105" s="70"/>
    </row>
    <row r="106" spans="1:25" s="72" customFormat="1" ht="30" x14ac:dyDescent="0.25">
      <c r="A106" s="108" t="s">
        <v>4</v>
      </c>
      <c r="B106" s="109">
        <v>1</v>
      </c>
      <c r="C106" s="109">
        <v>3</v>
      </c>
      <c r="D106" s="110" t="s">
        <v>14</v>
      </c>
      <c r="E106" s="111" t="s">
        <v>1695</v>
      </c>
      <c r="F106" s="96" t="str">
        <f>CONCATENATE(C106,IF(D106&lt;&gt;"",".",""),D106)</f>
        <v>3.00</v>
      </c>
      <c r="G106" s="105" t="str">
        <f>CONCATENATE(A106," ",C106,IF(D106&lt;&gt;"",".",""),D106,E106)</f>
        <v>HBEE 3.00(Medically needy)</v>
      </c>
      <c r="H106" s="71">
        <v>42583</v>
      </c>
      <c r="I106" s="111" t="s">
        <v>1695</v>
      </c>
      <c r="J106" s="112" t="s">
        <v>764</v>
      </c>
      <c r="K106" s="113"/>
      <c r="L106" s="116"/>
      <c r="M106" s="115"/>
      <c r="N106" s="59"/>
      <c r="O106" s="115"/>
      <c r="P106" s="116"/>
      <c r="X106" s="70"/>
      <c r="Y106" s="70"/>
    </row>
    <row r="107" spans="1:25" s="72" customFormat="1" ht="30" x14ac:dyDescent="0.25">
      <c r="A107" s="108" t="s">
        <v>4</v>
      </c>
      <c r="B107" s="109">
        <v>1</v>
      </c>
      <c r="C107" s="109">
        <v>3</v>
      </c>
      <c r="D107" s="110" t="s">
        <v>14</v>
      </c>
      <c r="E107" s="111" t="s">
        <v>1696</v>
      </c>
      <c r="F107" s="96" t="str">
        <f>CONCATENATE(C107,IF(D107&lt;&gt;"",".",""),D107)</f>
        <v>3.00</v>
      </c>
      <c r="G107" s="105" t="str">
        <f>CONCATENATE(A107," ",C107,IF(D107&lt;&gt;"",".",""),D107,E107)</f>
        <v>HBEE 3.00(Minimum essential coverage (MEC))</v>
      </c>
      <c r="H107" s="71">
        <v>42583</v>
      </c>
      <c r="I107" s="111" t="s">
        <v>1696</v>
      </c>
      <c r="J107" s="112" t="s">
        <v>764</v>
      </c>
      <c r="K107" s="113"/>
      <c r="L107" s="116"/>
      <c r="M107" s="115"/>
      <c r="N107" s="59"/>
      <c r="O107" s="115"/>
      <c r="P107" s="116"/>
      <c r="X107" s="70"/>
      <c r="Y107" s="70"/>
    </row>
    <row r="108" spans="1:25" s="72" customFormat="1" ht="30" x14ac:dyDescent="0.25">
      <c r="A108" s="108" t="s">
        <v>4</v>
      </c>
      <c r="B108" s="109">
        <v>1</v>
      </c>
      <c r="C108" s="109">
        <v>3</v>
      </c>
      <c r="D108" s="110" t="s">
        <v>14</v>
      </c>
      <c r="E108" s="111" t="s">
        <v>1697</v>
      </c>
      <c r="F108" s="96" t="str">
        <f>CONCATENATE(C108,IF(D108&lt;&gt;"",".",""),D108)</f>
        <v>3.00</v>
      </c>
      <c r="G108" s="105" t="str">
        <f>CONCATENATE(A108," ",C108,IF(D108&lt;&gt;"",".",""),D108,E108)</f>
        <v>HBEE 3.00(Minimum value)</v>
      </c>
      <c r="H108" s="71">
        <v>42583</v>
      </c>
      <c r="I108" s="111" t="s">
        <v>1697</v>
      </c>
      <c r="J108" s="112" t="s">
        <v>764</v>
      </c>
      <c r="K108" s="113"/>
      <c r="L108" s="116"/>
      <c r="M108" s="115"/>
      <c r="N108" s="59"/>
      <c r="O108" s="115"/>
      <c r="P108" s="116"/>
      <c r="X108" s="70"/>
      <c r="Y108" s="70"/>
    </row>
    <row r="109" spans="1:25" s="72" customFormat="1" ht="45" x14ac:dyDescent="0.25">
      <c r="A109" s="108" t="s">
        <v>4</v>
      </c>
      <c r="B109" s="109">
        <v>1</v>
      </c>
      <c r="C109" s="109">
        <v>3</v>
      </c>
      <c r="D109" s="110" t="s">
        <v>14</v>
      </c>
      <c r="E109" s="111" t="s">
        <v>1698</v>
      </c>
      <c r="F109" s="96" t="str">
        <f>CONCATENATE(C109,IF(D109&lt;&gt;"",".",""),D109)</f>
        <v>3.00</v>
      </c>
      <c r="G109" s="105" t="str">
        <f>CONCATENATE(A109," ",C109,IF(D109&lt;&gt;"",".",""),D109,E109)</f>
        <v>HBEE 3.00(Modified adjusted gross income (MAGI))</v>
      </c>
      <c r="H109" s="71">
        <v>42583</v>
      </c>
      <c r="I109" s="111" t="s">
        <v>1698</v>
      </c>
      <c r="J109" s="112" t="s">
        <v>764</v>
      </c>
      <c r="K109" s="113"/>
      <c r="L109" s="116"/>
      <c r="M109" s="115"/>
      <c r="N109" s="59"/>
      <c r="O109" s="115"/>
      <c r="P109" s="116"/>
      <c r="X109" s="70"/>
      <c r="Y109" s="70"/>
    </row>
    <row r="110" spans="1:25" s="72" customFormat="1" x14ac:dyDescent="0.25">
      <c r="A110" s="108" t="s">
        <v>4</v>
      </c>
      <c r="B110" s="109">
        <v>1</v>
      </c>
      <c r="C110" s="109">
        <v>3</v>
      </c>
      <c r="D110" s="110" t="s">
        <v>14</v>
      </c>
      <c r="E110" s="111" t="s">
        <v>1699</v>
      </c>
      <c r="F110" s="96" t="str">
        <f>CONCATENATE(C110,IF(D110&lt;&gt;"",".",""),D110)</f>
        <v>3.00</v>
      </c>
      <c r="G110" s="105" t="str">
        <f>CONCATENATE(A110," ",C110,IF(D110&lt;&gt;"",".",""),D110,E110)</f>
        <v>HBEE 3.00(Navigator)</v>
      </c>
      <c r="H110" s="71">
        <v>42583</v>
      </c>
      <c r="I110" s="111" t="s">
        <v>1699</v>
      </c>
      <c r="J110" s="112" t="s">
        <v>764</v>
      </c>
      <c r="K110" s="113"/>
      <c r="L110" s="116"/>
      <c r="M110" s="115"/>
      <c r="N110" s="59"/>
      <c r="O110" s="115"/>
      <c r="P110" s="116"/>
      <c r="X110" s="70"/>
      <c r="Y110" s="70"/>
    </row>
    <row r="111" spans="1:25" s="72" customFormat="1" x14ac:dyDescent="0.25">
      <c r="A111" s="108" t="s">
        <v>4</v>
      </c>
      <c r="B111" s="109">
        <v>1</v>
      </c>
      <c r="C111" s="109">
        <v>3</v>
      </c>
      <c r="D111" s="110" t="s">
        <v>14</v>
      </c>
      <c r="E111" s="111" t="s">
        <v>1700</v>
      </c>
      <c r="F111" s="96" t="str">
        <f>CONCATENATE(C111,IF(D111&lt;&gt;"",".",""),D111)</f>
        <v>3.00</v>
      </c>
      <c r="G111" s="105" t="str">
        <f>CONCATENATE(A111," ",C111,IF(D111&lt;&gt;"",".",""),D111,E111)</f>
        <v>HBEE 3.00(Non-applicant)</v>
      </c>
      <c r="H111" s="71">
        <v>42583</v>
      </c>
      <c r="I111" s="111" t="s">
        <v>1700</v>
      </c>
      <c r="J111" s="112" t="s">
        <v>764</v>
      </c>
      <c r="K111" s="113"/>
      <c r="L111" s="116"/>
      <c r="M111" s="115"/>
      <c r="N111" s="59"/>
      <c r="O111" s="115"/>
      <c r="P111" s="116"/>
      <c r="X111" s="70"/>
      <c r="Y111" s="70"/>
    </row>
    <row r="112" spans="1:25" s="72" customFormat="1" x14ac:dyDescent="0.25">
      <c r="A112" s="108" t="s">
        <v>4</v>
      </c>
      <c r="B112" s="109">
        <v>1</v>
      </c>
      <c r="C112" s="109">
        <v>3</v>
      </c>
      <c r="D112" s="110" t="s">
        <v>14</v>
      </c>
      <c r="E112" s="111" t="s">
        <v>1701</v>
      </c>
      <c r="F112" s="96" t="str">
        <f>CONCATENATE(C112,IF(D112&lt;&gt;"",".",""),D112)</f>
        <v>3.00</v>
      </c>
      <c r="G112" s="105" t="str">
        <f>CONCATENATE(A112," ",C112,IF(D112&lt;&gt;"",".",""),D112,E112)</f>
        <v>HBEE 3.00(Nonpayment)</v>
      </c>
      <c r="H112" s="71">
        <v>42583</v>
      </c>
      <c r="I112" s="111" t="s">
        <v>1701</v>
      </c>
      <c r="J112" s="112" t="s">
        <v>764</v>
      </c>
      <c r="K112" s="113"/>
      <c r="L112" s="116"/>
      <c r="M112" s="115"/>
      <c r="N112" s="59"/>
      <c r="O112" s="115"/>
      <c r="P112" s="116"/>
      <c r="X112" s="70"/>
      <c r="Y112" s="70"/>
    </row>
    <row r="113" spans="1:25" s="72" customFormat="1" x14ac:dyDescent="0.25">
      <c r="A113" s="108" t="s">
        <v>4</v>
      </c>
      <c r="B113" s="109">
        <v>1</v>
      </c>
      <c r="C113" s="109">
        <v>3</v>
      </c>
      <c r="D113" s="110" t="s">
        <v>14</v>
      </c>
      <c r="E113" s="111" t="s">
        <v>1702</v>
      </c>
      <c r="F113" s="96" t="str">
        <f>CONCATENATE(C113,IF(D113&lt;&gt;"",".",""),D113)</f>
        <v>3.00</v>
      </c>
      <c r="G113" s="105" t="str">
        <f>CONCATENATE(A113," ",C113,IF(D113&lt;&gt;"",".",""),D113,E113)</f>
        <v>HBEE 3.00(OASDI)</v>
      </c>
      <c r="H113" s="71">
        <v>42583</v>
      </c>
      <c r="I113" s="111" t="s">
        <v>1702</v>
      </c>
      <c r="J113" s="112" t="s">
        <v>764</v>
      </c>
      <c r="K113" s="113"/>
      <c r="L113" s="116"/>
      <c r="M113" s="115"/>
      <c r="N113" s="59"/>
      <c r="O113" s="115"/>
      <c r="P113" s="116"/>
      <c r="X113" s="70"/>
      <c r="Y113" s="70"/>
    </row>
    <row r="114" spans="1:25" s="72" customFormat="1" ht="30" x14ac:dyDescent="0.25">
      <c r="A114" s="108" t="s">
        <v>4</v>
      </c>
      <c r="B114" s="109">
        <v>1</v>
      </c>
      <c r="C114" s="109">
        <v>3</v>
      </c>
      <c r="D114" s="110" t="s">
        <v>14</v>
      </c>
      <c r="E114" s="111" t="s">
        <v>1703</v>
      </c>
      <c r="F114" s="96" t="str">
        <f>CONCATENATE(C114,IF(D114&lt;&gt;"",".",""),D114)</f>
        <v>3.00</v>
      </c>
      <c r="G114" s="105" t="str">
        <f>CONCATENATE(A114," ",C114,IF(D114&lt;&gt;"",".",""),D114,E114)</f>
        <v>HBEE 3.00(Optional state supplement)</v>
      </c>
      <c r="H114" s="71">
        <v>42583</v>
      </c>
      <c r="I114" s="111" t="s">
        <v>1703</v>
      </c>
      <c r="J114" s="112" t="s">
        <v>764</v>
      </c>
      <c r="K114" s="113"/>
      <c r="L114" s="116"/>
      <c r="M114" s="115"/>
      <c r="N114" s="59"/>
      <c r="O114" s="115"/>
      <c r="P114" s="116"/>
      <c r="X114" s="70"/>
      <c r="Y114" s="70"/>
    </row>
    <row r="115" spans="1:25" s="72" customFormat="1" x14ac:dyDescent="0.25">
      <c r="A115" s="108" t="s">
        <v>4</v>
      </c>
      <c r="B115" s="109">
        <v>1</v>
      </c>
      <c r="C115" s="109">
        <v>3</v>
      </c>
      <c r="D115" s="110" t="s">
        <v>14</v>
      </c>
      <c r="E115" s="111" t="s">
        <v>1704</v>
      </c>
      <c r="F115" s="96" t="str">
        <f>CONCATENATE(C115,IF(D115&lt;&gt;"",".",""),D115)</f>
        <v>3.00</v>
      </c>
      <c r="G115" s="105" t="str">
        <f>CONCATENATE(A115," ",C115,IF(D115&lt;&gt;"",".",""),D115,E115)</f>
        <v>HBEE 3.00(Patient share)</v>
      </c>
      <c r="H115" s="71">
        <v>42583</v>
      </c>
      <c r="I115" s="111" t="s">
        <v>1704</v>
      </c>
      <c r="J115" s="112" t="s">
        <v>764</v>
      </c>
      <c r="K115" s="113"/>
      <c r="L115" s="116"/>
      <c r="M115" s="115"/>
      <c r="N115" s="59"/>
      <c r="O115" s="115"/>
      <c r="P115" s="116"/>
      <c r="X115" s="70"/>
      <c r="Y115" s="70"/>
    </row>
    <row r="116" spans="1:25" s="72" customFormat="1" ht="30" x14ac:dyDescent="0.25">
      <c r="A116" s="108" t="s">
        <v>4</v>
      </c>
      <c r="B116" s="109">
        <v>1</v>
      </c>
      <c r="C116" s="109">
        <v>3</v>
      </c>
      <c r="D116" s="110" t="s">
        <v>14</v>
      </c>
      <c r="E116" s="111" t="s">
        <v>1705</v>
      </c>
      <c r="F116" s="96" t="str">
        <f>CONCATENATE(C116,IF(D116&lt;&gt;"",".",""),D116)</f>
        <v>3.00</v>
      </c>
      <c r="G116" s="105" t="str">
        <f>CONCATENATE(A116," ",C116,IF(D116&lt;&gt;"",".",""),D116,E116)</f>
        <v>HBEE 3.00(Physician's certificate)</v>
      </c>
      <c r="H116" s="71">
        <v>42583</v>
      </c>
      <c r="I116" s="111" t="s">
        <v>1705</v>
      </c>
      <c r="J116" s="112" t="s">
        <v>764</v>
      </c>
      <c r="K116" s="113"/>
      <c r="L116" s="116"/>
      <c r="M116" s="115"/>
      <c r="N116" s="59"/>
      <c r="O116" s="115"/>
      <c r="P116" s="116"/>
      <c r="X116" s="70"/>
      <c r="Y116" s="70"/>
    </row>
    <row r="117" spans="1:25" s="72" customFormat="1" x14ac:dyDescent="0.25">
      <c r="A117" s="108" t="s">
        <v>4</v>
      </c>
      <c r="B117" s="109">
        <v>1</v>
      </c>
      <c r="C117" s="109">
        <v>3</v>
      </c>
      <c r="D117" s="110" t="s">
        <v>14</v>
      </c>
      <c r="E117" s="111" t="s">
        <v>1706</v>
      </c>
      <c r="F117" s="96" t="str">
        <f>CONCATENATE(C117,IF(D117&lt;&gt;"",".",""),D117)</f>
        <v>3.00</v>
      </c>
      <c r="G117" s="105" t="str">
        <f>CONCATENATE(A117," ",C117,IF(D117&lt;&gt;"",".",""),D117,E117)</f>
        <v>HBEE 3.00(Plain language)</v>
      </c>
      <c r="H117" s="71">
        <v>42583</v>
      </c>
      <c r="I117" s="111" t="s">
        <v>1706</v>
      </c>
      <c r="J117" s="112" t="s">
        <v>764</v>
      </c>
      <c r="K117" s="113"/>
      <c r="L117" s="116"/>
      <c r="M117" s="115"/>
      <c r="N117" s="59"/>
      <c r="O117" s="115"/>
      <c r="P117" s="116"/>
      <c r="X117" s="70"/>
      <c r="Y117" s="70"/>
    </row>
    <row r="118" spans="1:25" s="72" customFormat="1" x14ac:dyDescent="0.25">
      <c r="A118" s="108" t="s">
        <v>4</v>
      </c>
      <c r="B118" s="109">
        <v>1</v>
      </c>
      <c r="C118" s="109">
        <v>3</v>
      </c>
      <c r="D118" s="110" t="s">
        <v>14</v>
      </c>
      <c r="E118" s="111" t="s">
        <v>1707</v>
      </c>
      <c r="F118" s="96" t="str">
        <f>CONCATENATE(C118,IF(D118&lt;&gt;"",".",""),D118)</f>
        <v>3.00</v>
      </c>
      <c r="G118" s="105" t="str">
        <f>CONCATENATE(A118," ",C118,IF(D118&lt;&gt;"",".",""),D118,E118)</f>
        <v>HBEE 3.00(Plan year)</v>
      </c>
      <c r="H118" s="71">
        <v>42583</v>
      </c>
      <c r="I118" s="111" t="s">
        <v>1707</v>
      </c>
      <c r="J118" s="112" t="s">
        <v>764</v>
      </c>
      <c r="K118" s="113"/>
      <c r="L118" s="116"/>
      <c r="M118" s="115"/>
      <c r="N118" s="59"/>
      <c r="O118" s="115"/>
      <c r="P118" s="116"/>
      <c r="X118" s="70"/>
      <c r="Y118" s="70"/>
    </row>
    <row r="119" spans="1:25" s="72" customFormat="1" ht="30" x14ac:dyDescent="0.25">
      <c r="A119" s="108" t="s">
        <v>4</v>
      </c>
      <c r="B119" s="109">
        <v>1</v>
      </c>
      <c r="C119" s="109">
        <v>3</v>
      </c>
      <c r="D119" s="110" t="s">
        <v>14</v>
      </c>
      <c r="E119" s="111" t="s">
        <v>1708</v>
      </c>
      <c r="F119" s="96" t="str">
        <f>CONCATENATE(C119,IF(D119&lt;&gt;"",".",""),D119)</f>
        <v>3.00</v>
      </c>
      <c r="G119" s="105" t="str">
        <f>CONCATENATE(A119," ",C119,IF(D119&lt;&gt;"",".",""),D119,E119)</f>
        <v>HBEE 3.00(Pregnant woman)</v>
      </c>
      <c r="H119" s="71">
        <v>42583</v>
      </c>
      <c r="I119" s="111" t="s">
        <v>1708</v>
      </c>
      <c r="J119" s="112" t="s">
        <v>770</v>
      </c>
      <c r="K119" s="113"/>
      <c r="L119" s="116"/>
      <c r="M119" s="115" t="s">
        <v>1559</v>
      </c>
      <c r="N119" s="59" t="s">
        <v>1564</v>
      </c>
      <c r="O119" s="71">
        <v>42692</v>
      </c>
      <c r="P119" s="116" t="s">
        <v>1756</v>
      </c>
      <c r="X119" s="70"/>
      <c r="Y119" s="70"/>
    </row>
    <row r="120" spans="1:25" s="72" customFormat="1" ht="30" x14ac:dyDescent="0.25">
      <c r="A120" s="108" t="s">
        <v>4</v>
      </c>
      <c r="B120" s="109">
        <v>1</v>
      </c>
      <c r="C120" s="109">
        <v>3</v>
      </c>
      <c r="D120" s="110" t="s">
        <v>14</v>
      </c>
      <c r="E120" s="111" t="s">
        <v>1709</v>
      </c>
      <c r="F120" s="96" t="str">
        <f>CONCATENATE(C120,IF(D120&lt;&gt;"",".",""),D120)</f>
        <v>3.00</v>
      </c>
      <c r="G120" s="105" t="str">
        <f>CONCATENATE(A120," ",C120,IF(D120&lt;&gt;"",".",""),D120,E120)</f>
        <v>HBEE 3.00(Premium - In general)</v>
      </c>
      <c r="H120" s="71">
        <v>42583</v>
      </c>
      <c r="I120" s="111" t="s">
        <v>1709</v>
      </c>
      <c r="J120" s="112" t="s">
        <v>764</v>
      </c>
      <c r="K120" s="113"/>
      <c r="L120" s="116"/>
      <c r="M120" s="115"/>
      <c r="N120" s="115"/>
      <c r="O120" s="115"/>
      <c r="P120" s="116"/>
      <c r="X120" s="70"/>
      <c r="Y120" s="70"/>
    </row>
    <row r="121" spans="1:25" s="72" customFormat="1" ht="30" x14ac:dyDescent="0.25">
      <c r="A121" s="108" t="s">
        <v>4</v>
      </c>
      <c r="B121" s="109">
        <v>1</v>
      </c>
      <c r="C121" s="109">
        <v>3</v>
      </c>
      <c r="D121" s="110" t="s">
        <v>14</v>
      </c>
      <c r="E121" s="111" t="s">
        <v>1710</v>
      </c>
      <c r="F121" s="96" t="str">
        <f>CONCATENATE(C121,IF(D121&lt;&gt;"",".",""),D121)</f>
        <v>3.00</v>
      </c>
      <c r="G121" s="105" t="str">
        <f>CONCATENATE(A121," ",C121,IF(D121&lt;&gt;"",".",""),D121,E121)</f>
        <v>HBEE 3.00(Premium - Initial premium)</v>
      </c>
      <c r="H121" s="71">
        <v>42583</v>
      </c>
      <c r="I121" s="111" t="s">
        <v>1710</v>
      </c>
      <c r="J121" s="112" t="s">
        <v>764</v>
      </c>
      <c r="K121" s="113"/>
      <c r="L121" s="116"/>
      <c r="M121" s="115"/>
      <c r="N121" s="115"/>
      <c r="O121" s="115"/>
      <c r="P121" s="116"/>
      <c r="X121" s="70"/>
      <c r="Y121" s="70"/>
    </row>
    <row r="122" spans="1:25" s="72" customFormat="1" ht="30" x14ac:dyDescent="0.25">
      <c r="A122" s="108" t="s">
        <v>4</v>
      </c>
      <c r="B122" s="109">
        <v>1</v>
      </c>
      <c r="C122" s="109">
        <v>3</v>
      </c>
      <c r="D122" s="110" t="s">
        <v>14</v>
      </c>
      <c r="E122" s="111" t="s">
        <v>1711</v>
      </c>
      <c r="F122" s="96" t="str">
        <f>CONCATENATE(C122,IF(D122&lt;&gt;"",".",""),D122)</f>
        <v>3.00</v>
      </c>
      <c r="G122" s="105" t="str">
        <f>CONCATENATE(A122," ",C122,IF(D122&lt;&gt;"",".",""),D122,E122)</f>
        <v>HBEE 3.00(Premium - Ongoing premium)</v>
      </c>
      <c r="H122" s="71">
        <v>42583</v>
      </c>
      <c r="I122" s="111" t="s">
        <v>1711</v>
      </c>
      <c r="J122" s="112" t="s">
        <v>764</v>
      </c>
      <c r="K122" s="113"/>
      <c r="L122" s="116"/>
      <c r="M122" s="115"/>
      <c r="N122" s="115"/>
      <c r="O122" s="115"/>
      <c r="P122" s="116"/>
      <c r="X122" s="70"/>
      <c r="Y122" s="70"/>
    </row>
    <row r="123" spans="1:25" s="72" customFormat="1" ht="30" x14ac:dyDescent="0.25">
      <c r="A123" s="108" t="s">
        <v>4</v>
      </c>
      <c r="B123" s="109">
        <v>1</v>
      </c>
      <c r="C123" s="109">
        <v>3</v>
      </c>
      <c r="D123" s="110" t="s">
        <v>14</v>
      </c>
      <c r="E123" s="111" t="s">
        <v>1712</v>
      </c>
      <c r="F123" s="96" t="str">
        <f>CONCATENATE(C123,IF(D123&lt;&gt;"",".",""),D123)</f>
        <v>3.00</v>
      </c>
      <c r="G123" s="105" t="str">
        <f>CONCATENATE(A123," ",C123,IF(D123&lt;&gt;"",".",""),D123,E123)</f>
        <v>HBEE 3.00(Premium due date)</v>
      </c>
      <c r="H123" s="71">
        <v>42583</v>
      </c>
      <c r="I123" s="111" t="s">
        <v>1712</v>
      </c>
      <c r="J123" s="112" t="s">
        <v>764</v>
      </c>
      <c r="K123" s="113"/>
      <c r="L123" s="116"/>
      <c r="M123" s="115"/>
      <c r="N123" s="115"/>
      <c r="O123" s="115"/>
      <c r="P123" s="116"/>
      <c r="X123" s="70"/>
      <c r="Y123" s="70"/>
    </row>
    <row r="124" spans="1:25" s="72" customFormat="1" ht="30" x14ac:dyDescent="0.25">
      <c r="A124" s="108" t="s">
        <v>4</v>
      </c>
      <c r="B124" s="109">
        <v>1</v>
      </c>
      <c r="C124" s="109">
        <v>3</v>
      </c>
      <c r="D124" s="110" t="s">
        <v>14</v>
      </c>
      <c r="E124" s="111" t="s">
        <v>1713</v>
      </c>
      <c r="F124" s="96" t="str">
        <f>CONCATENATE(C124,IF(D124&lt;&gt;"",".",""),D124)</f>
        <v>3.00</v>
      </c>
      <c r="G124" s="105" t="str">
        <f>CONCATENATE(A124," ",C124,IF(D124&lt;&gt;"",".",""),D124,E124)</f>
        <v>HBEE 3.00(Premium Reduction)</v>
      </c>
      <c r="H124" s="71">
        <v>42583</v>
      </c>
      <c r="I124" s="111" t="s">
        <v>1713</v>
      </c>
      <c r="J124" s="112" t="s">
        <v>764</v>
      </c>
      <c r="K124" s="113"/>
      <c r="L124" s="116"/>
      <c r="M124" s="115"/>
      <c r="N124" s="115"/>
      <c r="O124" s="115"/>
      <c r="P124" s="116"/>
      <c r="X124" s="70"/>
      <c r="Y124" s="70"/>
    </row>
    <row r="125" spans="1:25" s="72" customFormat="1" x14ac:dyDescent="0.25">
      <c r="A125" s="108" t="s">
        <v>4</v>
      </c>
      <c r="B125" s="109">
        <v>1</v>
      </c>
      <c r="C125" s="109">
        <v>3</v>
      </c>
      <c r="D125" s="110" t="s">
        <v>14</v>
      </c>
      <c r="E125" s="111" t="s">
        <v>1714</v>
      </c>
      <c r="F125" s="96" t="str">
        <f>CONCATENATE(C125,IF(D125&lt;&gt;"",".",""),D125)</f>
        <v>3.00</v>
      </c>
      <c r="G125" s="105" t="str">
        <f>CONCATENATE(A125," ",C125,IF(D125&lt;&gt;"",".",""),D125,E125)</f>
        <v>HBEE 3.00(Private facility)</v>
      </c>
      <c r="H125" s="71">
        <v>42583</v>
      </c>
      <c r="I125" s="111" t="s">
        <v>1714</v>
      </c>
      <c r="J125" s="112" t="s">
        <v>764</v>
      </c>
      <c r="K125" s="113"/>
      <c r="L125" s="116"/>
      <c r="M125" s="115"/>
      <c r="N125" s="115"/>
      <c r="O125" s="115"/>
      <c r="P125" s="116"/>
      <c r="X125" s="70"/>
      <c r="Y125" s="70"/>
    </row>
    <row r="126" spans="1:25" s="72" customFormat="1" ht="30" x14ac:dyDescent="0.25">
      <c r="A126" s="108" t="s">
        <v>4</v>
      </c>
      <c r="B126" s="109">
        <v>1</v>
      </c>
      <c r="C126" s="109">
        <v>3</v>
      </c>
      <c r="D126" s="110" t="s">
        <v>14</v>
      </c>
      <c r="E126" s="111" t="s">
        <v>1715</v>
      </c>
      <c r="F126" s="96" t="str">
        <f>CONCATENATE(C126,IF(D126&lt;&gt;"",".",""),D126)</f>
        <v>3.00</v>
      </c>
      <c r="G126" s="105" t="str">
        <f>CONCATENATE(A126," ",C126,IF(D126&lt;&gt;"",".",""),D126,E126)</f>
        <v>HBEE 3.00(Protected Income Level (PIL))</v>
      </c>
      <c r="H126" s="71">
        <v>42583</v>
      </c>
      <c r="I126" s="111" t="s">
        <v>1715</v>
      </c>
      <c r="J126" s="112" t="s">
        <v>764</v>
      </c>
      <c r="K126" s="113"/>
      <c r="L126" s="116"/>
      <c r="M126" s="115"/>
      <c r="N126" s="115"/>
      <c r="O126" s="115"/>
      <c r="P126" s="116"/>
      <c r="X126" s="70"/>
      <c r="Y126" s="70"/>
    </row>
    <row r="127" spans="1:25" s="72" customFormat="1" ht="30" x14ac:dyDescent="0.25">
      <c r="A127" s="108" t="s">
        <v>4</v>
      </c>
      <c r="B127" s="109">
        <v>1</v>
      </c>
      <c r="C127" s="109">
        <v>3</v>
      </c>
      <c r="D127" s="110" t="s">
        <v>14</v>
      </c>
      <c r="E127" s="111" t="s">
        <v>1716</v>
      </c>
      <c r="F127" s="96" t="str">
        <f>CONCATENATE(C127,IF(D127&lt;&gt;"",".",""),D127)</f>
        <v>3.00</v>
      </c>
      <c r="G127" s="105" t="str">
        <f>CONCATENATE(A127," ",C127,IF(D127&lt;&gt;"",".",""),D127,E127)</f>
        <v>HBEE 3.00(Public Institution)</v>
      </c>
      <c r="H127" s="71">
        <v>42583</v>
      </c>
      <c r="I127" s="111" t="s">
        <v>1716</v>
      </c>
      <c r="J127" s="112" t="s">
        <v>770</v>
      </c>
      <c r="K127" s="113"/>
      <c r="L127" s="116"/>
      <c r="M127" s="115" t="s">
        <v>1442</v>
      </c>
      <c r="N127" s="115"/>
      <c r="O127" s="115"/>
      <c r="P127" s="116"/>
      <c r="X127" s="70"/>
      <c r="Y127" s="70"/>
    </row>
    <row r="128" spans="1:25" s="72" customFormat="1" x14ac:dyDescent="0.25">
      <c r="A128" s="108" t="s">
        <v>4</v>
      </c>
      <c r="B128" s="109">
        <v>1</v>
      </c>
      <c r="C128" s="109">
        <v>3</v>
      </c>
      <c r="D128" s="110" t="s">
        <v>14</v>
      </c>
      <c r="E128" s="111" t="s">
        <v>1717</v>
      </c>
      <c r="F128" s="96" t="str">
        <f>CONCATENATE(C128,IF(D128&lt;&gt;"",".",""),D128)</f>
        <v>3.00</v>
      </c>
      <c r="G128" s="105" t="str">
        <f>CONCATENATE(A128," ",C128,IF(D128&lt;&gt;"",".",""),D128,E128)</f>
        <v>HBEE 3.00(QHP issuer)</v>
      </c>
      <c r="H128" s="71">
        <v>42583</v>
      </c>
      <c r="I128" s="111" t="s">
        <v>1717</v>
      </c>
      <c r="J128" s="112" t="s">
        <v>764</v>
      </c>
      <c r="K128" s="113"/>
      <c r="L128" s="116"/>
      <c r="M128" s="115"/>
      <c r="N128" s="115"/>
      <c r="O128" s="115"/>
      <c r="P128" s="116"/>
      <c r="X128" s="70"/>
      <c r="Y128" s="70"/>
    </row>
    <row r="129" spans="1:25" s="72" customFormat="1" ht="30" x14ac:dyDescent="0.25">
      <c r="A129" s="108" t="s">
        <v>4</v>
      </c>
      <c r="B129" s="109">
        <v>1</v>
      </c>
      <c r="C129" s="109">
        <v>3</v>
      </c>
      <c r="D129" s="110" t="s">
        <v>14</v>
      </c>
      <c r="E129" s="111" t="s">
        <v>1718</v>
      </c>
      <c r="F129" s="96" t="str">
        <f>CONCATENATE(C129,IF(D129&lt;&gt;"",".",""),D129)</f>
        <v>3.00</v>
      </c>
      <c r="G129" s="105" t="str">
        <f>CONCATENATE(A129," ",C129,IF(D129&lt;&gt;"",".",""),D129,E129)</f>
        <v>HBEE 3.00(Qualified Health Plan (QHP))</v>
      </c>
      <c r="H129" s="71">
        <v>42583</v>
      </c>
      <c r="I129" s="111" t="s">
        <v>1718</v>
      </c>
      <c r="J129" s="112" t="s">
        <v>764</v>
      </c>
      <c r="K129" s="113"/>
      <c r="L129" s="116"/>
      <c r="M129" s="115"/>
      <c r="N129" s="115"/>
      <c r="O129" s="115"/>
      <c r="P129" s="116"/>
      <c r="X129" s="70"/>
      <c r="Y129" s="70"/>
    </row>
    <row r="130" spans="1:25" s="72" customFormat="1" ht="30" x14ac:dyDescent="0.25">
      <c r="A130" s="108" t="s">
        <v>4</v>
      </c>
      <c r="B130" s="109">
        <v>1</v>
      </c>
      <c r="C130" s="109">
        <v>3</v>
      </c>
      <c r="D130" s="110" t="s">
        <v>14</v>
      </c>
      <c r="E130" s="111" t="s">
        <v>1719</v>
      </c>
      <c r="F130" s="96" t="str">
        <f>CONCATENATE(C130,IF(D130&lt;&gt;"",".",""),D130)</f>
        <v>3.00</v>
      </c>
      <c r="G130" s="105" t="str">
        <f>CONCATENATE(A130," ",C130,IF(D130&lt;&gt;"",".",""),D130,E130)</f>
        <v>HBEE 3.00(Qualified individual)</v>
      </c>
      <c r="H130" s="71">
        <v>42583</v>
      </c>
      <c r="I130" s="111" t="s">
        <v>1719</v>
      </c>
      <c r="J130" s="112" t="s">
        <v>764</v>
      </c>
      <c r="K130" s="113"/>
      <c r="L130" s="116"/>
      <c r="M130" s="115"/>
      <c r="N130" s="115"/>
      <c r="O130" s="115"/>
      <c r="P130" s="116"/>
      <c r="X130" s="70"/>
      <c r="Y130" s="70"/>
    </row>
    <row r="131" spans="1:25" s="72" customFormat="1" ht="45" x14ac:dyDescent="0.25">
      <c r="A131" s="108" t="s">
        <v>4</v>
      </c>
      <c r="B131" s="109">
        <v>1</v>
      </c>
      <c r="C131" s="109">
        <v>3</v>
      </c>
      <c r="D131" s="110" t="s">
        <v>14</v>
      </c>
      <c r="E131" s="111" t="s">
        <v>1720</v>
      </c>
      <c r="F131" s="96" t="str">
        <f>CONCATENATE(C131,IF(D131&lt;&gt;"",".",""),D131)</f>
        <v>3.00</v>
      </c>
      <c r="G131" s="105" t="str">
        <f>CONCATENATE(A131," ",C131,IF(D131&lt;&gt;"",".",""),D131,E131)</f>
        <v>HBEE 3.00(Qualifying coverage in an employer-sponsored plan)</v>
      </c>
      <c r="H131" s="71">
        <v>42583</v>
      </c>
      <c r="I131" s="111" t="s">
        <v>1720</v>
      </c>
      <c r="J131" s="112" t="s">
        <v>764</v>
      </c>
      <c r="K131" s="113"/>
      <c r="L131" s="116"/>
      <c r="M131" s="115"/>
      <c r="N131" s="115"/>
      <c r="O131" s="115"/>
      <c r="P131" s="116"/>
      <c r="X131" s="70"/>
      <c r="Y131" s="70"/>
    </row>
    <row r="132" spans="1:25" s="72" customFormat="1" ht="30" x14ac:dyDescent="0.25">
      <c r="A132" s="108" t="s">
        <v>4</v>
      </c>
      <c r="B132" s="109">
        <v>1</v>
      </c>
      <c r="C132" s="109">
        <v>3</v>
      </c>
      <c r="D132" s="110" t="s">
        <v>14</v>
      </c>
      <c r="E132" s="111" t="s">
        <v>1721</v>
      </c>
      <c r="F132" s="96" t="str">
        <f>CONCATENATE(C132,IF(D132&lt;&gt;"",".",""),D132)</f>
        <v>3.00</v>
      </c>
      <c r="G132" s="105" t="str">
        <f>CONCATENATE(A132," ",C132,IF(D132&lt;&gt;"",".",""),D132,E132)</f>
        <v>HBEE 3.00(Quality control (QC))</v>
      </c>
      <c r="H132" s="71">
        <v>42583</v>
      </c>
      <c r="I132" s="111" t="s">
        <v>1721</v>
      </c>
      <c r="J132" s="112" t="s">
        <v>766</v>
      </c>
      <c r="K132" s="113"/>
      <c r="L132" s="116"/>
      <c r="M132" s="115"/>
      <c r="N132" s="115"/>
      <c r="O132" s="115"/>
      <c r="P132" s="116"/>
      <c r="X132" s="70"/>
      <c r="Y132" s="70"/>
    </row>
    <row r="133" spans="1:25" s="72" customFormat="1" ht="30" x14ac:dyDescent="0.25">
      <c r="A133" s="108" t="s">
        <v>4</v>
      </c>
      <c r="B133" s="109">
        <v>1</v>
      </c>
      <c r="C133" s="109">
        <v>3</v>
      </c>
      <c r="D133" s="110" t="s">
        <v>14</v>
      </c>
      <c r="E133" s="111" t="s">
        <v>1722</v>
      </c>
      <c r="F133" s="96" t="str">
        <f>CONCATENATE(C133,IF(D133&lt;&gt;"",".",""),D133)</f>
        <v>3.00</v>
      </c>
      <c r="G133" s="105" t="str">
        <f>CONCATENATE(A133," ",C133,IF(D133&lt;&gt;"",".",""),D133,E133)</f>
        <v>HBEE 3.00(Reasonable compatibility)</v>
      </c>
      <c r="H133" s="71">
        <v>42583</v>
      </c>
      <c r="I133" s="111" t="s">
        <v>1722</v>
      </c>
      <c r="J133" s="112" t="s">
        <v>764</v>
      </c>
      <c r="K133" s="113"/>
      <c r="L133" s="116"/>
      <c r="M133" s="115"/>
      <c r="N133" s="115"/>
      <c r="O133" s="115"/>
      <c r="P133" s="116"/>
      <c r="X133" s="70"/>
      <c r="Y133" s="70"/>
    </row>
    <row r="134" spans="1:25" s="72" customFormat="1" x14ac:dyDescent="0.25">
      <c r="A134" s="108" t="s">
        <v>4</v>
      </c>
      <c r="B134" s="109">
        <v>1</v>
      </c>
      <c r="C134" s="109">
        <v>3</v>
      </c>
      <c r="D134" s="110" t="s">
        <v>14</v>
      </c>
      <c r="E134" s="111" t="s">
        <v>1723</v>
      </c>
      <c r="F134" s="96" t="str">
        <f>CONCATENATE(C134,IF(D134&lt;&gt;"",".",""),D134)</f>
        <v>3.00</v>
      </c>
      <c r="G134" s="105" t="str">
        <f>CONCATENATE(A134," ",C134,IF(D134&lt;&gt;"",".",""),D134,E134)</f>
        <v>HBEE 3.00(Reenroll)</v>
      </c>
      <c r="H134" s="71">
        <v>42583</v>
      </c>
      <c r="I134" s="111" t="s">
        <v>1723</v>
      </c>
      <c r="J134" s="112" t="s">
        <v>766</v>
      </c>
      <c r="K134" s="113"/>
      <c r="L134" s="116"/>
      <c r="M134" s="115"/>
      <c r="N134" s="115"/>
      <c r="O134" s="115"/>
      <c r="P134" s="116"/>
      <c r="X134" s="70"/>
      <c r="Y134" s="70"/>
    </row>
    <row r="135" spans="1:25" s="72" customFormat="1" x14ac:dyDescent="0.25">
      <c r="A135" s="108" t="s">
        <v>4</v>
      </c>
      <c r="B135" s="109">
        <v>1</v>
      </c>
      <c r="C135" s="109">
        <v>3</v>
      </c>
      <c r="D135" s="110" t="s">
        <v>14</v>
      </c>
      <c r="E135" s="111" t="s">
        <v>1724</v>
      </c>
      <c r="F135" s="96" t="str">
        <f>CONCATENATE(C135,IF(D135&lt;&gt;"",".",""),D135)</f>
        <v>3.00</v>
      </c>
      <c r="G135" s="105" t="str">
        <f>CONCATENATE(A135," ",C135,IF(D135&lt;&gt;"",".",""),D135,E135)</f>
        <v>HBEE 3.00(Reinstate)</v>
      </c>
      <c r="H135" s="71">
        <v>42583</v>
      </c>
      <c r="I135" s="111" t="s">
        <v>1724</v>
      </c>
      <c r="J135" s="112" t="s">
        <v>766</v>
      </c>
      <c r="K135" s="113"/>
      <c r="L135" s="116"/>
      <c r="M135" s="115"/>
      <c r="N135" s="115"/>
      <c r="O135" s="115"/>
      <c r="P135" s="116"/>
      <c r="X135" s="70"/>
      <c r="Y135" s="70"/>
    </row>
    <row r="136" spans="1:25" s="72" customFormat="1" x14ac:dyDescent="0.25">
      <c r="A136" s="108" t="s">
        <v>4</v>
      </c>
      <c r="B136" s="109">
        <v>1</v>
      </c>
      <c r="C136" s="109">
        <v>3</v>
      </c>
      <c r="D136" s="110" t="s">
        <v>14</v>
      </c>
      <c r="E136" s="111" t="s">
        <v>1725</v>
      </c>
      <c r="F136" s="96" t="str">
        <f>CONCATENATE(C136,IF(D136&lt;&gt;"",".",""),D136)</f>
        <v>3.00</v>
      </c>
      <c r="G136" s="105" t="str">
        <f>CONCATENATE(A136," ",C136,IF(D136&lt;&gt;"",".",""),D136,E136)</f>
        <v>HBEE 3.00(Renew)</v>
      </c>
      <c r="H136" s="71">
        <v>42583</v>
      </c>
      <c r="I136" s="111" t="s">
        <v>1725</v>
      </c>
      <c r="J136" s="112" t="s">
        <v>766</v>
      </c>
      <c r="K136" s="113"/>
      <c r="L136" s="116"/>
      <c r="M136" s="115"/>
      <c r="N136" s="115"/>
      <c r="O136" s="115"/>
      <c r="P136" s="116"/>
      <c r="X136" s="70"/>
      <c r="Y136" s="70"/>
    </row>
    <row r="137" spans="1:25" s="72" customFormat="1" ht="30" x14ac:dyDescent="0.25">
      <c r="A137" s="108" t="s">
        <v>4</v>
      </c>
      <c r="B137" s="109">
        <v>1</v>
      </c>
      <c r="C137" s="109">
        <v>3</v>
      </c>
      <c r="D137" s="110" t="s">
        <v>14</v>
      </c>
      <c r="E137" s="111" t="s">
        <v>1726</v>
      </c>
      <c r="F137" s="96" t="str">
        <f>CONCATENATE(C137,IF(D137&lt;&gt;"",".",""),D137)</f>
        <v>3.00</v>
      </c>
      <c r="G137" s="105" t="str">
        <f>CONCATENATE(A137," ",C137,IF(D137&lt;&gt;"",".",""),D137,E137)</f>
        <v>HBEE 3.00(Secure electronic interface)</v>
      </c>
      <c r="H137" s="71">
        <v>42583</v>
      </c>
      <c r="I137" s="111" t="s">
        <v>1726</v>
      </c>
      <c r="J137" s="112" t="s">
        <v>766</v>
      </c>
      <c r="K137" s="113"/>
      <c r="L137" s="116"/>
      <c r="M137" s="115"/>
      <c r="N137" s="115"/>
      <c r="O137" s="115"/>
      <c r="P137" s="116"/>
      <c r="X137" s="70"/>
      <c r="Y137" s="70"/>
    </row>
    <row r="138" spans="1:25" s="72" customFormat="1" ht="30" x14ac:dyDescent="0.25">
      <c r="A138" s="108" t="s">
        <v>4</v>
      </c>
      <c r="B138" s="109">
        <v>1</v>
      </c>
      <c r="C138" s="109">
        <v>3</v>
      </c>
      <c r="D138" s="110" t="s">
        <v>14</v>
      </c>
      <c r="E138" s="111" t="s">
        <v>1727</v>
      </c>
      <c r="F138" s="96" t="str">
        <f>CONCATENATE(C138,IF(D138&lt;&gt;"",".",""),D138)</f>
        <v>3.00</v>
      </c>
      <c r="G138" s="105" t="str">
        <f>CONCATENATE(A138," ",C138,IF(D138&lt;&gt;"",".",""),D138,E138)</f>
        <v>HBEE 3.00(Self-only coverage)</v>
      </c>
      <c r="H138" s="71">
        <v>42583</v>
      </c>
      <c r="I138" s="111" t="s">
        <v>1727</v>
      </c>
      <c r="J138" s="112" t="s">
        <v>764</v>
      </c>
      <c r="K138" s="113"/>
      <c r="L138" s="116"/>
      <c r="M138" s="115"/>
      <c r="N138" s="115"/>
      <c r="O138" s="115"/>
      <c r="P138" s="116"/>
      <c r="X138" s="70"/>
      <c r="Y138" s="70"/>
    </row>
    <row r="139" spans="1:25" s="72" customFormat="1" ht="30" x14ac:dyDescent="0.25">
      <c r="A139" s="108" t="s">
        <v>4</v>
      </c>
      <c r="B139" s="109">
        <v>1</v>
      </c>
      <c r="C139" s="109">
        <v>3</v>
      </c>
      <c r="D139" s="110" t="s">
        <v>14</v>
      </c>
      <c r="E139" s="111" t="s">
        <v>1728</v>
      </c>
      <c r="F139" s="96" t="str">
        <f>CONCATENATE(C139,IF(D139&lt;&gt;"",".",""),D139)</f>
        <v>3.00</v>
      </c>
      <c r="G139" s="105" t="str">
        <f>CONCATENATE(A139," ",C139,IF(D139&lt;&gt;"",".",""),D139,E139)</f>
        <v>HBEE 3.00(Special enrollment period (SEP))</v>
      </c>
      <c r="H139" s="71">
        <v>42583</v>
      </c>
      <c r="I139" s="111" t="s">
        <v>1728</v>
      </c>
      <c r="J139" s="112" t="s">
        <v>766</v>
      </c>
      <c r="K139" s="113"/>
      <c r="L139" s="116"/>
      <c r="M139" s="115"/>
      <c r="N139" s="115"/>
      <c r="O139" s="115"/>
      <c r="P139" s="116"/>
      <c r="X139" s="70"/>
      <c r="Y139" s="70"/>
    </row>
    <row r="140" spans="1:25" s="72" customFormat="1" x14ac:dyDescent="0.25">
      <c r="A140" s="108" t="s">
        <v>4</v>
      </c>
      <c r="B140" s="109">
        <v>1</v>
      </c>
      <c r="C140" s="109">
        <v>3</v>
      </c>
      <c r="D140" s="110" t="s">
        <v>14</v>
      </c>
      <c r="E140" s="111" t="s">
        <v>1729</v>
      </c>
      <c r="F140" s="96" t="str">
        <f>CONCATENATE(C140,IF(D140&lt;&gt;"",".",""),D140)</f>
        <v>3.00</v>
      </c>
      <c r="G140" s="105" t="str">
        <f>CONCATENATE(A140," ",C140,IF(D140&lt;&gt;"",".",""),D140,E140)</f>
        <v>HBEE 3.00(Spouse)</v>
      </c>
      <c r="H140" s="71">
        <v>42583</v>
      </c>
      <c r="I140" s="111" t="s">
        <v>1729</v>
      </c>
      <c r="J140" s="112" t="s">
        <v>770</v>
      </c>
      <c r="K140" s="113"/>
      <c r="L140" s="116"/>
      <c r="M140" s="115" t="s">
        <v>1442</v>
      </c>
      <c r="N140" s="115"/>
      <c r="O140" s="115"/>
      <c r="P140" s="116"/>
      <c r="X140" s="70"/>
      <c r="Y140" s="70"/>
    </row>
    <row r="141" spans="1:25" s="72" customFormat="1" x14ac:dyDescent="0.25">
      <c r="A141" s="108" t="s">
        <v>4</v>
      </c>
      <c r="B141" s="109">
        <v>1</v>
      </c>
      <c r="C141" s="109">
        <v>3</v>
      </c>
      <c r="D141" s="110" t="s">
        <v>14</v>
      </c>
      <c r="E141" s="111" t="s">
        <v>1730</v>
      </c>
      <c r="F141" s="96" t="str">
        <f>CONCATENATE(C141,IF(D141&lt;&gt;"",".",""),D141)</f>
        <v>3.00</v>
      </c>
      <c r="G141" s="105" t="str">
        <f>CONCATENATE(A141," ",C141,IF(D141&lt;&gt;"",".",""),D141,E141)</f>
        <v>HBEE 3.00(SSI)</v>
      </c>
      <c r="H141" s="71">
        <v>42583</v>
      </c>
      <c r="I141" s="111" t="s">
        <v>1730</v>
      </c>
      <c r="J141" s="112" t="s">
        <v>764</v>
      </c>
      <c r="K141" s="113"/>
      <c r="L141" s="116"/>
      <c r="M141" s="115"/>
      <c r="N141" s="115"/>
      <c r="O141" s="115"/>
      <c r="P141" s="116"/>
      <c r="X141" s="70"/>
      <c r="Y141" s="70"/>
    </row>
    <row r="142" spans="1:25" s="72" customFormat="1" ht="30" x14ac:dyDescent="0.25">
      <c r="A142" s="108" t="s">
        <v>4</v>
      </c>
      <c r="B142" s="109">
        <v>1</v>
      </c>
      <c r="C142" s="109">
        <v>3</v>
      </c>
      <c r="D142" s="110" t="s">
        <v>14</v>
      </c>
      <c r="E142" s="111" t="s">
        <v>1731</v>
      </c>
      <c r="F142" s="96" t="str">
        <f>CONCATENATE(C142,IF(D142&lt;&gt;"",".",""),D142)</f>
        <v>3.00</v>
      </c>
      <c r="G142" s="105" t="str">
        <f>CONCATENATE(A142," ",C142,IF(D142&lt;&gt;"",".",""),D142,E142)</f>
        <v>HBEE 3.00(Substantial gainful activity)</v>
      </c>
      <c r="H142" s="71">
        <v>42583</v>
      </c>
      <c r="I142" s="111" t="s">
        <v>1731</v>
      </c>
      <c r="J142" s="112" t="s">
        <v>770</v>
      </c>
      <c r="K142" s="113"/>
      <c r="L142" s="116"/>
      <c r="M142" s="115" t="s">
        <v>1442</v>
      </c>
      <c r="N142" s="115"/>
      <c r="O142" s="115"/>
      <c r="P142" s="116"/>
      <c r="X142" s="70"/>
      <c r="Y142" s="70"/>
    </row>
    <row r="143" spans="1:25" s="72" customFormat="1" x14ac:dyDescent="0.25">
      <c r="A143" s="108" t="s">
        <v>4</v>
      </c>
      <c r="B143" s="109">
        <v>1</v>
      </c>
      <c r="C143" s="109">
        <v>3</v>
      </c>
      <c r="D143" s="110" t="s">
        <v>14</v>
      </c>
      <c r="E143" s="111" t="s">
        <v>1732</v>
      </c>
      <c r="F143" s="96" t="str">
        <f>CONCATENATE(C143,IF(D143&lt;&gt;"",".",""),D143)</f>
        <v>3.00</v>
      </c>
      <c r="G143" s="105" t="str">
        <f>CONCATENATE(A143," ",C143,IF(D143&lt;&gt;"",".",""),D143,E143)</f>
        <v>HBEE 3.00(Tax dependent)</v>
      </c>
      <c r="H143" s="71">
        <v>42583</v>
      </c>
      <c r="I143" s="111" t="s">
        <v>1732</v>
      </c>
      <c r="J143" s="112" t="s">
        <v>764</v>
      </c>
      <c r="K143" s="113"/>
      <c r="L143" s="116"/>
      <c r="M143" s="115"/>
      <c r="N143" s="115"/>
      <c r="O143" s="115"/>
      <c r="P143" s="116"/>
      <c r="X143" s="70"/>
      <c r="Y143" s="70"/>
    </row>
    <row r="144" spans="1:25" s="72" customFormat="1" x14ac:dyDescent="0.25">
      <c r="A144" s="108" t="s">
        <v>4</v>
      </c>
      <c r="B144" s="109">
        <v>1</v>
      </c>
      <c r="C144" s="109">
        <v>3</v>
      </c>
      <c r="D144" s="110" t="s">
        <v>14</v>
      </c>
      <c r="E144" s="111" t="s">
        <v>1733</v>
      </c>
      <c r="F144" s="96" t="str">
        <f>CONCATENATE(C144,IF(D144&lt;&gt;"",".",""),D144)</f>
        <v>3.00</v>
      </c>
      <c r="G144" s="105" t="str">
        <f>CONCATENATE(A144," ",C144,IF(D144&lt;&gt;"",".",""),D144,E144)</f>
        <v>HBEE 3.00(Tax filer)</v>
      </c>
      <c r="H144" s="71">
        <v>42583</v>
      </c>
      <c r="I144" s="111" t="s">
        <v>1733</v>
      </c>
      <c r="J144" s="112" t="s">
        <v>770</v>
      </c>
      <c r="K144" s="113"/>
      <c r="L144" s="116"/>
      <c r="M144" s="115" t="s">
        <v>1442</v>
      </c>
      <c r="N144" s="115"/>
      <c r="O144" s="115"/>
      <c r="P144" s="116"/>
      <c r="X144" s="70"/>
      <c r="Y144" s="70"/>
    </row>
    <row r="145" spans="1:25" s="72" customFormat="1" x14ac:dyDescent="0.25">
      <c r="A145" s="108" t="s">
        <v>4</v>
      </c>
      <c r="B145" s="109">
        <v>1</v>
      </c>
      <c r="C145" s="109">
        <v>3</v>
      </c>
      <c r="D145" s="110" t="s">
        <v>14</v>
      </c>
      <c r="E145" s="111" t="s">
        <v>1734</v>
      </c>
      <c r="F145" s="96" t="str">
        <f>CONCATENATE(C145,IF(D145&lt;&gt;"",".",""),D145)</f>
        <v>3.00</v>
      </c>
      <c r="G145" s="105" t="str">
        <f>CONCATENATE(A145," ",C145,IF(D145&lt;&gt;"",".",""),D145,E145)</f>
        <v>HBEE 3.00(Third party)</v>
      </c>
      <c r="H145" s="71">
        <v>42583</v>
      </c>
      <c r="I145" s="111" t="s">
        <v>1734</v>
      </c>
      <c r="J145" s="112" t="s">
        <v>764</v>
      </c>
      <c r="K145" s="113"/>
      <c r="L145" s="116"/>
      <c r="M145" s="115"/>
      <c r="N145" s="115"/>
      <c r="O145" s="115"/>
      <c r="P145" s="116"/>
      <c r="X145" s="70"/>
      <c r="Y145" s="70"/>
    </row>
    <row r="146" spans="1:25" ht="30" x14ac:dyDescent="0.25">
      <c r="A146" s="102" t="s">
        <v>4</v>
      </c>
      <c r="B146" s="103">
        <v>1</v>
      </c>
      <c r="C146" s="103">
        <v>4</v>
      </c>
      <c r="D146" s="104" t="s">
        <v>14</v>
      </c>
      <c r="E146" s="104"/>
      <c r="F146" s="96" t="str">
        <f>CONCATENATE(C146,IF(D146&lt;&gt;"",".",""),D146)</f>
        <v>4.00</v>
      </c>
      <c r="G146" s="105" t="str">
        <f>CONCATENATE(A146," ",C146,IF(D146&lt;&gt;"",".",""),D146,E146)</f>
        <v>HBEE 4.00</v>
      </c>
      <c r="H146" s="106">
        <v>41850</v>
      </c>
      <c r="I146" s="96" t="s">
        <v>32</v>
      </c>
      <c r="J146" s="107" t="s">
        <v>770</v>
      </c>
      <c r="K146" s="60" t="s">
        <v>764</v>
      </c>
      <c r="L146" s="75"/>
      <c r="M146" s="59"/>
      <c r="N146" s="59"/>
      <c r="O146" s="59"/>
      <c r="P146" s="60"/>
    </row>
    <row r="147" spans="1:25" ht="30" x14ac:dyDescent="0.25">
      <c r="A147" s="102" t="s">
        <v>4</v>
      </c>
      <c r="B147" s="103">
        <v>1</v>
      </c>
      <c r="C147" s="103">
        <v>4</v>
      </c>
      <c r="D147" s="104" t="s">
        <v>15</v>
      </c>
      <c r="E147" s="104"/>
      <c r="F147" s="96" t="str">
        <f>CONCATENATE(C147,IF(D147&lt;&gt;"",".",""),D147)</f>
        <v>4.01</v>
      </c>
      <c r="G147" s="105" t="str">
        <f>CONCATENATE(A147," ",C147,IF(D147&lt;&gt;"",".",""),D147,E147)</f>
        <v>HBEE 4.01</v>
      </c>
      <c r="H147" s="106">
        <v>41850</v>
      </c>
      <c r="I147" s="96" t="s">
        <v>33</v>
      </c>
      <c r="J147" s="107" t="s">
        <v>770</v>
      </c>
      <c r="K147" s="60" t="s">
        <v>1390</v>
      </c>
      <c r="L147" s="75" t="s">
        <v>1435</v>
      </c>
      <c r="M147" s="59" t="s">
        <v>1559</v>
      </c>
      <c r="N147" s="59" t="s">
        <v>1564</v>
      </c>
      <c r="O147" s="106">
        <v>42671</v>
      </c>
      <c r="P147" s="75"/>
    </row>
    <row r="148" spans="1:25" ht="60" x14ac:dyDescent="0.25">
      <c r="A148" s="102" t="s">
        <v>4</v>
      </c>
      <c r="B148" s="103">
        <v>1</v>
      </c>
      <c r="C148" s="103">
        <v>4</v>
      </c>
      <c r="D148" s="104" t="s">
        <v>16</v>
      </c>
      <c r="E148" s="104"/>
      <c r="F148" s="96" t="str">
        <f>CONCATENATE(C148,IF(D148&lt;&gt;"",".",""),D148)</f>
        <v>4.02</v>
      </c>
      <c r="G148" s="105" t="str">
        <f>CONCATENATE(A148," ",C148,IF(D148&lt;&gt;"",".",""),D148,E148)</f>
        <v>HBEE 4.02</v>
      </c>
      <c r="H148" s="106">
        <v>41850</v>
      </c>
      <c r="I148" s="96" t="s">
        <v>35</v>
      </c>
      <c r="J148" s="107" t="s">
        <v>766</v>
      </c>
      <c r="K148" s="60"/>
      <c r="L148" s="75"/>
      <c r="M148" s="59"/>
      <c r="N148" s="59"/>
      <c r="O148" s="59"/>
      <c r="P148" s="60"/>
    </row>
    <row r="149" spans="1:25" x14ac:dyDescent="0.25">
      <c r="A149" s="102" t="s">
        <v>4</v>
      </c>
      <c r="B149" s="103">
        <v>1</v>
      </c>
      <c r="C149" s="103">
        <v>4</v>
      </c>
      <c r="D149" s="104" t="s">
        <v>16</v>
      </c>
      <c r="E149" s="104" t="s">
        <v>8</v>
      </c>
      <c r="F149" s="96" t="str">
        <f>CONCATENATE(C149,IF(D149&lt;&gt;"",".",""),D149)</f>
        <v>4.02</v>
      </c>
      <c r="G149" s="105" t="str">
        <f>CONCATENATE(A149," ",C149,IF(D149&lt;&gt;"",".",""),D149,E149)</f>
        <v>HBEE 4.02(a)</v>
      </c>
      <c r="H149" s="106">
        <v>41850</v>
      </c>
      <c r="I149" s="96" t="s">
        <v>36</v>
      </c>
      <c r="J149" s="107" t="s">
        <v>766</v>
      </c>
      <c r="K149" s="60"/>
      <c r="L149" s="75"/>
      <c r="M149" s="59"/>
      <c r="N149" s="59"/>
      <c r="O149" s="59"/>
      <c r="P149" s="60"/>
    </row>
    <row r="150" spans="1:25" ht="30" x14ac:dyDescent="0.25">
      <c r="A150" s="102" t="s">
        <v>4</v>
      </c>
      <c r="B150" s="103">
        <v>1</v>
      </c>
      <c r="C150" s="103">
        <v>4</v>
      </c>
      <c r="D150" s="104" t="s">
        <v>16</v>
      </c>
      <c r="E150" s="104" t="s">
        <v>10</v>
      </c>
      <c r="F150" s="96" t="str">
        <f>CONCATENATE(C150,IF(D150&lt;&gt;"",".",""),D150)</f>
        <v>4.02</v>
      </c>
      <c r="G150" s="105" t="str">
        <f>CONCATENATE(A150," ",C150,IF(D150&lt;&gt;"",".",""),D150,E150)</f>
        <v>HBEE 4.02(b)</v>
      </c>
      <c r="H150" s="106">
        <v>41850</v>
      </c>
      <c r="I150" s="96" t="s">
        <v>37</v>
      </c>
      <c r="J150" s="107" t="s">
        <v>766</v>
      </c>
      <c r="K150" s="60"/>
      <c r="L150" s="75"/>
      <c r="M150" s="59"/>
      <c r="N150" s="59"/>
      <c r="O150" s="59"/>
      <c r="P150" s="60"/>
    </row>
    <row r="151" spans="1:25" x14ac:dyDescent="0.25">
      <c r="A151" s="102" t="s">
        <v>4</v>
      </c>
      <c r="B151" s="103">
        <v>1</v>
      </c>
      <c r="C151" s="103">
        <v>4</v>
      </c>
      <c r="D151" s="104" t="s">
        <v>16</v>
      </c>
      <c r="E151" s="104" t="s">
        <v>12</v>
      </c>
      <c r="F151" s="96" t="str">
        <f>CONCATENATE(C151,IF(D151&lt;&gt;"",".",""),D151)</f>
        <v>4.02</v>
      </c>
      <c r="G151" s="105" t="str">
        <f>CONCATENATE(A151," ",C151,IF(D151&lt;&gt;"",".",""),D151,E151)</f>
        <v>HBEE 4.02(c)</v>
      </c>
      <c r="H151" s="106">
        <v>41850</v>
      </c>
      <c r="I151" s="96" t="s">
        <v>38</v>
      </c>
      <c r="J151" s="107" t="s">
        <v>766</v>
      </c>
      <c r="K151" s="60"/>
      <c r="L151" s="75"/>
      <c r="M151" s="59"/>
      <c r="N151" s="59"/>
      <c r="O151" s="59"/>
      <c r="P151" s="60"/>
    </row>
    <row r="152" spans="1:25" x14ac:dyDescent="0.25">
      <c r="A152" s="102" t="s">
        <v>4</v>
      </c>
      <c r="B152" s="103">
        <v>1</v>
      </c>
      <c r="C152" s="103">
        <v>4</v>
      </c>
      <c r="D152" s="104" t="s">
        <v>16</v>
      </c>
      <c r="E152" s="104" t="s">
        <v>40</v>
      </c>
      <c r="F152" s="96" t="str">
        <f>CONCATENATE(C152,IF(D152&lt;&gt;"",".",""),D152)</f>
        <v>4.02</v>
      </c>
      <c r="G152" s="105" t="str">
        <f>CONCATENATE(A152," ",C152,IF(D152&lt;&gt;"",".",""),D152,E152)</f>
        <v>HBEE 4.02(d)</v>
      </c>
      <c r="H152" s="106">
        <v>41850</v>
      </c>
      <c r="I152" s="96" t="s">
        <v>47</v>
      </c>
      <c r="J152" s="107" t="s">
        <v>766</v>
      </c>
      <c r="K152" s="60"/>
      <c r="L152" s="75"/>
      <c r="M152" s="59"/>
      <c r="N152" s="59"/>
      <c r="O152" s="59"/>
      <c r="P152" s="60"/>
    </row>
    <row r="153" spans="1:25" x14ac:dyDescent="0.25">
      <c r="A153" s="102" t="s">
        <v>4</v>
      </c>
      <c r="B153" s="103">
        <v>1</v>
      </c>
      <c r="C153" s="117">
        <v>4</v>
      </c>
      <c r="D153" s="104" t="s">
        <v>16</v>
      </c>
      <c r="E153" s="104" t="s">
        <v>41</v>
      </c>
      <c r="F153" s="96" t="str">
        <f>CONCATENATE(C153,IF(D153&lt;&gt;"",".",""),D153)</f>
        <v>4.02</v>
      </c>
      <c r="G153" s="105" t="str">
        <f>CONCATENATE(A153," ",C153,IF(D153&lt;&gt;"",".",""),D153,E153)</f>
        <v>HBEE 4.02(e)</v>
      </c>
      <c r="H153" s="106">
        <v>41850</v>
      </c>
      <c r="I153" s="96" t="s">
        <v>48</v>
      </c>
      <c r="J153" s="107" t="s">
        <v>764</v>
      </c>
      <c r="K153" s="60"/>
      <c r="L153" s="75"/>
      <c r="M153" s="59"/>
      <c r="N153" s="59"/>
      <c r="O153" s="59"/>
      <c r="P153" s="60"/>
    </row>
    <row r="154" spans="1:25" x14ac:dyDescent="0.25">
      <c r="A154" s="102" t="s">
        <v>4</v>
      </c>
      <c r="B154" s="103">
        <v>1</v>
      </c>
      <c r="C154" s="117">
        <v>4</v>
      </c>
      <c r="D154" s="104" t="s">
        <v>16</v>
      </c>
      <c r="E154" s="104" t="s">
        <v>42</v>
      </c>
      <c r="F154" s="96" t="str">
        <f>CONCATENATE(C154,IF(D154&lt;&gt;"",".",""),D154)</f>
        <v>4.02</v>
      </c>
      <c r="G154" s="105" t="str">
        <f>CONCATENATE(A154," ",C154,IF(D154&lt;&gt;"",".",""),D154,E154)</f>
        <v>HBEE 4.02(f)</v>
      </c>
      <c r="H154" s="106">
        <v>41850</v>
      </c>
      <c r="I154" s="96" t="s">
        <v>49</v>
      </c>
      <c r="J154" s="107" t="s">
        <v>766</v>
      </c>
      <c r="K154" s="60"/>
      <c r="L154" s="75"/>
      <c r="M154" s="59"/>
      <c r="N154" s="59"/>
      <c r="O154" s="59"/>
      <c r="P154" s="60"/>
    </row>
    <row r="155" spans="1:25" x14ac:dyDescent="0.25">
      <c r="A155" s="102" t="s">
        <v>4</v>
      </c>
      <c r="B155" s="103">
        <v>1</v>
      </c>
      <c r="C155" s="117">
        <v>4</v>
      </c>
      <c r="D155" s="104" t="s">
        <v>16</v>
      </c>
      <c r="E155" s="104" t="s">
        <v>43</v>
      </c>
      <c r="F155" s="96" t="str">
        <f>CONCATENATE(C155,IF(D155&lt;&gt;"",".",""),D155)</f>
        <v>4.02</v>
      </c>
      <c r="G155" s="105" t="str">
        <f>CONCATENATE(A155," ",C155,IF(D155&lt;&gt;"",".",""),D155,E155)</f>
        <v>HBEE 4.02(g)</v>
      </c>
      <c r="H155" s="106">
        <v>41850</v>
      </c>
      <c r="I155" s="96" t="s">
        <v>50</v>
      </c>
      <c r="J155" s="107" t="s">
        <v>766</v>
      </c>
      <c r="K155" s="60"/>
      <c r="L155" s="75"/>
      <c r="M155" s="59"/>
      <c r="N155" s="59"/>
      <c r="O155" s="59"/>
      <c r="P155" s="60"/>
    </row>
    <row r="156" spans="1:25" x14ac:dyDescent="0.25">
      <c r="A156" s="102" t="s">
        <v>4</v>
      </c>
      <c r="B156" s="103">
        <v>1</v>
      </c>
      <c r="C156" s="117">
        <v>4</v>
      </c>
      <c r="D156" s="104" t="s">
        <v>16</v>
      </c>
      <c r="E156" s="104" t="s">
        <v>44</v>
      </c>
      <c r="F156" s="96" t="str">
        <f>CONCATENATE(C156,IF(D156&lt;&gt;"",".",""),D156)</f>
        <v>4.02</v>
      </c>
      <c r="G156" s="105" t="str">
        <f>CONCATENATE(A156," ",C156,IF(D156&lt;&gt;"",".",""),D156,E156)</f>
        <v>HBEE 4.02(h)</v>
      </c>
      <c r="H156" s="106">
        <v>41850</v>
      </c>
      <c r="I156" s="96" t="s">
        <v>51</v>
      </c>
      <c r="J156" s="107" t="s">
        <v>766</v>
      </c>
      <c r="K156" s="60"/>
      <c r="L156" s="75"/>
      <c r="M156" s="59"/>
      <c r="N156" s="59"/>
      <c r="O156" s="59"/>
      <c r="P156" s="60"/>
    </row>
    <row r="157" spans="1:25" x14ac:dyDescent="0.25">
      <c r="A157" s="102" t="s">
        <v>4</v>
      </c>
      <c r="B157" s="103">
        <v>1</v>
      </c>
      <c r="C157" s="117">
        <v>4</v>
      </c>
      <c r="D157" s="104" t="s">
        <v>16</v>
      </c>
      <c r="E157" s="104" t="s">
        <v>45</v>
      </c>
      <c r="F157" s="96" t="str">
        <f>CONCATENATE(C157,IF(D157&lt;&gt;"",".",""),D157)</f>
        <v>4.02</v>
      </c>
      <c r="G157" s="105" t="str">
        <f>CONCATENATE(A157," ",C157,IF(D157&lt;&gt;"",".",""),D157,E157)</f>
        <v>HBEE 4.02(i)</v>
      </c>
      <c r="H157" s="106">
        <v>41850</v>
      </c>
      <c r="I157" s="96" t="s">
        <v>52</v>
      </c>
      <c r="J157" s="107" t="s">
        <v>766</v>
      </c>
      <c r="K157" s="60"/>
      <c r="L157" s="75"/>
      <c r="M157" s="59"/>
      <c r="N157" s="59"/>
      <c r="O157" s="59"/>
      <c r="P157" s="60"/>
    </row>
    <row r="158" spans="1:25" x14ac:dyDescent="0.25">
      <c r="A158" s="102" t="s">
        <v>4</v>
      </c>
      <c r="B158" s="103">
        <v>1</v>
      </c>
      <c r="C158" s="117">
        <v>4</v>
      </c>
      <c r="D158" s="104" t="s">
        <v>16</v>
      </c>
      <c r="E158" s="104" t="s">
        <v>46</v>
      </c>
      <c r="F158" s="96" t="str">
        <f>CONCATENATE(C158,IF(D158&lt;&gt;"",".",""),D158)</f>
        <v>4.02</v>
      </c>
      <c r="G158" s="105" t="str">
        <f>CONCATENATE(A158," ",C158,IF(D158&lt;&gt;"",".",""),D158,E158)</f>
        <v>HBEE 4.02(j)</v>
      </c>
      <c r="H158" s="106">
        <v>41850</v>
      </c>
      <c r="I158" s="96" t="s">
        <v>53</v>
      </c>
      <c r="J158" s="107" t="s">
        <v>766</v>
      </c>
      <c r="K158" s="60"/>
      <c r="L158" s="75"/>
      <c r="M158" s="59"/>
      <c r="N158" s="59"/>
      <c r="O158" s="59"/>
      <c r="P158" s="60"/>
    </row>
    <row r="159" spans="1:25" ht="60" x14ac:dyDescent="0.25">
      <c r="A159" s="102" t="s">
        <v>4</v>
      </c>
      <c r="B159" s="103">
        <v>1</v>
      </c>
      <c r="C159" s="117">
        <v>4</v>
      </c>
      <c r="D159" s="104" t="s">
        <v>23</v>
      </c>
      <c r="E159" s="104"/>
      <c r="F159" s="96" t="str">
        <f>CONCATENATE(C159,IF(D159&lt;&gt;"",".",""),D159)</f>
        <v>4.03</v>
      </c>
      <c r="G159" s="105" t="str">
        <f>CONCATENATE(A159," ",C159,IF(D159&lt;&gt;"",".",""),D159,E159)</f>
        <v>HBEE 4.03</v>
      </c>
      <c r="H159" s="106">
        <v>41850</v>
      </c>
      <c r="I159" s="96" t="s">
        <v>54</v>
      </c>
      <c r="J159" s="107" t="s">
        <v>766</v>
      </c>
      <c r="K159" s="60"/>
      <c r="L159" s="75"/>
      <c r="M159" s="59"/>
      <c r="N159" s="59"/>
      <c r="O159" s="59"/>
      <c r="P159" s="60"/>
    </row>
    <row r="160" spans="1:25" x14ac:dyDescent="0.25">
      <c r="A160" s="102" t="s">
        <v>4</v>
      </c>
      <c r="B160" s="103">
        <v>1</v>
      </c>
      <c r="C160" s="117">
        <v>4</v>
      </c>
      <c r="D160" s="104" t="s">
        <v>23</v>
      </c>
      <c r="E160" s="104" t="s">
        <v>8</v>
      </c>
      <c r="F160" s="96" t="str">
        <f>CONCATENATE(C160,IF(D160&lt;&gt;"",".",""),D160)</f>
        <v>4.03</v>
      </c>
      <c r="G160" s="105" t="str">
        <f>CONCATENATE(A160," ",C160,IF(D160&lt;&gt;"",".",""),D160,E160)</f>
        <v>HBEE 4.03(a)</v>
      </c>
      <c r="H160" s="106">
        <v>41850</v>
      </c>
      <c r="I160" s="96" t="s">
        <v>55</v>
      </c>
      <c r="J160" s="107" t="s">
        <v>766</v>
      </c>
      <c r="K160" s="60"/>
      <c r="L160" s="75"/>
      <c r="M160" s="59"/>
      <c r="N160" s="59"/>
      <c r="O160" s="59"/>
      <c r="P160" s="60"/>
    </row>
    <row r="161" spans="1:16" x14ac:dyDescent="0.25">
      <c r="A161" s="102" t="s">
        <v>4</v>
      </c>
      <c r="B161" s="103">
        <v>1</v>
      </c>
      <c r="C161" s="117">
        <v>4</v>
      </c>
      <c r="D161" s="104" t="s">
        <v>23</v>
      </c>
      <c r="E161" s="104" t="s">
        <v>10</v>
      </c>
      <c r="F161" s="96" t="str">
        <f>CONCATENATE(C161,IF(D161&lt;&gt;"",".",""),D161)</f>
        <v>4.03</v>
      </c>
      <c r="G161" s="105" t="str">
        <f>CONCATENATE(A161," ",C161,IF(D161&lt;&gt;"",".",""),D161,E161)</f>
        <v>HBEE 4.03(b)</v>
      </c>
      <c r="H161" s="106">
        <v>41850</v>
      </c>
      <c r="I161" s="96" t="s">
        <v>56</v>
      </c>
      <c r="J161" s="107" t="s">
        <v>766</v>
      </c>
      <c r="K161" s="60"/>
      <c r="L161" s="75"/>
      <c r="M161" s="59"/>
      <c r="N161" s="59"/>
      <c r="O161" s="59"/>
      <c r="P161" s="60"/>
    </row>
    <row r="162" spans="1:16" x14ac:dyDescent="0.25">
      <c r="A162" s="102" t="s">
        <v>4</v>
      </c>
      <c r="B162" s="103">
        <v>1</v>
      </c>
      <c r="C162" s="117">
        <v>4</v>
      </c>
      <c r="D162" s="104" t="s">
        <v>23</v>
      </c>
      <c r="E162" s="104" t="s">
        <v>12</v>
      </c>
      <c r="F162" s="96" t="str">
        <f>CONCATENATE(C162,IF(D162&lt;&gt;"",".",""),D162)</f>
        <v>4.03</v>
      </c>
      <c r="G162" s="105" t="str">
        <f>CONCATENATE(A162," ",C162,IF(D162&lt;&gt;"",".",""),D162,E162)</f>
        <v>HBEE 4.03(c)</v>
      </c>
      <c r="H162" s="106">
        <v>41850</v>
      </c>
      <c r="I162" s="96" t="s">
        <v>57</v>
      </c>
      <c r="J162" s="107" t="s">
        <v>766</v>
      </c>
      <c r="K162" s="60"/>
      <c r="L162" s="75"/>
      <c r="M162" s="59"/>
      <c r="N162" s="59"/>
      <c r="O162" s="59"/>
      <c r="P162" s="60"/>
    </row>
    <row r="163" spans="1:16" x14ac:dyDescent="0.25">
      <c r="A163" s="102" t="s">
        <v>4</v>
      </c>
      <c r="B163" s="103">
        <v>1</v>
      </c>
      <c r="C163" s="117">
        <v>4</v>
      </c>
      <c r="D163" s="104" t="s">
        <v>25</v>
      </c>
      <c r="E163" s="104"/>
      <c r="F163" s="96" t="str">
        <f>CONCATENATE(C163,IF(D163&lt;&gt;"",".",""),D163)</f>
        <v>4.04</v>
      </c>
      <c r="G163" s="105" t="str">
        <f>CONCATENATE(A163," ",C163,IF(D163&lt;&gt;"",".",""),D163,E163)</f>
        <v>HBEE 4.04</v>
      </c>
      <c r="H163" s="106">
        <v>41850</v>
      </c>
      <c r="I163" s="96" t="s">
        <v>58</v>
      </c>
      <c r="J163" s="107" t="s">
        <v>766</v>
      </c>
      <c r="K163" s="60"/>
      <c r="L163" s="75"/>
      <c r="M163" s="59"/>
      <c r="N163" s="59"/>
      <c r="O163" s="59"/>
      <c r="P163" s="60"/>
    </row>
    <row r="164" spans="1:16" x14ac:dyDescent="0.25">
      <c r="A164" s="102" t="s">
        <v>4</v>
      </c>
      <c r="B164" s="103">
        <v>1</v>
      </c>
      <c r="C164" s="117">
        <v>4</v>
      </c>
      <c r="D164" s="104" t="s">
        <v>25</v>
      </c>
      <c r="E164" s="104" t="s">
        <v>8</v>
      </c>
      <c r="F164" s="96" t="str">
        <f>CONCATENATE(C164,IF(D164&lt;&gt;"",".",""),D164)</f>
        <v>4.04</v>
      </c>
      <c r="G164" s="105" t="str">
        <f>CONCATENATE(A164," ",C164,IF(D164&lt;&gt;"",".",""),D164,E164)</f>
        <v>HBEE 4.04(a)</v>
      </c>
      <c r="H164" s="106">
        <v>41850</v>
      </c>
      <c r="I164" s="96" t="s">
        <v>59</v>
      </c>
      <c r="J164" s="107" t="s">
        <v>766</v>
      </c>
      <c r="K164" s="60"/>
      <c r="L164" s="75"/>
      <c r="M164" s="59"/>
      <c r="N164" s="59"/>
      <c r="O164" s="59"/>
      <c r="P164" s="60"/>
    </row>
    <row r="165" spans="1:16" x14ac:dyDescent="0.25">
      <c r="A165" s="102" t="s">
        <v>4</v>
      </c>
      <c r="B165" s="103">
        <v>1</v>
      </c>
      <c r="C165" s="117">
        <v>4</v>
      </c>
      <c r="D165" s="104" t="s">
        <v>25</v>
      </c>
      <c r="E165" s="104" t="s">
        <v>10</v>
      </c>
      <c r="F165" s="96" t="str">
        <f>CONCATENATE(C165,IF(D165&lt;&gt;"",".",""),D165)</f>
        <v>4.04</v>
      </c>
      <c r="G165" s="105" t="str">
        <f>CONCATENATE(A165," ",C165,IF(D165&lt;&gt;"",".",""),D165,E165)</f>
        <v>HBEE 4.04(b)</v>
      </c>
      <c r="H165" s="106">
        <v>41850</v>
      </c>
      <c r="I165" s="96" t="s">
        <v>60</v>
      </c>
      <c r="J165" s="107" t="s">
        <v>766</v>
      </c>
      <c r="K165" s="60"/>
      <c r="L165" s="75"/>
      <c r="M165" s="59"/>
      <c r="N165" s="59"/>
      <c r="O165" s="59"/>
      <c r="P165" s="60"/>
    </row>
    <row r="166" spans="1:16" x14ac:dyDescent="0.25">
      <c r="A166" s="102" t="s">
        <v>4</v>
      </c>
      <c r="B166" s="103">
        <v>1</v>
      </c>
      <c r="C166" s="117">
        <v>4</v>
      </c>
      <c r="D166" s="104" t="s">
        <v>25</v>
      </c>
      <c r="E166" s="104" t="s">
        <v>12</v>
      </c>
      <c r="F166" s="96" t="str">
        <f>CONCATENATE(C166,IF(D166&lt;&gt;"",".",""),D166)</f>
        <v>4.04</v>
      </c>
      <c r="G166" s="105" t="str">
        <f>CONCATENATE(A166," ",C166,IF(D166&lt;&gt;"",".",""),D166,E166)</f>
        <v>HBEE 4.04(c)</v>
      </c>
      <c r="H166" s="106">
        <v>41850</v>
      </c>
      <c r="I166" s="96" t="s">
        <v>61</v>
      </c>
      <c r="J166" s="107" t="s">
        <v>766</v>
      </c>
      <c r="K166" s="60"/>
      <c r="L166" s="75"/>
      <c r="M166" s="59"/>
      <c r="N166" s="59"/>
      <c r="O166" s="59"/>
      <c r="P166" s="60"/>
    </row>
    <row r="167" spans="1:16" ht="30" x14ac:dyDescent="0.25">
      <c r="A167" s="102" t="s">
        <v>4</v>
      </c>
      <c r="B167" s="103">
        <v>1</v>
      </c>
      <c r="C167" s="117">
        <v>4</v>
      </c>
      <c r="D167" s="104" t="s">
        <v>29</v>
      </c>
      <c r="E167" s="104"/>
      <c r="F167" s="96" t="str">
        <f>CONCATENATE(C167,IF(D167&lt;&gt;"",".",""),D167)</f>
        <v>4.05</v>
      </c>
      <c r="G167" s="105" t="str">
        <f>CONCATENATE(A167," ",C167,IF(D167&lt;&gt;"",".",""),D167,E167)</f>
        <v>HBEE 4.05</v>
      </c>
      <c r="H167" s="106">
        <v>41850</v>
      </c>
      <c r="I167" s="96" t="s">
        <v>62</v>
      </c>
      <c r="J167" s="107" t="s">
        <v>766</v>
      </c>
      <c r="K167" s="60"/>
      <c r="L167" s="75"/>
      <c r="M167" s="59"/>
      <c r="N167" s="59"/>
      <c r="O167" s="59"/>
      <c r="P167" s="60"/>
    </row>
    <row r="168" spans="1:16" x14ac:dyDescent="0.25">
      <c r="A168" s="102" t="s">
        <v>4</v>
      </c>
      <c r="B168" s="103">
        <v>1</v>
      </c>
      <c r="C168" s="117">
        <v>4</v>
      </c>
      <c r="D168" s="104" t="s">
        <v>64</v>
      </c>
      <c r="E168" s="104"/>
      <c r="F168" s="96" t="str">
        <f>CONCATENATE(C168,IF(D168&lt;&gt;"",".",""),D168)</f>
        <v>4.06</v>
      </c>
      <c r="G168" s="105" t="str">
        <f>CONCATENATE(A168," ",C168,IF(D168&lt;&gt;"",".",""),D168,E168)</f>
        <v>HBEE 4.06</v>
      </c>
      <c r="H168" s="106">
        <v>41850</v>
      </c>
      <c r="I168" s="96" t="s">
        <v>63</v>
      </c>
      <c r="J168" s="107" t="s">
        <v>766</v>
      </c>
      <c r="K168" s="60"/>
      <c r="L168" s="75"/>
      <c r="M168" s="59"/>
      <c r="N168" s="59"/>
      <c r="O168" s="59"/>
      <c r="P168" s="60"/>
    </row>
    <row r="169" spans="1:16" x14ac:dyDescent="0.25">
      <c r="A169" s="102" t="s">
        <v>4</v>
      </c>
      <c r="B169" s="103">
        <v>1</v>
      </c>
      <c r="C169" s="117">
        <v>4</v>
      </c>
      <c r="D169" s="104" t="s">
        <v>64</v>
      </c>
      <c r="E169" s="104" t="s">
        <v>8</v>
      </c>
      <c r="F169" s="96" t="str">
        <f>CONCATENATE(C169,IF(D169&lt;&gt;"",".",""),D169)</f>
        <v>4.06</v>
      </c>
      <c r="G169" s="105" t="str">
        <f>CONCATENATE(A169," ",C169,IF(D169&lt;&gt;"",".",""),D169,E169)</f>
        <v>HBEE 4.06(a)</v>
      </c>
      <c r="H169" s="106">
        <v>41850</v>
      </c>
      <c r="I169" s="96" t="s">
        <v>65</v>
      </c>
      <c r="J169" s="107" t="s">
        <v>766</v>
      </c>
      <c r="K169" s="60"/>
      <c r="L169" s="75"/>
      <c r="M169" s="59"/>
      <c r="N169" s="59"/>
      <c r="O169" s="59"/>
      <c r="P169" s="60"/>
    </row>
    <row r="170" spans="1:16" x14ac:dyDescent="0.25">
      <c r="A170" s="102" t="s">
        <v>4</v>
      </c>
      <c r="B170" s="103">
        <v>1</v>
      </c>
      <c r="C170" s="117">
        <v>4</v>
      </c>
      <c r="D170" s="104" t="s">
        <v>64</v>
      </c>
      <c r="E170" s="104" t="s">
        <v>10</v>
      </c>
      <c r="F170" s="96" t="str">
        <f>CONCATENATE(C170,IF(D170&lt;&gt;"",".",""),D170)</f>
        <v>4.06</v>
      </c>
      <c r="G170" s="105" t="str">
        <f>CONCATENATE(A170," ",C170,IF(D170&lt;&gt;"",".",""),D170,E170)</f>
        <v>HBEE 4.06(b)</v>
      </c>
      <c r="H170" s="106">
        <v>41850</v>
      </c>
      <c r="I170" s="96" t="s">
        <v>66</v>
      </c>
      <c r="J170" s="107" t="s">
        <v>766</v>
      </c>
      <c r="K170" s="60"/>
      <c r="L170" s="75"/>
      <c r="M170" s="59"/>
      <c r="N170" s="59"/>
      <c r="O170" s="59"/>
      <c r="P170" s="60"/>
    </row>
    <row r="171" spans="1:16" x14ac:dyDescent="0.25">
      <c r="A171" s="102" t="s">
        <v>4</v>
      </c>
      <c r="B171" s="103">
        <v>1</v>
      </c>
      <c r="C171" s="117">
        <v>4</v>
      </c>
      <c r="D171" s="104" t="s">
        <v>64</v>
      </c>
      <c r="E171" s="104" t="s">
        <v>12</v>
      </c>
      <c r="F171" s="96" t="str">
        <f>CONCATENATE(C171,IF(D171&lt;&gt;"",".",""),D171)</f>
        <v>4.06</v>
      </c>
      <c r="G171" s="105" t="str">
        <f>CONCATENATE(A171," ",C171,IF(D171&lt;&gt;"",".",""),D171,E171)</f>
        <v>HBEE 4.06(c)</v>
      </c>
      <c r="H171" s="106">
        <v>41850</v>
      </c>
      <c r="I171" s="96" t="s">
        <v>67</v>
      </c>
      <c r="J171" s="107" t="s">
        <v>766</v>
      </c>
      <c r="K171" s="60"/>
      <c r="L171" s="75"/>
      <c r="M171" s="59"/>
      <c r="N171" s="59"/>
      <c r="O171" s="59"/>
      <c r="P171" s="60"/>
    </row>
    <row r="172" spans="1:16" x14ac:dyDescent="0.25">
      <c r="A172" s="102" t="s">
        <v>4</v>
      </c>
      <c r="B172" s="103">
        <v>1</v>
      </c>
      <c r="C172" s="117">
        <v>4</v>
      </c>
      <c r="D172" s="104" t="s">
        <v>64</v>
      </c>
      <c r="E172" s="104" t="s">
        <v>40</v>
      </c>
      <c r="F172" s="96" t="str">
        <f>CONCATENATE(C172,IF(D172&lt;&gt;"",".",""),D172)</f>
        <v>4.06</v>
      </c>
      <c r="G172" s="105" t="str">
        <f>CONCATENATE(A172," ",C172,IF(D172&lt;&gt;"",".",""),D172,E172)</f>
        <v>HBEE 4.06(d)</v>
      </c>
      <c r="H172" s="106">
        <v>41850</v>
      </c>
      <c r="I172" s="96" t="s">
        <v>68</v>
      </c>
      <c r="J172" s="107" t="s">
        <v>766</v>
      </c>
      <c r="K172" s="60"/>
      <c r="L172" s="75"/>
      <c r="M172" s="59"/>
      <c r="N172" s="59"/>
      <c r="O172" s="59"/>
      <c r="P172" s="60"/>
    </row>
    <row r="173" spans="1:16" x14ac:dyDescent="0.25">
      <c r="A173" s="102" t="s">
        <v>4</v>
      </c>
      <c r="B173" s="103">
        <v>1</v>
      </c>
      <c r="C173" s="117">
        <v>4</v>
      </c>
      <c r="D173" s="104" t="s">
        <v>64</v>
      </c>
      <c r="E173" s="104" t="s">
        <v>41</v>
      </c>
      <c r="F173" s="96" t="str">
        <f>CONCATENATE(C173,IF(D173&lt;&gt;"",".",""),D173)</f>
        <v>4.06</v>
      </c>
      <c r="G173" s="105" t="str">
        <f>CONCATENATE(A173," ",C173,IF(D173&lt;&gt;"",".",""),D173,E173)</f>
        <v>HBEE 4.06(e)</v>
      </c>
      <c r="H173" s="106">
        <v>41850</v>
      </c>
      <c r="I173" s="96" t="s">
        <v>69</v>
      </c>
      <c r="J173" s="107" t="s">
        <v>764</v>
      </c>
      <c r="K173" s="60"/>
      <c r="L173" s="75"/>
      <c r="M173" s="59"/>
      <c r="N173" s="59"/>
      <c r="O173" s="59"/>
      <c r="P173" s="60"/>
    </row>
    <row r="174" spans="1:16" x14ac:dyDescent="0.25">
      <c r="A174" s="102" t="s">
        <v>4</v>
      </c>
      <c r="B174" s="103">
        <v>1</v>
      </c>
      <c r="C174" s="117">
        <v>4</v>
      </c>
      <c r="D174" s="104" t="s">
        <v>64</v>
      </c>
      <c r="E174" s="104" t="s">
        <v>42</v>
      </c>
      <c r="F174" s="96" t="str">
        <f>CONCATENATE(C174,IF(D174&lt;&gt;"",".",""),D174)</f>
        <v>4.06</v>
      </c>
      <c r="G174" s="105" t="str">
        <f>CONCATENATE(A174," ",C174,IF(D174&lt;&gt;"",".",""),D174,E174)</f>
        <v>HBEE 4.06(f)</v>
      </c>
      <c r="H174" s="106">
        <v>41850</v>
      </c>
      <c r="I174" s="96" t="s">
        <v>70</v>
      </c>
      <c r="J174" s="107" t="s">
        <v>766</v>
      </c>
      <c r="K174" s="60"/>
      <c r="L174" s="75"/>
      <c r="M174" s="59"/>
      <c r="N174" s="59"/>
      <c r="O174" s="59"/>
      <c r="P174" s="60"/>
    </row>
    <row r="175" spans="1:16" ht="30" x14ac:dyDescent="0.25">
      <c r="A175" s="102" t="s">
        <v>4</v>
      </c>
      <c r="B175" s="103">
        <v>1</v>
      </c>
      <c r="C175" s="117">
        <v>4</v>
      </c>
      <c r="D175" s="104" t="s">
        <v>64</v>
      </c>
      <c r="E175" s="104" t="s">
        <v>43</v>
      </c>
      <c r="F175" s="96" t="str">
        <f>CONCATENATE(C175,IF(D175&lt;&gt;"",".",""),D175)</f>
        <v>4.06</v>
      </c>
      <c r="G175" s="105" t="str">
        <f>CONCATENATE(A175," ",C175,IF(D175&lt;&gt;"",".",""),D175,E175)</f>
        <v>HBEE 4.06(g)</v>
      </c>
      <c r="H175" s="106">
        <v>41850</v>
      </c>
      <c r="I175" s="96" t="s">
        <v>71</v>
      </c>
      <c r="J175" s="107" t="s">
        <v>766</v>
      </c>
      <c r="K175" s="60"/>
      <c r="L175" s="75"/>
      <c r="M175" s="59"/>
      <c r="N175" s="59"/>
      <c r="O175" s="59"/>
      <c r="P175" s="60"/>
    </row>
    <row r="176" spans="1:16" ht="30" x14ac:dyDescent="0.25">
      <c r="A176" s="102" t="s">
        <v>4</v>
      </c>
      <c r="B176" s="103">
        <v>1</v>
      </c>
      <c r="C176" s="117">
        <v>4</v>
      </c>
      <c r="D176" s="104" t="s">
        <v>64</v>
      </c>
      <c r="E176" s="104" t="s">
        <v>44</v>
      </c>
      <c r="F176" s="96" t="str">
        <f>CONCATENATE(C176,IF(D176&lt;&gt;"",".",""),D176)</f>
        <v>4.06</v>
      </c>
      <c r="G176" s="105" t="str">
        <f>CONCATENATE(A176," ",C176,IF(D176&lt;&gt;"",".",""),D176,E176)</f>
        <v>HBEE 4.06(h)</v>
      </c>
      <c r="H176" s="106">
        <v>41850</v>
      </c>
      <c r="I176" s="96" t="s">
        <v>72</v>
      </c>
      <c r="J176" s="107" t="s">
        <v>766</v>
      </c>
      <c r="K176" s="60"/>
      <c r="L176" s="75"/>
      <c r="M176" s="59"/>
      <c r="N176" s="59"/>
      <c r="O176" s="59"/>
      <c r="P176" s="60"/>
    </row>
    <row r="177" spans="1:16" x14ac:dyDescent="0.25">
      <c r="A177" s="102" t="s">
        <v>4</v>
      </c>
      <c r="B177" s="103">
        <v>1</v>
      </c>
      <c r="C177" s="117">
        <v>4</v>
      </c>
      <c r="D177" s="104" t="s">
        <v>73</v>
      </c>
      <c r="E177" s="104"/>
      <c r="F177" s="96" t="str">
        <f>CONCATENATE(C177,IF(D177&lt;&gt;"",".",""),D177)</f>
        <v>4.07</v>
      </c>
      <c r="G177" s="105" t="str">
        <f>CONCATENATE(A177," ",C177,IF(D177&lt;&gt;"",".",""),D177,E177)</f>
        <v>HBEE 4.07</v>
      </c>
      <c r="H177" s="106">
        <v>41850</v>
      </c>
      <c r="I177" s="96" t="s">
        <v>74</v>
      </c>
      <c r="J177" s="107" t="s">
        <v>767</v>
      </c>
      <c r="K177" s="60"/>
      <c r="L177" s="75"/>
      <c r="M177" s="59"/>
      <c r="N177" s="59"/>
      <c r="O177" s="59"/>
      <c r="P177" s="60"/>
    </row>
    <row r="178" spans="1:16" ht="45" x14ac:dyDescent="0.25">
      <c r="A178" s="102" t="s">
        <v>4</v>
      </c>
      <c r="B178" s="103">
        <v>1</v>
      </c>
      <c r="C178" s="117">
        <v>4</v>
      </c>
      <c r="D178" s="104" t="s">
        <v>76</v>
      </c>
      <c r="E178" s="104"/>
      <c r="F178" s="96" t="str">
        <f>CONCATENATE(C178,IF(D178&lt;&gt;"",".",""),D178)</f>
        <v>4.08</v>
      </c>
      <c r="G178" s="105" t="str">
        <f>CONCATENATE(A178," ",C178,IF(D178&lt;&gt;"",".",""),D178,E178)</f>
        <v>HBEE 4.08</v>
      </c>
      <c r="H178" s="106">
        <v>41850</v>
      </c>
      <c r="I178" s="96" t="s">
        <v>75</v>
      </c>
      <c r="J178" s="107" t="s">
        <v>766</v>
      </c>
      <c r="K178" s="60"/>
      <c r="L178" s="75"/>
      <c r="M178" s="59"/>
      <c r="N178" s="59"/>
      <c r="O178" s="59"/>
      <c r="P178" s="60"/>
    </row>
    <row r="179" spans="1:16" x14ac:dyDescent="0.25">
      <c r="A179" s="102" t="s">
        <v>4</v>
      </c>
      <c r="B179" s="103">
        <v>1</v>
      </c>
      <c r="C179" s="117">
        <v>4</v>
      </c>
      <c r="D179" s="104" t="s">
        <v>76</v>
      </c>
      <c r="E179" s="104" t="s">
        <v>8</v>
      </c>
      <c r="F179" s="96" t="str">
        <f>CONCATENATE(C179,IF(D179&lt;&gt;"",".",""),D179)</f>
        <v>4.08</v>
      </c>
      <c r="G179" s="105" t="str">
        <f>CONCATENATE(A179," ",C179,IF(D179&lt;&gt;"",".",""),D179,E179)</f>
        <v>HBEE 4.08(a)</v>
      </c>
      <c r="H179" s="106">
        <v>41850</v>
      </c>
      <c r="I179" s="96"/>
      <c r="J179" s="107" t="s">
        <v>766</v>
      </c>
      <c r="K179" s="60"/>
      <c r="L179" s="75"/>
      <c r="M179" s="59"/>
      <c r="N179" s="59"/>
      <c r="O179" s="59"/>
      <c r="P179" s="60"/>
    </row>
    <row r="180" spans="1:16" x14ac:dyDescent="0.25">
      <c r="A180" s="102" t="s">
        <v>4</v>
      </c>
      <c r="B180" s="103">
        <v>1</v>
      </c>
      <c r="C180" s="117">
        <v>4</v>
      </c>
      <c r="D180" s="104" t="s">
        <v>76</v>
      </c>
      <c r="E180" s="104" t="s">
        <v>10</v>
      </c>
      <c r="F180" s="96" t="str">
        <f>CONCATENATE(C180,IF(D180&lt;&gt;"",".",""),D180)</f>
        <v>4.08</v>
      </c>
      <c r="G180" s="105" t="str">
        <f>CONCATENATE(A180," ",C180,IF(D180&lt;&gt;"",".",""),D180,E180)</f>
        <v>HBEE 4.08(b)</v>
      </c>
      <c r="H180" s="106">
        <v>41850</v>
      </c>
      <c r="I180" s="96" t="s">
        <v>77</v>
      </c>
      <c r="J180" s="107" t="s">
        <v>766</v>
      </c>
      <c r="K180" s="60"/>
      <c r="L180" s="75"/>
      <c r="M180" s="59"/>
      <c r="N180" s="59"/>
      <c r="O180" s="59"/>
      <c r="P180" s="60"/>
    </row>
    <row r="181" spans="1:16" x14ac:dyDescent="0.25">
      <c r="A181" s="102" t="s">
        <v>4</v>
      </c>
      <c r="B181" s="103">
        <v>1</v>
      </c>
      <c r="C181" s="117">
        <v>4</v>
      </c>
      <c r="D181" s="104" t="s">
        <v>76</v>
      </c>
      <c r="E181" s="104" t="s">
        <v>78</v>
      </c>
      <c r="F181" s="96" t="str">
        <f>CONCATENATE(C181,IF(D181&lt;&gt;"",".",""),D181)</f>
        <v>4.08</v>
      </c>
      <c r="G181" s="105" t="str">
        <f>CONCATENATE(A181," ",C181,IF(D181&lt;&gt;"",".",""),D181,E181)</f>
        <v>HBEE 4.08(b)(1)</v>
      </c>
      <c r="H181" s="106">
        <v>41850</v>
      </c>
      <c r="I181" s="96"/>
      <c r="J181" s="107" t="s">
        <v>766</v>
      </c>
      <c r="K181" s="60"/>
      <c r="L181" s="75"/>
      <c r="M181" s="59"/>
      <c r="N181" s="59"/>
      <c r="O181" s="59"/>
      <c r="P181" s="60"/>
    </row>
    <row r="182" spans="1:16" x14ac:dyDescent="0.25">
      <c r="A182" s="102" t="s">
        <v>4</v>
      </c>
      <c r="B182" s="103">
        <v>1</v>
      </c>
      <c r="C182" s="117">
        <v>4</v>
      </c>
      <c r="D182" s="104" t="s">
        <v>76</v>
      </c>
      <c r="E182" s="104" t="s">
        <v>79</v>
      </c>
      <c r="F182" s="96" t="str">
        <f>CONCATENATE(C182,IF(D182&lt;&gt;"",".",""),D182)</f>
        <v>4.08</v>
      </c>
      <c r="G182" s="105" t="str">
        <f>CONCATENATE(A182," ",C182,IF(D182&lt;&gt;"",".",""),D182,E182)</f>
        <v>HBEE 4.08(b)(2)</v>
      </c>
      <c r="H182" s="106">
        <v>41850</v>
      </c>
      <c r="I182" s="96" t="s">
        <v>82</v>
      </c>
      <c r="J182" s="107" t="s">
        <v>766</v>
      </c>
      <c r="K182" s="60"/>
      <c r="L182" s="75"/>
      <c r="M182" s="59"/>
      <c r="N182" s="59"/>
      <c r="O182" s="59"/>
      <c r="P182" s="60"/>
    </row>
    <row r="183" spans="1:16" x14ac:dyDescent="0.25">
      <c r="A183" s="102" t="s">
        <v>4</v>
      </c>
      <c r="B183" s="103">
        <v>1</v>
      </c>
      <c r="C183" s="117">
        <v>4</v>
      </c>
      <c r="D183" s="104" t="s">
        <v>76</v>
      </c>
      <c r="E183" s="104" t="s">
        <v>80</v>
      </c>
      <c r="F183" s="96" t="str">
        <f>CONCATENATE(C183,IF(D183&lt;&gt;"",".",""),D183)</f>
        <v>4.08</v>
      </c>
      <c r="G183" s="105" t="str">
        <f>CONCATENATE(A183," ",C183,IF(D183&lt;&gt;"",".",""),D183,E183)</f>
        <v>HBEE 4.08(b)(3)</v>
      </c>
      <c r="H183" s="106">
        <v>41850</v>
      </c>
      <c r="I183" s="96" t="s">
        <v>83</v>
      </c>
      <c r="J183" s="107" t="s">
        <v>766</v>
      </c>
      <c r="K183" s="60"/>
      <c r="L183" s="75"/>
      <c r="M183" s="59"/>
      <c r="N183" s="59"/>
      <c r="O183" s="59"/>
      <c r="P183" s="60"/>
    </row>
    <row r="184" spans="1:16" x14ac:dyDescent="0.25">
      <c r="A184" s="102" t="s">
        <v>4</v>
      </c>
      <c r="B184" s="103">
        <v>1</v>
      </c>
      <c r="C184" s="117">
        <v>4</v>
      </c>
      <c r="D184" s="104" t="s">
        <v>76</v>
      </c>
      <c r="E184" s="104" t="s">
        <v>81</v>
      </c>
      <c r="F184" s="96" t="str">
        <f>CONCATENATE(C184,IF(D184&lt;&gt;"",".",""),D184)</f>
        <v>4.08</v>
      </c>
      <c r="G184" s="105" t="str">
        <f>CONCATENATE(A184," ",C184,IF(D184&lt;&gt;"",".",""),D184,E184)</f>
        <v>HBEE 4.08(b)(4)</v>
      </c>
      <c r="H184" s="106">
        <v>41850</v>
      </c>
      <c r="I184" s="96" t="s">
        <v>84</v>
      </c>
      <c r="J184" s="107" t="s">
        <v>766</v>
      </c>
      <c r="K184" s="60"/>
      <c r="L184" s="75"/>
      <c r="M184" s="59"/>
      <c r="N184" s="59"/>
      <c r="O184" s="59"/>
      <c r="P184" s="60"/>
    </row>
    <row r="185" spans="1:16" ht="45" x14ac:dyDescent="0.25">
      <c r="A185" s="102" t="s">
        <v>4</v>
      </c>
      <c r="B185" s="103">
        <v>1</v>
      </c>
      <c r="C185" s="117">
        <v>4</v>
      </c>
      <c r="D185" s="104" t="s">
        <v>86</v>
      </c>
      <c r="E185" s="104"/>
      <c r="F185" s="96" t="str">
        <f>CONCATENATE(C185,IF(D185&lt;&gt;"",".",""),D185)</f>
        <v>4.09</v>
      </c>
      <c r="G185" s="105" t="str">
        <f>CONCATENATE(A185," ",C185,IF(D185&lt;&gt;"",".",""),D185,E185)</f>
        <v>HBEE 4.09</v>
      </c>
      <c r="H185" s="106">
        <v>41850</v>
      </c>
      <c r="I185" s="96" t="s">
        <v>85</v>
      </c>
      <c r="J185" s="107" t="s">
        <v>766</v>
      </c>
      <c r="K185" s="60"/>
      <c r="L185" s="75"/>
      <c r="M185" s="59"/>
      <c r="N185" s="59"/>
      <c r="O185" s="59"/>
      <c r="P185" s="60"/>
    </row>
    <row r="186" spans="1:16" x14ac:dyDescent="0.25">
      <c r="A186" s="102" t="s">
        <v>4</v>
      </c>
      <c r="B186" s="103">
        <v>1</v>
      </c>
      <c r="C186" s="117">
        <v>4</v>
      </c>
      <c r="D186" s="104" t="s">
        <v>86</v>
      </c>
      <c r="E186" s="104" t="s">
        <v>8</v>
      </c>
      <c r="F186" s="96" t="str">
        <f>CONCATENATE(C186,IF(D186&lt;&gt;"",".",""),D186)</f>
        <v>4.09</v>
      </c>
      <c r="G186" s="105" t="str">
        <f>CONCATENATE(A186," ",C186,IF(D186&lt;&gt;"",".",""),D186,E186)</f>
        <v>HBEE 4.09(a)</v>
      </c>
      <c r="H186" s="106">
        <v>41850</v>
      </c>
      <c r="I186" s="96" t="s">
        <v>87</v>
      </c>
      <c r="J186" s="107" t="s">
        <v>766</v>
      </c>
      <c r="K186" s="60"/>
      <c r="L186" s="75"/>
      <c r="M186" s="59"/>
      <c r="N186" s="59"/>
      <c r="O186" s="59"/>
      <c r="P186" s="60"/>
    </row>
    <row r="187" spans="1:16" ht="30" x14ac:dyDescent="0.25">
      <c r="A187" s="102" t="s">
        <v>4</v>
      </c>
      <c r="B187" s="103">
        <v>1</v>
      </c>
      <c r="C187" s="117">
        <v>4</v>
      </c>
      <c r="D187" s="104" t="s">
        <v>86</v>
      </c>
      <c r="E187" s="104" t="s">
        <v>10</v>
      </c>
      <c r="F187" s="96" t="str">
        <f>CONCATENATE(C187,IF(D187&lt;&gt;"",".",""),D187)</f>
        <v>4.09</v>
      </c>
      <c r="G187" s="105" t="str">
        <f>CONCATENATE(A187," ",C187,IF(D187&lt;&gt;"",".",""),D187,E187)</f>
        <v>HBEE 4.09(b)</v>
      </c>
      <c r="H187" s="106">
        <v>41850</v>
      </c>
      <c r="I187" s="96" t="s">
        <v>88</v>
      </c>
      <c r="J187" s="107" t="s">
        <v>766</v>
      </c>
      <c r="K187" s="60"/>
      <c r="L187" s="75"/>
      <c r="M187" s="59"/>
      <c r="N187" s="59"/>
      <c r="O187" s="59"/>
      <c r="P187" s="60"/>
    </row>
    <row r="188" spans="1:16" ht="30" x14ac:dyDescent="0.25">
      <c r="A188" s="102" t="s">
        <v>4</v>
      </c>
      <c r="B188" s="103">
        <v>1</v>
      </c>
      <c r="C188" s="117">
        <v>5</v>
      </c>
      <c r="D188" s="104" t="s">
        <v>14</v>
      </c>
      <c r="E188" s="104"/>
      <c r="F188" s="96" t="str">
        <f>CONCATENATE(C188,IF(D188&lt;&gt;"",".",""),D188)</f>
        <v>5.00</v>
      </c>
      <c r="G188" s="105" t="str">
        <f>CONCATENATE(A188," ",C188,IF(D188&lt;&gt;"",".",""),D188,E188)</f>
        <v>HBEE 5.00</v>
      </c>
      <c r="H188" s="106">
        <v>42583</v>
      </c>
      <c r="I188" s="96" t="s">
        <v>89</v>
      </c>
      <c r="J188" s="107" t="s">
        <v>766</v>
      </c>
      <c r="K188" s="60"/>
      <c r="L188" s="75"/>
      <c r="M188" s="59"/>
      <c r="N188" s="59"/>
      <c r="O188" s="59"/>
      <c r="P188" s="60"/>
    </row>
    <row r="189" spans="1:16" ht="30" x14ac:dyDescent="0.25">
      <c r="A189" s="102" t="s">
        <v>4</v>
      </c>
      <c r="B189" s="103">
        <v>1</v>
      </c>
      <c r="C189" s="117">
        <v>5</v>
      </c>
      <c r="D189" s="104" t="s">
        <v>15</v>
      </c>
      <c r="E189" s="104"/>
      <c r="F189" s="96" t="str">
        <f>CONCATENATE(C189,IF(D189&lt;&gt;"",".",""),D189)</f>
        <v>5.01</v>
      </c>
      <c r="G189" s="105" t="str">
        <f>CONCATENATE(A189," ",C189,IF(D189&lt;&gt;"",".",""),D189,E189)</f>
        <v>HBEE 5.01</v>
      </c>
      <c r="H189" s="106">
        <v>42583</v>
      </c>
      <c r="I189" s="96" t="s">
        <v>90</v>
      </c>
      <c r="J189" s="107" t="s">
        <v>766</v>
      </c>
      <c r="K189" s="60"/>
      <c r="L189" s="75"/>
      <c r="M189" s="59"/>
      <c r="N189" s="59"/>
      <c r="O189" s="59"/>
      <c r="P189" s="60"/>
    </row>
    <row r="190" spans="1:16" x14ac:dyDescent="0.25">
      <c r="A190" s="102" t="s">
        <v>4</v>
      </c>
      <c r="B190" s="103">
        <v>1</v>
      </c>
      <c r="C190" s="117">
        <v>5</v>
      </c>
      <c r="D190" s="104" t="s">
        <v>15</v>
      </c>
      <c r="E190" s="104" t="s">
        <v>8</v>
      </c>
      <c r="F190" s="96" t="str">
        <f>CONCATENATE(C190,IF(D190&lt;&gt;"",".",""),D190)</f>
        <v>5.01</v>
      </c>
      <c r="G190" s="105" t="str">
        <f>CONCATENATE(A190," ",C190,IF(D190&lt;&gt;"",".",""),D190,E190)</f>
        <v>HBEE 5.01(a)</v>
      </c>
      <c r="H190" s="106">
        <v>42583</v>
      </c>
      <c r="I190" s="96" t="s">
        <v>9</v>
      </c>
      <c r="J190" s="107" t="s">
        <v>766</v>
      </c>
      <c r="K190" s="60"/>
      <c r="L190" s="75"/>
      <c r="M190" s="59"/>
      <c r="N190" s="59"/>
      <c r="O190" s="59"/>
      <c r="P190" s="60"/>
    </row>
    <row r="191" spans="1:16" x14ac:dyDescent="0.25">
      <c r="A191" s="102" t="s">
        <v>4</v>
      </c>
      <c r="B191" s="103">
        <v>1</v>
      </c>
      <c r="C191" s="117">
        <v>5</v>
      </c>
      <c r="D191" s="104" t="s">
        <v>15</v>
      </c>
      <c r="E191" s="104" t="s">
        <v>10</v>
      </c>
      <c r="F191" s="96" t="str">
        <f>CONCATENATE(C191,IF(D191&lt;&gt;"",".",""),D191)</f>
        <v>5.01</v>
      </c>
      <c r="G191" s="105" t="str">
        <f>CONCATENATE(A191," ",C191,IF(D191&lt;&gt;"",".",""),D191,E191)</f>
        <v>HBEE 5.01(b)</v>
      </c>
      <c r="H191" s="106">
        <v>42583</v>
      </c>
      <c r="I191" s="96" t="s">
        <v>91</v>
      </c>
      <c r="J191" s="107" t="s">
        <v>766</v>
      </c>
      <c r="K191" s="60"/>
      <c r="L191" s="75"/>
      <c r="M191" s="59"/>
      <c r="N191" s="59"/>
      <c r="O191" s="59"/>
      <c r="P191" s="60"/>
    </row>
    <row r="192" spans="1:16" x14ac:dyDescent="0.25">
      <c r="A192" s="102" t="s">
        <v>4</v>
      </c>
      <c r="B192" s="103">
        <v>1</v>
      </c>
      <c r="C192" s="117">
        <v>5</v>
      </c>
      <c r="D192" s="104" t="s">
        <v>15</v>
      </c>
      <c r="E192" s="104" t="s">
        <v>78</v>
      </c>
      <c r="F192" s="96" t="str">
        <f>CONCATENATE(C192,IF(D192&lt;&gt;"",".",""),D192)</f>
        <v>5.01</v>
      </c>
      <c r="G192" s="105" t="str">
        <f>CONCATENATE(A192," ",C192,IF(D192&lt;&gt;"",".",""),D192,E192)</f>
        <v>HBEE 5.01(b)(1)</v>
      </c>
      <c r="H192" s="106">
        <v>42583</v>
      </c>
      <c r="I192" s="96" t="s">
        <v>92</v>
      </c>
      <c r="J192" s="107" t="s">
        <v>766</v>
      </c>
      <c r="K192" s="60"/>
      <c r="L192" s="75"/>
      <c r="M192" s="59"/>
      <c r="N192" s="59"/>
      <c r="O192" s="59"/>
      <c r="P192" s="60"/>
    </row>
    <row r="193" spans="1:16" x14ac:dyDescent="0.25">
      <c r="A193" s="102" t="s">
        <v>4</v>
      </c>
      <c r="B193" s="103">
        <v>1</v>
      </c>
      <c r="C193" s="117">
        <v>5</v>
      </c>
      <c r="D193" s="104" t="s">
        <v>15</v>
      </c>
      <c r="E193" s="104" t="s">
        <v>79</v>
      </c>
      <c r="F193" s="96" t="str">
        <f>CONCATENATE(C193,IF(D193&lt;&gt;"",".",""),D193)</f>
        <v>5.01</v>
      </c>
      <c r="G193" s="105" t="str">
        <f>CONCATENATE(A193," ",C193,IF(D193&lt;&gt;"",".",""),D193,E193)</f>
        <v>HBEE 5.01(b)(2)</v>
      </c>
      <c r="H193" s="106">
        <v>42583</v>
      </c>
      <c r="I193" s="96" t="s">
        <v>93</v>
      </c>
      <c r="J193" s="107" t="s">
        <v>766</v>
      </c>
      <c r="K193" s="60"/>
      <c r="L193" s="75"/>
      <c r="M193" s="59"/>
      <c r="N193" s="59"/>
      <c r="O193" s="59"/>
      <c r="P193" s="60"/>
    </row>
    <row r="194" spans="1:16" x14ac:dyDescent="0.25">
      <c r="A194" s="102" t="s">
        <v>4</v>
      </c>
      <c r="B194" s="103">
        <v>1</v>
      </c>
      <c r="C194" s="117">
        <v>5</v>
      </c>
      <c r="D194" s="104" t="s">
        <v>15</v>
      </c>
      <c r="E194" s="104" t="s">
        <v>12</v>
      </c>
      <c r="F194" s="96" t="str">
        <f>CONCATENATE(C194,IF(D194&lt;&gt;"",".",""),D194)</f>
        <v>5.01</v>
      </c>
      <c r="G194" s="105" t="str">
        <f>CONCATENATE(A194," ",C194,IF(D194&lt;&gt;"",".",""),D194,E194)</f>
        <v>HBEE 5.01(c)</v>
      </c>
      <c r="H194" s="106">
        <v>42583</v>
      </c>
      <c r="I194" s="96" t="s">
        <v>94</v>
      </c>
      <c r="J194" s="107" t="s">
        <v>766</v>
      </c>
      <c r="K194" s="60"/>
      <c r="L194" s="75"/>
      <c r="M194" s="59"/>
      <c r="N194" s="59"/>
      <c r="O194" s="59"/>
      <c r="P194" s="60"/>
    </row>
    <row r="195" spans="1:16" x14ac:dyDescent="0.25">
      <c r="A195" s="102" t="s">
        <v>4</v>
      </c>
      <c r="B195" s="103">
        <v>1</v>
      </c>
      <c r="C195" s="117">
        <v>5</v>
      </c>
      <c r="D195" s="104" t="s">
        <v>15</v>
      </c>
      <c r="E195" s="104" t="s">
        <v>40</v>
      </c>
      <c r="F195" s="96" t="str">
        <f>CONCATENATE(C195,IF(D195&lt;&gt;"",".",""),D195)</f>
        <v>5.01</v>
      </c>
      <c r="G195" s="105" t="str">
        <f>CONCATENATE(A195," ",C195,IF(D195&lt;&gt;"",".",""),D195,E195)</f>
        <v>HBEE 5.01(d)</v>
      </c>
      <c r="H195" s="106">
        <v>42583</v>
      </c>
      <c r="I195" s="96" t="s">
        <v>95</v>
      </c>
      <c r="J195" s="107" t="s">
        <v>766</v>
      </c>
      <c r="K195" s="60"/>
      <c r="L195" s="75"/>
      <c r="M195" s="59"/>
      <c r="N195" s="59"/>
      <c r="O195" s="59"/>
      <c r="P195" s="60"/>
    </row>
    <row r="196" spans="1:16" x14ac:dyDescent="0.25">
      <c r="A196" s="102" t="s">
        <v>4</v>
      </c>
      <c r="B196" s="103">
        <v>1</v>
      </c>
      <c r="C196" s="117">
        <v>5</v>
      </c>
      <c r="D196" s="104" t="s">
        <v>15</v>
      </c>
      <c r="E196" s="104" t="s">
        <v>41</v>
      </c>
      <c r="F196" s="96" t="str">
        <f>CONCATENATE(C196,IF(D196&lt;&gt;"",".",""),D196)</f>
        <v>5.01</v>
      </c>
      <c r="G196" s="105" t="str">
        <f>CONCATENATE(A196," ",C196,IF(D196&lt;&gt;"",".",""),D196,E196)</f>
        <v>HBEE 5.01(e)</v>
      </c>
      <c r="H196" s="106">
        <v>42583</v>
      </c>
      <c r="I196" s="96" t="s">
        <v>96</v>
      </c>
      <c r="J196" s="107" t="s">
        <v>766</v>
      </c>
      <c r="K196" s="60"/>
      <c r="L196" s="75"/>
      <c r="M196" s="59"/>
      <c r="N196" s="59"/>
      <c r="O196" s="59"/>
      <c r="P196" s="60"/>
    </row>
    <row r="197" spans="1:16" ht="30" x14ac:dyDescent="0.25">
      <c r="A197" s="102" t="s">
        <v>4</v>
      </c>
      <c r="B197" s="103">
        <v>1</v>
      </c>
      <c r="C197" s="117">
        <v>5</v>
      </c>
      <c r="D197" s="104" t="s">
        <v>15</v>
      </c>
      <c r="E197" s="104" t="s">
        <v>42</v>
      </c>
      <c r="F197" s="96" t="str">
        <f>CONCATENATE(C197,IF(D197&lt;&gt;"",".",""),D197)</f>
        <v>5.01</v>
      </c>
      <c r="G197" s="105" t="str">
        <f>CONCATENATE(A197," ",C197,IF(D197&lt;&gt;"",".",""),D197,E197)</f>
        <v>HBEE 5.01(f)</v>
      </c>
      <c r="H197" s="106">
        <v>42583</v>
      </c>
      <c r="I197" s="96" t="s">
        <v>97</v>
      </c>
      <c r="J197" s="107" t="s">
        <v>766</v>
      </c>
      <c r="K197" s="60"/>
      <c r="L197" s="75"/>
      <c r="M197" s="59"/>
      <c r="N197" s="59"/>
      <c r="O197" s="59"/>
      <c r="P197" s="60"/>
    </row>
    <row r="198" spans="1:16" x14ac:dyDescent="0.25">
      <c r="A198" s="102" t="s">
        <v>4</v>
      </c>
      <c r="B198" s="103">
        <v>1</v>
      </c>
      <c r="C198" s="117">
        <v>5</v>
      </c>
      <c r="D198" s="104" t="s">
        <v>15</v>
      </c>
      <c r="E198" s="104" t="s">
        <v>43</v>
      </c>
      <c r="F198" s="96" t="str">
        <f>CONCATENATE(C198,IF(D198&lt;&gt;"",".",""),D198)</f>
        <v>5.01</v>
      </c>
      <c r="G198" s="105" t="str">
        <f>CONCATENATE(A198," ",C198,IF(D198&lt;&gt;"",".",""),D198,E198)</f>
        <v>HBEE 5.01(g)</v>
      </c>
      <c r="H198" s="106">
        <v>42583</v>
      </c>
      <c r="I198" s="96" t="s">
        <v>98</v>
      </c>
      <c r="J198" s="107" t="s">
        <v>766</v>
      </c>
      <c r="K198" s="60"/>
      <c r="L198" s="75"/>
      <c r="M198" s="59"/>
      <c r="N198" s="59"/>
      <c r="O198" s="59"/>
      <c r="P198" s="60"/>
    </row>
    <row r="199" spans="1:16" ht="30" x14ac:dyDescent="0.25">
      <c r="A199" s="102" t="s">
        <v>4</v>
      </c>
      <c r="B199" s="103">
        <v>1</v>
      </c>
      <c r="C199" s="117">
        <v>5</v>
      </c>
      <c r="D199" s="104" t="s">
        <v>16</v>
      </c>
      <c r="E199" s="104"/>
      <c r="F199" s="96" t="str">
        <f>CONCATENATE(C199,IF(D199&lt;&gt;"",".",""),D199)</f>
        <v>5.02</v>
      </c>
      <c r="G199" s="105" t="str">
        <f>CONCATENATE(A199," ",C199,IF(D199&lt;&gt;"",".",""),D199,E199)</f>
        <v>HBEE 5.02</v>
      </c>
      <c r="H199" s="106">
        <v>42583</v>
      </c>
      <c r="I199" s="96" t="s">
        <v>99</v>
      </c>
      <c r="J199" s="107" t="s">
        <v>766</v>
      </c>
      <c r="K199" s="60"/>
      <c r="L199" s="75"/>
      <c r="M199" s="59"/>
      <c r="N199" s="59"/>
      <c r="O199" s="59"/>
      <c r="P199" s="60"/>
    </row>
    <row r="200" spans="1:16" x14ac:dyDescent="0.25">
      <c r="A200" s="102" t="s">
        <v>4</v>
      </c>
      <c r="B200" s="103">
        <v>1</v>
      </c>
      <c r="C200" s="117">
        <v>5</v>
      </c>
      <c r="D200" s="104" t="s">
        <v>16</v>
      </c>
      <c r="E200" s="104" t="s">
        <v>8</v>
      </c>
      <c r="F200" s="96" t="str">
        <f>CONCATENATE(C200,IF(D200&lt;&gt;"",".",""),D200)</f>
        <v>5.02</v>
      </c>
      <c r="G200" s="105" t="str">
        <f>CONCATENATE(A200," ",C200,IF(D200&lt;&gt;"",".",""),D200,E200)</f>
        <v>HBEE 5.02(a)</v>
      </c>
      <c r="H200" s="106">
        <v>42583</v>
      </c>
      <c r="I200" s="96" t="s">
        <v>9</v>
      </c>
      <c r="J200" s="107" t="s">
        <v>766</v>
      </c>
      <c r="K200" s="60"/>
      <c r="L200" s="75"/>
      <c r="M200" s="59"/>
      <c r="N200" s="59"/>
      <c r="O200" s="59"/>
      <c r="P200" s="60"/>
    </row>
    <row r="201" spans="1:16" x14ac:dyDescent="0.25">
      <c r="A201" s="102" t="s">
        <v>4</v>
      </c>
      <c r="B201" s="103">
        <v>1</v>
      </c>
      <c r="C201" s="117">
        <v>5</v>
      </c>
      <c r="D201" s="104" t="s">
        <v>16</v>
      </c>
      <c r="E201" s="104" t="s">
        <v>10</v>
      </c>
      <c r="F201" s="96" t="str">
        <f>CONCATENATE(C201,IF(D201&lt;&gt;"",".",""),D201)</f>
        <v>5.02</v>
      </c>
      <c r="G201" s="105" t="str">
        <f>CONCATENATE(A201," ",C201,IF(D201&lt;&gt;"",".",""),D201,E201)</f>
        <v>HBEE 5.02(b)</v>
      </c>
      <c r="H201" s="106">
        <v>42583</v>
      </c>
      <c r="I201" s="96" t="s">
        <v>100</v>
      </c>
      <c r="J201" s="107" t="s">
        <v>766</v>
      </c>
      <c r="K201" s="60"/>
      <c r="L201" s="75"/>
      <c r="M201" s="59"/>
      <c r="N201" s="59"/>
      <c r="O201" s="59"/>
      <c r="P201" s="60"/>
    </row>
    <row r="202" spans="1:16" x14ac:dyDescent="0.25">
      <c r="A202" s="102" t="s">
        <v>4</v>
      </c>
      <c r="B202" s="103">
        <v>1</v>
      </c>
      <c r="C202" s="117">
        <v>5</v>
      </c>
      <c r="D202" s="104" t="s">
        <v>16</v>
      </c>
      <c r="E202" s="104" t="s">
        <v>12</v>
      </c>
      <c r="F202" s="96" t="str">
        <f>CONCATENATE(C202,IF(D202&lt;&gt;"",".",""),D202)</f>
        <v>5.02</v>
      </c>
      <c r="G202" s="105" t="str">
        <f>CONCATENATE(A202," ",C202,IF(D202&lt;&gt;"",".",""),D202,E202)</f>
        <v>HBEE 5.02(c)</v>
      </c>
      <c r="H202" s="106">
        <v>42583</v>
      </c>
      <c r="I202" s="96" t="s">
        <v>101</v>
      </c>
      <c r="J202" s="107" t="s">
        <v>766</v>
      </c>
      <c r="K202" s="60"/>
      <c r="L202" s="75"/>
      <c r="M202" s="59"/>
      <c r="N202" s="59"/>
      <c r="O202" s="59"/>
      <c r="P202" s="60"/>
    </row>
    <row r="203" spans="1:16" ht="30" x14ac:dyDescent="0.25">
      <c r="A203" s="102" t="s">
        <v>4</v>
      </c>
      <c r="B203" s="103">
        <v>1</v>
      </c>
      <c r="C203" s="117">
        <v>5</v>
      </c>
      <c r="D203" s="104" t="s">
        <v>16</v>
      </c>
      <c r="E203" s="104" t="s">
        <v>40</v>
      </c>
      <c r="F203" s="96" t="str">
        <f>CONCATENATE(C203,IF(D203&lt;&gt;"",".",""),D203)</f>
        <v>5.02</v>
      </c>
      <c r="G203" s="105" t="str">
        <f>CONCATENATE(A203," ",C203,IF(D203&lt;&gt;"",".",""),D203,E203)</f>
        <v>HBEE 5.02(d)</v>
      </c>
      <c r="H203" s="106">
        <v>42583</v>
      </c>
      <c r="I203" s="96" t="s">
        <v>102</v>
      </c>
      <c r="J203" s="107" t="s">
        <v>766</v>
      </c>
      <c r="K203" s="60"/>
      <c r="L203" s="75"/>
      <c r="M203" s="59"/>
      <c r="N203" s="59"/>
      <c r="O203" s="59"/>
      <c r="P203" s="60"/>
    </row>
    <row r="204" spans="1:16" x14ac:dyDescent="0.25">
      <c r="A204" s="102" t="s">
        <v>4</v>
      </c>
      <c r="B204" s="103">
        <v>1</v>
      </c>
      <c r="C204" s="117">
        <v>5</v>
      </c>
      <c r="D204" s="104" t="s">
        <v>16</v>
      </c>
      <c r="E204" s="104" t="s">
        <v>41</v>
      </c>
      <c r="F204" s="96" t="str">
        <f>CONCATENATE(C204,IF(D204&lt;&gt;"",".",""),D204)</f>
        <v>5.02</v>
      </c>
      <c r="G204" s="105" t="str">
        <f>CONCATENATE(A204," ",C204,IF(D204&lt;&gt;"",".",""),D204,E204)</f>
        <v>HBEE 5.02(e)</v>
      </c>
      <c r="H204" s="106">
        <v>42583</v>
      </c>
      <c r="I204" s="96" t="s">
        <v>103</v>
      </c>
      <c r="J204" s="107" t="s">
        <v>766</v>
      </c>
      <c r="K204" s="60"/>
      <c r="L204" s="75"/>
      <c r="M204" s="59"/>
      <c r="N204" s="59"/>
      <c r="O204" s="59"/>
      <c r="P204" s="60"/>
    </row>
    <row r="205" spans="1:16" x14ac:dyDescent="0.25">
      <c r="A205" s="102" t="s">
        <v>4</v>
      </c>
      <c r="B205" s="103">
        <v>1</v>
      </c>
      <c r="C205" s="117">
        <v>5</v>
      </c>
      <c r="D205" s="104" t="s">
        <v>16</v>
      </c>
      <c r="E205" s="104" t="s">
        <v>42</v>
      </c>
      <c r="F205" s="96" t="str">
        <f>CONCATENATE(C205,IF(D205&lt;&gt;"",".",""),D205)</f>
        <v>5.02</v>
      </c>
      <c r="G205" s="105" t="str">
        <f>CONCATENATE(A205," ",C205,IF(D205&lt;&gt;"",".",""),D205,E205)</f>
        <v>HBEE 5.02(f)</v>
      </c>
      <c r="H205" s="106">
        <v>42583</v>
      </c>
      <c r="I205" s="96" t="s">
        <v>104</v>
      </c>
      <c r="J205" s="107" t="s">
        <v>766</v>
      </c>
      <c r="K205" s="60"/>
      <c r="L205" s="75"/>
      <c r="M205" s="59"/>
      <c r="N205" s="59"/>
      <c r="O205" s="59"/>
      <c r="P205" s="60"/>
    </row>
    <row r="206" spans="1:16" x14ac:dyDescent="0.25">
      <c r="A206" s="102" t="s">
        <v>4</v>
      </c>
      <c r="B206" s="103">
        <v>1</v>
      </c>
      <c r="C206" s="117">
        <v>5</v>
      </c>
      <c r="D206" s="104" t="s">
        <v>16</v>
      </c>
      <c r="E206" s="104" t="s">
        <v>43</v>
      </c>
      <c r="F206" s="96" t="str">
        <f>CONCATENATE(C206,IF(D206&lt;&gt;"",".",""),D206)</f>
        <v>5.02</v>
      </c>
      <c r="G206" s="105" t="str">
        <f>CONCATENATE(A206," ",C206,IF(D206&lt;&gt;"",".",""),D206,E206)</f>
        <v>HBEE 5.02(g)</v>
      </c>
      <c r="H206" s="106">
        <v>42583</v>
      </c>
      <c r="I206" s="96" t="s">
        <v>105</v>
      </c>
      <c r="J206" s="107" t="s">
        <v>766</v>
      </c>
      <c r="K206" s="60"/>
      <c r="L206" s="75"/>
      <c r="M206" s="59"/>
      <c r="N206" s="59"/>
      <c r="O206" s="59"/>
      <c r="P206" s="60"/>
    </row>
    <row r="207" spans="1:16" x14ac:dyDescent="0.25">
      <c r="A207" s="102" t="s">
        <v>4</v>
      </c>
      <c r="B207" s="103">
        <v>1</v>
      </c>
      <c r="C207" s="117">
        <v>5</v>
      </c>
      <c r="D207" s="104" t="s">
        <v>16</v>
      </c>
      <c r="E207" s="104" t="s">
        <v>44</v>
      </c>
      <c r="F207" s="96" t="str">
        <f>CONCATENATE(C207,IF(D207&lt;&gt;"",".",""),D207)</f>
        <v>5.02</v>
      </c>
      <c r="G207" s="105" t="str">
        <f>CONCATENATE(A207," ",C207,IF(D207&lt;&gt;"",".",""),D207,E207)</f>
        <v>HBEE 5.02(h)</v>
      </c>
      <c r="H207" s="106">
        <v>42583</v>
      </c>
      <c r="I207" s="96" t="s">
        <v>106</v>
      </c>
      <c r="J207" s="107" t="s">
        <v>766</v>
      </c>
      <c r="K207" s="60"/>
      <c r="L207" s="75"/>
      <c r="M207" s="59"/>
      <c r="N207" s="59"/>
      <c r="O207" s="59"/>
      <c r="P207" s="60"/>
    </row>
    <row r="208" spans="1:16" ht="30" x14ac:dyDescent="0.25">
      <c r="A208" s="102" t="s">
        <v>4</v>
      </c>
      <c r="B208" s="103">
        <v>1</v>
      </c>
      <c r="C208" s="117">
        <v>5</v>
      </c>
      <c r="D208" s="104" t="s">
        <v>16</v>
      </c>
      <c r="E208" s="104" t="s">
        <v>45</v>
      </c>
      <c r="F208" s="96" t="str">
        <f>CONCATENATE(C208,IF(D208&lt;&gt;"",".",""),D208)</f>
        <v>5.02</v>
      </c>
      <c r="G208" s="105" t="str">
        <f>CONCATENATE(A208," ",C208,IF(D208&lt;&gt;"",".",""),D208,E208)</f>
        <v>HBEE 5.02(i)</v>
      </c>
      <c r="H208" s="106">
        <v>42583</v>
      </c>
      <c r="I208" s="96" t="s">
        <v>107</v>
      </c>
      <c r="J208" s="107" t="s">
        <v>766</v>
      </c>
      <c r="K208" s="60"/>
      <c r="L208" s="75"/>
      <c r="M208" s="59"/>
      <c r="N208" s="59"/>
      <c r="O208" s="59"/>
      <c r="P208" s="60"/>
    </row>
    <row r="209" spans="1:16" ht="30" x14ac:dyDescent="0.25">
      <c r="A209" s="102" t="s">
        <v>4</v>
      </c>
      <c r="B209" s="103">
        <v>1</v>
      </c>
      <c r="C209" s="117">
        <v>5</v>
      </c>
      <c r="D209" s="104" t="s">
        <v>23</v>
      </c>
      <c r="E209" s="104"/>
      <c r="F209" s="96" t="str">
        <f>CONCATENATE(C209,IF(D209&lt;&gt;"",".",""),D209)</f>
        <v>5.03</v>
      </c>
      <c r="G209" s="105" t="str">
        <f>CONCATENATE(A209," ",C209,IF(D209&lt;&gt;"",".",""),D209,E209)</f>
        <v>HBEE 5.03</v>
      </c>
      <c r="H209" s="106">
        <v>42583</v>
      </c>
      <c r="I209" s="96" t="s">
        <v>108</v>
      </c>
      <c r="J209" s="107" t="s">
        <v>766</v>
      </c>
      <c r="K209" s="60"/>
      <c r="L209" s="75"/>
      <c r="M209" s="59"/>
      <c r="N209" s="59"/>
      <c r="O209" s="59"/>
      <c r="P209" s="60"/>
    </row>
    <row r="210" spans="1:16" x14ac:dyDescent="0.25">
      <c r="A210" s="102" t="s">
        <v>4</v>
      </c>
      <c r="B210" s="103">
        <v>1</v>
      </c>
      <c r="C210" s="117">
        <v>5</v>
      </c>
      <c r="D210" s="104" t="s">
        <v>23</v>
      </c>
      <c r="E210" s="104" t="s">
        <v>8</v>
      </c>
      <c r="F210" s="96" t="str">
        <f>CONCATENATE(C210,IF(D210&lt;&gt;"",".",""),D210)</f>
        <v>5.03</v>
      </c>
      <c r="G210" s="105" t="str">
        <f>CONCATENATE(A210," ",C210,IF(D210&lt;&gt;"",".",""),D210,E210)</f>
        <v>HBEE 5.03(a)</v>
      </c>
      <c r="H210" s="106">
        <v>42583</v>
      </c>
      <c r="I210" s="96" t="s">
        <v>109</v>
      </c>
      <c r="J210" s="107" t="s">
        <v>766</v>
      </c>
      <c r="K210" s="60"/>
      <c r="L210" s="75"/>
      <c r="M210" s="59"/>
      <c r="N210" s="59"/>
      <c r="O210" s="59"/>
      <c r="P210" s="60"/>
    </row>
    <row r="211" spans="1:16" x14ac:dyDescent="0.25">
      <c r="A211" s="102" t="s">
        <v>4</v>
      </c>
      <c r="B211" s="103">
        <v>1</v>
      </c>
      <c r="C211" s="117">
        <v>5</v>
      </c>
      <c r="D211" s="104" t="s">
        <v>23</v>
      </c>
      <c r="E211" s="104" t="s">
        <v>10</v>
      </c>
      <c r="F211" s="96" t="str">
        <f>CONCATENATE(C211,IF(D211&lt;&gt;"",".",""),D211)</f>
        <v>5.03</v>
      </c>
      <c r="G211" s="105" t="str">
        <f>CONCATENATE(A211," ",C211,IF(D211&lt;&gt;"",".",""),D211,E211)</f>
        <v>HBEE 5.03(b)</v>
      </c>
      <c r="H211" s="106">
        <v>42583</v>
      </c>
      <c r="I211" s="96" t="s">
        <v>110</v>
      </c>
      <c r="J211" s="107" t="s">
        <v>766</v>
      </c>
      <c r="K211" s="60"/>
      <c r="L211" s="75"/>
      <c r="M211" s="59"/>
      <c r="N211" s="59"/>
      <c r="O211" s="59"/>
      <c r="P211" s="60"/>
    </row>
    <row r="212" spans="1:16" ht="30" x14ac:dyDescent="0.25">
      <c r="A212" s="102" t="s">
        <v>4</v>
      </c>
      <c r="B212" s="103">
        <v>1</v>
      </c>
      <c r="C212" s="117">
        <v>5</v>
      </c>
      <c r="D212" s="104" t="s">
        <v>23</v>
      </c>
      <c r="E212" s="104" t="s">
        <v>12</v>
      </c>
      <c r="F212" s="96" t="str">
        <f>CONCATENATE(C212,IF(D212&lt;&gt;"",".",""),D212)</f>
        <v>5.03</v>
      </c>
      <c r="G212" s="105" t="str">
        <f>CONCATENATE(A212," ",C212,IF(D212&lt;&gt;"",".",""),D212,E212)</f>
        <v>HBEE 5.03(c)</v>
      </c>
      <c r="H212" s="106">
        <v>42583</v>
      </c>
      <c r="I212" s="96" t="s">
        <v>111</v>
      </c>
      <c r="J212" s="107" t="s">
        <v>766</v>
      </c>
      <c r="K212" s="60"/>
      <c r="L212" s="75"/>
      <c r="M212" s="59"/>
      <c r="N212" s="59"/>
      <c r="O212" s="59"/>
      <c r="P212" s="60"/>
    </row>
    <row r="213" spans="1:16" x14ac:dyDescent="0.25">
      <c r="A213" s="102" t="s">
        <v>4</v>
      </c>
      <c r="B213" s="103">
        <v>1</v>
      </c>
      <c r="C213" s="117">
        <v>5</v>
      </c>
      <c r="D213" s="104" t="s">
        <v>23</v>
      </c>
      <c r="E213" s="104" t="s">
        <v>40</v>
      </c>
      <c r="F213" s="96" t="str">
        <f>CONCATENATE(C213,IF(D213&lt;&gt;"",".",""),D213)</f>
        <v>5.03</v>
      </c>
      <c r="G213" s="105" t="str">
        <f>CONCATENATE(A213," ",C213,IF(D213&lt;&gt;"",".",""),D213,E213)</f>
        <v>HBEE 5.03(d)</v>
      </c>
      <c r="H213" s="106">
        <v>42583</v>
      </c>
      <c r="I213" s="96" t="s">
        <v>112</v>
      </c>
      <c r="J213" s="107" t="s">
        <v>764</v>
      </c>
      <c r="K213" s="60"/>
      <c r="L213" s="75"/>
      <c r="M213" s="59"/>
      <c r="N213" s="59"/>
      <c r="O213" s="59"/>
      <c r="P213" s="60"/>
    </row>
    <row r="214" spans="1:16" x14ac:dyDescent="0.25">
      <c r="A214" s="102" t="s">
        <v>4</v>
      </c>
      <c r="B214" s="103">
        <v>1</v>
      </c>
      <c r="C214" s="117">
        <v>5</v>
      </c>
      <c r="D214" s="104" t="s">
        <v>23</v>
      </c>
      <c r="E214" s="104" t="s">
        <v>41</v>
      </c>
      <c r="F214" s="96" t="str">
        <f>CONCATENATE(C214,IF(D214&lt;&gt;"",".",""),D214)</f>
        <v>5.03</v>
      </c>
      <c r="G214" s="105" t="str">
        <f>CONCATENATE(A214," ",C214,IF(D214&lt;&gt;"",".",""),D214,E214)</f>
        <v>HBEE 5.03(e)</v>
      </c>
      <c r="H214" s="106">
        <v>42583</v>
      </c>
      <c r="I214" s="96" t="s">
        <v>113</v>
      </c>
      <c r="J214" s="107" t="s">
        <v>766</v>
      </c>
      <c r="K214" s="60"/>
      <c r="L214" s="75"/>
      <c r="M214" s="59"/>
      <c r="N214" s="59"/>
      <c r="O214" s="59"/>
      <c r="P214" s="60"/>
    </row>
    <row r="215" spans="1:16" x14ac:dyDescent="0.25">
      <c r="A215" s="102" t="s">
        <v>4</v>
      </c>
      <c r="B215" s="103">
        <v>1</v>
      </c>
      <c r="C215" s="117">
        <v>5</v>
      </c>
      <c r="D215" s="104" t="s">
        <v>23</v>
      </c>
      <c r="E215" s="104" t="s">
        <v>42</v>
      </c>
      <c r="F215" s="96" t="str">
        <f>CONCATENATE(C215,IF(D215&lt;&gt;"",".",""),D215)</f>
        <v>5.03</v>
      </c>
      <c r="G215" s="105" t="str">
        <f>CONCATENATE(A215," ",C215,IF(D215&lt;&gt;"",".",""),D215,E215)</f>
        <v>HBEE 5.03(f)</v>
      </c>
      <c r="H215" s="106">
        <v>42583</v>
      </c>
      <c r="I215" s="96" t="s">
        <v>114</v>
      </c>
      <c r="J215" s="107" t="s">
        <v>766</v>
      </c>
      <c r="K215" s="60"/>
      <c r="L215" s="75"/>
      <c r="M215" s="59"/>
      <c r="N215" s="59"/>
      <c r="O215" s="59"/>
      <c r="P215" s="60"/>
    </row>
    <row r="216" spans="1:16" x14ac:dyDescent="0.25">
      <c r="A216" s="102" t="s">
        <v>4</v>
      </c>
      <c r="B216" s="103">
        <v>1</v>
      </c>
      <c r="C216" s="117">
        <v>5</v>
      </c>
      <c r="D216" s="104" t="s">
        <v>23</v>
      </c>
      <c r="E216" s="104" t="s">
        <v>43</v>
      </c>
      <c r="F216" s="96" t="str">
        <f>CONCATENATE(C216,IF(D216&lt;&gt;"",".",""),D216)</f>
        <v>5.03</v>
      </c>
      <c r="G216" s="105" t="str">
        <f>CONCATENATE(A216," ",C216,IF(D216&lt;&gt;"",".",""),D216,E216)</f>
        <v>HBEE 5.03(g)</v>
      </c>
      <c r="H216" s="106">
        <v>42583</v>
      </c>
      <c r="I216" s="96" t="s">
        <v>115</v>
      </c>
      <c r="J216" s="107" t="s">
        <v>766</v>
      </c>
      <c r="K216" s="60"/>
      <c r="L216" s="75"/>
      <c r="M216" s="59"/>
      <c r="N216" s="59"/>
      <c r="O216" s="59"/>
      <c r="P216" s="60"/>
    </row>
    <row r="217" spans="1:16" x14ac:dyDescent="0.25">
      <c r="A217" s="102" t="s">
        <v>4</v>
      </c>
      <c r="B217" s="103">
        <v>1</v>
      </c>
      <c r="C217" s="117">
        <v>5</v>
      </c>
      <c r="D217" s="104" t="s">
        <v>25</v>
      </c>
      <c r="E217" s="104"/>
      <c r="F217" s="96" t="str">
        <f>CONCATENATE(C217,IF(D217&lt;&gt;"",".",""),D217)</f>
        <v>5.04</v>
      </c>
      <c r="G217" s="105" t="str">
        <f>CONCATENATE(A217," ",C217,IF(D217&lt;&gt;"",".",""),D217,E217)</f>
        <v>HBEE 5.04</v>
      </c>
      <c r="H217" s="106">
        <v>42200</v>
      </c>
      <c r="I217" s="96" t="s">
        <v>116</v>
      </c>
      <c r="J217" s="107" t="s">
        <v>766</v>
      </c>
      <c r="K217" s="60"/>
      <c r="L217" s="75"/>
      <c r="M217" s="59"/>
      <c r="N217" s="59"/>
      <c r="O217" s="59"/>
      <c r="P217" s="60"/>
    </row>
    <row r="218" spans="1:16" x14ac:dyDescent="0.25">
      <c r="A218" s="102" t="s">
        <v>4</v>
      </c>
      <c r="B218" s="103">
        <v>1</v>
      </c>
      <c r="C218" s="117">
        <v>5</v>
      </c>
      <c r="D218" s="104" t="s">
        <v>25</v>
      </c>
      <c r="E218" s="104" t="s">
        <v>8</v>
      </c>
      <c r="F218" s="96" t="str">
        <f>CONCATENATE(C218,IF(D218&lt;&gt;"",".",""),D218)</f>
        <v>5.04</v>
      </c>
      <c r="G218" s="105" t="str">
        <f>CONCATENATE(A218," ",C218,IF(D218&lt;&gt;"",".",""),D218,E218)</f>
        <v>HBEE 5.04(a)</v>
      </c>
      <c r="H218" s="106">
        <v>42200</v>
      </c>
      <c r="I218" s="96" t="s">
        <v>117</v>
      </c>
      <c r="J218" s="107" t="s">
        <v>766</v>
      </c>
      <c r="K218" s="60"/>
      <c r="L218" s="75"/>
      <c r="M218" s="59"/>
      <c r="N218" s="59"/>
      <c r="O218" s="59"/>
      <c r="P218" s="60"/>
    </row>
    <row r="219" spans="1:16" x14ac:dyDescent="0.25">
      <c r="A219" s="102" t="s">
        <v>4</v>
      </c>
      <c r="B219" s="103">
        <v>1</v>
      </c>
      <c r="C219" s="117">
        <v>5</v>
      </c>
      <c r="D219" s="104" t="s">
        <v>25</v>
      </c>
      <c r="E219" s="104" t="s">
        <v>10</v>
      </c>
      <c r="F219" s="96" t="str">
        <f>CONCATENATE(C219,IF(D219&lt;&gt;"",".",""),D219)</f>
        <v>5.04</v>
      </c>
      <c r="G219" s="105" t="str">
        <f>CONCATENATE(A219," ",C219,IF(D219&lt;&gt;"",".",""),D219,E219)</f>
        <v>HBEE 5.04(b)</v>
      </c>
      <c r="H219" s="106">
        <v>42200</v>
      </c>
      <c r="I219" s="96" t="s">
        <v>118</v>
      </c>
      <c r="J219" s="107" t="s">
        <v>766</v>
      </c>
      <c r="K219" s="60"/>
      <c r="L219" s="75"/>
      <c r="M219" s="59"/>
      <c r="N219" s="59"/>
      <c r="O219" s="59"/>
      <c r="P219" s="60"/>
    </row>
    <row r="220" spans="1:16" x14ac:dyDescent="0.25">
      <c r="A220" s="102" t="s">
        <v>4</v>
      </c>
      <c r="B220" s="103">
        <v>1</v>
      </c>
      <c r="C220" s="117">
        <v>5</v>
      </c>
      <c r="D220" s="104" t="s">
        <v>25</v>
      </c>
      <c r="E220" s="104" t="s">
        <v>12</v>
      </c>
      <c r="F220" s="96" t="str">
        <f>CONCATENATE(C220,IF(D220&lt;&gt;"",".",""),D220)</f>
        <v>5.04</v>
      </c>
      <c r="G220" s="105" t="str">
        <f>CONCATENATE(A220," ",C220,IF(D220&lt;&gt;"",".",""),D220,E220)</f>
        <v>HBEE 5.04(c)</v>
      </c>
      <c r="H220" s="106">
        <v>42200</v>
      </c>
      <c r="I220" s="96" t="s">
        <v>119</v>
      </c>
      <c r="J220" s="107" t="s">
        <v>766</v>
      </c>
      <c r="K220" s="60"/>
      <c r="L220" s="75"/>
      <c r="M220" s="59"/>
      <c r="N220" s="59"/>
      <c r="O220" s="59"/>
      <c r="P220" s="60"/>
    </row>
    <row r="221" spans="1:16" ht="30" x14ac:dyDescent="0.25">
      <c r="A221" s="102" t="s">
        <v>4</v>
      </c>
      <c r="B221" s="103">
        <v>1</v>
      </c>
      <c r="C221" s="117">
        <v>5</v>
      </c>
      <c r="D221" s="104" t="s">
        <v>29</v>
      </c>
      <c r="E221" s="104"/>
      <c r="F221" s="96" t="str">
        <f>CONCATENATE(C221,IF(D221&lt;&gt;"",".",""),D221)</f>
        <v>5.05</v>
      </c>
      <c r="G221" s="105" t="str">
        <f>CONCATENATE(A221," ",C221,IF(D221&lt;&gt;"",".",""),D221,E221)</f>
        <v>HBEE 5.05</v>
      </c>
      <c r="H221" s="106">
        <v>42583</v>
      </c>
      <c r="I221" s="96" t="s">
        <v>120</v>
      </c>
      <c r="J221" s="107" t="s">
        <v>766</v>
      </c>
      <c r="K221" s="60"/>
      <c r="L221" s="75"/>
      <c r="M221" s="59"/>
      <c r="N221" s="59"/>
      <c r="O221" s="59"/>
      <c r="P221" s="60"/>
    </row>
    <row r="222" spans="1:16" x14ac:dyDescent="0.25">
      <c r="A222" s="102" t="s">
        <v>4</v>
      </c>
      <c r="B222" s="103">
        <v>1</v>
      </c>
      <c r="C222" s="117">
        <v>5</v>
      </c>
      <c r="D222" s="104" t="s">
        <v>29</v>
      </c>
      <c r="E222" s="104" t="s">
        <v>8</v>
      </c>
      <c r="F222" s="96" t="str">
        <f>CONCATENATE(C222,IF(D222&lt;&gt;"",".",""),D222)</f>
        <v>5.05</v>
      </c>
      <c r="G222" s="105" t="str">
        <f>CONCATENATE(A222," ",C222,IF(D222&lt;&gt;"",".",""),D222,E222)</f>
        <v>HBEE 5.05(a)</v>
      </c>
      <c r="H222" s="106">
        <v>42583</v>
      </c>
      <c r="I222" s="96" t="s">
        <v>9</v>
      </c>
      <c r="J222" s="107" t="s">
        <v>766</v>
      </c>
      <c r="K222" s="60"/>
      <c r="L222" s="75"/>
      <c r="M222" s="59"/>
      <c r="N222" s="59"/>
      <c r="O222" s="59"/>
      <c r="P222" s="60"/>
    </row>
    <row r="223" spans="1:16" x14ac:dyDescent="0.25">
      <c r="A223" s="102" t="s">
        <v>4</v>
      </c>
      <c r="B223" s="103">
        <v>1</v>
      </c>
      <c r="C223" s="117">
        <v>5</v>
      </c>
      <c r="D223" s="104" t="s">
        <v>29</v>
      </c>
      <c r="E223" s="104" t="s">
        <v>10</v>
      </c>
      <c r="F223" s="96" t="str">
        <f>CONCATENATE(C223,IF(D223&lt;&gt;"",".",""),D223)</f>
        <v>5.05</v>
      </c>
      <c r="G223" s="105" t="str">
        <f>CONCATENATE(A223," ",C223,IF(D223&lt;&gt;"",".",""),D223,E223)</f>
        <v>HBEE 5.05(b)</v>
      </c>
      <c r="H223" s="106">
        <v>42583</v>
      </c>
      <c r="I223" s="96" t="s">
        <v>121</v>
      </c>
      <c r="J223" s="107" t="s">
        <v>766</v>
      </c>
      <c r="K223" s="60"/>
      <c r="L223" s="75"/>
      <c r="M223" s="59"/>
      <c r="N223" s="59"/>
      <c r="O223" s="59"/>
      <c r="P223" s="60"/>
    </row>
    <row r="224" spans="1:16" x14ac:dyDescent="0.25">
      <c r="A224" s="102" t="s">
        <v>4</v>
      </c>
      <c r="B224" s="103">
        <v>1</v>
      </c>
      <c r="C224" s="117">
        <v>5</v>
      </c>
      <c r="D224" s="104" t="s">
        <v>29</v>
      </c>
      <c r="E224" s="104" t="s">
        <v>12</v>
      </c>
      <c r="F224" s="96" t="str">
        <f>CONCATENATE(C224,IF(D224&lt;&gt;"",".",""),D224)</f>
        <v>5.05</v>
      </c>
      <c r="G224" s="105" t="str">
        <f>CONCATENATE(A224," ",C224,IF(D224&lt;&gt;"",".",""),D224,E224)</f>
        <v>HBEE 5.05(c)</v>
      </c>
      <c r="H224" s="106">
        <v>42583</v>
      </c>
      <c r="I224" s="96" t="s">
        <v>122</v>
      </c>
      <c r="J224" s="107" t="s">
        <v>766</v>
      </c>
      <c r="K224" s="60"/>
      <c r="L224" s="75"/>
      <c r="M224" s="59"/>
      <c r="N224" s="59"/>
      <c r="O224" s="59"/>
      <c r="P224" s="60"/>
    </row>
    <row r="225" spans="1:16" x14ac:dyDescent="0.25">
      <c r="A225" s="102" t="s">
        <v>4</v>
      </c>
      <c r="B225" s="103">
        <v>1</v>
      </c>
      <c r="C225" s="117">
        <v>5</v>
      </c>
      <c r="D225" s="104" t="s">
        <v>29</v>
      </c>
      <c r="E225" s="104" t="s">
        <v>40</v>
      </c>
      <c r="F225" s="96" t="str">
        <f>CONCATENATE(C225,IF(D225&lt;&gt;"",".",""),D225)</f>
        <v>5.05</v>
      </c>
      <c r="G225" s="105" t="str">
        <f>CONCATENATE(A225," ",C225,IF(D225&lt;&gt;"",".",""),D225,E225)</f>
        <v>HBEE 5.05(d)</v>
      </c>
      <c r="H225" s="106">
        <v>42583</v>
      </c>
      <c r="I225" s="96" t="s">
        <v>123</v>
      </c>
      <c r="J225" s="107" t="s">
        <v>766</v>
      </c>
      <c r="K225" s="60"/>
      <c r="L225" s="75"/>
      <c r="M225" s="59"/>
      <c r="N225" s="59"/>
      <c r="O225" s="59"/>
      <c r="P225" s="60"/>
    </row>
    <row r="226" spans="1:16" ht="30" x14ac:dyDescent="0.25">
      <c r="A226" s="102" t="s">
        <v>4</v>
      </c>
      <c r="B226" s="103">
        <v>1</v>
      </c>
      <c r="C226" s="117">
        <v>5</v>
      </c>
      <c r="D226" s="104" t="s">
        <v>29</v>
      </c>
      <c r="E226" s="104" t="s">
        <v>41</v>
      </c>
      <c r="F226" s="96" t="str">
        <f>CONCATENATE(C226,IF(D226&lt;&gt;"",".",""),D226)</f>
        <v>5.05</v>
      </c>
      <c r="G226" s="105" t="str">
        <f>CONCATENATE(A226," ",C226,IF(D226&lt;&gt;"",".",""),D226,E226)</f>
        <v>HBEE 5.05(e)</v>
      </c>
      <c r="H226" s="106">
        <v>42583</v>
      </c>
      <c r="I226" s="96" t="s">
        <v>124</v>
      </c>
      <c r="J226" s="107" t="s">
        <v>766</v>
      </c>
      <c r="K226" s="60"/>
      <c r="L226" s="75"/>
      <c r="M226" s="59"/>
      <c r="N226" s="59"/>
      <c r="O226" s="59"/>
      <c r="P226" s="60"/>
    </row>
    <row r="227" spans="1:16" x14ac:dyDescent="0.25">
      <c r="A227" s="102" t="s">
        <v>4</v>
      </c>
      <c r="B227" s="103">
        <v>1</v>
      </c>
      <c r="C227" s="117">
        <v>5</v>
      </c>
      <c r="D227" s="104" t="s">
        <v>29</v>
      </c>
      <c r="E227" s="104" t="s">
        <v>42</v>
      </c>
      <c r="F227" s="96" t="str">
        <f>CONCATENATE(C227,IF(D227&lt;&gt;"",".",""),D227)</f>
        <v>5.05</v>
      </c>
      <c r="G227" s="105" t="str">
        <f>CONCATENATE(A227," ",C227,IF(D227&lt;&gt;"",".",""),D227,E227)</f>
        <v>HBEE 5.05(f)</v>
      </c>
      <c r="H227" s="106">
        <v>42583</v>
      </c>
      <c r="I227" s="96" t="s">
        <v>125</v>
      </c>
      <c r="J227" s="107" t="s">
        <v>766</v>
      </c>
      <c r="K227" s="60"/>
      <c r="L227" s="75"/>
      <c r="M227" s="59"/>
      <c r="N227" s="59"/>
      <c r="O227" s="59"/>
      <c r="P227" s="60"/>
    </row>
    <row r="228" spans="1:16" ht="60" x14ac:dyDescent="0.25">
      <c r="A228" s="102" t="s">
        <v>4</v>
      </c>
      <c r="B228" s="103">
        <v>1</v>
      </c>
      <c r="C228" s="117">
        <v>5</v>
      </c>
      <c r="D228" s="104" t="s">
        <v>29</v>
      </c>
      <c r="E228" s="104" t="s">
        <v>43</v>
      </c>
      <c r="F228" s="96" t="str">
        <f>CONCATENATE(C228,IF(D228&lt;&gt;"",".",""),D228)</f>
        <v>5.05</v>
      </c>
      <c r="G228" s="105" t="str">
        <f>CONCATENATE(A228," ",C228,IF(D228&lt;&gt;"",".",""),D228,E228)</f>
        <v>HBEE 5.05(g)</v>
      </c>
      <c r="H228" s="106">
        <v>42583</v>
      </c>
      <c r="I228" s="96" t="s">
        <v>126</v>
      </c>
      <c r="J228" s="107" t="s">
        <v>766</v>
      </c>
      <c r="K228" s="60"/>
      <c r="L228" s="75"/>
      <c r="M228" s="59"/>
      <c r="N228" s="59"/>
      <c r="O228" s="59"/>
      <c r="P228" s="60"/>
    </row>
    <row r="229" spans="1:16" ht="30" x14ac:dyDescent="0.25">
      <c r="A229" s="102" t="s">
        <v>4</v>
      </c>
      <c r="B229" s="117">
        <v>2</v>
      </c>
      <c r="C229" s="117">
        <v>6</v>
      </c>
      <c r="D229" s="104" t="s">
        <v>14</v>
      </c>
      <c r="E229" s="104"/>
      <c r="F229" s="96" t="str">
        <f>CONCATENATE(C229,IF(D229&lt;&gt;"",".",""),D229)</f>
        <v>6.00</v>
      </c>
      <c r="G229" s="105" t="str">
        <f>CONCATENATE(A229," ",C229,IF(D229&lt;&gt;"",".",""),D229,E229)</f>
        <v>HBEE 6.00</v>
      </c>
      <c r="H229" s="106">
        <v>42200</v>
      </c>
      <c r="I229" s="96" t="s">
        <v>771</v>
      </c>
      <c r="J229" s="107" t="s">
        <v>770</v>
      </c>
      <c r="K229" s="60" t="s">
        <v>764</v>
      </c>
      <c r="L229" s="75"/>
      <c r="M229" s="59"/>
      <c r="N229" s="59"/>
      <c r="O229" s="59"/>
      <c r="P229" s="60"/>
    </row>
    <row r="230" spans="1:16" x14ac:dyDescent="0.25">
      <c r="A230" s="102" t="s">
        <v>4</v>
      </c>
      <c r="B230" s="117">
        <v>2</v>
      </c>
      <c r="C230" s="117">
        <v>6</v>
      </c>
      <c r="D230" s="104" t="s">
        <v>14</v>
      </c>
      <c r="E230" s="104" t="s">
        <v>8</v>
      </c>
      <c r="F230" s="96" t="str">
        <f>CONCATENATE(C230,IF(D230&lt;&gt;"",".",""),D230)</f>
        <v>6.00</v>
      </c>
      <c r="G230" s="105" t="str">
        <f>CONCATENATE(A230," ",C230,IF(D230&lt;&gt;"",".",""),D230,E230)</f>
        <v>HBEE 6.00(a)</v>
      </c>
      <c r="H230" s="106">
        <v>42200</v>
      </c>
      <c r="I230" s="96" t="s">
        <v>9</v>
      </c>
      <c r="J230" s="107" t="s">
        <v>770</v>
      </c>
      <c r="K230" s="60" t="s">
        <v>764</v>
      </c>
      <c r="L230" s="75"/>
      <c r="M230" s="59"/>
      <c r="N230" s="59"/>
      <c r="O230" s="59"/>
      <c r="P230" s="60"/>
    </row>
    <row r="231" spans="1:16" x14ac:dyDescent="0.25">
      <c r="A231" s="102" t="s">
        <v>4</v>
      </c>
      <c r="B231" s="117">
        <v>2</v>
      </c>
      <c r="C231" s="117">
        <v>6</v>
      </c>
      <c r="D231" s="104" t="s">
        <v>14</v>
      </c>
      <c r="E231" s="104" t="s">
        <v>10</v>
      </c>
      <c r="F231" s="96" t="str">
        <f>CONCATENATE(C231,IF(D231&lt;&gt;"",".",""),D231)</f>
        <v>6.00</v>
      </c>
      <c r="G231" s="105" t="str">
        <f>CONCATENATE(A231," ",C231,IF(D231&lt;&gt;"",".",""),D231,E231)</f>
        <v>HBEE 6.00(b)</v>
      </c>
      <c r="H231" s="106">
        <v>42200</v>
      </c>
      <c r="I231" s="96" t="s">
        <v>772</v>
      </c>
      <c r="J231" s="107" t="s">
        <v>770</v>
      </c>
      <c r="K231" s="60" t="s">
        <v>1443</v>
      </c>
      <c r="L231" s="75"/>
      <c r="M231" s="59" t="s">
        <v>1532</v>
      </c>
      <c r="N231" s="59"/>
      <c r="O231" s="59"/>
      <c r="P231" s="60" t="s">
        <v>1581</v>
      </c>
    </row>
    <row r="232" spans="1:16" x14ac:dyDescent="0.25">
      <c r="A232" s="102" t="s">
        <v>4</v>
      </c>
      <c r="B232" s="117">
        <v>2</v>
      </c>
      <c r="C232" s="117">
        <v>6</v>
      </c>
      <c r="D232" s="104" t="s">
        <v>14</v>
      </c>
      <c r="E232" s="104" t="s">
        <v>12</v>
      </c>
      <c r="F232" s="96" t="str">
        <f>CONCATENATE(C232,IF(D232&lt;&gt;"",".",""),D232)</f>
        <v>6.00</v>
      </c>
      <c r="G232" s="105" t="str">
        <f>CONCATENATE(A232," ",C232,IF(D232&lt;&gt;"",".",""),D232,E232)</f>
        <v>HBEE 6.00(c)</v>
      </c>
      <c r="H232" s="106">
        <v>42200</v>
      </c>
      <c r="I232" s="96" t="s">
        <v>773</v>
      </c>
      <c r="J232" s="107" t="s">
        <v>770</v>
      </c>
      <c r="K232" s="60" t="s">
        <v>764</v>
      </c>
      <c r="L232" s="75"/>
      <c r="M232" s="59"/>
      <c r="N232" s="59"/>
      <c r="O232" s="59"/>
      <c r="P232" s="60"/>
    </row>
    <row r="233" spans="1:16" x14ac:dyDescent="0.25">
      <c r="A233" s="102" t="s">
        <v>4</v>
      </c>
      <c r="B233" s="117">
        <v>2</v>
      </c>
      <c r="C233" s="117">
        <v>6</v>
      </c>
      <c r="D233" s="104" t="s">
        <v>14</v>
      </c>
      <c r="E233" s="104" t="s">
        <v>40</v>
      </c>
      <c r="F233" s="96" t="str">
        <f>CONCATENATE(C233,IF(D233&lt;&gt;"",".",""),D233)</f>
        <v>6.00</v>
      </c>
      <c r="G233" s="105" t="str">
        <f>CONCATENATE(A233," ",C233,IF(D233&lt;&gt;"",".",""),D233,E233)</f>
        <v>HBEE 6.00(d)</v>
      </c>
      <c r="H233" s="106">
        <v>42200</v>
      </c>
      <c r="I233" s="96" t="s">
        <v>774</v>
      </c>
      <c r="J233" s="107" t="s">
        <v>770</v>
      </c>
      <c r="K233" s="60" t="s">
        <v>764</v>
      </c>
      <c r="L233" s="75"/>
      <c r="M233" s="59"/>
      <c r="N233" s="59"/>
      <c r="O233" s="59"/>
      <c r="P233" s="60"/>
    </row>
    <row r="234" spans="1:16" ht="30" x14ac:dyDescent="0.25">
      <c r="A234" s="102" t="s">
        <v>4</v>
      </c>
      <c r="B234" s="117">
        <v>2</v>
      </c>
      <c r="C234" s="117">
        <v>7</v>
      </c>
      <c r="D234" s="104" t="s">
        <v>14</v>
      </c>
      <c r="E234" s="104"/>
      <c r="F234" s="96" t="str">
        <f>CONCATENATE(C234,IF(D234&lt;&gt;"",".",""),D234)</f>
        <v>7.00</v>
      </c>
      <c r="G234" s="105" t="str">
        <f>CONCATENATE(A234," ",C234,IF(D234&lt;&gt;"",".",""),D234,E234)</f>
        <v>HBEE 7.00</v>
      </c>
      <c r="H234" s="106">
        <v>42200</v>
      </c>
      <c r="I234" s="96" t="s">
        <v>775</v>
      </c>
      <c r="J234" s="107" t="s">
        <v>770</v>
      </c>
      <c r="K234" s="60" t="s">
        <v>764</v>
      </c>
      <c r="L234" s="75"/>
      <c r="M234" s="59"/>
      <c r="N234" s="59"/>
      <c r="O234" s="59"/>
      <c r="P234" s="60"/>
    </row>
    <row r="235" spans="1:16" x14ac:dyDescent="0.25">
      <c r="A235" s="102" t="s">
        <v>4</v>
      </c>
      <c r="B235" s="117">
        <v>2</v>
      </c>
      <c r="C235" s="117">
        <v>7</v>
      </c>
      <c r="D235" s="104" t="s">
        <v>15</v>
      </c>
      <c r="E235" s="104"/>
      <c r="F235" s="96" t="str">
        <f>CONCATENATE(C235,IF(D235&lt;&gt;"",".",""),D235)</f>
        <v>7.01</v>
      </c>
      <c r="G235" s="105" t="str">
        <f>CONCATENATE(A235," ",C235,IF(D235&lt;&gt;"",".",""),D235,E235)</f>
        <v>HBEE 7.01</v>
      </c>
      <c r="H235" s="106">
        <v>41850</v>
      </c>
      <c r="I235" s="96" t="s">
        <v>334</v>
      </c>
      <c r="J235" s="107" t="s">
        <v>770</v>
      </c>
      <c r="K235" s="60" t="s">
        <v>764</v>
      </c>
      <c r="L235" s="75"/>
      <c r="M235" s="59" t="s">
        <v>1771</v>
      </c>
      <c r="N235" s="59"/>
      <c r="O235" s="59"/>
      <c r="P235" s="60" t="s">
        <v>1776</v>
      </c>
    </row>
    <row r="236" spans="1:16" ht="30" x14ac:dyDescent="0.25">
      <c r="A236" s="102" t="s">
        <v>4</v>
      </c>
      <c r="B236" s="117">
        <v>2</v>
      </c>
      <c r="C236" s="117">
        <v>7</v>
      </c>
      <c r="D236" s="104" t="s">
        <v>16</v>
      </c>
      <c r="E236" s="104"/>
      <c r="F236" s="96" t="str">
        <f>CONCATENATE(C236,IF(D236&lt;&gt;"",".",""),D236)</f>
        <v>7.02</v>
      </c>
      <c r="G236" s="105" t="str">
        <f>CONCATENATE(A236," ",C236,IF(D236&lt;&gt;"",".",""),D236,E236)</f>
        <v>HBEE 7.02</v>
      </c>
      <c r="H236" s="106">
        <v>41850</v>
      </c>
      <c r="I236" s="96" t="s">
        <v>776</v>
      </c>
      <c r="J236" s="107" t="s">
        <v>770</v>
      </c>
      <c r="K236" s="60" t="s">
        <v>1443</v>
      </c>
      <c r="L236" s="75"/>
      <c r="M236" s="59" t="s">
        <v>1771</v>
      </c>
      <c r="N236" s="59"/>
      <c r="O236" s="59"/>
      <c r="P236" s="60" t="s">
        <v>1774</v>
      </c>
    </row>
    <row r="237" spans="1:16" ht="30" x14ac:dyDescent="0.25">
      <c r="A237" s="102" t="s">
        <v>4</v>
      </c>
      <c r="B237" s="117">
        <v>2</v>
      </c>
      <c r="C237" s="117">
        <v>7</v>
      </c>
      <c r="D237" s="104" t="s">
        <v>23</v>
      </c>
      <c r="E237" s="104"/>
      <c r="F237" s="96" t="str">
        <f>CONCATENATE(C237,IF(D237&lt;&gt;"",".",""),D237)</f>
        <v>7.03</v>
      </c>
      <c r="G237" s="105" t="str">
        <f>CONCATENATE(A237," ",C237,IF(D237&lt;&gt;"",".",""),D237,E237)</f>
        <v>HBEE 7.03</v>
      </c>
      <c r="H237" s="106">
        <v>42200</v>
      </c>
      <c r="I237" s="96" t="s">
        <v>777</v>
      </c>
      <c r="J237" s="107" t="s">
        <v>770</v>
      </c>
      <c r="K237" s="60" t="s">
        <v>764</v>
      </c>
      <c r="L237" s="75"/>
      <c r="M237" s="59"/>
      <c r="N237" s="59"/>
      <c r="O237" s="59"/>
      <c r="P237" s="60"/>
    </row>
    <row r="238" spans="1:16" ht="30" x14ac:dyDescent="0.25">
      <c r="A238" s="102" t="s">
        <v>4</v>
      </c>
      <c r="B238" s="117">
        <v>2</v>
      </c>
      <c r="C238" s="117">
        <v>7</v>
      </c>
      <c r="D238" s="104" t="s">
        <v>23</v>
      </c>
      <c r="E238" s="104" t="s">
        <v>8</v>
      </c>
      <c r="F238" s="96" t="str">
        <f>CONCATENATE(C238,IF(D238&lt;&gt;"",".",""),D238)</f>
        <v>7.03</v>
      </c>
      <c r="G238" s="105" t="str">
        <f>CONCATENATE(A238," ",C238,IF(D238&lt;&gt;"",".",""),D238,E238)</f>
        <v>HBEE 7.03(a)</v>
      </c>
      <c r="H238" s="106">
        <v>42200</v>
      </c>
      <c r="I238" s="96" t="s">
        <v>778</v>
      </c>
      <c r="J238" s="107" t="s">
        <v>770</v>
      </c>
      <c r="K238" s="60" t="s">
        <v>764</v>
      </c>
      <c r="L238" s="75"/>
      <c r="M238" s="59" t="s">
        <v>1771</v>
      </c>
      <c r="N238" s="59"/>
      <c r="O238" s="59"/>
      <c r="P238" s="60" t="s">
        <v>1775</v>
      </c>
    </row>
    <row r="239" spans="1:16" x14ac:dyDescent="0.25">
      <c r="A239" s="102" t="s">
        <v>4</v>
      </c>
      <c r="B239" s="117">
        <v>2</v>
      </c>
      <c r="C239" s="117">
        <v>7</v>
      </c>
      <c r="D239" s="104" t="s">
        <v>23</v>
      </c>
      <c r="E239" s="104" t="s">
        <v>779</v>
      </c>
      <c r="F239" s="96" t="str">
        <f>CONCATENATE(C239,IF(D239&lt;&gt;"",".",""),D239)</f>
        <v>7.03</v>
      </c>
      <c r="G239" s="105" t="str">
        <f>CONCATENATE(A239," ",C239,IF(D239&lt;&gt;"",".",""),D239,E239)</f>
        <v>HBEE 7.03(a)(1)</v>
      </c>
      <c r="H239" s="106">
        <v>42200</v>
      </c>
      <c r="I239" s="96" t="s">
        <v>780</v>
      </c>
      <c r="J239" s="107" t="s">
        <v>770</v>
      </c>
      <c r="K239" s="60" t="s">
        <v>1444</v>
      </c>
      <c r="L239" s="75"/>
      <c r="M239" s="59" t="s">
        <v>1559</v>
      </c>
      <c r="N239" s="59" t="s">
        <v>1564</v>
      </c>
      <c r="O239" s="106">
        <v>42678</v>
      </c>
      <c r="P239" s="75"/>
    </row>
    <row r="240" spans="1:16" x14ac:dyDescent="0.25">
      <c r="A240" s="102" t="s">
        <v>4</v>
      </c>
      <c r="B240" s="117">
        <v>2</v>
      </c>
      <c r="C240" s="117">
        <v>7</v>
      </c>
      <c r="D240" s="104" t="s">
        <v>23</v>
      </c>
      <c r="E240" s="104" t="s">
        <v>781</v>
      </c>
      <c r="F240" s="96" t="str">
        <f>CONCATENATE(C240,IF(D240&lt;&gt;"",".",""),D240)</f>
        <v>7.03</v>
      </c>
      <c r="G240" s="105" t="str">
        <f>CONCATENATE(A240," ",C240,IF(D240&lt;&gt;"",".",""),D240,E240)</f>
        <v>HBEE 7.03(a)(2)</v>
      </c>
      <c r="H240" s="106">
        <v>42200</v>
      </c>
      <c r="I240" s="96" t="s">
        <v>782</v>
      </c>
      <c r="J240" s="107" t="s">
        <v>770</v>
      </c>
      <c r="K240" s="60" t="s">
        <v>1444</v>
      </c>
      <c r="L240" s="75"/>
      <c r="M240" s="59" t="s">
        <v>1559</v>
      </c>
      <c r="N240" s="59" t="s">
        <v>1564</v>
      </c>
      <c r="O240" s="106">
        <v>42678</v>
      </c>
      <c r="P240" s="75"/>
    </row>
    <row r="241" spans="1:16" x14ac:dyDescent="0.25">
      <c r="A241" s="102" t="s">
        <v>4</v>
      </c>
      <c r="B241" s="117">
        <v>2</v>
      </c>
      <c r="C241" s="117">
        <v>7</v>
      </c>
      <c r="D241" s="104" t="s">
        <v>23</v>
      </c>
      <c r="E241" s="104" t="s">
        <v>783</v>
      </c>
      <c r="F241" s="96" t="str">
        <f>CONCATENATE(C241,IF(D241&lt;&gt;"",".",""),D241)</f>
        <v>7.03</v>
      </c>
      <c r="G241" s="105" t="str">
        <f>CONCATENATE(A241," ",C241,IF(D241&lt;&gt;"",".",""),D241,E241)</f>
        <v>HBEE 7.03(a)(3)</v>
      </c>
      <c r="H241" s="106">
        <v>42200</v>
      </c>
      <c r="I241" s="96" t="s">
        <v>784</v>
      </c>
      <c r="J241" s="107" t="s">
        <v>770</v>
      </c>
      <c r="K241" s="60" t="s">
        <v>1444</v>
      </c>
      <c r="L241" s="75"/>
      <c r="M241" s="59" t="s">
        <v>1559</v>
      </c>
      <c r="N241" s="59" t="s">
        <v>1564</v>
      </c>
      <c r="O241" s="106">
        <v>42678</v>
      </c>
      <c r="P241" s="75"/>
    </row>
    <row r="242" spans="1:16" x14ac:dyDescent="0.25">
      <c r="A242" s="102" t="s">
        <v>4</v>
      </c>
      <c r="B242" s="117">
        <v>2</v>
      </c>
      <c r="C242" s="117">
        <v>7</v>
      </c>
      <c r="D242" s="104" t="s">
        <v>23</v>
      </c>
      <c r="E242" s="104" t="s">
        <v>785</v>
      </c>
      <c r="F242" s="96" t="str">
        <f>CONCATENATE(C242,IF(D242&lt;&gt;"",".",""),D242)</f>
        <v>7.03</v>
      </c>
      <c r="G242" s="105" t="str">
        <f>CONCATENATE(A242," ",C242,IF(D242&lt;&gt;"",".",""),D242,E242)</f>
        <v>HBEE 7.03(a)(4)</v>
      </c>
      <c r="H242" s="106">
        <v>42200</v>
      </c>
      <c r="I242" s="96" t="s">
        <v>251</v>
      </c>
      <c r="J242" s="107" t="s">
        <v>767</v>
      </c>
      <c r="K242" s="60"/>
      <c r="L242" s="75"/>
      <c r="M242" s="59"/>
      <c r="N242" s="59"/>
      <c r="O242" s="59"/>
      <c r="P242" s="60"/>
    </row>
    <row r="243" spans="1:16" x14ac:dyDescent="0.25">
      <c r="A243" s="102" t="s">
        <v>4</v>
      </c>
      <c r="B243" s="117">
        <v>2</v>
      </c>
      <c r="C243" s="117">
        <v>7</v>
      </c>
      <c r="D243" s="104" t="s">
        <v>23</v>
      </c>
      <c r="E243" s="104" t="s">
        <v>786</v>
      </c>
      <c r="F243" s="96" t="str">
        <f>CONCATENATE(C243,IF(D243&lt;&gt;"",".",""),D243)</f>
        <v>7.03</v>
      </c>
      <c r="G243" s="105" t="str">
        <f>CONCATENATE(A243," ",C243,IF(D243&lt;&gt;"",".",""),D243,E243)</f>
        <v>HBEE 7.03(a)(5)</v>
      </c>
      <c r="H243" s="106">
        <v>42200</v>
      </c>
      <c r="I243" s="96" t="s">
        <v>787</v>
      </c>
      <c r="J243" s="107" t="s">
        <v>770</v>
      </c>
      <c r="K243" s="60" t="s">
        <v>1444</v>
      </c>
      <c r="L243" s="75"/>
      <c r="M243" s="59" t="s">
        <v>1559</v>
      </c>
      <c r="N243" s="59" t="s">
        <v>1564</v>
      </c>
      <c r="O243" s="106">
        <v>42678</v>
      </c>
      <c r="P243" s="75"/>
    </row>
    <row r="244" spans="1:16" ht="45" x14ac:dyDescent="0.25">
      <c r="A244" s="102" t="s">
        <v>4</v>
      </c>
      <c r="B244" s="117">
        <v>2</v>
      </c>
      <c r="C244" s="117">
        <v>7</v>
      </c>
      <c r="D244" s="104" t="s">
        <v>23</v>
      </c>
      <c r="E244" s="104" t="s">
        <v>788</v>
      </c>
      <c r="F244" s="96" t="str">
        <f>CONCATENATE(C244,IF(D244&lt;&gt;"",".",""),D244)</f>
        <v>7.03</v>
      </c>
      <c r="G244" s="105" t="str">
        <f>CONCATENATE(A244," ",C244,IF(D244&lt;&gt;"",".",""),D244,E244)</f>
        <v>HBEE 7.03(a)(6)</v>
      </c>
      <c r="H244" s="106">
        <v>42200</v>
      </c>
      <c r="I244" s="96" t="s">
        <v>789</v>
      </c>
      <c r="J244" s="107" t="s">
        <v>770</v>
      </c>
      <c r="K244" s="60" t="s">
        <v>764</v>
      </c>
      <c r="L244" s="75"/>
      <c r="M244" s="59"/>
      <c r="N244" s="59"/>
      <c r="O244" s="59"/>
      <c r="P244" s="60"/>
    </row>
    <row r="245" spans="1:16" ht="45" x14ac:dyDescent="0.25">
      <c r="A245" s="102" t="s">
        <v>4</v>
      </c>
      <c r="B245" s="117">
        <v>2</v>
      </c>
      <c r="C245" s="117">
        <v>7</v>
      </c>
      <c r="D245" s="104" t="s">
        <v>23</v>
      </c>
      <c r="E245" s="104" t="s">
        <v>790</v>
      </c>
      <c r="F245" s="96" t="str">
        <f>CONCATENATE(C245,IF(D245&lt;&gt;"",".",""),D245)</f>
        <v>7.03</v>
      </c>
      <c r="G245" s="105" t="str">
        <f>CONCATENATE(A245," ",C245,IF(D245&lt;&gt;"",".",""),D245,E245)</f>
        <v>HBEE 7.03(a)(6)(i)</v>
      </c>
      <c r="H245" s="106">
        <v>42200</v>
      </c>
      <c r="I245" s="96" t="s">
        <v>791</v>
      </c>
      <c r="J245" s="107" t="s">
        <v>770</v>
      </c>
      <c r="K245" s="60" t="s">
        <v>1444</v>
      </c>
      <c r="L245" s="75"/>
      <c r="M245" s="59" t="s">
        <v>1559</v>
      </c>
      <c r="N245" s="59" t="s">
        <v>1564</v>
      </c>
      <c r="O245" s="106">
        <v>42678</v>
      </c>
      <c r="P245" s="75"/>
    </row>
    <row r="246" spans="1:16" ht="45" x14ac:dyDescent="0.25">
      <c r="A246" s="102" t="s">
        <v>4</v>
      </c>
      <c r="B246" s="117">
        <v>2</v>
      </c>
      <c r="C246" s="117">
        <v>7</v>
      </c>
      <c r="D246" s="104" t="s">
        <v>23</v>
      </c>
      <c r="E246" s="104" t="s">
        <v>792</v>
      </c>
      <c r="F246" s="96" t="str">
        <f>CONCATENATE(C246,IF(D246&lt;&gt;"",".",""),D246)</f>
        <v>7.03</v>
      </c>
      <c r="G246" s="105" t="str">
        <f>CONCATENATE(A246," ",C246,IF(D246&lt;&gt;"",".",""),D246,E246)</f>
        <v>HBEE 7.03(a)(6)(ii)</v>
      </c>
      <c r="H246" s="106">
        <v>42200</v>
      </c>
      <c r="I246" s="96" t="s">
        <v>793</v>
      </c>
      <c r="J246" s="107" t="s">
        <v>770</v>
      </c>
      <c r="K246" s="60" t="s">
        <v>1444</v>
      </c>
      <c r="L246" s="75"/>
      <c r="M246" s="59" t="s">
        <v>1559</v>
      </c>
      <c r="N246" s="59" t="s">
        <v>1564</v>
      </c>
      <c r="O246" s="106">
        <v>42678</v>
      </c>
      <c r="P246" s="75"/>
    </row>
    <row r="247" spans="1:16" ht="45" x14ac:dyDescent="0.25">
      <c r="A247" s="102" t="s">
        <v>4</v>
      </c>
      <c r="B247" s="117">
        <v>2</v>
      </c>
      <c r="C247" s="117">
        <v>7</v>
      </c>
      <c r="D247" s="104" t="s">
        <v>23</v>
      </c>
      <c r="E247" s="104" t="s">
        <v>794</v>
      </c>
      <c r="F247" s="96" t="str">
        <f>CONCATENATE(C247,IF(D247&lt;&gt;"",".",""),D247)</f>
        <v>7.03</v>
      </c>
      <c r="G247" s="105" t="str">
        <f>CONCATENATE(A247," ",C247,IF(D247&lt;&gt;"",".",""),D247,E247)</f>
        <v>HBEE 7.03(a)(7)</v>
      </c>
      <c r="H247" s="106">
        <v>42200</v>
      </c>
      <c r="I247" s="96" t="s">
        <v>795</v>
      </c>
      <c r="J247" s="107" t="s">
        <v>770</v>
      </c>
      <c r="K247" s="60" t="s">
        <v>764</v>
      </c>
      <c r="L247" s="75"/>
      <c r="M247" s="59"/>
      <c r="N247" s="59"/>
      <c r="O247" s="59"/>
      <c r="P247" s="60"/>
    </row>
    <row r="248" spans="1:16" x14ac:dyDescent="0.25">
      <c r="A248" s="102" t="s">
        <v>4</v>
      </c>
      <c r="B248" s="117">
        <v>2</v>
      </c>
      <c r="C248" s="117">
        <v>7</v>
      </c>
      <c r="D248" s="104" t="s">
        <v>23</v>
      </c>
      <c r="E248" s="104" t="s">
        <v>796</v>
      </c>
      <c r="F248" s="96" t="str">
        <f>CONCATENATE(C248,IF(D248&lt;&gt;"",".",""),D248)</f>
        <v>7.03</v>
      </c>
      <c r="G248" s="105" t="str">
        <f>CONCATENATE(A248," ",C248,IF(D248&lt;&gt;"",".",""),D248,E248)</f>
        <v>HBEE 7.03(a)(7)(i)</v>
      </c>
      <c r="H248" s="106">
        <v>42200</v>
      </c>
      <c r="I248" s="96" t="s">
        <v>797</v>
      </c>
      <c r="J248" s="107" t="s">
        <v>770</v>
      </c>
      <c r="K248" s="60" t="s">
        <v>1444</v>
      </c>
      <c r="L248" s="75"/>
      <c r="M248" s="59" t="s">
        <v>1559</v>
      </c>
      <c r="N248" s="59" t="s">
        <v>1564</v>
      </c>
      <c r="O248" s="106">
        <v>42678</v>
      </c>
      <c r="P248" s="75"/>
    </row>
    <row r="249" spans="1:16" x14ac:dyDescent="0.25">
      <c r="A249" s="102" t="s">
        <v>4</v>
      </c>
      <c r="B249" s="117">
        <v>2</v>
      </c>
      <c r="C249" s="117">
        <v>7</v>
      </c>
      <c r="D249" s="104" t="s">
        <v>23</v>
      </c>
      <c r="E249" s="104" t="s">
        <v>798</v>
      </c>
      <c r="F249" s="96" t="str">
        <f>CONCATENATE(C249,IF(D249&lt;&gt;"",".",""),D249)</f>
        <v>7.03</v>
      </c>
      <c r="G249" s="105" t="str">
        <f>CONCATENATE(A249," ",C249,IF(D249&lt;&gt;"",".",""),D249,E249)</f>
        <v>HBEE 7.03(a)(7)(ii)</v>
      </c>
      <c r="H249" s="106">
        <v>42200</v>
      </c>
      <c r="I249" s="96" t="s">
        <v>799</v>
      </c>
      <c r="J249" s="107" t="s">
        <v>770</v>
      </c>
      <c r="K249" s="60" t="s">
        <v>1418</v>
      </c>
      <c r="L249" s="75" t="s">
        <v>1419</v>
      </c>
      <c r="M249" s="59" t="s">
        <v>1559</v>
      </c>
      <c r="N249" s="59" t="s">
        <v>1564</v>
      </c>
      <c r="O249" s="106">
        <v>42678</v>
      </c>
      <c r="P249" s="75"/>
    </row>
    <row r="250" spans="1:16" x14ac:dyDescent="0.25">
      <c r="A250" s="102" t="s">
        <v>4</v>
      </c>
      <c r="B250" s="117">
        <v>2</v>
      </c>
      <c r="C250" s="117">
        <v>7</v>
      </c>
      <c r="D250" s="104" t="s">
        <v>23</v>
      </c>
      <c r="E250" s="104" t="s">
        <v>800</v>
      </c>
      <c r="F250" s="96" t="str">
        <f>CONCATENATE(C250,IF(D250&lt;&gt;"",".",""),D250)</f>
        <v>7.03</v>
      </c>
      <c r="G250" s="105" t="str">
        <f>CONCATENATE(A250," ",C250,IF(D250&lt;&gt;"",".",""),D250,E250)</f>
        <v>HBEE 7.03(a)(8)</v>
      </c>
      <c r="H250" s="106">
        <v>42200</v>
      </c>
      <c r="I250" s="96" t="s">
        <v>801</v>
      </c>
      <c r="J250" s="107" t="s">
        <v>770</v>
      </c>
      <c r="K250" s="60" t="s">
        <v>764</v>
      </c>
      <c r="L250" s="75"/>
      <c r="M250" s="59"/>
      <c r="N250" s="59"/>
      <c r="O250" s="59"/>
      <c r="P250" s="60"/>
    </row>
    <row r="251" spans="1:16" ht="30" x14ac:dyDescent="0.25">
      <c r="A251" s="102" t="s">
        <v>4</v>
      </c>
      <c r="B251" s="117">
        <v>2</v>
      </c>
      <c r="C251" s="117">
        <v>7</v>
      </c>
      <c r="D251" s="104" t="s">
        <v>23</v>
      </c>
      <c r="E251" s="104" t="s">
        <v>802</v>
      </c>
      <c r="F251" s="96" t="str">
        <f>CONCATENATE(C251,IF(D251&lt;&gt;"",".",""),D251)</f>
        <v>7.03</v>
      </c>
      <c r="G251" s="105" t="str">
        <f>CONCATENATE(A251," ",C251,IF(D251&lt;&gt;"",".",""),D251,E251)</f>
        <v>HBEE 7.03(a)(8)(i)</v>
      </c>
      <c r="H251" s="106">
        <v>42200</v>
      </c>
      <c r="I251" s="96" t="s">
        <v>9</v>
      </c>
      <c r="J251" s="107" t="s">
        <v>770</v>
      </c>
      <c r="K251" s="60" t="s">
        <v>1390</v>
      </c>
      <c r="L251" s="75" t="s">
        <v>1428</v>
      </c>
      <c r="M251" s="59" t="s">
        <v>1559</v>
      </c>
      <c r="N251" s="59" t="s">
        <v>1564</v>
      </c>
      <c r="O251" s="106">
        <v>42678</v>
      </c>
      <c r="P251" s="75"/>
    </row>
    <row r="252" spans="1:16" x14ac:dyDescent="0.25">
      <c r="A252" s="102" t="s">
        <v>4</v>
      </c>
      <c r="B252" s="117">
        <v>2</v>
      </c>
      <c r="C252" s="117">
        <v>7</v>
      </c>
      <c r="D252" s="104" t="s">
        <v>23</v>
      </c>
      <c r="E252" s="104" t="s">
        <v>803</v>
      </c>
      <c r="F252" s="96" t="str">
        <f>CONCATENATE(C252,IF(D252&lt;&gt;"",".",""),D252)</f>
        <v>7.03</v>
      </c>
      <c r="G252" s="105" t="str">
        <f>CONCATENATE(A252," ",C252,IF(D252&lt;&gt;"",".",""),D252,E252)</f>
        <v>HBEE 7.03(a)(8)(ii)</v>
      </c>
      <c r="H252" s="106">
        <v>42200</v>
      </c>
      <c r="I252" s="96" t="s">
        <v>804</v>
      </c>
      <c r="J252" s="107" t="s">
        <v>770</v>
      </c>
      <c r="K252" s="60" t="s">
        <v>1443</v>
      </c>
      <c r="L252" s="75"/>
      <c r="M252" s="59" t="s">
        <v>1559</v>
      </c>
      <c r="N252" s="59" t="s">
        <v>1564</v>
      </c>
      <c r="O252" s="106">
        <v>42678</v>
      </c>
      <c r="P252" s="60"/>
    </row>
    <row r="253" spans="1:16" ht="30" x14ac:dyDescent="0.25">
      <c r="A253" s="102" t="s">
        <v>4</v>
      </c>
      <c r="B253" s="117">
        <v>2</v>
      </c>
      <c r="C253" s="117">
        <v>7</v>
      </c>
      <c r="D253" s="104" t="s">
        <v>23</v>
      </c>
      <c r="E253" s="104" t="s">
        <v>805</v>
      </c>
      <c r="F253" s="96" t="str">
        <f>CONCATENATE(C253,IF(D253&lt;&gt;"",".",""),D253)</f>
        <v>7.03</v>
      </c>
      <c r="G253" s="105" t="str">
        <f>CONCATENATE(A253," ",C253,IF(D253&lt;&gt;"",".",""),D253,E253)</f>
        <v>HBEE 7.03(a)(8)(iii)</v>
      </c>
      <c r="H253" s="106">
        <v>42200</v>
      </c>
      <c r="I253" s="96" t="s">
        <v>806</v>
      </c>
      <c r="J253" s="107" t="s">
        <v>770</v>
      </c>
      <c r="K253" s="60" t="s">
        <v>1443</v>
      </c>
      <c r="L253" s="75"/>
      <c r="M253" s="59" t="s">
        <v>1559</v>
      </c>
      <c r="N253" s="59" t="s">
        <v>1564</v>
      </c>
      <c r="O253" s="106">
        <v>42678</v>
      </c>
      <c r="P253" s="60"/>
    </row>
    <row r="254" spans="1:16" x14ac:dyDescent="0.25">
      <c r="A254" s="102" t="s">
        <v>4</v>
      </c>
      <c r="B254" s="117">
        <v>2</v>
      </c>
      <c r="C254" s="117">
        <v>7</v>
      </c>
      <c r="D254" s="104" t="s">
        <v>23</v>
      </c>
      <c r="E254" s="104" t="s">
        <v>807</v>
      </c>
      <c r="F254" s="96" t="str">
        <f>CONCATENATE(C254,IF(D254&lt;&gt;"",".",""),D254)</f>
        <v>7.03</v>
      </c>
      <c r="G254" s="105" t="str">
        <f>CONCATENATE(A254," ",C254,IF(D254&lt;&gt;"",".",""),D254,E254)</f>
        <v>HBEE 7.03(a)(8)(iv)</v>
      </c>
      <c r="H254" s="106">
        <v>42200</v>
      </c>
      <c r="I254" s="96" t="s">
        <v>808</v>
      </c>
      <c r="J254" s="107" t="s">
        <v>770</v>
      </c>
      <c r="K254" s="60" t="s">
        <v>1443</v>
      </c>
      <c r="L254" s="75"/>
      <c r="M254" s="59" t="s">
        <v>1559</v>
      </c>
      <c r="N254" s="59" t="s">
        <v>1564</v>
      </c>
      <c r="O254" s="106">
        <v>42678</v>
      </c>
      <c r="P254" s="60"/>
    </row>
    <row r="255" spans="1:16" ht="30" x14ac:dyDescent="0.25">
      <c r="A255" s="102" t="s">
        <v>4</v>
      </c>
      <c r="B255" s="117">
        <v>2</v>
      </c>
      <c r="C255" s="117">
        <v>7</v>
      </c>
      <c r="D255" s="104" t="s">
        <v>23</v>
      </c>
      <c r="E255" s="104" t="s">
        <v>809</v>
      </c>
      <c r="F255" s="96" t="str">
        <f>CONCATENATE(C255,IF(D255&lt;&gt;"",".",""),D255)</f>
        <v>7.03</v>
      </c>
      <c r="G255" s="105" t="str">
        <f>CONCATENATE(A255," ",C255,IF(D255&lt;&gt;"",".",""),D255,E255)</f>
        <v>HBEE 7.03(a)(9)</v>
      </c>
      <c r="H255" s="106">
        <v>42200</v>
      </c>
      <c r="I255" s="96" t="s">
        <v>810</v>
      </c>
      <c r="J255" s="107" t="s">
        <v>770</v>
      </c>
      <c r="K255" s="60" t="s">
        <v>1443</v>
      </c>
      <c r="L255" s="75"/>
      <c r="M255" s="59" t="s">
        <v>1559</v>
      </c>
      <c r="N255" s="59" t="s">
        <v>1564</v>
      </c>
      <c r="O255" s="106">
        <v>42678</v>
      </c>
      <c r="P255" s="60"/>
    </row>
    <row r="256" spans="1:16" x14ac:dyDescent="0.25">
      <c r="A256" s="102" t="s">
        <v>4</v>
      </c>
      <c r="B256" s="117">
        <v>2</v>
      </c>
      <c r="C256" s="117">
        <v>7</v>
      </c>
      <c r="D256" s="104" t="s">
        <v>23</v>
      </c>
      <c r="E256" s="104" t="s">
        <v>10</v>
      </c>
      <c r="F256" s="96" t="str">
        <f>CONCATENATE(C256,IF(D256&lt;&gt;"",".",""),D256)</f>
        <v>7.03</v>
      </c>
      <c r="G256" s="105" t="str">
        <f>CONCATENATE(A256," ",C256,IF(D256&lt;&gt;"",".",""),D256,E256)</f>
        <v>HBEE 7.03(b)</v>
      </c>
      <c r="H256" s="106">
        <v>42200</v>
      </c>
      <c r="I256" s="96" t="s">
        <v>811</v>
      </c>
      <c r="J256" s="107" t="s">
        <v>766</v>
      </c>
      <c r="K256" s="60"/>
      <c r="L256" s="75"/>
      <c r="M256" s="59"/>
      <c r="N256" s="59"/>
      <c r="O256" s="59"/>
      <c r="P256" s="60"/>
    </row>
    <row r="257" spans="1:16" ht="45" x14ac:dyDescent="0.25">
      <c r="A257" s="102" t="s">
        <v>4</v>
      </c>
      <c r="B257" s="117">
        <v>2</v>
      </c>
      <c r="C257" s="117">
        <v>8</v>
      </c>
      <c r="D257" s="104" t="s">
        <v>14</v>
      </c>
      <c r="E257" s="104"/>
      <c r="F257" s="96" t="str">
        <f>CONCATENATE(C257,IF(D257&lt;&gt;"",".",""),D257)</f>
        <v>8.00</v>
      </c>
      <c r="G257" s="105" t="str">
        <f>CONCATENATE(A257," ",C257,IF(D257&lt;&gt;"",".",""),D257,E257)</f>
        <v>HBEE 8.00</v>
      </c>
      <c r="H257" s="106">
        <v>42200</v>
      </c>
      <c r="I257" s="96" t="s">
        <v>812</v>
      </c>
      <c r="J257" s="107" t="s">
        <v>770</v>
      </c>
      <c r="K257" s="60" t="s">
        <v>764</v>
      </c>
      <c r="L257" s="75"/>
      <c r="M257" s="59"/>
      <c r="N257" s="59"/>
      <c r="O257" s="59"/>
      <c r="P257" s="60"/>
    </row>
    <row r="258" spans="1:16" x14ac:dyDescent="0.25">
      <c r="A258" s="102" t="s">
        <v>4</v>
      </c>
      <c r="B258" s="117">
        <v>2</v>
      </c>
      <c r="C258" s="117">
        <v>8</v>
      </c>
      <c r="D258" s="104" t="s">
        <v>15</v>
      </c>
      <c r="E258" s="104"/>
      <c r="F258" s="96" t="str">
        <f>CONCATENATE(C258,IF(D258&lt;&gt;"",".",""),D258)</f>
        <v>8.01</v>
      </c>
      <c r="G258" s="105" t="str">
        <f>CONCATENATE(A258," ",C258,IF(D258&lt;&gt;"",".",""),D258,E258)</f>
        <v>HBEE 8.01</v>
      </c>
      <c r="H258" s="106">
        <v>41850</v>
      </c>
      <c r="I258" s="96" t="s">
        <v>334</v>
      </c>
      <c r="J258" s="107" t="s">
        <v>770</v>
      </c>
      <c r="K258" s="60" t="s">
        <v>764</v>
      </c>
      <c r="L258" s="75"/>
      <c r="M258" s="59" t="s">
        <v>1771</v>
      </c>
      <c r="N258" s="59"/>
      <c r="O258" s="59"/>
      <c r="P258" s="60" t="s">
        <v>1776</v>
      </c>
    </row>
    <row r="259" spans="1:16" ht="30" x14ac:dyDescent="0.25">
      <c r="A259" s="102" t="s">
        <v>4</v>
      </c>
      <c r="B259" s="117">
        <v>2</v>
      </c>
      <c r="C259" s="117">
        <v>8</v>
      </c>
      <c r="D259" s="104" t="s">
        <v>16</v>
      </c>
      <c r="E259" s="104"/>
      <c r="F259" s="96" t="str">
        <f>CONCATENATE(C259,IF(D259&lt;&gt;"",".",""),D259)</f>
        <v>8.02</v>
      </c>
      <c r="G259" s="105" t="str">
        <f>CONCATENATE(A259," ",C259,IF(D259&lt;&gt;"",".",""),D259,E259)</f>
        <v>HBEE 8.02</v>
      </c>
      <c r="H259" s="106">
        <v>41850</v>
      </c>
      <c r="I259" s="96" t="s">
        <v>776</v>
      </c>
      <c r="J259" s="107" t="s">
        <v>770</v>
      </c>
      <c r="K259" s="60" t="s">
        <v>1443</v>
      </c>
      <c r="L259" s="75"/>
      <c r="M259" s="59" t="s">
        <v>1771</v>
      </c>
      <c r="N259" s="59"/>
      <c r="O259" s="59"/>
      <c r="P259" s="60" t="s">
        <v>1774</v>
      </c>
    </row>
    <row r="260" spans="1:16" ht="30" x14ac:dyDescent="0.25">
      <c r="A260" s="102" t="s">
        <v>4</v>
      </c>
      <c r="B260" s="117">
        <v>2</v>
      </c>
      <c r="C260" s="117">
        <v>8</v>
      </c>
      <c r="D260" s="104" t="s">
        <v>23</v>
      </c>
      <c r="E260" s="104"/>
      <c r="F260" s="96" t="str">
        <f>CONCATENATE(C260,IF(D260&lt;&gt;"",".",""),D260)</f>
        <v>8.03</v>
      </c>
      <c r="G260" s="105" t="str">
        <f>CONCATENATE(A260," ",C260,IF(D260&lt;&gt;"",".",""),D260,E260)</f>
        <v>HBEE 8.03</v>
      </c>
      <c r="H260" s="106">
        <v>42200</v>
      </c>
      <c r="I260" s="96" t="s">
        <v>813</v>
      </c>
      <c r="J260" s="107" t="s">
        <v>770</v>
      </c>
      <c r="K260" s="60" t="s">
        <v>1390</v>
      </c>
      <c r="L260" s="75" t="s">
        <v>1428</v>
      </c>
      <c r="M260" s="59" t="s">
        <v>1559</v>
      </c>
      <c r="N260" s="59" t="s">
        <v>1564</v>
      </c>
      <c r="O260" s="106">
        <v>42664</v>
      </c>
      <c r="P260" s="75"/>
    </row>
    <row r="261" spans="1:16" ht="30" x14ac:dyDescent="0.25">
      <c r="A261" s="102" t="s">
        <v>4</v>
      </c>
      <c r="B261" s="117">
        <v>2</v>
      </c>
      <c r="C261" s="117">
        <v>8</v>
      </c>
      <c r="D261" s="104" t="s">
        <v>23</v>
      </c>
      <c r="E261" s="104" t="s">
        <v>8</v>
      </c>
      <c r="F261" s="96" t="str">
        <f>CONCATENATE(C261,IF(D261&lt;&gt;"",".",""),D261)</f>
        <v>8.03</v>
      </c>
      <c r="G261" s="105" t="str">
        <f>CONCATENATE(A261," ",C261,IF(D261&lt;&gt;"",".",""),D261,E261)</f>
        <v>HBEE 8.03(a)</v>
      </c>
      <c r="H261" s="106">
        <v>42200</v>
      </c>
      <c r="I261" s="96" t="s">
        <v>814</v>
      </c>
      <c r="J261" s="107" t="s">
        <v>770</v>
      </c>
      <c r="K261" s="60" t="s">
        <v>1390</v>
      </c>
      <c r="L261" s="75" t="s">
        <v>1428</v>
      </c>
      <c r="M261" s="59" t="s">
        <v>1559</v>
      </c>
      <c r="N261" s="59" t="s">
        <v>1564</v>
      </c>
      <c r="O261" s="106">
        <v>42664</v>
      </c>
      <c r="P261" s="75"/>
    </row>
    <row r="262" spans="1:16" ht="30" x14ac:dyDescent="0.25">
      <c r="A262" s="102" t="s">
        <v>4</v>
      </c>
      <c r="B262" s="117">
        <v>2</v>
      </c>
      <c r="C262" s="117">
        <v>8</v>
      </c>
      <c r="D262" s="104" t="s">
        <v>23</v>
      </c>
      <c r="E262" s="104" t="s">
        <v>10</v>
      </c>
      <c r="F262" s="96" t="str">
        <f>CONCATENATE(C262,IF(D262&lt;&gt;"",".",""),D262)</f>
        <v>8.03</v>
      </c>
      <c r="G262" s="105" t="str">
        <f>CONCATENATE(A262," ",C262,IF(D262&lt;&gt;"",".",""),D262,E262)</f>
        <v>HBEE 8.03(b)</v>
      </c>
      <c r="H262" s="106">
        <v>42200</v>
      </c>
      <c r="I262" s="96" t="s">
        <v>815</v>
      </c>
      <c r="J262" s="107" t="s">
        <v>770</v>
      </c>
      <c r="K262" s="60" t="s">
        <v>1390</v>
      </c>
      <c r="L262" s="75" t="s">
        <v>1428</v>
      </c>
      <c r="M262" s="59" t="s">
        <v>1559</v>
      </c>
      <c r="N262" s="59" t="s">
        <v>1564</v>
      </c>
      <c r="O262" s="106">
        <v>42664</v>
      </c>
      <c r="P262" s="75"/>
    </row>
    <row r="263" spans="1:16" ht="30" x14ac:dyDescent="0.25">
      <c r="A263" s="102" t="s">
        <v>4</v>
      </c>
      <c r="B263" s="117">
        <v>2</v>
      </c>
      <c r="C263" s="117">
        <v>8</v>
      </c>
      <c r="D263" s="104" t="s">
        <v>23</v>
      </c>
      <c r="E263" s="104" t="s">
        <v>12</v>
      </c>
      <c r="F263" s="96" t="str">
        <f>CONCATENATE(C263,IF(D263&lt;&gt;"",".",""),D263)</f>
        <v>8.03</v>
      </c>
      <c r="G263" s="105" t="str">
        <f>CONCATENATE(A263," ",C263,IF(D263&lt;&gt;"",".",""),D263,E263)</f>
        <v>HBEE 8.03(c)</v>
      </c>
      <c r="H263" s="106">
        <v>42200</v>
      </c>
      <c r="I263" s="96" t="s">
        <v>816</v>
      </c>
      <c r="J263" s="107" t="s">
        <v>770</v>
      </c>
      <c r="K263" s="60" t="s">
        <v>1390</v>
      </c>
      <c r="L263" s="75" t="s">
        <v>1428</v>
      </c>
      <c r="M263" s="59" t="s">
        <v>1559</v>
      </c>
      <c r="N263" s="59" t="s">
        <v>1564</v>
      </c>
      <c r="O263" s="106">
        <v>42664</v>
      </c>
      <c r="P263" s="75"/>
    </row>
    <row r="264" spans="1:16" ht="30" x14ac:dyDescent="0.25">
      <c r="A264" s="102" t="s">
        <v>4</v>
      </c>
      <c r="B264" s="117">
        <v>2</v>
      </c>
      <c r="C264" s="117">
        <v>8</v>
      </c>
      <c r="D264" s="104" t="s">
        <v>23</v>
      </c>
      <c r="E264" s="104" t="s">
        <v>40</v>
      </c>
      <c r="F264" s="96" t="str">
        <f>CONCATENATE(C264,IF(D264&lt;&gt;"",".",""),D264)</f>
        <v>8.03</v>
      </c>
      <c r="G264" s="105" t="str">
        <f>CONCATENATE(A264," ",C264,IF(D264&lt;&gt;"",".",""),D264,E264)</f>
        <v>HBEE 8.03(d)</v>
      </c>
      <c r="H264" s="106">
        <v>42200</v>
      </c>
      <c r="I264" s="96" t="s">
        <v>817</v>
      </c>
      <c r="J264" s="107" t="s">
        <v>770</v>
      </c>
      <c r="K264" s="60" t="s">
        <v>1390</v>
      </c>
      <c r="L264" s="75" t="s">
        <v>1428</v>
      </c>
      <c r="M264" s="59" t="s">
        <v>1559</v>
      </c>
      <c r="N264" s="59" t="s">
        <v>1564</v>
      </c>
      <c r="O264" s="106">
        <v>42664</v>
      </c>
      <c r="P264" s="75"/>
    </row>
    <row r="265" spans="1:16" ht="30" x14ac:dyDescent="0.25">
      <c r="A265" s="102" t="s">
        <v>4</v>
      </c>
      <c r="B265" s="117">
        <v>2</v>
      </c>
      <c r="C265" s="117">
        <v>8</v>
      </c>
      <c r="D265" s="104" t="s">
        <v>25</v>
      </c>
      <c r="E265" s="104"/>
      <c r="F265" s="96" t="str">
        <f>CONCATENATE(C265,IF(D265&lt;&gt;"",".",""),D265)</f>
        <v>8.04</v>
      </c>
      <c r="G265" s="105" t="str">
        <f>CONCATENATE(A265," ",C265,IF(D265&lt;&gt;"",".",""),D265,E265)</f>
        <v>HBEE 8.04</v>
      </c>
      <c r="H265" s="106">
        <v>41850</v>
      </c>
      <c r="I265" s="96" t="s">
        <v>818</v>
      </c>
      <c r="J265" s="107" t="s">
        <v>770</v>
      </c>
      <c r="K265" s="60" t="s">
        <v>764</v>
      </c>
      <c r="L265" s="75"/>
      <c r="M265" s="59"/>
      <c r="N265" s="59"/>
      <c r="O265" s="59"/>
      <c r="P265" s="60"/>
    </row>
    <row r="266" spans="1:16" ht="30" x14ac:dyDescent="0.25">
      <c r="A266" s="102" t="s">
        <v>4</v>
      </c>
      <c r="B266" s="117">
        <v>2</v>
      </c>
      <c r="C266" s="117">
        <v>8</v>
      </c>
      <c r="D266" s="104" t="s">
        <v>25</v>
      </c>
      <c r="E266" s="104" t="s">
        <v>8</v>
      </c>
      <c r="F266" s="96" t="str">
        <f>CONCATENATE(C266,IF(D266&lt;&gt;"",".",""),D266)</f>
        <v>8.04</v>
      </c>
      <c r="G266" s="105" t="str">
        <f>CONCATENATE(A266," ",C266,IF(D266&lt;&gt;"",".",""),D266,E266)</f>
        <v>HBEE 8.04(a)</v>
      </c>
      <c r="H266" s="106">
        <v>41850</v>
      </c>
      <c r="I266" s="96" t="s">
        <v>819</v>
      </c>
      <c r="J266" s="107" t="s">
        <v>766</v>
      </c>
      <c r="K266" s="60"/>
      <c r="L266" s="75"/>
      <c r="M266" s="59"/>
      <c r="N266" s="59"/>
      <c r="O266" s="59"/>
      <c r="P266" s="60"/>
    </row>
    <row r="267" spans="1:16" ht="30" x14ac:dyDescent="0.25">
      <c r="A267" s="102" t="s">
        <v>4</v>
      </c>
      <c r="B267" s="117">
        <v>2</v>
      </c>
      <c r="C267" s="117">
        <v>8</v>
      </c>
      <c r="D267" s="104" t="s">
        <v>25</v>
      </c>
      <c r="E267" s="104" t="s">
        <v>10</v>
      </c>
      <c r="F267" s="96" t="str">
        <f>CONCATENATE(C267,IF(D267&lt;&gt;"",".",""),D267)</f>
        <v>8.04</v>
      </c>
      <c r="G267" s="105" t="str">
        <f>CONCATENATE(A267," ",C267,IF(D267&lt;&gt;"",".",""),D267,E267)</f>
        <v>HBEE 8.04(b)</v>
      </c>
      <c r="H267" s="106">
        <v>41850</v>
      </c>
      <c r="I267" s="96" t="s">
        <v>820</v>
      </c>
      <c r="J267" s="107" t="s">
        <v>770</v>
      </c>
      <c r="K267" s="60" t="s">
        <v>764</v>
      </c>
      <c r="L267" s="75"/>
      <c r="M267" s="59"/>
      <c r="N267" s="59"/>
      <c r="O267" s="59"/>
      <c r="P267" s="60"/>
    </row>
    <row r="268" spans="1:16" x14ac:dyDescent="0.25">
      <c r="A268" s="102" t="s">
        <v>4</v>
      </c>
      <c r="B268" s="117">
        <v>2</v>
      </c>
      <c r="C268" s="117">
        <v>8</v>
      </c>
      <c r="D268" s="104" t="s">
        <v>25</v>
      </c>
      <c r="E268" s="104" t="s">
        <v>12</v>
      </c>
      <c r="F268" s="96" t="str">
        <f>CONCATENATE(C268,IF(D268&lt;&gt;"",".",""),D268)</f>
        <v>8.04</v>
      </c>
      <c r="G268" s="105" t="str">
        <f>CONCATENATE(A268," ",C268,IF(D268&lt;&gt;"",".",""),D268,E268)</f>
        <v>HBEE 8.04(c)</v>
      </c>
      <c r="H268" s="106">
        <v>41850</v>
      </c>
      <c r="I268" s="96" t="s">
        <v>821</v>
      </c>
      <c r="J268" s="107" t="s">
        <v>766</v>
      </c>
      <c r="K268" s="60"/>
      <c r="L268" s="75"/>
      <c r="M268" s="59"/>
      <c r="N268" s="59"/>
      <c r="O268" s="59"/>
      <c r="P268" s="60"/>
    </row>
    <row r="269" spans="1:16" ht="30" x14ac:dyDescent="0.25">
      <c r="A269" s="102" t="s">
        <v>4</v>
      </c>
      <c r="B269" s="117">
        <v>2</v>
      </c>
      <c r="C269" s="117">
        <v>8</v>
      </c>
      <c r="D269" s="104" t="s">
        <v>29</v>
      </c>
      <c r="E269" s="104"/>
      <c r="F269" s="96" t="str">
        <f>CONCATENATE(C269,IF(D269&lt;&gt;"",".",""),D269)</f>
        <v>8.05</v>
      </c>
      <c r="G269" s="105" t="str">
        <f>CONCATENATE(A269," ",C269,IF(D269&lt;&gt;"",".",""),D269,E269)</f>
        <v>HBEE 8.05</v>
      </c>
      <c r="H269" s="106">
        <v>42200</v>
      </c>
      <c r="I269" s="96" t="s">
        <v>822</v>
      </c>
      <c r="J269" s="107" t="s">
        <v>770</v>
      </c>
      <c r="K269" s="60" t="s">
        <v>764</v>
      </c>
      <c r="L269" s="75"/>
      <c r="M269" s="59" t="s">
        <v>1771</v>
      </c>
      <c r="N269" s="59"/>
      <c r="O269" s="59"/>
      <c r="P269" s="60" t="s">
        <v>1776</v>
      </c>
    </row>
    <row r="270" spans="1:16" x14ac:dyDescent="0.25">
      <c r="A270" s="102" t="s">
        <v>4</v>
      </c>
      <c r="B270" s="117">
        <v>2</v>
      </c>
      <c r="C270" s="117">
        <v>8</v>
      </c>
      <c r="D270" s="104" t="s">
        <v>29</v>
      </c>
      <c r="E270" s="104" t="s">
        <v>8</v>
      </c>
      <c r="F270" s="96" t="str">
        <f>CONCATENATE(C270,IF(D270&lt;&gt;"",".",""),D270)</f>
        <v>8.05</v>
      </c>
      <c r="G270" s="105" t="str">
        <f>CONCATENATE(A270," ",C270,IF(D270&lt;&gt;"",".",""),D270,E270)</f>
        <v>HBEE 8.05(a)</v>
      </c>
      <c r="H270" s="106">
        <v>42200</v>
      </c>
      <c r="I270" s="96" t="s">
        <v>823</v>
      </c>
      <c r="J270" s="107" t="s">
        <v>770</v>
      </c>
      <c r="K270" s="60" t="s">
        <v>1444</v>
      </c>
      <c r="L270" s="75"/>
      <c r="M270" s="59" t="s">
        <v>1559</v>
      </c>
      <c r="N270" s="59" t="s">
        <v>1564</v>
      </c>
      <c r="O270" s="106">
        <v>42685</v>
      </c>
      <c r="P270" s="75"/>
    </row>
    <row r="271" spans="1:16" x14ac:dyDescent="0.25">
      <c r="A271" s="102" t="s">
        <v>4</v>
      </c>
      <c r="B271" s="117">
        <v>2</v>
      </c>
      <c r="C271" s="117">
        <v>8</v>
      </c>
      <c r="D271" s="104" t="s">
        <v>29</v>
      </c>
      <c r="E271" s="104" t="s">
        <v>10</v>
      </c>
      <c r="F271" s="96" t="str">
        <f>CONCATENATE(C271,IF(D271&lt;&gt;"",".",""),D271)</f>
        <v>8.05</v>
      </c>
      <c r="G271" s="105" t="str">
        <f>CONCATENATE(A271," ",C271,IF(D271&lt;&gt;"",".",""),D271,E271)</f>
        <v>HBEE 8.05(b)</v>
      </c>
      <c r="H271" s="106">
        <v>42200</v>
      </c>
      <c r="I271" s="96" t="s">
        <v>824</v>
      </c>
      <c r="J271" s="107" t="s">
        <v>770</v>
      </c>
      <c r="K271" s="60" t="s">
        <v>1444</v>
      </c>
      <c r="L271" s="75"/>
      <c r="M271" s="59" t="s">
        <v>1559</v>
      </c>
      <c r="N271" s="59" t="s">
        <v>1564</v>
      </c>
      <c r="O271" s="106">
        <v>42685</v>
      </c>
      <c r="P271" s="75"/>
    </row>
    <row r="272" spans="1:16" ht="45" x14ac:dyDescent="0.25">
      <c r="A272" s="102" t="s">
        <v>4</v>
      </c>
      <c r="B272" s="117">
        <v>2</v>
      </c>
      <c r="C272" s="117">
        <v>8</v>
      </c>
      <c r="D272" s="104" t="s">
        <v>29</v>
      </c>
      <c r="E272" s="104" t="s">
        <v>12</v>
      </c>
      <c r="F272" s="96" t="str">
        <f>CONCATENATE(C272,IF(D272&lt;&gt;"",".",""),D272)</f>
        <v>8.05</v>
      </c>
      <c r="G272" s="105" t="str">
        <f>CONCATENATE(A272," ",C272,IF(D272&lt;&gt;"",".",""),D272,E272)</f>
        <v>HBEE 8.05(c)</v>
      </c>
      <c r="H272" s="106">
        <v>42200</v>
      </c>
      <c r="I272" s="96" t="s">
        <v>825</v>
      </c>
      <c r="J272" s="107" t="s">
        <v>770</v>
      </c>
      <c r="K272" s="60" t="s">
        <v>1444</v>
      </c>
      <c r="L272" s="75"/>
      <c r="M272" s="59" t="s">
        <v>1559</v>
      </c>
      <c r="N272" s="59" t="s">
        <v>1564</v>
      </c>
      <c r="O272" s="106">
        <v>42685</v>
      </c>
      <c r="P272" s="75"/>
    </row>
    <row r="273" spans="1:16" ht="45" x14ac:dyDescent="0.25">
      <c r="A273" s="102" t="s">
        <v>4</v>
      </c>
      <c r="B273" s="117">
        <v>2</v>
      </c>
      <c r="C273" s="117">
        <v>8</v>
      </c>
      <c r="D273" s="104" t="s">
        <v>29</v>
      </c>
      <c r="E273" s="104" t="s">
        <v>40</v>
      </c>
      <c r="F273" s="96" t="str">
        <f>CONCATENATE(C273,IF(D273&lt;&gt;"",".",""),D273)</f>
        <v>8.05</v>
      </c>
      <c r="G273" s="105" t="str">
        <f>CONCATENATE(A273," ",C273,IF(D273&lt;&gt;"",".",""),D273,E273)</f>
        <v>HBEE 8.05(d)</v>
      </c>
      <c r="H273" s="106">
        <v>42200</v>
      </c>
      <c r="I273" s="96" t="s">
        <v>826</v>
      </c>
      <c r="J273" s="107" t="s">
        <v>770</v>
      </c>
      <c r="K273" s="60" t="s">
        <v>1444</v>
      </c>
      <c r="L273" s="75"/>
      <c r="M273" s="59" t="s">
        <v>1559</v>
      </c>
      <c r="N273" s="59" t="s">
        <v>1564</v>
      </c>
      <c r="O273" s="106">
        <v>42685</v>
      </c>
      <c r="P273" s="75"/>
    </row>
    <row r="274" spans="1:16" ht="45" x14ac:dyDescent="0.25">
      <c r="A274" s="102" t="s">
        <v>4</v>
      </c>
      <c r="B274" s="117">
        <v>2</v>
      </c>
      <c r="C274" s="117">
        <v>8</v>
      </c>
      <c r="D274" s="104" t="s">
        <v>29</v>
      </c>
      <c r="E274" s="104" t="s">
        <v>41</v>
      </c>
      <c r="F274" s="96" t="str">
        <f>CONCATENATE(C274,IF(D274&lt;&gt;"",".",""),D274)</f>
        <v>8.05</v>
      </c>
      <c r="G274" s="105" t="str">
        <f>CONCATENATE(A274," ",C274,IF(D274&lt;&gt;"",".",""),D274,E274)</f>
        <v>HBEE 8.05(e)</v>
      </c>
      <c r="H274" s="106">
        <v>42200</v>
      </c>
      <c r="I274" s="96" t="s">
        <v>827</v>
      </c>
      <c r="J274" s="107" t="s">
        <v>770</v>
      </c>
      <c r="K274" s="60" t="s">
        <v>1390</v>
      </c>
      <c r="L274" s="75" t="s">
        <v>1428</v>
      </c>
      <c r="M274" s="59" t="s">
        <v>1442</v>
      </c>
      <c r="N274" s="59"/>
      <c r="O274" s="59"/>
      <c r="P274" s="75" t="s">
        <v>1790</v>
      </c>
    </row>
    <row r="275" spans="1:16" ht="30" x14ac:dyDescent="0.25">
      <c r="A275" s="102" t="s">
        <v>4</v>
      </c>
      <c r="B275" s="117">
        <v>2</v>
      </c>
      <c r="C275" s="117">
        <v>8</v>
      </c>
      <c r="D275" s="104" t="s">
        <v>29</v>
      </c>
      <c r="E275" s="104" t="s">
        <v>42</v>
      </c>
      <c r="F275" s="96" t="str">
        <f>CONCATENATE(C275,IF(D275&lt;&gt;"",".",""),D275)</f>
        <v>8.05</v>
      </c>
      <c r="G275" s="105" t="str">
        <f>CONCATENATE(A275," ",C275,IF(D275&lt;&gt;"",".",""),D275,E275)</f>
        <v>HBEE 8.05(f)</v>
      </c>
      <c r="H275" s="106">
        <v>42200</v>
      </c>
      <c r="I275" s="96" t="s">
        <v>828</v>
      </c>
      <c r="J275" s="107" t="s">
        <v>770</v>
      </c>
      <c r="K275" s="60" t="s">
        <v>1444</v>
      </c>
      <c r="L275" s="75"/>
      <c r="M275" s="59" t="s">
        <v>1559</v>
      </c>
      <c r="N275" s="59" t="s">
        <v>1564</v>
      </c>
      <c r="O275" s="106">
        <v>42685</v>
      </c>
      <c r="P275" s="75"/>
    </row>
    <row r="276" spans="1:16" x14ac:dyDescent="0.25">
      <c r="A276" s="102" t="s">
        <v>4</v>
      </c>
      <c r="B276" s="117">
        <v>2</v>
      </c>
      <c r="C276" s="117">
        <v>8</v>
      </c>
      <c r="D276" s="104" t="s">
        <v>29</v>
      </c>
      <c r="E276" s="104" t="s">
        <v>43</v>
      </c>
      <c r="F276" s="96" t="str">
        <f>CONCATENATE(C276,IF(D276&lt;&gt;"",".",""),D276)</f>
        <v>8.05</v>
      </c>
      <c r="G276" s="105" t="str">
        <f>CONCATENATE(A276," ",C276,IF(D276&lt;&gt;"",".",""),D276,E276)</f>
        <v>HBEE 8.05(g)</v>
      </c>
      <c r="H276" s="106">
        <v>42200</v>
      </c>
      <c r="I276" s="96" t="s">
        <v>829</v>
      </c>
      <c r="J276" s="107" t="s">
        <v>770</v>
      </c>
      <c r="K276" s="60" t="s">
        <v>1444</v>
      </c>
      <c r="L276" s="75"/>
      <c r="M276" s="59" t="s">
        <v>1559</v>
      </c>
      <c r="N276" s="59" t="s">
        <v>1564</v>
      </c>
      <c r="O276" s="106">
        <v>42685</v>
      </c>
      <c r="P276" s="75"/>
    </row>
    <row r="277" spans="1:16" ht="30" x14ac:dyDescent="0.25">
      <c r="A277" s="102" t="s">
        <v>4</v>
      </c>
      <c r="B277" s="117">
        <v>2</v>
      </c>
      <c r="C277" s="117">
        <v>8</v>
      </c>
      <c r="D277" s="104" t="s">
        <v>29</v>
      </c>
      <c r="E277" s="104" t="s">
        <v>44</v>
      </c>
      <c r="F277" s="96" t="str">
        <f>CONCATENATE(C277,IF(D277&lt;&gt;"",".",""),D277)</f>
        <v>8.05</v>
      </c>
      <c r="G277" s="105" t="str">
        <f>CONCATENATE(A277," ",C277,IF(D277&lt;&gt;"",".",""),D277,E277)</f>
        <v>HBEE 8.05(h)</v>
      </c>
      <c r="H277" s="106">
        <v>42200</v>
      </c>
      <c r="I277" s="96" t="s">
        <v>830</v>
      </c>
      <c r="J277" s="107" t="s">
        <v>770</v>
      </c>
      <c r="K277" s="60" t="s">
        <v>1444</v>
      </c>
      <c r="L277" s="75"/>
      <c r="M277" s="59" t="s">
        <v>1559</v>
      </c>
      <c r="N277" s="59" t="s">
        <v>1564</v>
      </c>
      <c r="O277" s="106">
        <v>42685</v>
      </c>
      <c r="P277" s="75"/>
    </row>
    <row r="278" spans="1:16" ht="30" x14ac:dyDescent="0.25">
      <c r="A278" s="102" t="s">
        <v>4</v>
      </c>
      <c r="B278" s="117">
        <v>2</v>
      </c>
      <c r="C278" s="117">
        <v>8</v>
      </c>
      <c r="D278" s="104" t="s">
        <v>29</v>
      </c>
      <c r="E278" s="104" t="s">
        <v>45</v>
      </c>
      <c r="F278" s="96" t="str">
        <f>CONCATENATE(C278,IF(D278&lt;&gt;"",".",""),D278)</f>
        <v>8.05</v>
      </c>
      <c r="G278" s="105" t="str">
        <f>CONCATENATE(A278," ",C278,IF(D278&lt;&gt;"",".",""),D278,E278)</f>
        <v>HBEE 8.05(i)</v>
      </c>
      <c r="H278" s="106">
        <v>42200</v>
      </c>
      <c r="I278" s="96" t="s">
        <v>831</v>
      </c>
      <c r="J278" s="107" t="s">
        <v>770</v>
      </c>
      <c r="K278" s="60" t="s">
        <v>1444</v>
      </c>
      <c r="L278" s="75"/>
      <c r="M278" s="59" t="s">
        <v>1559</v>
      </c>
      <c r="N278" s="59" t="s">
        <v>1564</v>
      </c>
      <c r="O278" s="106">
        <v>42685</v>
      </c>
      <c r="P278" s="75"/>
    </row>
    <row r="279" spans="1:16" ht="30" x14ac:dyDescent="0.25">
      <c r="A279" s="102" t="s">
        <v>4</v>
      </c>
      <c r="B279" s="117">
        <v>2</v>
      </c>
      <c r="C279" s="117">
        <v>8</v>
      </c>
      <c r="D279" s="104" t="s">
        <v>29</v>
      </c>
      <c r="E279" s="104" t="s">
        <v>46</v>
      </c>
      <c r="F279" s="96" t="str">
        <f>CONCATENATE(C279,IF(D279&lt;&gt;"",".",""),D279)</f>
        <v>8.05</v>
      </c>
      <c r="G279" s="105" t="str">
        <f>CONCATENATE(A279," ",C279,IF(D279&lt;&gt;"",".",""),D279,E279)</f>
        <v>HBEE 8.05(j)</v>
      </c>
      <c r="H279" s="106">
        <v>42200</v>
      </c>
      <c r="I279" s="96" t="s">
        <v>832</v>
      </c>
      <c r="J279" s="107" t="s">
        <v>770</v>
      </c>
      <c r="K279" s="60" t="s">
        <v>1444</v>
      </c>
      <c r="L279" s="75"/>
      <c r="M279" s="59" t="s">
        <v>1559</v>
      </c>
      <c r="N279" s="59" t="s">
        <v>1564</v>
      </c>
      <c r="O279" s="106">
        <v>42685</v>
      </c>
      <c r="P279" s="75"/>
    </row>
    <row r="280" spans="1:16" ht="45" x14ac:dyDescent="0.25">
      <c r="A280" s="102" t="s">
        <v>4</v>
      </c>
      <c r="B280" s="117">
        <v>2</v>
      </c>
      <c r="C280" s="117">
        <v>8</v>
      </c>
      <c r="D280" s="104" t="s">
        <v>29</v>
      </c>
      <c r="E280" s="104" t="s">
        <v>310</v>
      </c>
      <c r="F280" s="96" t="str">
        <f>CONCATENATE(C280,IF(D280&lt;&gt;"",".",""),D280)</f>
        <v>8.05</v>
      </c>
      <c r="G280" s="105" t="str">
        <f>CONCATENATE(A280," ",C280,IF(D280&lt;&gt;"",".",""),D280,E280)</f>
        <v>HBEE 8.05(k)</v>
      </c>
      <c r="H280" s="106">
        <v>42200</v>
      </c>
      <c r="I280" s="96" t="s">
        <v>833</v>
      </c>
      <c r="J280" s="107" t="s">
        <v>770</v>
      </c>
      <c r="K280" s="60" t="s">
        <v>764</v>
      </c>
      <c r="L280" s="75"/>
      <c r="M280" s="59"/>
      <c r="N280" s="59"/>
      <c r="O280" s="59"/>
      <c r="P280" s="60"/>
    </row>
    <row r="281" spans="1:16" x14ac:dyDescent="0.25">
      <c r="A281" s="102" t="s">
        <v>4</v>
      </c>
      <c r="B281" s="117">
        <v>2</v>
      </c>
      <c r="C281" s="117">
        <v>8</v>
      </c>
      <c r="D281" s="104" t="s">
        <v>29</v>
      </c>
      <c r="E281" s="104" t="s">
        <v>834</v>
      </c>
      <c r="F281" s="96" t="str">
        <f>CONCATENATE(C281,IF(D281&lt;&gt;"",".",""),D281)</f>
        <v>8.05</v>
      </c>
      <c r="G281" s="105" t="str">
        <f>CONCATENATE(A281," ",C281,IF(D281&lt;&gt;"",".",""),D281,E281)</f>
        <v>HBEE 8.05(k)(1)</v>
      </c>
      <c r="H281" s="106">
        <v>42200</v>
      </c>
      <c r="I281" s="96" t="s">
        <v>251</v>
      </c>
      <c r="J281" s="107" t="s">
        <v>767</v>
      </c>
      <c r="K281" s="60"/>
      <c r="L281" s="75"/>
      <c r="M281" s="59"/>
      <c r="N281" s="59"/>
      <c r="O281" s="59"/>
      <c r="P281" s="60"/>
    </row>
    <row r="282" spans="1:16" ht="45" x14ac:dyDescent="0.25">
      <c r="A282" s="102" t="s">
        <v>4</v>
      </c>
      <c r="B282" s="117">
        <v>2</v>
      </c>
      <c r="C282" s="117">
        <v>8</v>
      </c>
      <c r="D282" s="104" t="s">
        <v>29</v>
      </c>
      <c r="E282" s="104" t="s">
        <v>835</v>
      </c>
      <c r="F282" s="96" t="str">
        <f>CONCATENATE(C282,IF(D282&lt;&gt;"",".",""),D282)</f>
        <v>8.05</v>
      </c>
      <c r="G282" s="105" t="str">
        <f>CONCATENATE(A282," ",C282,IF(D282&lt;&gt;"",".",""),D282,E282)</f>
        <v>HBEE 8.05(k)(2)</v>
      </c>
      <c r="H282" s="106">
        <v>42200</v>
      </c>
      <c r="I282" s="96" t="s">
        <v>836</v>
      </c>
      <c r="J282" s="107" t="s">
        <v>770</v>
      </c>
      <c r="K282" s="60" t="s">
        <v>764</v>
      </c>
      <c r="L282" s="75"/>
      <c r="M282" s="59"/>
      <c r="N282" s="59"/>
      <c r="O282" s="59"/>
      <c r="P282" s="60"/>
    </row>
    <row r="283" spans="1:16" x14ac:dyDescent="0.25">
      <c r="A283" s="102" t="s">
        <v>4</v>
      </c>
      <c r="B283" s="117">
        <v>2</v>
      </c>
      <c r="C283" s="117">
        <v>8</v>
      </c>
      <c r="D283" s="104" t="s">
        <v>29</v>
      </c>
      <c r="E283" s="104" t="s">
        <v>837</v>
      </c>
      <c r="F283" s="96" t="str">
        <f>CONCATENATE(C283,IF(D283&lt;&gt;"",".",""),D283)</f>
        <v>8.05</v>
      </c>
      <c r="G283" s="105" t="str">
        <f>CONCATENATE(A283," ",C283,IF(D283&lt;&gt;"",".",""),D283,E283)</f>
        <v>HBEE 8.05(k)(2)(i)</v>
      </c>
      <c r="H283" s="106">
        <v>42200</v>
      </c>
      <c r="I283" s="96" t="s">
        <v>838</v>
      </c>
      <c r="J283" s="107" t="s">
        <v>770</v>
      </c>
      <c r="K283" s="60" t="s">
        <v>764</v>
      </c>
      <c r="L283" s="75"/>
      <c r="M283" s="59"/>
      <c r="N283" s="59"/>
      <c r="O283" s="59"/>
      <c r="P283" s="60"/>
    </row>
    <row r="284" spans="1:16" ht="30" x14ac:dyDescent="0.25">
      <c r="A284" s="102" t="s">
        <v>4</v>
      </c>
      <c r="B284" s="117">
        <v>2</v>
      </c>
      <c r="C284" s="117">
        <v>8</v>
      </c>
      <c r="D284" s="104" t="s">
        <v>29</v>
      </c>
      <c r="E284" s="104" t="s">
        <v>839</v>
      </c>
      <c r="F284" s="96" t="str">
        <f>CONCATENATE(C284,IF(D284&lt;&gt;"",".",""),D284)</f>
        <v>8.05</v>
      </c>
      <c r="G284" s="105" t="str">
        <f>CONCATENATE(A284," ",C284,IF(D284&lt;&gt;"",".",""),D284,E284)</f>
        <v>HBEE 8.05(k)(2)(ii)</v>
      </c>
      <c r="H284" s="106">
        <v>42200</v>
      </c>
      <c r="I284" s="96" t="s">
        <v>797</v>
      </c>
      <c r="J284" s="107" t="s">
        <v>770</v>
      </c>
      <c r="K284" s="60" t="s">
        <v>1390</v>
      </c>
      <c r="L284" s="75" t="s">
        <v>1428</v>
      </c>
      <c r="M284" s="59" t="s">
        <v>1559</v>
      </c>
      <c r="N284" s="59" t="s">
        <v>1564</v>
      </c>
      <c r="O284" s="106">
        <v>42685</v>
      </c>
      <c r="P284" s="75"/>
    </row>
    <row r="285" spans="1:16" ht="45" x14ac:dyDescent="0.25">
      <c r="A285" s="102" t="s">
        <v>4</v>
      </c>
      <c r="B285" s="117">
        <v>2</v>
      </c>
      <c r="C285" s="117">
        <v>8</v>
      </c>
      <c r="D285" s="104" t="s">
        <v>29</v>
      </c>
      <c r="E285" s="104" t="s">
        <v>840</v>
      </c>
      <c r="F285" s="96" t="str">
        <f>CONCATENATE(C285,IF(D285&lt;&gt;"",".",""),D285)</f>
        <v>8.05</v>
      </c>
      <c r="G285" s="105" t="str">
        <f>CONCATENATE(A285," ",C285,IF(D285&lt;&gt;"",".",""),D285,E285)</f>
        <v>HBEE 8.05(k)(3)</v>
      </c>
      <c r="H285" s="106">
        <v>42200</v>
      </c>
      <c r="I285" s="96" t="s">
        <v>841</v>
      </c>
      <c r="J285" s="107" t="s">
        <v>770</v>
      </c>
      <c r="K285" s="60" t="s">
        <v>1444</v>
      </c>
      <c r="L285" s="75"/>
      <c r="M285" s="59" t="s">
        <v>1559</v>
      </c>
      <c r="N285" s="59" t="s">
        <v>1564</v>
      </c>
      <c r="O285" s="106">
        <v>42685</v>
      </c>
      <c r="P285" s="75"/>
    </row>
    <row r="286" spans="1:16" ht="45" x14ac:dyDescent="0.25">
      <c r="A286" s="102" t="s">
        <v>4</v>
      </c>
      <c r="B286" s="117">
        <v>2</v>
      </c>
      <c r="C286" s="117">
        <v>8</v>
      </c>
      <c r="D286" s="104" t="s">
        <v>29</v>
      </c>
      <c r="E286" s="104" t="s">
        <v>842</v>
      </c>
      <c r="F286" s="96" t="str">
        <f>CONCATENATE(C286,IF(D286&lt;&gt;"",".",""),D286)</f>
        <v>8.05</v>
      </c>
      <c r="G286" s="105" t="str">
        <f>CONCATENATE(A286," ",C286,IF(D286&lt;&gt;"",".",""),D286,E286)</f>
        <v>HBEE 8.05(k)(4)</v>
      </c>
      <c r="H286" s="106">
        <v>42200</v>
      </c>
      <c r="I286" s="96" t="s">
        <v>843</v>
      </c>
      <c r="J286" s="107" t="s">
        <v>770</v>
      </c>
      <c r="K286" s="60" t="s">
        <v>1444</v>
      </c>
      <c r="L286" s="75"/>
      <c r="M286" s="59" t="s">
        <v>1559</v>
      </c>
      <c r="N286" s="59" t="s">
        <v>1564</v>
      </c>
      <c r="O286" s="106">
        <v>42685</v>
      </c>
      <c r="P286" s="75"/>
    </row>
    <row r="287" spans="1:16" ht="45" x14ac:dyDescent="0.25">
      <c r="A287" s="102" t="s">
        <v>4</v>
      </c>
      <c r="B287" s="117">
        <v>2</v>
      </c>
      <c r="C287" s="117">
        <v>8</v>
      </c>
      <c r="D287" s="104" t="s">
        <v>29</v>
      </c>
      <c r="E287" s="104" t="s">
        <v>844</v>
      </c>
      <c r="F287" s="96" t="str">
        <f>CONCATENATE(C287,IF(D287&lt;&gt;"",".",""),D287)</f>
        <v>8.05</v>
      </c>
      <c r="G287" s="105" t="str">
        <f>CONCATENATE(A287," ",C287,IF(D287&lt;&gt;"",".",""),D287,E287)</f>
        <v>HBEE 8.05(k)(5)</v>
      </c>
      <c r="H287" s="106">
        <v>42200</v>
      </c>
      <c r="I287" s="96" t="s">
        <v>845</v>
      </c>
      <c r="J287" s="107" t="s">
        <v>770</v>
      </c>
      <c r="K287" s="60" t="s">
        <v>1390</v>
      </c>
      <c r="L287" s="75" t="s">
        <v>1428</v>
      </c>
      <c r="M287" s="59" t="s">
        <v>1559</v>
      </c>
      <c r="N287" s="59" t="s">
        <v>1564</v>
      </c>
      <c r="O287" s="106">
        <v>42685</v>
      </c>
      <c r="P287" s="75"/>
    </row>
    <row r="288" spans="1:16" ht="30" x14ac:dyDescent="0.25">
      <c r="A288" s="102" t="s">
        <v>4</v>
      </c>
      <c r="B288" s="117">
        <v>2</v>
      </c>
      <c r="C288" s="117">
        <v>8</v>
      </c>
      <c r="D288" s="104" t="s">
        <v>29</v>
      </c>
      <c r="E288" s="104" t="s">
        <v>846</v>
      </c>
      <c r="F288" s="96" t="str">
        <f>CONCATENATE(C288,IF(D288&lt;&gt;"",".",""),D288)</f>
        <v>8.05</v>
      </c>
      <c r="G288" s="105" t="str">
        <f>CONCATENATE(A288," ",C288,IF(D288&lt;&gt;"",".",""),D288,E288)</f>
        <v>HBEE 8.05(k)(6)</v>
      </c>
      <c r="H288" s="106">
        <v>42200</v>
      </c>
      <c r="I288" s="96" t="s">
        <v>847</v>
      </c>
      <c r="J288" s="107" t="s">
        <v>770</v>
      </c>
      <c r="K288" s="60" t="s">
        <v>1444</v>
      </c>
      <c r="L288" s="75"/>
      <c r="M288" s="59" t="s">
        <v>1559</v>
      </c>
      <c r="N288" s="59" t="s">
        <v>1564</v>
      </c>
      <c r="O288" s="106">
        <v>42685</v>
      </c>
      <c r="P288" s="75"/>
    </row>
    <row r="289" spans="1:16" x14ac:dyDescent="0.25">
      <c r="A289" s="102" t="s">
        <v>4</v>
      </c>
      <c r="B289" s="117">
        <v>2</v>
      </c>
      <c r="C289" s="117">
        <v>8</v>
      </c>
      <c r="D289" s="104" t="s">
        <v>29</v>
      </c>
      <c r="E289" s="104" t="s">
        <v>848</v>
      </c>
      <c r="F289" s="96" t="str">
        <f>CONCATENATE(C289,IF(D289&lt;&gt;"",".",""),D289)</f>
        <v>8.05</v>
      </c>
      <c r="G289" s="105" t="str">
        <f>CONCATENATE(A289," ",C289,IF(D289&lt;&gt;"",".",""),D289,E289)</f>
        <v>HBEE 8.05(k)(7)</v>
      </c>
      <c r="H289" s="106">
        <v>42200</v>
      </c>
      <c r="I289" s="96" t="s">
        <v>849</v>
      </c>
      <c r="J289" s="107" t="s">
        <v>770</v>
      </c>
      <c r="K289" s="60" t="s">
        <v>1444</v>
      </c>
      <c r="L289" s="75"/>
      <c r="M289" s="59" t="s">
        <v>1559</v>
      </c>
      <c r="N289" s="59" t="s">
        <v>1564</v>
      </c>
      <c r="O289" s="106">
        <v>42685</v>
      </c>
      <c r="P289" s="75"/>
    </row>
    <row r="290" spans="1:16" ht="30" x14ac:dyDescent="0.25">
      <c r="A290" s="102" t="s">
        <v>4</v>
      </c>
      <c r="B290" s="117">
        <v>2</v>
      </c>
      <c r="C290" s="117">
        <v>8</v>
      </c>
      <c r="D290" s="104" t="s">
        <v>64</v>
      </c>
      <c r="E290" s="104"/>
      <c r="F290" s="96" t="str">
        <f>CONCATENATE(C290,IF(D290&lt;&gt;"",".",""),D290)</f>
        <v>8.06</v>
      </c>
      <c r="G290" s="105" t="str">
        <f>CONCATENATE(A290," ",C290,IF(D290&lt;&gt;"",".",""),D290,E290)</f>
        <v>HBEE 8.06</v>
      </c>
      <c r="H290" s="106">
        <v>41850</v>
      </c>
      <c r="I290" s="96" t="s">
        <v>850</v>
      </c>
      <c r="J290" s="107" t="s">
        <v>770</v>
      </c>
      <c r="K290" s="60" t="s">
        <v>764</v>
      </c>
      <c r="L290" s="75"/>
      <c r="M290" s="59"/>
      <c r="N290" s="59"/>
      <c r="O290" s="59"/>
      <c r="P290" s="60"/>
    </row>
    <row r="291" spans="1:16" ht="30" x14ac:dyDescent="0.25">
      <c r="A291" s="102" t="s">
        <v>4</v>
      </c>
      <c r="B291" s="117">
        <v>2</v>
      </c>
      <c r="C291" s="117">
        <v>8</v>
      </c>
      <c r="D291" s="104" t="s">
        <v>64</v>
      </c>
      <c r="E291" s="104" t="s">
        <v>8</v>
      </c>
      <c r="F291" s="96" t="str">
        <f>CONCATENATE(C291,IF(D291&lt;&gt;"",".",""),D291)</f>
        <v>8.06</v>
      </c>
      <c r="G291" s="105" t="str">
        <f>CONCATENATE(A291," ",C291,IF(D291&lt;&gt;"",".",""),D291,E291)</f>
        <v>HBEE 8.06(a)</v>
      </c>
      <c r="H291" s="106">
        <v>41850</v>
      </c>
      <c r="I291" s="96" t="s">
        <v>851</v>
      </c>
      <c r="J291" s="107" t="s">
        <v>770</v>
      </c>
      <c r="K291" s="60" t="s">
        <v>1390</v>
      </c>
      <c r="L291" s="75" t="s">
        <v>1428</v>
      </c>
      <c r="M291" s="59" t="s">
        <v>1559</v>
      </c>
      <c r="N291" s="59" t="s">
        <v>1564</v>
      </c>
      <c r="O291" s="106">
        <v>42664</v>
      </c>
      <c r="P291" s="75"/>
    </row>
    <row r="292" spans="1:16" x14ac:dyDescent="0.25">
      <c r="A292" s="102" t="s">
        <v>4</v>
      </c>
      <c r="B292" s="117">
        <v>2</v>
      </c>
      <c r="C292" s="117">
        <v>8</v>
      </c>
      <c r="D292" s="104" t="s">
        <v>64</v>
      </c>
      <c r="E292" s="104" t="s">
        <v>10</v>
      </c>
      <c r="F292" s="96" t="str">
        <f>CONCATENATE(C292,IF(D292&lt;&gt;"",".",""),D292)</f>
        <v>8.06</v>
      </c>
      <c r="G292" s="105" t="str">
        <f>CONCATENATE(A292," ",C292,IF(D292&lt;&gt;"",".",""),D292,E292)</f>
        <v>HBEE 8.06(b)</v>
      </c>
      <c r="H292" s="106">
        <v>41850</v>
      </c>
      <c r="I292" s="96" t="s">
        <v>852</v>
      </c>
      <c r="J292" s="107" t="s">
        <v>770</v>
      </c>
      <c r="K292" s="60" t="s">
        <v>1443</v>
      </c>
      <c r="L292" s="75"/>
      <c r="M292" s="59" t="s">
        <v>1559</v>
      </c>
      <c r="N292" s="59" t="s">
        <v>1564</v>
      </c>
      <c r="O292" s="106">
        <v>42664</v>
      </c>
      <c r="P292" s="60"/>
    </row>
    <row r="293" spans="1:16" x14ac:dyDescent="0.25">
      <c r="A293" s="102" t="s">
        <v>4</v>
      </c>
      <c r="B293" s="117">
        <v>2</v>
      </c>
      <c r="C293" s="117">
        <v>8</v>
      </c>
      <c r="D293" s="104" t="s">
        <v>64</v>
      </c>
      <c r="E293" s="104" t="s">
        <v>12</v>
      </c>
      <c r="F293" s="96" t="str">
        <f>CONCATENATE(C293,IF(D293&lt;&gt;"",".",""),D293)</f>
        <v>8.06</v>
      </c>
      <c r="G293" s="105" t="str">
        <f>CONCATENATE(A293," ",C293,IF(D293&lt;&gt;"",".",""),D293,E293)</f>
        <v>HBEE 8.06(c)</v>
      </c>
      <c r="H293" s="106">
        <v>41850</v>
      </c>
      <c r="I293" s="96" t="s">
        <v>853</v>
      </c>
      <c r="J293" s="107" t="s">
        <v>770</v>
      </c>
      <c r="K293" s="60" t="s">
        <v>1443</v>
      </c>
      <c r="L293" s="75"/>
      <c r="M293" s="59" t="s">
        <v>1559</v>
      </c>
      <c r="N293" s="59" t="s">
        <v>1564</v>
      </c>
      <c r="O293" s="106">
        <v>42664</v>
      </c>
      <c r="P293" s="60"/>
    </row>
    <row r="294" spans="1:16" x14ac:dyDescent="0.25">
      <c r="A294" s="102" t="s">
        <v>4</v>
      </c>
      <c r="B294" s="117">
        <v>2</v>
      </c>
      <c r="C294" s="117">
        <v>8</v>
      </c>
      <c r="D294" s="104" t="s">
        <v>64</v>
      </c>
      <c r="E294" s="104" t="s">
        <v>40</v>
      </c>
      <c r="F294" s="96" t="str">
        <f>CONCATENATE(C294,IF(D294&lt;&gt;"",".",""),D294)</f>
        <v>8.06</v>
      </c>
      <c r="G294" s="105" t="str">
        <f>CONCATENATE(A294," ",C294,IF(D294&lt;&gt;"",".",""),D294,E294)</f>
        <v>HBEE 8.06(d)</v>
      </c>
      <c r="H294" s="106">
        <v>41850</v>
      </c>
      <c r="I294" s="96" t="s">
        <v>808</v>
      </c>
      <c r="J294" s="107" t="s">
        <v>770</v>
      </c>
      <c r="K294" s="60" t="s">
        <v>1443</v>
      </c>
      <c r="L294" s="75"/>
      <c r="M294" s="59" t="s">
        <v>1559</v>
      </c>
      <c r="N294" s="59" t="s">
        <v>1564</v>
      </c>
      <c r="O294" s="106">
        <v>42664</v>
      </c>
      <c r="P294" s="60"/>
    </row>
    <row r="295" spans="1:16" ht="30" x14ac:dyDescent="0.25">
      <c r="A295" s="102" t="s">
        <v>4</v>
      </c>
      <c r="B295" s="117">
        <v>2</v>
      </c>
      <c r="C295" s="117">
        <v>8</v>
      </c>
      <c r="D295" s="104" t="s">
        <v>73</v>
      </c>
      <c r="E295" s="104"/>
      <c r="F295" s="96" t="str">
        <f>CONCATENATE(C295,IF(D295&lt;&gt;"",".",""),D295)</f>
        <v>8.07</v>
      </c>
      <c r="G295" s="105" t="str">
        <f>CONCATENATE(A295," ",C295,IF(D295&lt;&gt;"",".",""),D295,E295)</f>
        <v>HBEE 8.07</v>
      </c>
      <c r="H295" s="106">
        <v>41850</v>
      </c>
      <c r="I295" s="96" t="s">
        <v>854</v>
      </c>
      <c r="J295" s="107" t="s">
        <v>770</v>
      </c>
      <c r="K295" s="60" t="s">
        <v>764</v>
      </c>
      <c r="L295" s="75"/>
      <c r="M295" s="59"/>
      <c r="N295" s="59"/>
      <c r="O295" s="59"/>
      <c r="P295" s="60"/>
    </row>
    <row r="296" spans="1:16" x14ac:dyDescent="0.25">
      <c r="A296" s="102" t="s">
        <v>4</v>
      </c>
      <c r="B296" s="117">
        <v>2</v>
      </c>
      <c r="C296" s="117">
        <v>8</v>
      </c>
      <c r="D296" s="104" t="s">
        <v>73</v>
      </c>
      <c r="E296" s="104" t="s">
        <v>8</v>
      </c>
      <c r="F296" s="96" t="str">
        <f>CONCATENATE(C296,IF(D296&lt;&gt;"",".",""),D296)</f>
        <v>8.07</v>
      </c>
      <c r="G296" s="105" t="str">
        <f>CONCATENATE(A296," ",C296,IF(D296&lt;&gt;"",".",""),D296,E296)</f>
        <v>HBEE 8.07(a)</v>
      </c>
      <c r="H296" s="106">
        <v>41850</v>
      </c>
      <c r="I296" s="96" t="s">
        <v>855</v>
      </c>
      <c r="J296" s="107" t="s">
        <v>770</v>
      </c>
      <c r="K296" s="60" t="s">
        <v>764</v>
      </c>
      <c r="L296" s="75"/>
      <c r="M296" s="59" t="s">
        <v>1771</v>
      </c>
      <c r="N296" s="59"/>
      <c r="O296" s="59"/>
      <c r="P296" s="60" t="s">
        <v>1777</v>
      </c>
    </row>
    <row r="297" spans="1:16" x14ac:dyDescent="0.25">
      <c r="A297" s="102" t="s">
        <v>4</v>
      </c>
      <c r="B297" s="117">
        <v>2</v>
      </c>
      <c r="C297" s="117">
        <v>8</v>
      </c>
      <c r="D297" s="104" t="s">
        <v>73</v>
      </c>
      <c r="E297" s="104" t="s">
        <v>10</v>
      </c>
      <c r="F297" s="96" t="str">
        <f>CONCATENATE(C297,IF(D297&lt;&gt;"",".",""),D297)</f>
        <v>8.07</v>
      </c>
      <c r="G297" s="105" t="str">
        <f>CONCATENATE(A297," ",C297,IF(D297&lt;&gt;"",".",""),D297,E297)</f>
        <v>HBEE 8.07(b)</v>
      </c>
      <c r="H297" s="106">
        <v>41850</v>
      </c>
      <c r="I297" s="96" t="s">
        <v>856</v>
      </c>
      <c r="J297" s="107" t="s">
        <v>770</v>
      </c>
      <c r="K297" s="60" t="s">
        <v>764</v>
      </c>
      <c r="L297" s="75"/>
      <c r="M297" s="59"/>
      <c r="N297" s="59"/>
      <c r="O297" s="59"/>
      <c r="P297" s="60"/>
    </row>
    <row r="298" spans="1:16" ht="30" x14ac:dyDescent="0.25">
      <c r="A298" s="102" t="s">
        <v>4</v>
      </c>
      <c r="B298" s="117">
        <v>2</v>
      </c>
      <c r="C298" s="117">
        <v>8</v>
      </c>
      <c r="D298" s="104" t="s">
        <v>73</v>
      </c>
      <c r="E298" s="104" t="s">
        <v>78</v>
      </c>
      <c r="F298" s="96" t="str">
        <f>CONCATENATE(C298,IF(D298&lt;&gt;"",".",""),D298)</f>
        <v>8.07</v>
      </c>
      <c r="G298" s="105" t="str">
        <f>CONCATENATE(A298," ",C298,IF(D298&lt;&gt;"",".",""),D298,E298)</f>
        <v>HBEE 8.07(b)(1)</v>
      </c>
      <c r="H298" s="106">
        <v>41850</v>
      </c>
      <c r="I298" s="96" t="s">
        <v>857</v>
      </c>
      <c r="J298" s="107" t="s">
        <v>770</v>
      </c>
      <c r="K298" s="60" t="s">
        <v>1444</v>
      </c>
      <c r="L298" s="75"/>
      <c r="M298" s="59" t="s">
        <v>1559</v>
      </c>
      <c r="N298" s="59" t="s">
        <v>1564</v>
      </c>
      <c r="O298" s="106">
        <v>42678</v>
      </c>
      <c r="P298" s="75"/>
    </row>
    <row r="299" spans="1:16" ht="30" x14ac:dyDescent="0.25">
      <c r="A299" s="102" t="s">
        <v>4</v>
      </c>
      <c r="B299" s="117">
        <v>2</v>
      </c>
      <c r="C299" s="117">
        <v>8</v>
      </c>
      <c r="D299" s="104" t="s">
        <v>73</v>
      </c>
      <c r="E299" s="104" t="s">
        <v>79</v>
      </c>
      <c r="F299" s="96" t="str">
        <f>CONCATENATE(C299,IF(D299&lt;&gt;"",".",""),D299)</f>
        <v>8.07</v>
      </c>
      <c r="G299" s="105" t="str">
        <f>CONCATENATE(A299," ",C299,IF(D299&lt;&gt;"",".",""),D299,E299)</f>
        <v>HBEE 8.07(b)(2)</v>
      </c>
      <c r="H299" s="106">
        <v>41850</v>
      </c>
      <c r="I299" s="96" t="s">
        <v>858</v>
      </c>
      <c r="J299" s="107" t="s">
        <v>770</v>
      </c>
      <c r="K299" s="60" t="s">
        <v>1444</v>
      </c>
      <c r="L299" s="75"/>
      <c r="M299" s="59" t="s">
        <v>1559</v>
      </c>
      <c r="N299" s="59" t="s">
        <v>1564</v>
      </c>
      <c r="O299" s="106">
        <v>42678</v>
      </c>
      <c r="P299" s="75"/>
    </row>
    <row r="300" spans="1:16" x14ac:dyDescent="0.25">
      <c r="A300" s="102" t="s">
        <v>4</v>
      </c>
      <c r="B300" s="117">
        <v>2</v>
      </c>
      <c r="C300" s="117">
        <v>8</v>
      </c>
      <c r="D300" s="104" t="s">
        <v>73</v>
      </c>
      <c r="E300" s="104" t="s">
        <v>80</v>
      </c>
      <c r="F300" s="96" t="str">
        <f>CONCATENATE(C300,IF(D300&lt;&gt;"",".",""),D300)</f>
        <v>8.07</v>
      </c>
      <c r="G300" s="105" t="str">
        <f>CONCATENATE(A300," ",C300,IF(D300&lt;&gt;"",".",""),D300,E300)</f>
        <v>HBEE 8.07(b)(3)</v>
      </c>
      <c r="H300" s="106">
        <v>41850</v>
      </c>
      <c r="I300" s="96" t="s">
        <v>859</v>
      </c>
      <c r="J300" s="107" t="s">
        <v>770</v>
      </c>
      <c r="K300" s="60" t="s">
        <v>1444</v>
      </c>
      <c r="L300" s="75"/>
      <c r="M300" s="59" t="s">
        <v>1559</v>
      </c>
      <c r="N300" s="59" t="s">
        <v>1564</v>
      </c>
      <c r="O300" s="106">
        <v>42678</v>
      </c>
      <c r="P300" s="75"/>
    </row>
    <row r="301" spans="1:16" ht="30" x14ac:dyDescent="0.25">
      <c r="A301" s="102" t="s">
        <v>4</v>
      </c>
      <c r="B301" s="117">
        <v>2</v>
      </c>
      <c r="C301" s="117">
        <v>8</v>
      </c>
      <c r="D301" s="104" t="s">
        <v>73</v>
      </c>
      <c r="E301" s="104" t="s">
        <v>81</v>
      </c>
      <c r="F301" s="96" t="str">
        <f>CONCATENATE(C301,IF(D301&lt;&gt;"",".",""),D301)</f>
        <v>8.07</v>
      </c>
      <c r="G301" s="105" t="str">
        <f>CONCATENATE(A301," ",C301,IF(D301&lt;&gt;"",".",""),D301,E301)</f>
        <v>HBEE 8.07(b)(4)</v>
      </c>
      <c r="H301" s="106">
        <v>41850</v>
      </c>
      <c r="I301" s="96" t="s">
        <v>860</v>
      </c>
      <c r="J301" s="107" t="s">
        <v>770</v>
      </c>
      <c r="K301" s="60" t="s">
        <v>1444</v>
      </c>
      <c r="L301" s="75"/>
      <c r="M301" s="59" t="s">
        <v>1559</v>
      </c>
      <c r="N301" s="59" t="s">
        <v>1564</v>
      </c>
      <c r="O301" s="106">
        <v>42678</v>
      </c>
      <c r="P301" s="75"/>
    </row>
    <row r="302" spans="1:16" ht="31.5" x14ac:dyDescent="0.25">
      <c r="A302" s="102" t="s">
        <v>4</v>
      </c>
      <c r="B302" s="117">
        <v>2</v>
      </c>
      <c r="C302" s="117">
        <v>9</v>
      </c>
      <c r="D302" s="104" t="s">
        <v>14</v>
      </c>
      <c r="E302" s="104"/>
      <c r="F302" s="96" t="str">
        <f>CONCATENATE(C302,IF(D302&lt;&gt;"",".",""),D302)</f>
        <v>9.00</v>
      </c>
      <c r="G302" s="105" t="str">
        <f>CONCATENATE(A302," ",C302,IF(D302&lt;&gt;"",".",""),D302,E302)</f>
        <v>HBEE 9.00</v>
      </c>
      <c r="H302" s="106">
        <v>42200</v>
      </c>
      <c r="I302" s="96" t="s">
        <v>861</v>
      </c>
      <c r="J302" s="107" t="s">
        <v>770</v>
      </c>
      <c r="K302" s="60" t="s">
        <v>764</v>
      </c>
      <c r="L302" s="75"/>
      <c r="M302" s="59"/>
      <c r="N302" s="59"/>
      <c r="O302" s="59"/>
      <c r="P302" s="60"/>
    </row>
    <row r="303" spans="1:16" x14ac:dyDescent="0.25">
      <c r="A303" s="102" t="s">
        <v>4</v>
      </c>
      <c r="B303" s="117">
        <v>2</v>
      </c>
      <c r="C303" s="117">
        <v>9</v>
      </c>
      <c r="D303" s="104" t="s">
        <v>15</v>
      </c>
      <c r="E303" s="104"/>
      <c r="F303" s="96" t="str">
        <f>CONCATENATE(C303,IF(D303&lt;&gt;"",".",""),D303)</f>
        <v>9.01</v>
      </c>
      <c r="G303" s="105" t="str">
        <f>CONCATENATE(A303," ",C303,IF(D303&lt;&gt;"",".",""),D303,E303)</f>
        <v>HBEE 9.01</v>
      </c>
      <c r="H303" s="106">
        <v>41850</v>
      </c>
      <c r="I303" s="96" t="s">
        <v>334</v>
      </c>
      <c r="J303" s="107" t="s">
        <v>770</v>
      </c>
      <c r="K303" s="60" t="s">
        <v>764</v>
      </c>
      <c r="L303" s="75"/>
      <c r="M303" s="59" t="s">
        <v>1771</v>
      </c>
      <c r="N303" s="59"/>
      <c r="O303" s="59"/>
      <c r="P303" s="60" t="s">
        <v>1776</v>
      </c>
    </row>
    <row r="304" spans="1:16" ht="30" x14ac:dyDescent="0.25">
      <c r="A304" s="102" t="s">
        <v>4</v>
      </c>
      <c r="B304" s="117">
        <v>2</v>
      </c>
      <c r="C304" s="117">
        <v>9</v>
      </c>
      <c r="D304" s="104" t="s">
        <v>16</v>
      </c>
      <c r="E304" s="104"/>
      <c r="F304" s="96" t="str">
        <f>CONCATENATE(C304,IF(D304&lt;&gt;"",".",""),D304)</f>
        <v>9.02</v>
      </c>
      <c r="G304" s="105" t="str">
        <f>CONCATENATE(A304," ",C304,IF(D304&lt;&gt;"",".",""),D304,E304)</f>
        <v>HBEE 9.02</v>
      </c>
      <c r="H304" s="106">
        <v>41850</v>
      </c>
      <c r="I304" s="96" t="s">
        <v>776</v>
      </c>
      <c r="J304" s="107" t="s">
        <v>770</v>
      </c>
      <c r="K304" s="60" t="s">
        <v>1443</v>
      </c>
      <c r="L304" s="75"/>
      <c r="M304" s="59" t="s">
        <v>1771</v>
      </c>
      <c r="N304" s="59"/>
      <c r="O304" s="59"/>
      <c r="P304" s="60" t="s">
        <v>1774</v>
      </c>
    </row>
    <row r="305" spans="1:16" ht="30" x14ac:dyDescent="0.25">
      <c r="A305" s="102" t="s">
        <v>4</v>
      </c>
      <c r="B305" s="117">
        <v>2</v>
      </c>
      <c r="C305" s="117">
        <v>9</v>
      </c>
      <c r="D305" s="104" t="s">
        <v>23</v>
      </c>
      <c r="E305" s="104"/>
      <c r="F305" s="96" t="str">
        <f>CONCATENATE(C305,IF(D305&lt;&gt;"",".",""),D305)</f>
        <v>9.03</v>
      </c>
      <c r="G305" s="105" t="str">
        <f>CONCATENATE(A305," ",C305,IF(D305&lt;&gt;"",".",""),D305,E305)</f>
        <v>HBEE 9.03</v>
      </c>
      <c r="H305" s="106">
        <v>42200</v>
      </c>
      <c r="I305" s="96" t="s">
        <v>777</v>
      </c>
      <c r="J305" s="107" t="s">
        <v>770</v>
      </c>
      <c r="K305" s="60" t="s">
        <v>764</v>
      </c>
      <c r="L305" s="75"/>
      <c r="M305" s="59"/>
      <c r="N305" s="59"/>
      <c r="O305" s="59"/>
      <c r="P305" s="60"/>
    </row>
    <row r="306" spans="1:16" ht="30" x14ac:dyDescent="0.25">
      <c r="A306" s="102" t="s">
        <v>4</v>
      </c>
      <c r="B306" s="117">
        <v>2</v>
      </c>
      <c r="C306" s="117">
        <v>9</v>
      </c>
      <c r="D306" s="104" t="s">
        <v>23</v>
      </c>
      <c r="E306" s="104" t="s">
        <v>8</v>
      </c>
      <c r="F306" s="96" t="str">
        <f>CONCATENATE(C306,IF(D306&lt;&gt;"",".",""),D306)</f>
        <v>9.03</v>
      </c>
      <c r="G306" s="105" t="str">
        <f>CONCATENATE(A306," ",C306,IF(D306&lt;&gt;"",".",""),D306,E306)</f>
        <v>HBEE 9.03(a)</v>
      </c>
      <c r="H306" s="106">
        <v>42200</v>
      </c>
      <c r="I306" s="96" t="s">
        <v>778</v>
      </c>
      <c r="J306" s="107" t="s">
        <v>770</v>
      </c>
      <c r="K306" s="60" t="s">
        <v>764</v>
      </c>
      <c r="L306" s="75"/>
      <c r="M306" s="59" t="s">
        <v>1771</v>
      </c>
      <c r="N306" s="59"/>
      <c r="O306" s="59"/>
      <c r="P306" s="60" t="s">
        <v>1775</v>
      </c>
    </row>
    <row r="307" spans="1:16" x14ac:dyDescent="0.25">
      <c r="A307" s="102" t="s">
        <v>4</v>
      </c>
      <c r="B307" s="117">
        <v>2</v>
      </c>
      <c r="C307" s="117">
        <v>9</v>
      </c>
      <c r="D307" s="104" t="s">
        <v>23</v>
      </c>
      <c r="E307" s="104" t="s">
        <v>10</v>
      </c>
      <c r="F307" s="96" t="str">
        <f>CONCATENATE(C307,IF(D307&lt;&gt;"",".",""),D307)</f>
        <v>9.03</v>
      </c>
      <c r="G307" s="105" t="str">
        <f>CONCATENATE(A307," ",C307,IF(D307&lt;&gt;"",".",""),D307,E307)</f>
        <v>HBEE 9.03(b)</v>
      </c>
      <c r="H307" s="106">
        <v>42200</v>
      </c>
      <c r="I307" s="96" t="s">
        <v>862</v>
      </c>
      <c r="J307" s="107" t="s">
        <v>770</v>
      </c>
      <c r="K307" s="60" t="s">
        <v>764</v>
      </c>
      <c r="L307" s="75"/>
      <c r="M307" s="59"/>
      <c r="N307" s="59"/>
      <c r="O307" s="59"/>
      <c r="P307" s="60"/>
    </row>
    <row r="308" spans="1:16" x14ac:dyDescent="0.25">
      <c r="A308" s="102" t="s">
        <v>4</v>
      </c>
      <c r="B308" s="117">
        <v>2</v>
      </c>
      <c r="C308" s="117">
        <v>9</v>
      </c>
      <c r="D308" s="104" t="s">
        <v>23</v>
      </c>
      <c r="E308" s="104" t="s">
        <v>78</v>
      </c>
      <c r="F308" s="96" t="str">
        <f>CONCATENATE(C308,IF(D308&lt;&gt;"",".",""),D308)</f>
        <v>9.03</v>
      </c>
      <c r="G308" s="105" t="str">
        <f>CONCATENATE(A308," ",C308,IF(D308&lt;&gt;"",".",""),D308,E308)</f>
        <v>HBEE 9.03(b)(1)</v>
      </c>
      <c r="H308" s="106">
        <v>42200</v>
      </c>
      <c r="I308" s="96" t="s">
        <v>838</v>
      </c>
      <c r="J308" s="107" t="s">
        <v>766</v>
      </c>
      <c r="K308" s="60"/>
      <c r="L308" s="75"/>
      <c r="M308" s="59"/>
      <c r="N308" s="59"/>
      <c r="O308" s="59"/>
      <c r="P308" s="60"/>
    </row>
    <row r="309" spans="1:16" x14ac:dyDescent="0.25">
      <c r="A309" s="102" t="s">
        <v>4</v>
      </c>
      <c r="B309" s="117">
        <v>2</v>
      </c>
      <c r="C309" s="117">
        <v>9</v>
      </c>
      <c r="D309" s="104" t="s">
        <v>23</v>
      </c>
      <c r="E309" s="104" t="s">
        <v>79</v>
      </c>
      <c r="F309" s="96" t="str">
        <f>CONCATENATE(C309,IF(D309&lt;&gt;"",".",""),D309)</f>
        <v>9.03</v>
      </c>
      <c r="G309" s="105" t="str">
        <f>CONCATENATE(A309," ",C309,IF(D309&lt;&gt;"",".",""),D309,E309)</f>
        <v>HBEE 9.03(b)(2)</v>
      </c>
      <c r="H309" s="106">
        <v>42200</v>
      </c>
      <c r="I309" s="96" t="s">
        <v>797</v>
      </c>
      <c r="J309" s="107" t="s">
        <v>770</v>
      </c>
      <c r="K309" s="60" t="s">
        <v>1444</v>
      </c>
      <c r="L309" s="75"/>
      <c r="M309" s="59" t="s">
        <v>1559</v>
      </c>
      <c r="N309" s="59" t="s">
        <v>1564</v>
      </c>
      <c r="O309" s="106">
        <v>42678</v>
      </c>
      <c r="P309" s="75"/>
    </row>
    <row r="310" spans="1:16" x14ac:dyDescent="0.25">
      <c r="A310" s="102" t="s">
        <v>4</v>
      </c>
      <c r="B310" s="117">
        <v>2</v>
      </c>
      <c r="C310" s="117">
        <v>9</v>
      </c>
      <c r="D310" s="104" t="s">
        <v>23</v>
      </c>
      <c r="E310" s="104" t="s">
        <v>80</v>
      </c>
      <c r="F310" s="96" t="str">
        <f>CONCATENATE(C310,IF(D310&lt;&gt;"",".",""),D310)</f>
        <v>9.03</v>
      </c>
      <c r="G310" s="105" t="str">
        <f>CONCATENATE(A310," ",C310,IF(D310&lt;&gt;"",".",""),D310,E310)</f>
        <v>HBEE 9.03(b)(3)</v>
      </c>
      <c r="H310" s="106">
        <v>42200</v>
      </c>
      <c r="I310" s="96" t="s">
        <v>863</v>
      </c>
      <c r="J310" s="107" t="s">
        <v>766</v>
      </c>
      <c r="K310" s="60"/>
      <c r="L310" s="75"/>
      <c r="M310" s="59"/>
      <c r="N310" s="59"/>
      <c r="O310" s="59"/>
      <c r="P310" s="60"/>
    </row>
    <row r="311" spans="1:16" ht="45" x14ac:dyDescent="0.25">
      <c r="A311" s="102" t="s">
        <v>4</v>
      </c>
      <c r="B311" s="117">
        <v>2</v>
      </c>
      <c r="C311" s="117">
        <v>9</v>
      </c>
      <c r="D311" s="104" t="s">
        <v>23</v>
      </c>
      <c r="E311" s="104" t="s">
        <v>12</v>
      </c>
      <c r="F311" s="96" t="str">
        <f>CONCATENATE(C311,IF(D311&lt;&gt;"",".",""),D311)</f>
        <v>9.03</v>
      </c>
      <c r="G311" s="105" t="str">
        <f>CONCATENATE(A311," ",C311,IF(D311&lt;&gt;"",".",""),D311,E311)</f>
        <v>HBEE 9.03(c)</v>
      </c>
      <c r="H311" s="106">
        <v>42200</v>
      </c>
      <c r="I311" s="96" t="s">
        <v>864</v>
      </c>
      <c r="J311" s="107" t="s">
        <v>770</v>
      </c>
      <c r="K311" s="60" t="s">
        <v>764</v>
      </c>
      <c r="L311" s="75"/>
      <c r="M311" s="59"/>
      <c r="N311" s="59"/>
      <c r="O311" s="59"/>
      <c r="P311" s="60"/>
    </row>
    <row r="312" spans="1:16" x14ac:dyDescent="0.25">
      <c r="A312" s="102" t="s">
        <v>4</v>
      </c>
      <c r="B312" s="117">
        <v>2</v>
      </c>
      <c r="C312" s="117">
        <v>9</v>
      </c>
      <c r="D312" s="104" t="s">
        <v>23</v>
      </c>
      <c r="E312" s="104" t="s">
        <v>157</v>
      </c>
      <c r="F312" s="96" t="str">
        <f>CONCATENATE(C312,IF(D312&lt;&gt;"",".",""),D312)</f>
        <v>9.03</v>
      </c>
      <c r="G312" s="105" t="str">
        <f>CONCATENATE(A312," ",C312,IF(D312&lt;&gt;"",".",""),D312,E312)</f>
        <v>HBEE 9.03(c)(1)</v>
      </c>
      <c r="H312" s="106">
        <v>42200</v>
      </c>
      <c r="I312" s="96" t="s">
        <v>838</v>
      </c>
      <c r="J312" s="107" t="s">
        <v>766</v>
      </c>
      <c r="K312" s="60"/>
      <c r="L312" s="75"/>
      <c r="M312" s="59"/>
      <c r="N312" s="59"/>
      <c r="O312" s="59"/>
      <c r="P312" s="60"/>
    </row>
    <row r="313" spans="1:16" ht="30" x14ac:dyDescent="0.25">
      <c r="A313" s="102" t="s">
        <v>4</v>
      </c>
      <c r="B313" s="117">
        <v>2</v>
      </c>
      <c r="C313" s="117">
        <v>9</v>
      </c>
      <c r="D313" s="104" t="s">
        <v>23</v>
      </c>
      <c r="E313" s="104" t="s">
        <v>158</v>
      </c>
      <c r="F313" s="96" t="str">
        <f>CONCATENATE(C313,IF(D313&lt;&gt;"",".",""),D313)</f>
        <v>9.03</v>
      </c>
      <c r="G313" s="105" t="str">
        <f>CONCATENATE(A313," ",C313,IF(D313&lt;&gt;"",".",""),D313,E313)</f>
        <v>HBEE 9.03(c)(2)</v>
      </c>
      <c r="H313" s="106">
        <v>42200</v>
      </c>
      <c r="I313" s="96" t="s">
        <v>797</v>
      </c>
      <c r="J313" s="107" t="s">
        <v>770</v>
      </c>
      <c r="K313" s="60" t="s">
        <v>1390</v>
      </c>
      <c r="L313" s="75" t="s">
        <v>1428</v>
      </c>
      <c r="M313" s="59" t="s">
        <v>1559</v>
      </c>
      <c r="N313" s="59" t="s">
        <v>1564</v>
      </c>
      <c r="O313" s="106">
        <v>42678</v>
      </c>
      <c r="P313" s="75"/>
    </row>
    <row r="314" spans="1:16" x14ac:dyDescent="0.25">
      <c r="A314" s="102" t="s">
        <v>4</v>
      </c>
      <c r="B314" s="117">
        <v>2</v>
      </c>
      <c r="C314" s="117">
        <v>9</v>
      </c>
      <c r="D314" s="104" t="s">
        <v>23</v>
      </c>
      <c r="E314" s="104" t="s">
        <v>178</v>
      </c>
      <c r="F314" s="96" t="str">
        <f>CONCATENATE(C314,IF(D314&lt;&gt;"",".",""),D314)</f>
        <v>9.03</v>
      </c>
      <c r="G314" s="105" t="str">
        <f>CONCATENATE(A314," ",C314,IF(D314&lt;&gt;"",".",""),D314,E314)</f>
        <v>HBEE 9.03(c)(3)</v>
      </c>
      <c r="H314" s="106">
        <v>42200</v>
      </c>
      <c r="I314" s="96" t="s">
        <v>865</v>
      </c>
      <c r="J314" s="107" t="s">
        <v>770</v>
      </c>
      <c r="K314" s="60" t="s">
        <v>764</v>
      </c>
      <c r="L314" s="75"/>
      <c r="M314" s="59" t="s">
        <v>1771</v>
      </c>
      <c r="N314" s="59"/>
      <c r="O314" s="59"/>
      <c r="P314" s="60" t="s">
        <v>1778</v>
      </c>
    </row>
    <row r="315" spans="1:16" x14ac:dyDescent="0.25">
      <c r="A315" s="102" t="s">
        <v>4</v>
      </c>
      <c r="B315" s="117">
        <v>2</v>
      </c>
      <c r="C315" s="117">
        <v>9</v>
      </c>
      <c r="D315" s="104" t="s">
        <v>23</v>
      </c>
      <c r="E315" s="104" t="s">
        <v>40</v>
      </c>
      <c r="F315" s="96" t="str">
        <f>CONCATENATE(C315,IF(D315&lt;&gt;"",".",""),D315)</f>
        <v>9.03</v>
      </c>
      <c r="G315" s="105" t="str">
        <f>CONCATENATE(A315," ",C315,IF(D315&lt;&gt;"",".",""),D315,E315)</f>
        <v>HBEE 9.03(d)</v>
      </c>
      <c r="H315" s="106">
        <v>42200</v>
      </c>
      <c r="I315" s="96" t="s">
        <v>866</v>
      </c>
      <c r="J315" s="107" t="s">
        <v>770</v>
      </c>
      <c r="K315" s="60" t="s">
        <v>764</v>
      </c>
      <c r="L315" s="75"/>
      <c r="M315" s="59"/>
      <c r="N315" s="59"/>
      <c r="O315" s="59"/>
      <c r="P315" s="60"/>
    </row>
    <row r="316" spans="1:16" x14ac:dyDescent="0.25">
      <c r="A316" s="102" t="s">
        <v>4</v>
      </c>
      <c r="B316" s="117">
        <v>2</v>
      </c>
      <c r="C316" s="117">
        <v>9</v>
      </c>
      <c r="D316" s="104" t="s">
        <v>23</v>
      </c>
      <c r="E316" s="104" t="s">
        <v>213</v>
      </c>
      <c r="F316" s="96" t="str">
        <f>CONCATENATE(C316,IF(D316&lt;&gt;"",".",""),D316)</f>
        <v>9.03</v>
      </c>
      <c r="G316" s="105" t="str">
        <f>CONCATENATE(A316," ",C316,IF(D316&lt;&gt;"",".",""),D316,E316)</f>
        <v>HBEE 9.03(d)(1)</v>
      </c>
      <c r="H316" s="106">
        <v>42200</v>
      </c>
      <c r="I316" s="96" t="s">
        <v>838</v>
      </c>
      <c r="J316" s="107" t="s">
        <v>766</v>
      </c>
      <c r="K316" s="60"/>
      <c r="L316" s="75"/>
      <c r="M316" s="59"/>
      <c r="N316" s="59"/>
      <c r="O316" s="59"/>
      <c r="P316" s="60"/>
    </row>
    <row r="317" spans="1:16" ht="30" x14ac:dyDescent="0.25">
      <c r="A317" s="102" t="s">
        <v>4</v>
      </c>
      <c r="B317" s="117">
        <v>2</v>
      </c>
      <c r="C317" s="117">
        <v>9</v>
      </c>
      <c r="D317" s="104" t="s">
        <v>23</v>
      </c>
      <c r="E317" s="104" t="s">
        <v>214</v>
      </c>
      <c r="F317" s="96" t="str">
        <f>CONCATENATE(C317,IF(D317&lt;&gt;"",".",""),D317)</f>
        <v>9.03</v>
      </c>
      <c r="G317" s="105" t="str">
        <f>CONCATENATE(A317," ",C317,IF(D317&lt;&gt;"",".",""),D317,E317)</f>
        <v>HBEE 9.03(d)(2)</v>
      </c>
      <c r="H317" s="106">
        <v>42200</v>
      </c>
      <c r="I317" s="96" t="s">
        <v>797</v>
      </c>
      <c r="J317" s="107" t="s">
        <v>770</v>
      </c>
      <c r="K317" s="60" t="s">
        <v>1390</v>
      </c>
      <c r="L317" s="75" t="s">
        <v>1428</v>
      </c>
      <c r="M317" s="59" t="s">
        <v>1559</v>
      </c>
      <c r="N317" s="59" t="s">
        <v>1564</v>
      </c>
      <c r="O317" s="106">
        <v>42678</v>
      </c>
      <c r="P317" s="75"/>
    </row>
    <row r="318" spans="1:16" x14ac:dyDescent="0.25">
      <c r="A318" s="102" t="s">
        <v>4</v>
      </c>
      <c r="B318" s="117">
        <v>2</v>
      </c>
      <c r="C318" s="117">
        <v>9</v>
      </c>
      <c r="D318" s="104" t="s">
        <v>23</v>
      </c>
      <c r="E318" s="104" t="s">
        <v>215</v>
      </c>
      <c r="F318" s="96" t="str">
        <f>CONCATENATE(C318,IF(D318&lt;&gt;"",".",""),D318)</f>
        <v>9.03</v>
      </c>
      <c r="G318" s="105" t="str">
        <f>CONCATENATE(A318," ",C318,IF(D318&lt;&gt;"",".",""),D318,E318)</f>
        <v>HBEE 9.03(d)(3)</v>
      </c>
      <c r="H318" s="106">
        <v>42200</v>
      </c>
      <c r="I318" s="96" t="s">
        <v>865</v>
      </c>
      <c r="J318" s="107" t="s">
        <v>770</v>
      </c>
      <c r="K318" s="60" t="s">
        <v>764</v>
      </c>
      <c r="L318" s="75"/>
      <c r="M318" s="59" t="s">
        <v>1771</v>
      </c>
      <c r="N318" s="59"/>
      <c r="O318" s="59"/>
      <c r="P318" s="60" t="s">
        <v>1778</v>
      </c>
    </row>
    <row r="319" spans="1:16" x14ac:dyDescent="0.25">
      <c r="A319" s="102" t="s">
        <v>4</v>
      </c>
      <c r="B319" s="117">
        <v>2</v>
      </c>
      <c r="C319" s="117">
        <v>9</v>
      </c>
      <c r="D319" s="104" t="s">
        <v>23</v>
      </c>
      <c r="E319" s="104" t="s">
        <v>41</v>
      </c>
      <c r="F319" s="96" t="str">
        <f>CONCATENATE(C319,IF(D319&lt;&gt;"",".",""),D319)</f>
        <v>9.03</v>
      </c>
      <c r="G319" s="105" t="str">
        <f>CONCATENATE(A319," ",C319,IF(D319&lt;&gt;"",".",""),D319,E319)</f>
        <v>HBEE 9.03(e)</v>
      </c>
      <c r="H319" s="106">
        <v>42200</v>
      </c>
      <c r="I319" s="96" t="s">
        <v>867</v>
      </c>
      <c r="J319" s="107" t="s">
        <v>770</v>
      </c>
      <c r="K319" s="60" t="s">
        <v>764</v>
      </c>
      <c r="L319" s="75"/>
      <c r="M319" s="59"/>
      <c r="N319" s="59"/>
      <c r="O319" s="59"/>
      <c r="P319" s="60"/>
    </row>
    <row r="320" spans="1:16" x14ac:dyDescent="0.25">
      <c r="A320" s="102" t="s">
        <v>4</v>
      </c>
      <c r="B320" s="117">
        <v>2</v>
      </c>
      <c r="C320" s="117">
        <v>9</v>
      </c>
      <c r="D320" s="104" t="s">
        <v>23</v>
      </c>
      <c r="E320" s="104" t="s">
        <v>153</v>
      </c>
      <c r="F320" s="96" t="str">
        <f>CONCATENATE(C320,IF(D320&lt;&gt;"",".",""),D320)</f>
        <v>9.03</v>
      </c>
      <c r="G320" s="105" t="str">
        <f>CONCATENATE(A320," ",C320,IF(D320&lt;&gt;"",".",""),D320,E320)</f>
        <v>HBEE 9.03(e)(1)</v>
      </c>
      <c r="H320" s="106">
        <v>42200</v>
      </c>
      <c r="I320" s="96" t="s">
        <v>838</v>
      </c>
      <c r="J320" s="107" t="s">
        <v>766</v>
      </c>
      <c r="K320" s="60" t="s">
        <v>1387</v>
      </c>
      <c r="L320" s="75"/>
      <c r="M320" s="59"/>
      <c r="N320" s="59"/>
      <c r="O320" s="59"/>
      <c r="P320" s="60"/>
    </row>
    <row r="321" spans="1:16" ht="30" x14ac:dyDescent="0.25">
      <c r="A321" s="102" t="s">
        <v>4</v>
      </c>
      <c r="B321" s="117">
        <v>2</v>
      </c>
      <c r="C321" s="117">
        <v>9</v>
      </c>
      <c r="D321" s="104" t="s">
        <v>23</v>
      </c>
      <c r="E321" s="104" t="s">
        <v>220</v>
      </c>
      <c r="F321" s="96" t="str">
        <f>CONCATENATE(C321,IF(D321&lt;&gt;"",".",""),D321)</f>
        <v>9.03</v>
      </c>
      <c r="G321" s="105" t="str">
        <f>CONCATENATE(A321," ",C321,IF(D321&lt;&gt;"",".",""),D321,E321)</f>
        <v>HBEE 9.03(e)(2)</v>
      </c>
      <c r="H321" s="106">
        <v>42200</v>
      </c>
      <c r="I321" s="96" t="s">
        <v>797</v>
      </c>
      <c r="J321" s="107" t="s">
        <v>770</v>
      </c>
      <c r="K321" s="60" t="s">
        <v>1390</v>
      </c>
      <c r="L321" s="75" t="s">
        <v>1428</v>
      </c>
      <c r="M321" s="59" t="s">
        <v>1559</v>
      </c>
      <c r="N321" s="59" t="s">
        <v>1564</v>
      </c>
      <c r="O321" s="106">
        <v>42678</v>
      </c>
      <c r="P321" s="75"/>
    </row>
    <row r="322" spans="1:16" x14ac:dyDescent="0.25">
      <c r="A322" s="102" t="s">
        <v>4</v>
      </c>
      <c r="B322" s="117">
        <v>2</v>
      </c>
      <c r="C322" s="117">
        <v>9</v>
      </c>
      <c r="D322" s="104" t="s">
        <v>23</v>
      </c>
      <c r="E322" s="104" t="s">
        <v>221</v>
      </c>
      <c r="F322" s="96" t="str">
        <f>CONCATENATE(C322,IF(D322&lt;&gt;"",".",""),D322)</f>
        <v>9.03</v>
      </c>
      <c r="G322" s="105" t="str">
        <f>CONCATENATE(A322," ",C322,IF(D322&lt;&gt;"",".",""),D322,E322)</f>
        <v>HBEE 9.03(e)(3)</v>
      </c>
      <c r="H322" s="106">
        <v>42200</v>
      </c>
      <c r="I322" s="96" t="s">
        <v>865</v>
      </c>
      <c r="J322" s="107" t="s">
        <v>770</v>
      </c>
      <c r="K322" s="60" t="s">
        <v>764</v>
      </c>
      <c r="L322" s="75"/>
      <c r="M322" s="59" t="s">
        <v>1771</v>
      </c>
      <c r="N322" s="59"/>
      <c r="O322" s="59"/>
      <c r="P322" s="60" t="s">
        <v>1778</v>
      </c>
    </row>
    <row r="323" spans="1:16" ht="30" x14ac:dyDescent="0.25">
      <c r="A323" s="102" t="s">
        <v>4</v>
      </c>
      <c r="B323" s="117">
        <v>2</v>
      </c>
      <c r="C323" s="117">
        <v>9</v>
      </c>
      <c r="D323" s="104" t="s">
        <v>23</v>
      </c>
      <c r="E323" s="104" t="s">
        <v>42</v>
      </c>
      <c r="F323" s="96" t="str">
        <f>CONCATENATE(C323,IF(D323&lt;&gt;"",".",""),D323)</f>
        <v>9.03</v>
      </c>
      <c r="G323" s="105" t="str">
        <f>CONCATENATE(A323," ",C323,IF(D323&lt;&gt;"",".",""),D323,E323)</f>
        <v>HBEE 9.03(f)</v>
      </c>
      <c r="H323" s="106">
        <v>42200</v>
      </c>
      <c r="I323" s="96" t="s">
        <v>868</v>
      </c>
      <c r="J323" s="107" t="s">
        <v>770</v>
      </c>
      <c r="K323" s="60" t="s">
        <v>764</v>
      </c>
      <c r="L323" s="75"/>
      <c r="M323" s="59"/>
      <c r="N323" s="59"/>
      <c r="O323" s="59"/>
      <c r="P323" s="60"/>
    </row>
    <row r="324" spans="1:16" x14ac:dyDescent="0.25">
      <c r="A324" s="102" t="s">
        <v>4</v>
      </c>
      <c r="B324" s="117">
        <v>2</v>
      </c>
      <c r="C324" s="117">
        <v>9</v>
      </c>
      <c r="D324" s="104" t="s">
        <v>23</v>
      </c>
      <c r="E324" s="104" t="s">
        <v>869</v>
      </c>
      <c r="F324" s="96" t="str">
        <f>CONCATENATE(C324,IF(D324&lt;&gt;"",".",""),D324)</f>
        <v>9.03</v>
      </c>
      <c r="G324" s="105" t="str">
        <f>CONCATENATE(A324," ",C324,IF(D324&lt;&gt;"",".",""),D324,E324)</f>
        <v>HBEE 9.03(f)(1)</v>
      </c>
      <c r="H324" s="106">
        <v>42200</v>
      </c>
      <c r="I324" s="96" t="s">
        <v>838</v>
      </c>
      <c r="J324" s="107" t="s">
        <v>766</v>
      </c>
      <c r="K324" s="60"/>
      <c r="L324" s="75"/>
      <c r="M324" s="59"/>
      <c r="N324" s="59"/>
      <c r="O324" s="59"/>
      <c r="P324" s="60"/>
    </row>
    <row r="325" spans="1:16" ht="30" x14ac:dyDescent="0.25">
      <c r="A325" s="102" t="s">
        <v>4</v>
      </c>
      <c r="B325" s="117">
        <v>2</v>
      </c>
      <c r="C325" s="117">
        <v>9</v>
      </c>
      <c r="D325" s="104" t="s">
        <v>23</v>
      </c>
      <c r="E325" s="104" t="s">
        <v>870</v>
      </c>
      <c r="F325" s="96" t="str">
        <f>CONCATENATE(C325,IF(D325&lt;&gt;"",".",""),D325)</f>
        <v>9.03</v>
      </c>
      <c r="G325" s="105" t="str">
        <f>CONCATENATE(A325," ",C325,IF(D325&lt;&gt;"",".",""),D325,E325)</f>
        <v>HBEE 9.03(f)(2)</v>
      </c>
      <c r="H325" s="106">
        <v>42200</v>
      </c>
      <c r="I325" s="96" t="s">
        <v>797</v>
      </c>
      <c r="J325" s="107" t="s">
        <v>770</v>
      </c>
      <c r="K325" s="60" t="s">
        <v>1390</v>
      </c>
      <c r="L325" s="75" t="s">
        <v>1428</v>
      </c>
      <c r="M325" s="59" t="s">
        <v>1559</v>
      </c>
      <c r="N325" s="59" t="s">
        <v>1564</v>
      </c>
      <c r="O325" s="106">
        <v>42720</v>
      </c>
      <c r="P325" s="75" t="s">
        <v>1837</v>
      </c>
    </row>
    <row r="326" spans="1:16" ht="30" x14ac:dyDescent="0.25">
      <c r="A326" s="102" t="s">
        <v>4</v>
      </c>
      <c r="B326" s="117">
        <v>2</v>
      </c>
      <c r="C326" s="117">
        <v>9</v>
      </c>
      <c r="D326" s="104" t="s">
        <v>23</v>
      </c>
      <c r="E326" s="104" t="s">
        <v>871</v>
      </c>
      <c r="F326" s="96" t="str">
        <f>CONCATENATE(C326,IF(D326&lt;&gt;"",".",""),D326)</f>
        <v>9.03</v>
      </c>
      <c r="G326" s="105" t="str">
        <f>CONCATENATE(A326," ",C326,IF(D326&lt;&gt;"",".",""),D326,E326)</f>
        <v>HBEE 9.03(f)(3)</v>
      </c>
      <c r="H326" s="106">
        <v>42200</v>
      </c>
      <c r="I326" s="96" t="s">
        <v>872</v>
      </c>
      <c r="J326" s="107" t="s">
        <v>770</v>
      </c>
      <c r="K326" s="60" t="s">
        <v>1390</v>
      </c>
      <c r="L326" s="75" t="s">
        <v>1428</v>
      </c>
      <c r="M326" s="59" t="s">
        <v>1559</v>
      </c>
      <c r="N326" s="59" t="s">
        <v>1564</v>
      </c>
      <c r="O326" s="106">
        <v>42720</v>
      </c>
      <c r="P326" s="75" t="s">
        <v>1837</v>
      </c>
    </row>
    <row r="327" spans="1:16" x14ac:dyDescent="0.25">
      <c r="A327" s="102" t="s">
        <v>4</v>
      </c>
      <c r="B327" s="117">
        <v>2</v>
      </c>
      <c r="C327" s="117">
        <v>9</v>
      </c>
      <c r="D327" s="104" t="s">
        <v>23</v>
      </c>
      <c r="E327" s="104" t="s">
        <v>873</v>
      </c>
      <c r="F327" s="96" t="str">
        <f>CONCATENATE(C327,IF(D327&lt;&gt;"",".",""),D327)</f>
        <v>9.03</v>
      </c>
      <c r="G327" s="105" t="str">
        <f>CONCATENATE(A327," ",C327,IF(D327&lt;&gt;"",".",""),D327,E327)</f>
        <v>HBEE 9.03(f)(4)</v>
      </c>
      <c r="H327" s="106">
        <v>42200</v>
      </c>
      <c r="I327" s="96" t="s">
        <v>865</v>
      </c>
      <c r="J327" s="107" t="s">
        <v>770</v>
      </c>
      <c r="K327" s="60" t="s">
        <v>764</v>
      </c>
      <c r="L327" s="75"/>
      <c r="M327" s="59"/>
      <c r="N327" s="59"/>
      <c r="O327" s="59"/>
      <c r="P327" s="60"/>
    </row>
    <row r="328" spans="1:16" x14ac:dyDescent="0.25">
      <c r="A328" s="102" t="s">
        <v>4</v>
      </c>
      <c r="B328" s="117">
        <v>2</v>
      </c>
      <c r="C328" s="117">
        <v>9</v>
      </c>
      <c r="D328" s="104" t="s">
        <v>23</v>
      </c>
      <c r="E328" s="104" t="s">
        <v>43</v>
      </c>
      <c r="F328" s="96" t="str">
        <f>CONCATENATE(C328,IF(D328&lt;&gt;"",".",""),D328)</f>
        <v>9.03</v>
      </c>
      <c r="G328" s="105" t="str">
        <f>CONCATENATE(A328," ",C328,IF(D328&lt;&gt;"",".",""),D328,E328)</f>
        <v>HBEE 9.03(g)</v>
      </c>
      <c r="H328" s="106">
        <v>42200</v>
      </c>
      <c r="I328" s="96" t="s">
        <v>1455</v>
      </c>
      <c r="J328" s="107" t="s">
        <v>770</v>
      </c>
      <c r="K328" s="60" t="s">
        <v>764</v>
      </c>
      <c r="L328" s="75"/>
      <c r="M328" s="59"/>
      <c r="N328" s="59"/>
      <c r="O328" s="59"/>
      <c r="P328" s="60"/>
    </row>
    <row r="329" spans="1:16" x14ac:dyDescent="0.25">
      <c r="A329" s="102" t="s">
        <v>4</v>
      </c>
      <c r="B329" s="117">
        <v>2</v>
      </c>
      <c r="C329" s="117">
        <v>9</v>
      </c>
      <c r="D329" s="104" t="s">
        <v>23</v>
      </c>
      <c r="E329" s="104" t="s">
        <v>454</v>
      </c>
      <c r="F329" s="96" t="str">
        <f>CONCATENATE(C329,IF(D329&lt;&gt;"",".",""),D329)</f>
        <v>9.03</v>
      </c>
      <c r="G329" s="105" t="str">
        <f>CONCATENATE(A329," ",C329,IF(D329&lt;&gt;"",".",""),D329,E329)</f>
        <v>HBEE 9.03(g)(1)</v>
      </c>
      <c r="H329" s="106">
        <v>42200</v>
      </c>
      <c r="I329" s="96" t="s">
        <v>838</v>
      </c>
      <c r="J329" s="107" t="s">
        <v>766</v>
      </c>
      <c r="K329" s="60"/>
      <c r="L329" s="75"/>
      <c r="M329" s="59"/>
      <c r="N329" s="59"/>
      <c r="O329" s="59"/>
      <c r="P329" s="60"/>
    </row>
    <row r="330" spans="1:16" ht="30" x14ac:dyDescent="0.25">
      <c r="A330" s="102" t="s">
        <v>4</v>
      </c>
      <c r="B330" s="117">
        <v>2</v>
      </c>
      <c r="C330" s="117">
        <v>9</v>
      </c>
      <c r="D330" s="104" t="s">
        <v>23</v>
      </c>
      <c r="E330" s="104" t="s">
        <v>455</v>
      </c>
      <c r="F330" s="96" t="str">
        <f>CONCATENATE(C330,IF(D330&lt;&gt;"",".",""),D330)</f>
        <v>9.03</v>
      </c>
      <c r="G330" s="105" t="str">
        <f>CONCATENATE(A330," ",C330,IF(D330&lt;&gt;"",".",""),D330,E330)</f>
        <v>HBEE 9.03(g)(2)</v>
      </c>
      <c r="H330" s="106">
        <v>42200</v>
      </c>
      <c r="I330" s="96" t="s">
        <v>797</v>
      </c>
      <c r="J330" s="107" t="s">
        <v>770</v>
      </c>
      <c r="K330" s="60" t="s">
        <v>1390</v>
      </c>
      <c r="L330" s="75" t="s">
        <v>1428</v>
      </c>
      <c r="M330" s="59" t="s">
        <v>1559</v>
      </c>
      <c r="N330" s="59" t="s">
        <v>1564</v>
      </c>
      <c r="O330" s="106">
        <v>42720</v>
      </c>
      <c r="P330" s="75" t="s">
        <v>1837</v>
      </c>
    </row>
    <row r="331" spans="1:16" ht="30" x14ac:dyDescent="0.25">
      <c r="A331" s="102" t="s">
        <v>4</v>
      </c>
      <c r="B331" s="117">
        <v>2</v>
      </c>
      <c r="C331" s="117">
        <v>9</v>
      </c>
      <c r="D331" s="104" t="s">
        <v>23</v>
      </c>
      <c r="E331" s="104" t="s">
        <v>456</v>
      </c>
      <c r="F331" s="96" t="str">
        <f>CONCATENATE(C331,IF(D331&lt;&gt;"",".",""),D331)</f>
        <v>9.03</v>
      </c>
      <c r="G331" s="105" t="str">
        <f>CONCATENATE(A331," ",C331,IF(D331&lt;&gt;"",".",""),D331,E331)</f>
        <v>HBEE 9.03(g)(3)</v>
      </c>
      <c r="H331" s="106">
        <v>42200</v>
      </c>
      <c r="I331" s="96" t="s">
        <v>865</v>
      </c>
      <c r="J331" s="107" t="s">
        <v>770</v>
      </c>
      <c r="K331" s="60" t="s">
        <v>1389</v>
      </c>
      <c r="L331" s="75" t="s">
        <v>1407</v>
      </c>
      <c r="M331" s="59" t="s">
        <v>1559</v>
      </c>
      <c r="N331" s="59" t="s">
        <v>1564</v>
      </c>
      <c r="O331" s="106">
        <v>42720</v>
      </c>
      <c r="P331" s="75" t="s">
        <v>1837</v>
      </c>
    </row>
    <row r="332" spans="1:16" x14ac:dyDescent="0.25">
      <c r="A332" s="102" t="s">
        <v>4</v>
      </c>
      <c r="B332" s="117">
        <v>2</v>
      </c>
      <c r="C332" s="117">
        <v>9</v>
      </c>
      <c r="D332" s="104" t="s">
        <v>23</v>
      </c>
      <c r="E332" s="104" t="s">
        <v>457</v>
      </c>
      <c r="F332" s="96" t="str">
        <f>CONCATENATE(C332,IF(D332&lt;&gt;"",".",""),D332)</f>
        <v>9.03</v>
      </c>
      <c r="G332" s="105" t="str">
        <f>CONCATENATE(A332," ",C332,IF(D332&lt;&gt;"",".",""),D332,E332)</f>
        <v>HBEE 9.03(g)(4)</v>
      </c>
      <c r="H332" s="106">
        <v>42200</v>
      </c>
      <c r="I332" s="96" t="s">
        <v>874</v>
      </c>
      <c r="J332" s="107" t="s">
        <v>770</v>
      </c>
      <c r="K332" s="60" t="s">
        <v>764</v>
      </c>
      <c r="L332" s="75"/>
      <c r="M332" s="59"/>
      <c r="N332" s="59"/>
      <c r="O332" s="59"/>
      <c r="P332" s="60"/>
    </row>
    <row r="333" spans="1:16" x14ac:dyDescent="0.25">
      <c r="A333" s="102" t="s">
        <v>4</v>
      </c>
      <c r="B333" s="117">
        <v>2</v>
      </c>
      <c r="C333" s="117">
        <v>9</v>
      </c>
      <c r="D333" s="104" t="s">
        <v>23</v>
      </c>
      <c r="E333" s="104" t="s">
        <v>44</v>
      </c>
      <c r="F333" s="96" t="str">
        <f>CONCATENATE(C333,IF(D333&lt;&gt;"",".",""),D333)</f>
        <v>9.03</v>
      </c>
      <c r="G333" s="105" t="str">
        <f>CONCATENATE(A333," ",C333,IF(D333&lt;&gt;"",".",""),D333,E333)</f>
        <v>HBEE 9.03(h)</v>
      </c>
      <c r="H333" s="106">
        <v>42200</v>
      </c>
      <c r="I333" s="96" t="s">
        <v>875</v>
      </c>
      <c r="J333" s="107" t="s">
        <v>770</v>
      </c>
      <c r="K333" s="60" t="s">
        <v>1443</v>
      </c>
      <c r="L333" s="75"/>
      <c r="M333" s="59" t="s">
        <v>1442</v>
      </c>
      <c r="N333" s="59"/>
      <c r="O333" s="59"/>
      <c r="P333" s="60" t="s">
        <v>1456</v>
      </c>
    </row>
    <row r="334" spans="1:16" x14ac:dyDescent="0.25">
      <c r="A334" s="102" t="s">
        <v>4</v>
      </c>
      <c r="B334" s="117">
        <v>2</v>
      </c>
      <c r="C334" s="117">
        <v>9</v>
      </c>
      <c r="D334" s="104" t="s">
        <v>23</v>
      </c>
      <c r="E334" s="104" t="s">
        <v>45</v>
      </c>
      <c r="F334" s="96" t="str">
        <f>CONCATENATE(C334,IF(D334&lt;&gt;"",".",""),D334)</f>
        <v>9.03</v>
      </c>
      <c r="G334" s="105" t="str">
        <f>CONCATENATE(A334," ",C334,IF(D334&lt;&gt;"",".",""),D334,E334)</f>
        <v>HBEE 9.03(i)</v>
      </c>
      <c r="H334" s="106">
        <v>42200</v>
      </c>
      <c r="I334" s="96" t="s">
        <v>876</v>
      </c>
      <c r="J334" s="107" t="s">
        <v>770</v>
      </c>
      <c r="K334" s="60" t="s">
        <v>1443</v>
      </c>
      <c r="L334" s="75"/>
      <c r="M334" s="59" t="s">
        <v>1442</v>
      </c>
      <c r="N334" s="59"/>
      <c r="O334" s="59"/>
      <c r="P334" s="60" t="s">
        <v>1456</v>
      </c>
    </row>
    <row r="335" spans="1:16" ht="31.5" x14ac:dyDescent="0.25">
      <c r="A335" s="102" t="s">
        <v>4</v>
      </c>
      <c r="B335" s="117">
        <v>2</v>
      </c>
      <c r="C335" s="117">
        <v>10</v>
      </c>
      <c r="D335" s="104" t="s">
        <v>14</v>
      </c>
      <c r="E335" s="104"/>
      <c r="F335" s="96" t="str">
        <f>CONCATENATE(C335,IF(D335&lt;&gt;"",".",""),D335)</f>
        <v>10.00</v>
      </c>
      <c r="G335" s="105" t="str">
        <f>CONCATENATE(A335," ",C335,IF(D335&lt;&gt;"",".",""),D335,E335)</f>
        <v>HBEE 10.00</v>
      </c>
      <c r="H335" s="106">
        <v>41850</v>
      </c>
      <c r="I335" s="96" t="s">
        <v>877</v>
      </c>
      <c r="J335" s="107" t="s">
        <v>770</v>
      </c>
      <c r="K335" s="60" t="s">
        <v>764</v>
      </c>
      <c r="L335" s="75"/>
      <c r="M335" s="59"/>
      <c r="N335" s="59"/>
      <c r="O335" s="59"/>
      <c r="P335" s="60"/>
    </row>
    <row r="336" spans="1:16" x14ac:dyDescent="0.25">
      <c r="A336" s="102" t="s">
        <v>4</v>
      </c>
      <c r="B336" s="117">
        <v>2</v>
      </c>
      <c r="C336" s="117">
        <v>10</v>
      </c>
      <c r="D336" s="104" t="s">
        <v>15</v>
      </c>
      <c r="E336" s="104"/>
      <c r="F336" s="96" t="str">
        <f>CONCATENATE(C336,IF(D336&lt;&gt;"",".",""),D336)</f>
        <v>10.01</v>
      </c>
      <c r="G336" s="105" t="str">
        <f>CONCATENATE(A336," ",C336,IF(D336&lt;&gt;"",".",""),D336,E336)</f>
        <v>HBEE 10.01</v>
      </c>
      <c r="H336" s="106">
        <v>41850</v>
      </c>
      <c r="I336" s="96" t="s">
        <v>878</v>
      </c>
      <c r="J336" s="107" t="s">
        <v>770</v>
      </c>
      <c r="K336" s="60" t="s">
        <v>1443</v>
      </c>
      <c r="L336" s="75"/>
      <c r="M336" s="59" t="s">
        <v>1532</v>
      </c>
      <c r="N336" s="59"/>
      <c r="O336" s="59"/>
      <c r="P336" s="60" t="s">
        <v>1583</v>
      </c>
    </row>
    <row r="337" spans="1:16" ht="30" x14ac:dyDescent="0.25">
      <c r="A337" s="102" t="s">
        <v>4</v>
      </c>
      <c r="B337" s="117">
        <v>2</v>
      </c>
      <c r="C337" s="117">
        <v>10</v>
      </c>
      <c r="D337" s="104" t="s">
        <v>16</v>
      </c>
      <c r="E337" s="104"/>
      <c r="F337" s="96" t="str">
        <f>CONCATENATE(C337,IF(D337&lt;&gt;"",".",""),D337)</f>
        <v>10.02</v>
      </c>
      <c r="G337" s="105" t="str">
        <f>CONCATENATE(A337," ",C337,IF(D337&lt;&gt;"",".",""),D337,E337)</f>
        <v>HBEE 10.02</v>
      </c>
      <c r="H337" s="106">
        <v>41850</v>
      </c>
      <c r="I337" s="96" t="s">
        <v>879</v>
      </c>
      <c r="J337" s="107" t="s">
        <v>770</v>
      </c>
      <c r="K337" s="60" t="s">
        <v>1443</v>
      </c>
      <c r="L337" s="75"/>
      <c r="M337" s="59" t="s">
        <v>1532</v>
      </c>
      <c r="N337" s="59"/>
      <c r="O337" s="59"/>
      <c r="P337" s="60" t="s">
        <v>1584</v>
      </c>
    </row>
    <row r="338" spans="1:16" ht="31.5" x14ac:dyDescent="0.25">
      <c r="A338" s="102" t="s">
        <v>4</v>
      </c>
      <c r="B338" s="117">
        <v>2</v>
      </c>
      <c r="C338" s="117">
        <v>11</v>
      </c>
      <c r="D338" s="104" t="s">
        <v>14</v>
      </c>
      <c r="E338" s="104"/>
      <c r="F338" s="96" t="str">
        <f>CONCATENATE(C338,IF(D338&lt;&gt;"",".",""),D338)</f>
        <v>11.00</v>
      </c>
      <c r="G338" s="105" t="str">
        <f>CONCATENATE(A338," ",C338,IF(D338&lt;&gt;"",".",""),D338,E338)</f>
        <v>HBEE 11.00</v>
      </c>
      <c r="H338" s="106">
        <v>41850</v>
      </c>
      <c r="I338" s="96" t="s">
        <v>880</v>
      </c>
      <c r="J338" s="107" t="s">
        <v>770</v>
      </c>
      <c r="K338" s="60" t="s">
        <v>764</v>
      </c>
      <c r="L338" s="75"/>
      <c r="M338" s="59"/>
      <c r="N338" s="59"/>
      <c r="O338" s="59"/>
      <c r="P338" s="60"/>
    </row>
    <row r="339" spans="1:16" x14ac:dyDescent="0.25">
      <c r="A339" s="102" t="s">
        <v>4</v>
      </c>
      <c r="B339" s="117">
        <v>2</v>
      </c>
      <c r="C339" s="117">
        <v>11</v>
      </c>
      <c r="D339" s="104" t="s">
        <v>15</v>
      </c>
      <c r="E339" s="104"/>
      <c r="F339" s="96" t="str">
        <f>CONCATENATE(C339,IF(D339&lt;&gt;"",".",""),D339)</f>
        <v>11.01</v>
      </c>
      <c r="G339" s="105" t="str">
        <f>CONCATENATE(A339," ",C339,IF(D339&lt;&gt;"",".",""),D339,E339)</f>
        <v>HBEE 11.01</v>
      </c>
      <c r="H339" s="106">
        <v>41850</v>
      </c>
      <c r="I339" s="96" t="s">
        <v>334</v>
      </c>
      <c r="J339" s="107" t="s">
        <v>770</v>
      </c>
      <c r="K339" s="60" t="s">
        <v>764</v>
      </c>
      <c r="L339" s="75"/>
      <c r="M339" s="59"/>
      <c r="N339" s="59"/>
      <c r="O339" s="59"/>
      <c r="P339" s="60"/>
    </row>
    <row r="340" spans="1:16" ht="30" x14ac:dyDescent="0.25">
      <c r="A340" s="102" t="s">
        <v>4</v>
      </c>
      <c r="B340" s="117">
        <v>2</v>
      </c>
      <c r="C340" s="117">
        <v>11</v>
      </c>
      <c r="D340" s="104" t="s">
        <v>16</v>
      </c>
      <c r="E340" s="104"/>
      <c r="F340" s="96" t="str">
        <f>CONCATENATE(C340,IF(D340&lt;&gt;"",".",""),D340)</f>
        <v>11.02</v>
      </c>
      <c r="G340" s="105" t="str">
        <f>CONCATENATE(A340," ",C340,IF(D340&lt;&gt;"",".",""),D340,E340)</f>
        <v>HBEE 11.02</v>
      </c>
      <c r="H340" s="106">
        <v>41850</v>
      </c>
      <c r="I340" s="96" t="s">
        <v>776</v>
      </c>
      <c r="J340" s="107" t="s">
        <v>770</v>
      </c>
      <c r="K340" s="60" t="s">
        <v>1443</v>
      </c>
      <c r="L340" s="75"/>
      <c r="M340" s="59" t="s">
        <v>1771</v>
      </c>
      <c r="N340" s="59"/>
      <c r="O340" s="59"/>
      <c r="P340" s="60" t="s">
        <v>1774</v>
      </c>
    </row>
    <row r="341" spans="1:16" ht="30" x14ac:dyDescent="0.25">
      <c r="A341" s="102" t="s">
        <v>4</v>
      </c>
      <c r="B341" s="117">
        <v>2</v>
      </c>
      <c r="C341" s="117">
        <v>11</v>
      </c>
      <c r="D341" s="104" t="s">
        <v>23</v>
      </c>
      <c r="E341" s="104"/>
      <c r="F341" s="96" t="str">
        <f>CONCATENATE(C341,IF(D341&lt;&gt;"",".",""),D341)</f>
        <v>11.03</v>
      </c>
      <c r="G341" s="105" t="str">
        <f>CONCATENATE(A341," ",C341,IF(D341&lt;&gt;"",".",""),D341,E341)</f>
        <v>HBEE 11.03</v>
      </c>
      <c r="H341" s="106">
        <v>41850</v>
      </c>
      <c r="I341" s="96" t="s">
        <v>881</v>
      </c>
      <c r="J341" s="107" t="s">
        <v>770</v>
      </c>
      <c r="K341" s="60" t="s">
        <v>1443</v>
      </c>
      <c r="L341" s="75"/>
      <c r="M341" s="59" t="s">
        <v>1532</v>
      </c>
      <c r="N341" s="59"/>
      <c r="O341" s="59"/>
      <c r="P341" s="60" t="s">
        <v>1582</v>
      </c>
    </row>
    <row r="342" spans="1:16" ht="45" x14ac:dyDescent="0.25">
      <c r="A342" s="102" t="s">
        <v>4</v>
      </c>
      <c r="B342" s="117">
        <v>2</v>
      </c>
      <c r="C342" s="117">
        <v>12</v>
      </c>
      <c r="D342" s="104" t="s">
        <v>14</v>
      </c>
      <c r="E342" s="104"/>
      <c r="F342" s="96" t="str">
        <f>CONCATENATE(C342,IF(D342&lt;&gt;"",".",""),D342)</f>
        <v>12.00</v>
      </c>
      <c r="G342" s="105" t="str">
        <f>CONCATENATE(A342," ",C342,IF(D342&lt;&gt;"",".",""),D342,E342)</f>
        <v>HBEE 12.00</v>
      </c>
      <c r="H342" s="106">
        <v>42583</v>
      </c>
      <c r="I342" s="96" t="s">
        <v>882</v>
      </c>
      <c r="J342" s="107" t="s">
        <v>770</v>
      </c>
      <c r="K342" s="60" t="s">
        <v>764</v>
      </c>
      <c r="L342" s="75"/>
      <c r="M342" s="59"/>
      <c r="N342" s="59"/>
      <c r="O342" s="59"/>
      <c r="P342" s="60"/>
    </row>
    <row r="343" spans="1:16" x14ac:dyDescent="0.25">
      <c r="A343" s="102" t="s">
        <v>4</v>
      </c>
      <c r="B343" s="117">
        <v>2</v>
      </c>
      <c r="C343" s="117">
        <v>12</v>
      </c>
      <c r="D343" s="104" t="s">
        <v>15</v>
      </c>
      <c r="E343" s="104"/>
      <c r="F343" s="96" t="str">
        <f>CONCATENATE(C343,IF(D343&lt;&gt;"",".",""),D343)</f>
        <v>12.01</v>
      </c>
      <c r="G343" s="105" t="str">
        <f>CONCATENATE(A343," ",C343,IF(D343&lt;&gt;"",".",""),D343,E343)</f>
        <v>HBEE 12.01</v>
      </c>
      <c r="H343" s="106">
        <v>41850</v>
      </c>
      <c r="I343" s="96" t="s">
        <v>334</v>
      </c>
      <c r="J343" s="107" t="s">
        <v>770</v>
      </c>
      <c r="K343" s="60" t="s">
        <v>764</v>
      </c>
      <c r="L343" s="75"/>
      <c r="M343" s="59"/>
      <c r="N343" s="59"/>
      <c r="O343" s="59"/>
      <c r="P343" s="60"/>
    </row>
    <row r="344" spans="1:16" ht="30" x14ac:dyDescent="0.25">
      <c r="A344" s="102" t="s">
        <v>4</v>
      </c>
      <c r="B344" s="117">
        <v>2</v>
      </c>
      <c r="C344" s="117">
        <v>12</v>
      </c>
      <c r="D344" s="104" t="s">
        <v>16</v>
      </c>
      <c r="E344" s="104"/>
      <c r="F344" s="96" t="str">
        <f>CONCATENATE(C344,IF(D344&lt;&gt;"",".",""),D344)</f>
        <v>12.02</v>
      </c>
      <c r="G344" s="105" t="str">
        <f>CONCATENATE(A344," ",C344,IF(D344&lt;&gt;"",".",""),D344,E344)</f>
        <v>HBEE 12.02</v>
      </c>
      <c r="H344" s="106">
        <v>42583</v>
      </c>
      <c r="I344" s="96" t="s">
        <v>883</v>
      </c>
      <c r="J344" s="107" t="s">
        <v>770</v>
      </c>
      <c r="K344" s="60" t="s">
        <v>1390</v>
      </c>
      <c r="L344" s="75" t="s">
        <v>1428</v>
      </c>
      <c r="M344" s="59" t="s">
        <v>1559</v>
      </c>
      <c r="N344" s="59" t="s">
        <v>1564</v>
      </c>
      <c r="O344" s="106">
        <v>42664</v>
      </c>
      <c r="P344" s="60"/>
    </row>
    <row r="345" spans="1:16" ht="30" x14ac:dyDescent="0.25">
      <c r="A345" s="102" t="s">
        <v>4</v>
      </c>
      <c r="B345" s="117">
        <v>2</v>
      </c>
      <c r="C345" s="117">
        <v>12</v>
      </c>
      <c r="D345" s="104" t="s">
        <v>23</v>
      </c>
      <c r="E345" s="104"/>
      <c r="F345" s="96" t="str">
        <f>CONCATENATE(C345,IF(D345&lt;&gt;"",".",""),D345)</f>
        <v>12.03</v>
      </c>
      <c r="G345" s="105" t="str">
        <f>CONCATENATE(A345," ",C345,IF(D345&lt;&gt;"",".",""),D345,E345)</f>
        <v>HBEE 12.03</v>
      </c>
      <c r="H345" s="106">
        <v>42583</v>
      </c>
      <c r="I345" s="96" t="s">
        <v>884</v>
      </c>
      <c r="J345" s="107" t="s">
        <v>770</v>
      </c>
      <c r="K345" s="60" t="s">
        <v>1443</v>
      </c>
      <c r="L345" s="75"/>
      <c r="M345" s="59" t="s">
        <v>1559</v>
      </c>
      <c r="N345" s="59" t="s">
        <v>1564</v>
      </c>
      <c r="O345" s="106">
        <v>42657</v>
      </c>
      <c r="P345" s="60"/>
    </row>
    <row r="346" spans="1:16" ht="30" x14ac:dyDescent="0.25">
      <c r="A346" s="102" t="s">
        <v>4</v>
      </c>
      <c r="B346" s="117">
        <v>2</v>
      </c>
      <c r="C346" s="117">
        <v>12</v>
      </c>
      <c r="D346" s="104" t="s">
        <v>23</v>
      </c>
      <c r="E346" s="104" t="s">
        <v>8</v>
      </c>
      <c r="F346" s="96" t="str">
        <f>CONCATENATE(C346,IF(D346&lt;&gt;"",".",""),D346)</f>
        <v>12.03</v>
      </c>
      <c r="G346" s="105" t="str">
        <f>CONCATENATE(A346," ",C346,IF(D346&lt;&gt;"",".",""),D346,E346)</f>
        <v>HBEE 12.03(a)</v>
      </c>
      <c r="H346" s="106">
        <v>42583</v>
      </c>
      <c r="I346" s="96" t="s">
        <v>9</v>
      </c>
      <c r="J346" s="107" t="s">
        <v>770</v>
      </c>
      <c r="K346" s="60" t="s">
        <v>1389</v>
      </c>
      <c r="L346" s="75" t="s">
        <v>1407</v>
      </c>
      <c r="M346" s="59" t="s">
        <v>1559</v>
      </c>
      <c r="N346" s="59" t="s">
        <v>1564</v>
      </c>
      <c r="O346" s="106">
        <v>42657</v>
      </c>
      <c r="P346" s="75"/>
    </row>
    <row r="347" spans="1:16" ht="30" x14ac:dyDescent="0.25">
      <c r="A347" s="102" t="s">
        <v>4</v>
      </c>
      <c r="B347" s="117">
        <v>2</v>
      </c>
      <c r="C347" s="117">
        <v>12</v>
      </c>
      <c r="D347" s="104" t="s">
        <v>23</v>
      </c>
      <c r="E347" s="104" t="s">
        <v>10</v>
      </c>
      <c r="F347" s="96" t="str">
        <f>CONCATENATE(C347,IF(D347&lt;&gt;"",".",""),D347)</f>
        <v>12.03</v>
      </c>
      <c r="G347" s="105" t="str">
        <f>CONCATENATE(A347," ",C347,IF(D347&lt;&gt;"",".",""),D347,E347)</f>
        <v>HBEE 12.03(b)</v>
      </c>
      <c r="H347" s="106">
        <v>42583</v>
      </c>
      <c r="I347" s="96" t="s">
        <v>885</v>
      </c>
      <c r="J347" s="107" t="s">
        <v>770</v>
      </c>
      <c r="K347" s="60" t="s">
        <v>1390</v>
      </c>
      <c r="L347" s="75" t="s">
        <v>1428</v>
      </c>
      <c r="M347" s="59" t="s">
        <v>1559</v>
      </c>
      <c r="N347" s="59" t="s">
        <v>1564</v>
      </c>
      <c r="O347" s="106">
        <v>42657</v>
      </c>
      <c r="P347" s="75"/>
    </row>
    <row r="348" spans="1:16" ht="30" x14ac:dyDescent="0.25">
      <c r="A348" s="102" t="s">
        <v>4</v>
      </c>
      <c r="B348" s="117">
        <v>2</v>
      </c>
      <c r="C348" s="117">
        <v>12</v>
      </c>
      <c r="D348" s="104" t="s">
        <v>23</v>
      </c>
      <c r="E348" s="104" t="s">
        <v>12</v>
      </c>
      <c r="F348" s="96" t="str">
        <f>CONCATENATE(C348,IF(D348&lt;&gt;"",".",""),D348)</f>
        <v>12.03</v>
      </c>
      <c r="G348" s="105" t="str">
        <f>CONCATENATE(A348," ",C348,IF(D348&lt;&gt;"",".",""),D348,E348)</f>
        <v>HBEE 12.03(c)</v>
      </c>
      <c r="H348" s="106">
        <v>42583</v>
      </c>
      <c r="I348" s="96" t="s">
        <v>886</v>
      </c>
      <c r="J348" s="107" t="s">
        <v>770</v>
      </c>
      <c r="K348" s="60" t="s">
        <v>1390</v>
      </c>
      <c r="L348" s="75" t="s">
        <v>1428</v>
      </c>
      <c r="M348" s="59" t="s">
        <v>1559</v>
      </c>
      <c r="N348" s="59" t="s">
        <v>1564</v>
      </c>
      <c r="O348" s="106">
        <v>42657</v>
      </c>
      <c r="P348" s="75"/>
    </row>
    <row r="349" spans="1:16" ht="30" x14ac:dyDescent="0.25">
      <c r="A349" s="102" t="s">
        <v>4</v>
      </c>
      <c r="B349" s="117">
        <v>2</v>
      </c>
      <c r="C349" s="117">
        <v>12</v>
      </c>
      <c r="D349" s="104" t="s">
        <v>23</v>
      </c>
      <c r="E349" s="104" t="s">
        <v>40</v>
      </c>
      <c r="F349" s="96" t="str">
        <f>CONCATENATE(C349,IF(D349&lt;&gt;"",".",""),D349)</f>
        <v>12.03</v>
      </c>
      <c r="G349" s="105" t="str">
        <f>CONCATENATE(A349," ",C349,IF(D349&lt;&gt;"",".",""),D349,E349)</f>
        <v>HBEE 12.03(d)</v>
      </c>
      <c r="H349" s="106">
        <v>42583</v>
      </c>
      <c r="I349" s="96" t="s">
        <v>887</v>
      </c>
      <c r="J349" s="107" t="s">
        <v>770</v>
      </c>
      <c r="K349" s="60" t="s">
        <v>764</v>
      </c>
      <c r="L349" s="75"/>
      <c r="M349" s="59"/>
      <c r="N349" s="59"/>
      <c r="O349" s="59"/>
      <c r="P349" s="60"/>
    </row>
    <row r="350" spans="1:16" ht="30" x14ac:dyDescent="0.25">
      <c r="A350" s="102" t="s">
        <v>4</v>
      </c>
      <c r="B350" s="117">
        <v>2</v>
      </c>
      <c r="C350" s="117">
        <v>12</v>
      </c>
      <c r="D350" s="104" t="s">
        <v>23</v>
      </c>
      <c r="E350" s="104" t="s">
        <v>41</v>
      </c>
      <c r="F350" s="96" t="str">
        <f>CONCATENATE(C350,IF(D350&lt;&gt;"",".",""),D350)</f>
        <v>12.03</v>
      </c>
      <c r="G350" s="105" t="str">
        <f>CONCATENATE(A350," ",C350,IF(D350&lt;&gt;"",".",""),D350,E350)</f>
        <v>HBEE 12.03(e)</v>
      </c>
      <c r="H350" s="106">
        <v>42583</v>
      </c>
      <c r="I350" s="96" t="s">
        <v>888</v>
      </c>
      <c r="J350" s="107" t="s">
        <v>770</v>
      </c>
      <c r="K350" s="60" t="s">
        <v>1390</v>
      </c>
      <c r="L350" s="75" t="s">
        <v>1428</v>
      </c>
      <c r="M350" s="59" t="s">
        <v>1559</v>
      </c>
      <c r="N350" s="59" t="s">
        <v>1564</v>
      </c>
      <c r="O350" s="106">
        <v>42713</v>
      </c>
      <c r="P350" s="60" t="s">
        <v>1840</v>
      </c>
    </row>
    <row r="351" spans="1:16" ht="60" x14ac:dyDescent="0.25">
      <c r="A351" s="102" t="s">
        <v>4</v>
      </c>
      <c r="B351" s="117">
        <v>2</v>
      </c>
      <c r="C351" s="117">
        <v>12</v>
      </c>
      <c r="D351" s="104" t="s">
        <v>23</v>
      </c>
      <c r="E351" s="104" t="s">
        <v>42</v>
      </c>
      <c r="F351" s="96" t="str">
        <f>CONCATENATE(C351,IF(D351&lt;&gt;"",".",""),D351)</f>
        <v>12.03</v>
      </c>
      <c r="G351" s="105" t="str">
        <f>CONCATENATE(A351," ",C351,IF(D351&lt;&gt;"",".",""),D351,E351)</f>
        <v>HBEE 12.03(f)</v>
      </c>
      <c r="H351" s="106">
        <v>42583</v>
      </c>
      <c r="I351" s="96" t="s">
        <v>889</v>
      </c>
      <c r="J351" s="107" t="s">
        <v>770</v>
      </c>
      <c r="K351" s="60" t="s">
        <v>1390</v>
      </c>
      <c r="L351" s="75" t="s">
        <v>1428</v>
      </c>
      <c r="M351" s="59" t="s">
        <v>1532</v>
      </c>
      <c r="N351" s="59"/>
      <c r="O351" s="59"/>
      <c r="P351" s="75" t="s">
        <v>1841</v>
      </c>
    </row>
    <row r="352" spans="1:16" ht="60" x14ac:dyDescent="0.25">
      <c r="A352" s="102" t="s">
        <v>4</v>
      </c>
      <c r="B352" s="117">
        <v>2</v>
      </c>
      <c r="C352" s="117">
        <v>12</v>
      </c>
      <c r="D352" s="104" t="s">
        <v>23</v>
      </c>
      <c r="E352" s="104" t="s">
        <v>43</v>
      </c>
      <c r="F352" s="96" t="str">
        <f>CONCATENATE(C352,IF(D352&lt;&gt;"",".",""),D352)</f>
        <v>12.03</v>
      </c>
      <c r="G352" s="105" t="str">
        <f>CONCATENATE(A352," ",C352,IF(D352&lt;&gt;"",".",""),D352,E352)</f>
        <v>HBEE 12.03(g)</v>
      </c>
      <c r="H352" s="106">
        <v>42583</v>
      </c>
      <c r="I352" s="96" t="s">
        <v>890</v>
      </c>
      <c r="J352" s="107" t="s">
        <v>770</v>
      </c>
      <c r="K352" s="60" t="s">
        <v>764</v>
      </c>
      <c r="L352" s="75"/>
      <c r="M352" s="59"/>
      <c r="N352" s="59"/>
      <c r="O352" s="59"/>
      <c r="P352" s="60"/>
    </row>
    <row r="353" spans="1:16" ht="30" x14ac:dyDescent="0.25">
      <c r="A353" s="102" t="s">
        <v>4</v>
      </c>
      <c r="B353" s="117">
        <v>2</v>
      </c>
      <c r="C353" s="117">
        <v>12</v>
      </c>
      <c r="D353" s="104" t="s">
        <v>25</v>
      </c>
      <c r="E353" s="104"/>
      <c r="F353" s="96" t="str">
        <f>CONCATENATE(C353,IF(D353&lt;&gt;"",".",""),D353)</f>
        <v>12.04</v>
      </c>
      <c r="G353" s="105" t="str">
        <f>CONCATENATE(A353," ",C353,IF(D353&lt;&gt;"",".",""),D353,E353)</f>
        <v>HBEE 12.04</v>
      </c>
      <c r="H353" s="106">
        <v>41850</v>
      </c>
      <c r="I353" s="96" t="s">
        <v>891</v>
      </c>
      <c r="J353" s="107" t="s">
        <v>770</v>
      </c>
      <c r="K353" s="60" t="s">
        <v>764</v>
      </c>
      <c r="L353" s="75"/>
      <c r="M353" s="59"/>
      <c r="N353" s="59"/>
      <c r="O353" s="59"/>
      <c r="P353" s="60"/>
    </row>
    <row r="354" spans="1:16" ht="30" x14ac:dyDescent="0.25">
      <c r="A354" s="102" t="s">
        <v>4</v>
      </c>
      <c r="B354" s="117">
        <v>2</v>
      </c>
      <c r="C354" s="117">
        <v>12</v>
      </c>
      <c r="D354" s="104" t="s">
        <v>29</v>
      </c>
      <c r="E354" s="104"/>
      <c r="F354" s="96" t="str">
        <f>CONCATENATE(C354,IF(D354&lt;&gt;"",".",""),D354)</f>
        <v>12.05</v>
      </c>
      <c r="G354" s="105" t="str">
        <f>CONCATENATE(A354," ",C354,IF(D354&lt;&gt;"",".",""),D354,E354)</f>
        <v>HBEE 12.05</v>
      </c>
      <c r="H354" s="106">
        <v>41850</v>
      </c>
      <c r="I354" s="96" t="s">
        <v>892</v>
      </c>
      <c r="J354" s="107" t="s">
        <v>770</v>
      </c>
      <c r="K354" s="60" t="s">
        <v>1390</v>
      </c>
      <c r="L354" s="75" t="s">
        <v>1439</v>
      </c>
      <c r="M354" s="59" t="s">
        <v>1559</v>
      </c>
      <c r="N354" s="59" t="s">
        <v>1564</v>
      </c>
      <c r="O354" s="106">
        <v>42657</v>
      </c>
      <c r="P354" s="75"/>
    </row>
    <row r="355" spans="1:16" ht="30" x14ac:dyDescent="0.25">
      <c r="A355" s="102" t="s">
        <v>4</v>
      </c>
      <c r="B355" s="117">
        <v>2</v>
      </c>
      <c r="C355" s="117">
        <v>12</v>
      </c>
      <c r="D355" s="104" t="s">
        <v>64</v>
      </c>
      <c r="E355" s="104"/>
      <c r="F355" s="96" t="str">
        <f>CONCATENATE(C355,IF(D355&lt;&gt;"",".",""),D355)</f>
        <v>12.06</v>
      </c>
      <c r="G355" s="105" t="str">
        <f>CONCATENATE(A355," ",C355,IF(D355&lt;&gt;"",".",""),D355,E355)</f>
        <v>HBEE 12.06</v>
      </c>
      <c r="H355" s="106">
        <v>41850</v>
      </c>
      <c r="I355" s="96" t="s">
        <v>893</v>
      </c>
      <c r="J355" s="107" t="s">
        <v>770</v>
      </c>
      <c r="K355" s="60" t="s">
        <v>1444</v>
      </c>
      <c r="L355" s="75"/>
      <c r="M355" s="59" t="s">
        <v>1559</v>
      </c>
      <c r="N355" s="59" t="s">
        <v>1564</v>
      </c>
      <c r="O355" s="106">
        <v>42657</v>
      </c>
      <c r="P355" s="75" t="s">
        <v>1580</v>
      </c>
    </row>
    <row r="356" spans="1:16" ht="30" x14ac:dyDescent="0.25">
      <c r="A356" s="102" t="s">
        <v>4</v>
      </c>
      <c r="B356" s="117">
        <v>2</v>
      </c>
      <c r="C356" s="117">
        <v>13</v>
      </c>
      <c r="D356" s="104" t="s">
        <v>14</v>
      </c>
      <c r="E356" s="104"/>
      <c r="F356" s="96" t="str">
        <f>CONCATENATE(C356,IF(D356&lt;&gt;"",".",""),D356)</f>
        <v>13.00</v>
      </c>
      <c r="G356" s="105" t="str">
        <f>CONCATENATE(A356," ",C356,IF(D356&lt;&gt;"",".",""),D356,E356)</f>
        <v>HBEE 13.00</v>
      </c>
      <c r="H356" s="106">
        <v>41850</v>
      </c>
      <c r="I356" s="96" t="s">
        <v>894</v>
      </c>
      <c r="J356" s="107" t="s">
        <v>770</v>
      </c>
      <c r="K356" s="60" t="s">
        <v>764</v>
      </c>
      <c r="L356" s="75"/>
      <c r="M356" s="59"/>
      <c r="N356" s="59"/>
      <c r="O356" s="59"/>
      <c r="P356" s="60"/>
    </row>
    <row r="357" spans="1:16" ht="30" x14ac:dyDescent="0.25">
      <c r="A357" s="102" t="s">
        <v>4</v>
      </c>
      <c r="B357" s="117">
        <v>2</v>
      </c>
      <c r="C357" s="117">
        <v>13</v>
      </c>
      <c r="D357" s="104" t="s">
        <v>15</v>
      </c>
      <c r="E357" s="104"/>
      <c r="F357" s="96" t="str">
        <f>CONCATENATE(C357,IF(D357&lt;&gt;"",".",""),D357)</f>
        <v>13.01</v>
      </c>
      <c r="G357" s="105" t="str">
        <f>CONCATENATE(A357," ",C357,IF(D357&lt;&gt;"",".",""),D357,E357)</f>
        <v>HBEE 13.01</v>
      </c>
      <c r="H357" s="106">
        <v>41850</v>
      </c>
      <c r="I357" s="96" t="s">
        <v>895</v>
      </c>
      <c r="J357" s="107" t="s">
        <v>770</v>
      </c>
      <c r="K357" s="60" t="s">
        <v>1444</v>
      </c>
      <c r="L357" s="75"/>
      <c r="M357" s="59" t="s">
        <v>1559</v>
      </c>
      <c r="N357" s="59" t="s">
        <v>1564</v>
      </c>
      <c r="O357" s="106">
        <v>42664</v>
      </c>
      <c r="P357" s="75" t="s">
        <v>1580</v>
      </c>
    </row>
    <row r="358" spans="1:16" ht="30" x14ac:dyDescent="0.25">
      <c r="A358" s="102" t="s">
        <v>4</v>
      </c>
      <c r="B358" s="117">
        <v>2</v>
      </c>
      <c r="C358" s="117">
        <v>13</v>
      </c>
      <c r="D358" s="104" t="s">
        <v>16</v>
      </c>
      <c r="E358" s="104"/>
      <c r="F358" s="96" t="str">
        <f>CONCATENATE(C358,IF(D358&lt;&gt;"",".",""),D358)</f>
        <v>13.02</v>
      </c>
      <c r="G358" s="105" t="str">
        <f>CONCATENATE(A358," ",C358,IF(D358&lt;&gt;"",".",""),D358,E358)</f>
        <v>HBEE 13.02</v>
      </c>
      <c r="H358" s="106">
        <v>41850</v>
      </c>
      <c r="I358" s="96" t="s">
        <v>896</v>
      </c>
      <c r="J358" s="107" t="s">
        <v>770</v>
      </c>
      <c r="K358" s="60" t="s">
        <v>1389</v>
      </c>
      <c r="L358" s="75" t="s">
        <v>1407</v>
      </c>
      <c r="M358" s="59" t="s">
        <v>1559</v>
      </c>
      <c r="N358" s="59" t="s">
        <v>1564</v>
      </c>
      <c r="O358" s="106">
        <v>42671</v>
      </c>
      <c r="P358" s="75"/>
    </row>
    <row r="359" spans="1:16" ht="30" x14ac:dyDescent="0.25">
      <c r="A359" s="102" t="s">
        <v>4</v>
      </c>
      <c r="B359" s="117">
        <v>2</v>
      </c>
      <c r="C359" s="117">
        <v>13</v>
      </c>
      <c r="D359" s="104" t="s">
        <v>23</v>
      </c>
      <c r="E359" s="104"/>
      <c r="F359" s="96" t="str">
        <f>CONCATENATE(C359,IF(D359&lt;&gt;"",".",""),D359)</f>
        <v>13.03</v>
      </c>
      <c r="G359" s="105" t="str">
        <f>CONCATENATE(A359," ",C359,IF(D359&lt;&gt;"",".",""),D359,E359)</f>
        <v>HBEE 13.03</v>
      </c>
      <c r="H359" s="106">
        <v>41850</v>
      </c>
      <c r="I359" s="96" t="s">
        <v>897</v>
      </c>
      <c r="J359" s="107" t="s">
        <v>766</v>
      </c>
      <c r="K359" s="60" t="s">
        <v>764</v>
      </c>
      <c r="L359" s="75"/>
      <c r="M359" s="59"/>
      <c r="N359" s="59"/>
      <c r="O359" s="59"/>
      <c r="P359" s="60" t="s">
        <v>1772</v>
      </c>
    </row>
    <row r="360" spans="1:16" ht="45" x14ac:dyDescent="0.25">
      <c r="A360" s="102" t="s">
        <v>4</v>
      </c>
      <c r="B360" s="117">
        <v>2</v>
      </c>
      <c r="C360" s="117">
        <v>14</v>
      </c>
      <c r="D360" s="104" t="s">
        <v>14</v>
      </c>
      <c r="E360" s="104"/>
      <c r="F360" s="96" t="str">
        <f>CONCATENATE(C360,IF(D360&lt;&gt;"",".",""),D360)</f>
        <v>14.00</v>
      </c>
      <c r="G360" s="105" t="str">
        <f>CONCATENATE(A360," ",C360,IF(D360&lt;&gt;"",".",""),D360,E360)</f>
        <v>HBEE 14.00</v>
      </c>
      <c r="H360" s="106">
        <v>41850</v>
      </c>
      <c r="I360" s="96" t="s">
        <v>899</v>
      </c>
      <c r="J360" s="107" t="s">
        <v>770</v>
      </c>
      <c r="K360" s="60" t="s">
        <v>1390</v>
      </c>
      <c r="L360" s="75" t="s">
        <v>1428</v>
      </c>
      <c r="M360" s="59" t="s">
        <v>1559</v>
      </c>
      <c r="N360" s="59" t="s">
        <v>1564</v>
      </c>
      <c r="O360" s="106">
        <v>42664</v>
      </c>
      <c r="P360" s="75"/>
    </row>
    <row r="361" spans="1:16" ht="45" x14ac:dyDescent="0.25">
      <c r="A361" s="102" t="s">
        <v>4</v>
      </c>
      <c r="B361" s="117">
        <v>3</v>
      </c>
      <c r="C361" s="117">
        <v>15</v>
      </c>
      <c r="D361" s="104" t="s">
        <v>14</v>
      </c>
      <c r="E361" s="104"/>
      <c r="F361" s="96" t="str">
        <f>CONCATENATE(C361,IF(D361&lt;&gt;"",".",""),D361)</f>
        <v>15.00</v>
      </c>
      <c r="G361" s="105" t="str">
        <f>CONCATENATE(A361," ",C361,IF(D361&lt;&gt;"",".",""),D361,E361)</f>
        <v>HBEE 15.00</v>
      </c>
      <c r="H361" s="106">
        <v>41850</v>
      </c>
      <c r="I361" s="96" t="s">
        <v>901</v>
      </c>
      <c r="J361" s="107" t="s">
        <v>764</v>
      </c>
      <c r="K361" s="60"/>
      <c r="L361" s="75"/>
      <c r="M361" s="59"/>
      <c r="N361" s="59"/>
      <c r="O361" s="59"/>
      <c r="P361" s="60"/>
    </row>
    <row r="362" spans="1:16" ht="30" x14ac:dyDescent="0.25">
      <c r="A362" s="102" t="s">
        <v>4</v>
      </c>
      <c r="B362" s="117">
        <v>3</v>
      </c>
      <c r="C362" s="117">
        <v>16</v>
      </c>
      <c r="D362" s="104" t="s">
        <v>14</v>
      </c>
      <c r="E362" s="104"/>
      <c r="F362" s="96" t="str">
        <f>CONCATENATE(C362,IF(D362&lt;&gt;"",".",""),D362)</f>
        <v>16.00</v>
      </c>
      <c r="G362" s="105" t="str">
        <f>CONCATENATE(A362," ",C362,IF(D362&lt;&gt;"",".",""),D362,E362)</f>
        <v>HBEE 16.00</v>
      </c>
      <c r="H362" s="106">
        <v>42583</v>
      </c>
      <c r="I362" s="96" t="s">
        <v>902</v>
      </c>
      <c r="J362" s="107" t="s">
        <v>770</v>
      </c>
      <c r="K362" s="60" t="s">
        <v>764</v>
      </c>
      <c r="L362" s="75"/>
      <c r="M362" s="59"/>
      <c r="N362" s="59"/>
      <c r="O362" s="59"/>
      <c r="P362" s="60"/>
    </row>
    <row r="363" spans="1:16" x14ac:dyDescent="0.25">
      <c r="A363" s="102" t="s">
        <v>4</v>
      </c>
      <c r="B363" s="117">
        <v>3</v>
      </c>
      <c r="C363" s="117">
        <v>16</v>
      </c>
      <c r="D363" s="104" t="s">
        <v>15</v>
      </c>
      <c r="E363" s="104"/>
      <c r="F363" s="96" t="str">
        <f>CONCATENATE(C363,IF(D363&lt;&gt;"",".",""),D363)</f>
        <v>16.01</v>
      </c>
      <c r="G363" s="105" t="str">
        <f>CONCATENATE(A363," ",C363,IF(D363&lt;&gt;"",".",""),D363,E363)</f>
        <v>HBEE 16.01</v>
      </c>
      <c r="H363" s="106">
        <v>42583</v>
      </c>
      <c r="I363" s="96" t="s">
        <v>903</v>
      </c>
      <c r="J363" s="107" t="s">
        <v>766</v>
      </c>
      <c r="K363" s="60"/>
      <c r="L363" s="75"/>
      <c r="M363" s="59"/>
      <c r="N363" s="59"/>
      <c r="O363" s="59"/>
      <c r="P363" s="60"/>
    </row>
    <row r="364" spans="1:16" ht="30" x14ac:dyDescent="0.25">
      <c r="A364" s="102" t="s">
        <v>4</v>
      </c>
      <c r="B364" s="117">
        <v>3</v>
      </c>
      <c r="C364" s="117">
        <v>16</v>
      </c>
      <c r="D364" s="104" t="s">
        <v>15</v>
      </c>
      <c r="E364" s="104" t="s">
        <v>8</v>
      </c>
      <c r="F364" s="96" t="str">
        <f>CONCATENATE(C364,IF(D364&lt;&gt;"",".",""),D364)</f>
        <v>16.01</v>
      </c>
      <c r="G364" s="105" t="str">
        <f>CONCATENATE(A364," ",C364,IF(D364&lt;&gt;"",".",""),D364,E364)</f>
        <v>HBEE 16.01(a)</v>
      </c>
      <c r="H364" s="106">
        <v>42583</v>
      </c>
      <c r="I364" s="96" t="s">
        <v>9</v>
      </c>
      <c r="J364" s="107" t="s">
        <v>770</v>
      </c>
      <c r="K364" s="60" t="s">
        <v>1390</v>
      </c>
      <c r="L364" s="75" t="s">
        <v>1431</v>
      </c>
      <c r="M364" s="59" t="s">
        <v>1559</v>
      </c>
      <c r="N364" s="59" t="s">
        <v>1564</v>
      </c>
      <c r="O364" s="106">
        <v>42720</v>
      </c>
      <c r="P364" s="60" t="s">
        <v>1842</v>
      </c>
    </row>
    <row r="365" spans="1:16" ht="30" x14ac:dyDescent="0.25">
      <c r="A365" s="102" t="s">
        <v>4</v>
      </c>
      <c r="B365" s="117">
        <v>3</v>
      </c>
      <c r="C365" s="117">
        <v>16</v>
      </c>
      <c r="D365" s="104" t="s">
        <v>15</v>
      </c>
      <c r="E365" s="104" t="s">
        <v>10</v>
      </c>
      <c r="F365" s="96" t="str">
        <f>CONCATENATE(C365,IF(D365&lt;&gt;"",".",""),D365)</f>
        <v>16.01</v>
      </c>
      <c r="G365" s="105" t="str">
        <f>CONCATENATE(A365," ",C365,IF(D365&lt;&gt;"",".",""),D365,E365)</f>
        <v>HBEE 16.01(b)</v>
      </c>
      <c r="H365" s="106">
        <v>42583</v>
      </c>
      <c r="I365" s="96" t="s">
        <v>537</v>
      </c>
      <c r="J365" s="107" t="s">
        <v>770</v>
      </c>
      <c r="K365" s="60" t="s">
        <v>1390</v>
      </c>
      <c r="L365" s="75" t="s">
        <v>1431</v>
      </c>
      <c r="M365" s="59" t="s">
        <v>1559</v>
      </c>
      <c r="N365" s="59" t="s">
        <v>1564</v>
      </c>
      <c r="O365" s="106">
        <v>42720</v>
      </c>
      <c r="P365" s="60" t="s">
        <v>1842</v>
      </c>
    </row>
    <row r="366" spans="1:16" ht="30" x14ac:dyDescent="0.25">
      <c r="A366" s="102" t="s">
        <v>4</v>
      </c>
      <c r="B366" s="117">
        <v>3</v>
      </c>
      <c r="C366" s="117">
        <v>16</v>
      </c>
      <c r="D366" s="104" t="s">
        <v>15</v>
      </c>
      <c r="E366" s="104" t="s">
        <v>12</v>
      </c>
      <c r="F366" s="96" t="str">
        <f>CONCATENATE(C366,IF(D366&lt;&gt;"",".",""),D366)</f>
        <v>16.01</v>
      </c>
      <c r="G366" s="105" t="str">
        <f>CONCATENATE(A366," ",C366,IF(D366&lt;&gt;"",".",""),D366,E366)</f>
        <v>HBEE 16.01(c)</v>
      </c>
      <c r="H366" s="106">
        <v>42583</v>
      </c>
      <c r="I366" s="96" t="s">
        <v>904</v>
      </c>
      <c r="J366" s="107" t="s">
        <v>766</v>
      </c>
      <c r="K366" s="60"/>
      <c r="L366" s="75"/>
      <c r="M366" s="59"/>
      <c r="N366" s="59"/>
      <c r="O366" s="59"/>
      <c r="P366" s="60"/>
    </row>
    <row r="367" spans="1:16" ht="30" x14ac:dyDescent="0.25">
      <c r="A367" s="102" t="s">
        <v>4</v>
      </c>
      <c r="B367" s="117">
        <v>3</v>
      </c>
      <c r="C367" s="117">
        <v>16</v>
      </c>
      <c r="D367" s="104" t="s">
        <v>16</v>
      </c>
      <c r="E367" s="104"/>
      <c r="F367" s="96" t="str">
        <f>CONCATENATE(C367,IF(D367&lt;&gt;"",".",""),D367)</f>
        <v>16.02</v>
      </c>
      <c r="G367" s="105" t="str">
        <f>CONCATENATE(A367," ",C367,IF(D367&lt;&gt;"",".",""),D367,E367)</f>
        <v>HBEE 16.02</v>
      </c>
      <c r="H367" s="106">
        <v>42583</v>
      </c>
      <c r="I367" s="96" t="s">
        <v>905</v>
      </c>
      <c r="J367" s="107" t="s">
        <v>770</v>
      </c>
      <c r="K367" s="60" t="s">
        <v>1390</v>
      </c>
      <c r="L367" s="75" t="s">
        <v>1431</v>
      </c>
      <c r="M367" s="59" t="s">
        <v>1559</v>
      </c>
      <c r="N367" s="59" t="s">
        <v>1564</v>
      </c>
      <c r="O367" s="106">
        <v>42671</v>
      </c>
      <c r="P367" s="75"/>
    </row>
    <row r="368" spans="1:16" ht="30" x14ac:dyDescent="0.25">
      <c r="A368" s="102" t="s">
        <v>4</v>
      </c>
      <c r="B368" s="117">
        <v>3</v>
      </c>
      <c r="C368" s="117">
        <v>17</v>
      </c>
      <c r="D368" s="104" t="s">
        <v>14</v>
      </c>
      <c r="E368" s="104"/>
      <c r="F368" s="96" t="str">
        <f>CONCATENATE(C368,IF(D368&lt;&gt;"",".",""),D368)</f>
        <v>17.00</v>
      </c>
      <c r="G368" s="105" t="str">
        <f>CONCATENATE(A368," ",C368,IF(D368&lt;&gt;"",".",""),D368,E368)</f>
        <v>HBEE 17.00</v>
      </c>
      <c r="H368" s="106">
        <v>41850</v>
      </c>
      <c r="I368" s="96" t="s">
        <v>906</v>
      </c>
      <c r="J368" s="107" t="s">
        <v>770</v>
      </c>
      <c r="K368" s="60" t="s">
        <v>764</v>
      </c>
      <c r="L368" s="75" t="s">
        <v>1430</v>
      </c>
      <c r="M368" s="59"/>
      <c r="N368" s="59"/>
      <c r="O368" s="59"/>
      <c r="P368" s="60"/>
    </row>
    <row r="369" spans="1:16" ht="30" x14ac:dyDescent="0.25">
      <c r="A369" s="102" t="s">
        <v>4</v>
      </c>
      <c r="B369" s="117">
        <v>3</v>
      </c>
      <c r="C369" s="117">
        <v>17</v>
      </c>
      <c r="D369" s="104" t="s">
        <v>15</v>
      </c>
      <c r="E369" s="104"/>
      <c r="F369" s="96" t="str">
        <f>CONCATENATE(C369,IF(D369&lt;&gt;"",".",""),D369)</f>
        <v>17.01</v>
      </c>
      <c r="G369" s="105" t="str">
        <f>CONCATENATE(A369," ",C369,IF(D369&lt;&gt;"",".",""),D369,E369)</f>
        <v>HBEE 17.01</v>
      </c>
      <c r="H369" s="106">
        <v>41850</v>
      </c>
      <c r="I369" s="96" t="s">
        <v>352</v>
      </c>
      <c r="J369" s="107" t="s">
        <v>770</v>
      </c>
      <c r="K369" s="60" t="s">
        <v>764</v>
      </c>
      <c r="L369" s="75" t="s">
        <v>1430</v>
      </c>
      <c r="M369" s="59"/>
      <c r="N369" s="59"/>
      <c r="O369" s="59"/>
      <c r="P369" s="60"/>
    </row>
    <row r="370" spans="1:16" ht="30" x14ac:dyDescent="0.25">
      <c r="A370" s="102" t="s">
        <v>4</v>
      </c>
      <c r="B370" s="117">
        <v>3</v>
      </c>
      <c r="C370" s="117">
        <v>17</v>
      </c>
      <c r="D370" s="104" t="s">
        <v>15</v>
      </c>
      <c r="E370" s="104" t="s">
        <v>8</v>
      </c>
      <c r="F370" s="96" t="str">
        <f>CONCATENATE(C370,IF(D370&lt;&gt;"",".",""),D370)</f>
        <v>17.01</v>
      </c>
      <c r="G370" s="105" t="str">
        <f>CONCATENATE(A370," ",C370,IF(D370&lt;&gt;"",".",""),D370,E370)</f>
        <v>HBEE 17.01(a)</v>
      </c>
      <c r="H370" s="106">
        <v>41850</v>
      </c>
      <c r="I370" s="96" t="s">
        <v>907</v>
      </c>
      <c r="J370" s="107" t="s">
        <v>770</v>
      </c>
      <c r="K370" s="60" t="s">
        <v>764</v>
      </c>
      <c r="L370" s="75" t="s">
        <v>1430</v>
      </c>
      <c r="M370" s="59" t="s">
        <v>1559</v>
      </c>
      <c r="N370" s="59" t="s">
        <v>1564</v>
      </c>
      <c r="O370" s="106">
        <v>42678</v>
      </c>
      <c r="P370" s="75"/>
    </row>
    <row r="371" spans="1:16" ht="30" x14ac:dyDescent="0.25">
      <c r="A371" s="102" t="s">
        <v>4</v>
      </c>
      <c r="B371" s="117">
        <v>3</v>
      </c>
      <c r="C371" s="117">
        <v>17</v>
      </c>
      <c r="D371" s="104" t="s">
        <v>15</v>
      </c>
      <c r="E371" s="104" t="s">
        <v>10</v>
      </c>
      <c r="F371" s="96" t="str">
        <f>CONCATENATE(C371,IF(D371&lt;&gt;"",".",""),D371)</f>
        <v>17.01</v>
      </c>
      <c r="G371" s="105" t="str">
        <f>CONCATENATE(A371," ",C371,IF(D371&lt;&gt;"",".",""),D371,E371)</f>
        <v>HBEE 17.01(b)</v>
      </c>
      <c r="H371" s="106">
        <v>41850</v>
      </c>
      <c r="I371" s="96" t="s">
        <v>908</v>
      </c>
      <c r="J371" s="107" t="s">
        <v>770</v>
      </c>
      <c r="K371" s="60" t="s">
        <v>764</v>
      </c>
      <c r="L371" s="75" t="s">
        <v>1430</v>
      </c>
      <c r="M371" s="59" t="s">
        <v>1559</v>
      </c>
      <c r="N371" s="59" t="s">
        <v>1564</v>
      </c>
      <c r="O371" s="106">
        <v>42678</v>
      </c>
      <c r="P371" s="75"/>
    </row>
    <row r="372" spans="1:16" ht="30" x14ac:dyDescent="0.25">
      <c r="A372" s="102" t="s">
        <v>4</v>
      </c>
      <c r="B372" s="117">
        <v>3</v>
      </c>
      <c r="C372" s="117">
        <v>17</v>
      </c>
      <c r="D372" s="104" t="s">
        <v>15</v>
      </c>
      <c r="E372" s="104" t="s">
        <v>12</v>
      </c>
      <c r="F372" s="96" t="str">
        <f>CONCATENATE(C372,IF(D372&lt;&gt;"",".",""),D372)</f>
        <v>17.01</v>
      </c>
      <c r="G372" s="105" t="str">
        <f>CONCATENATE(A372," ",C372,IF(D372&lt;&gt;"",".",""),D372,E372)</f>
        <v>HBEE 17.01(c)</v>
      </c>
      <c r="H372" s="106">
        <v>41850</v>
      </c>
      <c r="I372" s="96" t="s">
        <v>909</v>
      </c>
      <c r="J372" s="107" t="s">
        <v>770</v>
      </c>
      <c r="K372" s="60" t="s">
        <v>764</v>
      </c>
      <c r="L372" s="75" t="s">
        <v>1430</v>
      </c>
      <c r="M372" s="59" t="s">
        <v>1559</v>
      </c>
      <c r="N372" s="59" t="s">
        <v>1564</v>
      </c>
      <c r="O372" s="106">
        <v>42678</v>
      </c>
      <c r="P372" s="75"/>
    </row>
    <row r="373" spans="1:16" ht="30" x14ac:dyDescent="0.25">
      <c r="A373" s="102" t="s">
        <v>4</v>
      </c>
      <c r="B373" s="117">
        <v>3</v>
      </c>
      <c r="C373" s="117">
        <v>17</v>
      </c>
      <c r="D373" s="104" t="s">
        <v>15</v>
      </c>
      <c r="E373" s="104" t="s">
        <v>40</v>
      </c>
      <c r="F373" s="96" t="str">
        <f>CONCATENATE(C373,IF(D373&lt;&gt;"",".",""),D373)</f>
        <v>17.01</v>
      </c>
      <c r="G373" s="105" t="str">
        <f>CONCATENATE(A373," ",C373,IF(D373&lt;&gt;"",".",""),D373,E373)</f>
        <v>HBEE 17.01(d)</v>
      </c>
      <c r="H373" s="106">
        <v>41850</v>
      </c>
      <c r="I373" s="96" t="s">
        <v>910</v>
      </c>
      <c r="J373" s="107" t="s">
        <v>770</v>
      </c>
      <c r="K373" s="60" t="s">
        <v>1390</v>
      </c>
      <c r="L373" s="75" t="s">
        <v>1430</v>
      </c>
      <c r="M373" s="59" t="s">
        <v>1559</v>
      </c>
      <c r="N373" s="59" t="s">
        <v>1564</v>
      </c>
      <c r="O373" s="106">
        <v>42678</v>
      </c>
      <c r="P373" s="75"/>
    </row>
    <row r="374" spans="1:16" ht="30" x14ac:dyDescent="0.25">
      <c r="A374" s="102" t="s">
        <v>4</v>
      </c>
      <c r="B374" s="117">
        <v>3</v>
      </c>
      <c r="C374" s="117">
        <v>17</v>
      </c>
      <c r="D374" s="104" t="s">
        <v>15</v>
      </c>
      <c r="E374" s="104" t="s">
        <v>41</v>
      </c>
      <c r="F374" s="96" t="str">
        <f>CONCATENATE(C374,IF(D374&lt;&gt;"",".",""),D374)</f>
        <v>17.01</v>
      </c>
      <c r="G374" s="105" t="str">
        <f>CONCATENATE(A374," ",C374,IF(D374&lt;&gt;"",".",""),D374,E374)</f>
        <v>HBEE 17.01(e)</v>
      </c>
      <c r="H374" s="106">
        <v>41850</v>
      </c>
      <c r="I374" s="96" t="s">
        <v>911</v>
      </c>
      <c r="J374" s="107" t="s">
        <v>770</v>
      </c>
      <c r="K374" s="60" t="s">
        <v>1390</v>
      </c>
      <c r="L374" s="75" t="s">
        <v>1430</v>
      </c>
      <c r="M374" s="59" t="s">
        <v>1559</v>
      </c>
      <c r="N374" s="59" t="s">
        <v>1564</v>
      </c>
      <c r="O374" s="106">
        <v>42678</v>
      </c>
      <c r="P374" s="75"/>
    </row>
    <row r="375" spans="1:16" ht="30" x14ac:dyDescent="0.25">
      <c r="A375" s="102" t="s">
        <v>4</v>
      </c>
      <c r="B375" s="117">
        <v>3</v>
      </c>
      <c r="C375" s="117">
        <v>17</v>
      </c>
      <c r="D375" s="104" t="s">
        <v>15</v>
      </c>
      <c r="E375" s="104" t="s">
        <v>42</v>
      </c>
      <c r="F375" s="96" t="str">
        <f>CONCATENATE(C375,IF(D375&lt;&gt;"",".",""),D375)</f>
        <v>17.01</v>
      </c>
      <c r="G375" s="105" t="str">
        <f>CONCATENATE(A375," ",C375,IF(D375&lt;&gt;"",".",""),D375,E375)</f>
        <v>HBEE 17.01(f)</v>
      </c>
      <c r="H375" s="106">
        <v>41850</v>
      </c>
      <c r="I375" s="96" t="s">
        <v>912</v>
      </c>
      <c r="J375" s="107" t="s">
        <v>770</v>
      </c>
      <c r="K375" s="60" t="s">
        <v>764</v>
      </c>
      <c r="L375" s="75" t="s">
        <v>1430</v>
      </c>
      <c r="M375" s="59" t="s">
        <v>1559</v>
      </c>
      <c r="N375" s="59" t="s">
        <v>1564</v>
      </c>
      <c r="O375" s="106">
        <v>42678</v>
      </c>
      <c r="P375" s="75"/>
    </row>
    <row r="376" spans="1:16" ht="30" x14ac:dyDescent="0.25">
      <c r="A376" s="102" t="s">
        <v>4</v>
      </c>
      <c r="B376" s="117">
        <v>3</v>
      </c>
      <c r="C376" s="117">
        <v>17</v>
      </c>
      <c r="D376" s="104" t="s">
        <v>15</v>
      </c>
      <c r="E376" s="104" t="s">
        <v>43</v>
      </c>
      <c r="F376" s="96" t="str">
        <f>CONCATENATE(C376,IF(D376&lt;&gt;"",".",""),D376)</f>
        <v>17.01</v>
      </c>
      <c r="G376" s="105" t="str">
        <f>CONCATENATE(A376," ",C376,IF(D376&lt;&gt;"",".",""),D376,E376)</f>
        <v>HBEE 17.01(g)</v>
      </c>
      <c r="H376" s="106">
        <v>41850</v>
      </c>
      <c r="I376" s="96" t="s">
        <v>913</v>
      </c>
      <c r="J376" s="107" t="s">
        <v>770</v>
      </c>
      <c r="K376" s="60" t="s">
        <v>1390</v>
      </c>
      <c r="L376" s="75" t="s">
        <v>1430</v>
      </c>
      <c r="M376" s="59" t="s">
        <v>1559</v>
      </c>
      <c r="N376" s="59" t="s">
        <v>1564</v>
      </c>
      <c r="O376" s="106">
        <v>42678</v>
      </c>
      <c r="P376" s="75"/>
    </row>
    <row r="377" spans="1:16" ht="30" x14ac:dyDescent="0.25">
      <c r="A377" s="102" t="s">
        <v>4</v>
      </c>
      <c r="B377" s="117">
        <v>3</v>
      </c>
      <c r="C377" s="117">
        <v>17</v>
      </c>
      <c r="D377" s="104" t="s">
        <v>15</v>
      </c>
      <c r="E377" s="104" t="s">
        <v>44</v>
      </c>
      <c r="F377" s="96" t="str">
        <f>CONCATENATE(C377,IF(D377&lt;&gt;"",".",""),D377)</f>
        <v>17.01</v>
      </c>
      <c r="G377" s="105" t="str">
        <f>CONCATENATE(A377," ",C377,IF(D377&lt;&gt;"",".",""),D377,E377)</f>
        <v>HBEE 17.01(h)</v>
      </c>
      <c r="H377" s="106">
        <v>41850</v>
      </c>
      <c r="I377" s="96" t="s">
        <v>914</v>
      </c>
      <c r="J377" s="107" t="s">
        <v>770</v>
      </c>
      <c r="K377" s="60" t="s">
        <v>764</v>
      </c>
      <c r="L377" s="75" t="s">
        <v>1430</v>
      </c>
      <c r="M377" s="59" t="s">
        <v>1559</v>
      </c>
      <c r="N377" s="59" t="s">
        <v>1564</v>
      </c>
      <c r="O377" s="106">
        <v>42678</v>
      </c>
      <c r="P377" s="75"/>
    </row>
    <row r="378" spans="1:16" ht="30" x14ac:dyDescent="0.25">
      <c r="A378" s="102" t="s">
        <v>4</v>
      </c>
      <c r="B378" s="117">
        <v>3</v>
      </c>
      <c r="C378" s="117">
        <v>17</v>
      </c>
      <c r="D378" s="104" t="s">
        <v>16</v>
      </c>
      <c r="E378" s="104"/>
      <c r="F378" s="96" t="str">
        <f>CONCATENATE(C378,IF(D378&lt;&gt;"",".",""),D378)</f>
        <v>17.02</v>
      </c>
      <c r="G378" s="105" t="str">
        <f>CONCATENATE(A378," ",C378,IF(D378&lt;&gt;"",".",""),D378,E378)</f>
        <v>HBEE 17.02</v>
      </c>
      <c r="H378" s="106">
        <v>41850</v>
      </c>
      <c r="I378" s="96" t="s">
        <v>915</v>
      </c>
      <c r="J378" s="107" t="s">
        <v>770</v>
      </c>
      <c r="K378" s="60" t="s">
        <v>764</v>
      </c>
      <c r="L378" s="75" t="s">
        <v>1430</v>
      </c>
      <c r="M378" s="59"/>
      <c r="N378" s="59"/>
      <c r="O378" s="59"/>
      <c r="P378" s="60"/>
    </row>
    <row r="379" spans="1:16" ht="30" x14ac:dyDescent="0.25">
      <c r="A379" s="102" t="s">
        <v>4</v>
      </c>
      <c r="B379" s="117">
        <v>3</v>
      </c>
      <c r="C379" s="117">
        <v>17</v>
      </c>
      <c r="D379" s="104" t="s">
        <v>16</v>
      </c>
      <c r="E379" s="104" t="s">
        <v>8</v>
      </c>
      <c r="F379" s="96" t="str">
        <f>CONCATENATE(C379,IF(D379&lt;&gt;"",".",""),D379)</f>
        <v>17.02</v>
      </c>
      <c r="G379" s="105" t="str">
        <f>CONCATENATE(A379," ",C379,IF(D379&lt;&gt;"",".",""),D379,E379)</f>
        <v>HBEE 17.02(a)</v>
      </c>
      <c r="H379" s="106">
        <v>41850</v>
      </c>
      <c r="I379" s="96" t="s">
        <v>916</v>
      </c>
      <c r="J379" s="107" t="s">
        <v>770</v>
      </c>
      <c r="K379" s="60" t="s">
        <v>1390</v>
      </c>
      <c r="L379" s="75" t="s">
        <v>1430</v>
      </c>
      <c r="M379" s="59" t="s">
        <v>1559</v>
      </c>
      <c r="N379" s="59" t="s">
        <v>1564</v>
      </c>
      <c r="O379" s="106">
        <v>42678</v>
      </c>
      <c r="P379" s="75"/>
    </row>
    <row r="380" spans="1:16" ht="30" x14ac:dyDescent="0.25">
      <c r="A380" s="102" t="s">
        <v>4</v>
      </c>
      <c r="B380" s="117">
        <v>3</v>
      </c>
      <c r="C380" s="117">
        <v>17</v>
      </c>
      <c r="D380" s="104" t="s">
        <v>16</v>
      </c>
      <c r="E380" s="104" t="s">
        <v>10</v>
      </c>
      <c r="F380" s="96" t="str">
        <f>CONCATENATE(C380,IF(D380&lt;&gt;"",".",""),D380)</f>
        <v>17.02</v>
      </c>
      <c r="G380" s="105" t="str">
        <f>CONCATENATE(A380," ",C380,IF(D380&lt;&gt;"",".",""),D380,E380)</f>
        <v>HBEE 17.02(b)</v>
      </c>
      <c r="H380" s="106">
        <v>41850</v>
      </c>
      <c r="I380" s="96" t="s">
        <v>917</v>
      </c>
      <c r="J380" s="107" t="s">
        <v>770</v>
      </c>
      <c r="K380" s="60" t="s">
        <v>1390</v>
      </c>
      <c r="L380" s="75" t="s">
        <v>1430</v>
      </c>
      <c r="M380" s="59" t="s">
        <v>1559</v>
      </c>
      <c r="N380" s="59" t="s">
        <v>1564</v>
      </c>
      <c r="O380" s="106">
        <v>42678</v>
      </c>
      <c r="P380" s="75"/>
    </row>
    <row r="381" spans="1:16" ht="30" x14ac:dyDescent="0.25">
      <c r="A381" s="102" t="s">
        <v>4</v>
      </c>
      <c r="B381" s="117">
        <v>3</v>
      </c>
      <c r="C381" s="117">
        <v>17</v>
      </c>
      <c r="D381" s="104" t="s">
        <v>16</v>
      </c>
      <c r="E381" s="104" t="s">
        <v>12</v>
      </c>
      <c r="F381" s="96" t="str">
        <f>CONCATENATE(C381,IF(D381&lt;&gt;"",".",""),D381)</f>
        <v>17.02</v>
      </c>
      <c r="G381" s="105" t="str">
        <f>CONCATENATE(A381," ",C381,IF(D381&lt;&gt;"",".",""),D381,E381)</f>
        <v>HBEE 17.02(c)</v>
      </c>
      <c r="H381" s="106">
        <v>41850</v>
      </c>
      <c r="I381" s="96" t="s">
        <v>918</v>
      </c>
      <c r="J381" s="107" t="s">
        <v>770</v>
      </c>
      <c r="K381" s="60" t="s">
        <v>1390</v>
      </c>
      <c r="L381" s="75" t="s">
        <v>1430</v>
      </c>
      <c r="M381" s="59" t="s">
        <v>1559</v>
      </c>
      <c r="N381" s="59" t="s">
        <v>1564</v>
      </c>
      <c r="O381" s="106">
        <v>42678</v>
      </c>
      <c r="P381" s="75"/>
    </row>
    <row r="382" spans="1:16" ht="30" x14ac:dyDescent="0.25">
      <c r="A382" s="102" t="s">
        <v>4</v>
      </c>
      <c r="B382" s="117">
        <v>3</v>
      </c>
      <c r="C382" s="117">
        <v>17</v>
      </c>
      <c r="D382" s="104" t="s">
        <v>16</v>
      </c>
      <c r="E382" s="104" t="s">
        <v>40</v>
      </c>
      <c r="F382" s="96" t="str">
        <f>CONCATENATE(C382,IF(D382&lt;&gt;"",".",""),D382)</f>
        <v>17.02</v>
      </c>
      <c r="G382" s="105" t="str">
        <f>CONCATENATE(A382," ",C382,IF(D382&lt;&gt;"",".",""),D382,E382)</f>
        <v>HBEE 17.02(d)</v>
      </c>
      <c r="H382" s="106">
        <v>41850</v>
      </c>
      <c r="I382" s="96" t="s">
        <v>919</v>
      </c>
      <c r="J382" s="107" t="s">
        <v>770</v>
      </c>
      <c r="K382" s="60" t="s">
        <v>1390</v>
      </c>
      <c r="L382" s="75" t="s">
        <v>1430</v>
      </c>
      <c r="M382" s="59" t="s">
        <v>1559</v>
      </c>
      <c r="N382" s="59" t="s">
        <v>1564</v>
      </c>
      <c r="O382" s="106">
        <v>42678</v>
      </c>
      <c r="P382" s="75"/>
    </row>
    <row r="383" spans="1:16" ht="30" x14ac:dyDescent="0.25">
      <c r="A383" s="102" t="s">
        <v>4</v>
      </c>
      <c r="B383" s="117">
        <v>3</v>
      </c>
      <c r="C383" s="117">
        <v>17</v>
      </c>
      <c r="D383" s="104" t="s">
        <v>23</v>
      </c>
      <c r="E383" s="104"/>
      <c r="F383" s="96" t="str">
        <f>CONCATENATE(C383,IF(D383&lt;&gt;"",".",""),D383)</f>
        <v>17.03</v>
      </c>
      <c r="G383" s="105" t="str">
        <f>CONCATENATE(A383," ",C383,IF(D383&lt;&gt;"",".",""),D383,E383)</f>
        <v>HBEE 17.03</v>
      </c>
      <c r="H383" s="106">
        <v>41850</v>
      </c>
      <c r="I383" s="96" t="s">
        <v>920</v>
      </c>
      <c r="J383" s="107" t="s">
        <v>770</v>
      </c>
      <c r="K383" s="60" t="s">
        <v>764</v>
      </c>
      <c r="L383" s="75" t="s">
        <v>1430</v>
      </c>
      <c r="M383" s="59"/>
      <c r="N383" s="59"/>
      <c r="O383" s="59"/>
      <c r="P383" s="60"/>
    </row>
    <row r="384" spans="1:16" ht="30" x14ac:dyDescent="0.25">
      <c r="A384" s="102" t="s">
        <v>4</v>
      </c>
      <c r="B384" s="117">
        <v>3</v>
      </c>
      <c r="C384" s="117">
        <v>17</v>
      </c>
      <c r="D384" s="104" t="s">
        <v>23</v>
      </c>
      <c r="E384" s="104" t="s">
        <v>8</v>
      </c>
      <c r="F384" s="96" t="str">
        <f>CONCATENATE(C384,IF(D384&lt;&gt;"",".",""),D384)</f>
        <v>17.03</v>
      </c>
      <c r="G384" s="105" t="str">
        <f>CONCATENATE(A384," ",C384,IF(D384&lt;&gt;"",".",""),D384,E384)</f>
        <v>HBEE 17.03(a)</v>
      </c>
      <c r="H384" s="106">
        <v>41850</v>
      </c>
      <c r="I384" s="96" t="s">
        <v>921</v>
      </c>
      <c r="J384" s="107" t="s">
        <v>770</v>
      </c>
      <c r="K384" s="60" t="s">
        <v>1390</v>
      </c>
      <c r="L384" s="75" t="s">
        <v>1430</v>
      </c>
      <c r="M384" s="59" t="s">
        <v>1559</v>
      </c>
      <c r="N384" s="59" t="s">
        <v>1564</v>
      </c>
      <c r="O384" s="106">
        <v>42678</v>
      </c>
      <c r="P384" s="75"/>
    </row>
    <row r="385" spans="1:16" ht="30" x14ac:dyDescent="0.25">
      <c r="A385" s="102" t="s">
        <v>4</v>
      </c>
      <c r="B385" s="117">
        <v>3</v>
      </c>
      <c r="C385" s="117">
        <v>17</v>
      </c>
      <c r="D385" s="104" t="s">
        <v>23</v>
      </c>
      <c r="E385" s="104" t="s">
        <v>10</v>
      </c>
      <c r="F385" s="96" t="str">
        <f>CONCATENATE(C385,IF(D385&lt;&gt;"",".",""),D385)</f>
        <v>17.03</v>
      </c>
      <c r="G385" s="105" t="str">
        <f>CONCATENATE(A385," ",C385,IF(D385&lt;&gt;"",".",""),D385,E385)</f>
        <v>HBEE 17.03(b)</v>
      </c>
      <c r="H385" s="106">
        <v>41850</v>
      </c>
      <c r="I385" s="96" t="s">
        <v>922</v>
      </c>
      <c r="J385" s="107" t="s">
        <v>770</v>
      </c>
      <c r="K385" s="60" t="s">
        <v>1390</v>
      </c>
      <c r="L385" s="75" t="s">
        <v>1430</v>
      </c>
      <c r="M385" s="59" t="s">
        <v>1559</v>
      </c>
      <c r="N385" s="59" t="s">
        <v>1564</v>
      </c>
      <c r="O385" s="106">
        <v>42678</v>
      </c>
      <c r="P385" s="75"/>
    </row>
    <row r="386" spans="1:16" ht="30" x14ac:dyDescent="0.25">
      <c r="A386" s="102" t="s">
        <v>4</v>
      </c>
      <c r="B386" s="117">
        <v>3</v>
      </c>
      <c r="C386" s="117">
        <v>17</v>
      </c>
      <c r="D386" s="104" t="s">
        <v>23</v>
      </c>
      <c r="E386" s="104" t="s">
        <v>12</v>
      </c>
      <c r="F386" s="96" t="str">
        <f>CONCATENATE(C386,IF(D386&lt;&gt;"",".",""),D386)</f>
        <v>17.03</v>
      </c>
      <c r="G386" s="105" t="str">
        <f>CONCATENATE(A386," ",C386,IF(D386&lt;&gt;"",".",""),D386,E386)</f>
        <v>HBEE 17.03(c)</v>
      </c>
      <c r="H386" s="106">
        <v>41850</v>
      </c>
      <c r="I386" s="96" t="s">
        <v>923</v>
      </c>
      <c r="J386" s="107" t="s">
        <v>770</v>
      </c>
      <c r="K386" s="60" t="s">
        <v>1390</v>
      </c>
      <c r="L386" s="75" t="s">
        <v>1430</v>
      </c>
      <c r="M386" s="59" t="s">
        <v>1559</v>
      </c>
      <c r="N386" s="59" t="s">
        <v>1564</v>
      </c>
      <c r="O386" s="106">
        <v>42678</v>
      </c>
      <c r="P386" s="75"/>
    </row>
    <row r="387" spans="1:16" ht="30" x14ac:dyDescent="0.25">
      <c r="A387" s="102" t="s">
        <v>4</v>
      </c>
      <c r="B387" s="117">
        <v>3</v>
      </c>
      <c r="C387" s="117">
        <v>17</v>
      </c>
      <c r="D387" s="104" t="s">
        <v>23</v>
      </c>
      <c r="E387" s="104" t="s">
        <v>40</v>
      </c>
      <c r="F387" s="96" t="str">
        <f>CONCATENATE(C387,IF(D387&lt;&gt;"",".",""),D387)</f>
        <v>17.03</v>
      </c>
      <c r="G387" s="105" t="str">
        <f>CONCATENATE(A387," ",C387,IF(D387&lt;&gt;"",".",""),D387,E387)</f>
        <v>HBEE 17.03(d)</v>
      </c>
      <c r="H387" s="106">
        <v>41850</v>
      </c>
      <c r="I387" s="96" t="s">
        <v>924</v>
      </c>
      <c r="J387" s="107" t="s">
        <v>770</v>
      </c>
      <c r="K387" s="60" t="s">
        <v>764</v>
      </c>
      <c r="L387" s="75" t="s">
        <v>1430</v>
      </c>
      <c r="M387" s="59"/>
      <c r="N387" s="59"/>
      <c r="O387" s="59"/>
      <c r="P387" s="60"/>
    </row>
    <row r="388" spans="1:16" ht="45" x14ac:dyDescent="0.25">
      <c r="A388" s="102" t="s">
        <v>4</v>
      </c>
      <c r="B388" s="117">
        <v>3</v>
      </c>
      <c r="C388" s="117">
        <v>18</v>
      </c>
      <c r="D388" s="104" t="s">
        <v>14</v>
      </c>
      <c r="E388" s="104"/>
      <c r="F388" s="96" t="str">
        <f>CONCATENATE(C388,IF(D388&lt;&gt;"",".",""),D388)</f>
        <v>18.00</v>
      </c>
      <c r="G388" s="105" t="str">
        <f>CONCATENATE(A388," ",C388,IF(D388&lt;&gt;"",".",""),D388,E388)</f>
        <v>HBEE 18.00</v>
      </c>
      <c r="H388" s="106">
        <v>41850</v>
      </c>
      <c r="I388" s="96" t="s">
        <v>925</v>
      </c>
      <c r="J388" s="107" t="s">
        <v>766</v>
      </c>
      <c r="K388" s="60"/>
      <c r="L388" s="75"/>
      <c r="M388" s="59"/>
      <c r="N388" s="59"/>
      <c r="O388" s="59"/>
      <c r="P388" s="60"/>
    </row>
    <row r="389" spans="1:16" x14ac:dyDescent="0.25">
      <c r="A389" s="102" t="s">
        <v>4</v>
      </c>
      <c r="B389" s="117">
        <v>3</v>
      </c>
      <c r="C389" s="117">
        <v>18</v>
      </c>
      <c r="D389" s="104" t="s">
        <v>15</v>
      </c>
      <c r="E389" s="104"/>
      <c r="F389" s="96" t="str">
        <f>CONCATENATE(C389,IF(D389&lt;&gt;"",".",""),D389)</f>
        <v>18.01</v>
      </c>
      <c r="G389" s="105" t="str">
        <f>CONCATENATE(A389," ",C389,IF(D389&lt;&gt;"",".",""),D389,E389)</f>
        <v>HBEE 18.01</v>
      </c>
      <c r="H389" s="106">
        <v>41850</v>
      </c>
      <c r="I389" s="96" t="s">
        <v>926</v>
      </c>
      <c r="J389" s="107" t="s">
        <v>766</v>
      </c>
      <c r="K389" s="60"/>
      <c r="L389" s="75"/>
      <c r="M389" s="59"/>
      <c r="N389" s="59"/>
      <c r="O389" s="59"/>
      <c r="P389" s="60"/>
    </row>
    <row r="390" spans="1:16" ht="30" x14ac:dyDescent="0.25">
      <c r="A390" s="102" t="s">
        <v>4</v>
      </c>
      <c r="B390" s="117">
        <v>3</v>
      </c>
      <c r="C390" s="117">
        <v>18</v>
      </c>
      <c r="D390" s="104" t="s">
        <v>16</v>
      </c>
      <c r="E390" s="104"/>
      <c r="F390" s="96" t="str">
        <f>CONCATENATE(C390,IF(D390&lt;&gt;"",".",""),D390)</f>
        <v>18.02</v>
      </c>
      <c r="G390" s="105" t="str">
        <f>CONCATENATE(A390," ",C390,IF(D390&lt;&gt;"",".",""),D390,E390)</f>
        <v>HBEE 18.02</v>
      </c>
      <c r="H390" s="106">
        <v>41850</v>
      </c>
      <c r="I390" s="96" t="s">
        <v>927</v>
      </c>
      <c r="J390" s="107" t="s">
        <v>766</v>
      </c>
      <c r="K390" s="60"/>
      <c r="L390" s="75"/>
      <c r="M390" s="59"/>
      <c r="N390" s="59"/>
      <c r="O390" s="59"/>
      <c r="P390" s="60"/>
    </row>
    <row r="391" spans="1:16" x14ac:dyDescent="0.25">
      <c r="A391" s="102" t="s">
        <v>4</v>
      </c>
      <c r="B391" s="117">
        <v>3</v>
      </c>
      <c r="C391" s="117">
        <v>18</v>
      </c>
      <c r="D391" s="104" t="s">
        <v>16</v>
      </c>
      <c r="E391" s="104" t="s">
        <v>8</v>
      </c>
      <c r="F391" s="96" t="str">
        <f>CONCATENATE(C391,IF(D391&lt;&gt;"",".",""),D391)</f>
        <v>18.02</v>
      </c>
      <c r="G391" s="105" t="str">
        <f>CONCATENATE(A391," ",C391,IF(D391&lt;&gt;"",".",""),D391,E391)</f>
        <v>HBEE 18.02(a)</v>
      </c>
      <c r="H391" s="106">
        <v>41850</v>
      </c>
      <c r="I391" s="96" t="s">
        <v>9</v>
      </c>
      <c r="J391" s="107" t="s">
        <v>766</v>
      </c>
      <c r="K391" s="60"/>
      <c r="L391" s="75"/>
      <c r="M391" s="59"/>
      <c r="N391" s="59"/>
      <c r="O391" s="59"/>
      <c r="P391" s="60"/>
    </row>
    <row r="392" spans="1:16" x14ac:dyDescent="0.25">
      <c r="A392" s="102" t="s">
        <v>4</v>
      </c>
      <c r="B392" s="117">
        <v>3</v>
      </c>
      <c r="C392" s="117">
        <v>18</v>
      </c>
      <c r="D392" s="104" t="s">
        <v>16</v>
      </c>
      <c r="E392" s="104" t="s">
        <v>10</v>
      </c>
      <c r="F392" s="96" t="str">
        <f>CONCATENATE(C392,IF(D392&lt;&gt;"",".",""),D392)</f>
        <v>18.02</v>
      </c>
      <c r="G392" s="105" t="str">
        <f>CONCATENATE(A392," ",C392,IF(D392&lt;&gt;"",".",""),D392,E392)</f>
        <v>HBEE 18.02(b)</v>
      </c>
      <c r="H392" s="106">
        <v>41850</v>
      </c>
      <c r="I392" s="96" t="s">
        <v>928</v>
      </c>
      <c r="J392" s="107" t="s">
        <v>766</v>
      </c>
      <c r="K392" s="60"/>
      <c r="L392" s="75"/>
      <c r="M392" s="59"/>
      <c r="N392" s="59"/>
      <c r="O392" s="59"/>
      <c r="P392" s="60"/>
    </row>
    <row r="393" spans="1:16" ht="30" x14ac:dyDescent="0.25">
      <c r="A393" s="102" t="s">
        <v>4</v>
      </c>
      <c r="B393" s="117">
        <v>3</v>
      </c>
      <c r="C393" s="117">
        <v>18</v>
      </c>
      <c r="D393" s="104" t="s">
        <v>23</v>
      </c>
      <c r="E393" s="104"/>
      <c r="F393" s="96" t="str">
        <f>CONCATENATE(C393,IF(D393&lt;&gt;"",".",""),D393)</f>
        <v>18.03</v>
      </c>
      <c r="G393" s="105" t="str">
        <f>CONCATENATE(A393," ",C393,IF(D393&lt;&gt;"",".",""),D393,E393)</f>
        <v>HBEE 18.03</v>
      </c>
      <c r="H393" s="106">
        <v>41850</v>
      </c>
      <c r="I393" s="96" t="s">
        <v>929</v>
      </c>
      <c r="J393" s="107" t="s">
        <v>766</v>
      </c>
      <c r="K393" s="60"/>
      <c r="L393" s="75"/>
      <c r="M393" s="59"/>
      <c r="N393" s="59"/>
      <c r="O393" s="59"/>
      <c r="P393" s="60"/>
    </row>
    <row r="394" spans="1:16" ht="30" x14ac:dyDescent="0.25">
      <c r="A394" s="102" t="s">
        <v>4</v>
      </c>
      <c r="B394" s="117">
        <v>3</v>
      </c>
      <c r="C394" s="117">
        <v>18</v>
      </c>
      <c r="D394" s="104" t="s">
        <v>23</v>
      </c>
      <c r="E394" s="104" t="s">
        <v>8</v>
      </c>
      <c r="F394" s="96" t="str">
        <f>CONCATENATE(C394,IF(D394&lt;&gt;"",".",""),D394)</f>
        <v>18.03</v>
      </c>
      <c r="G394" s="105" t="str">
        <f>CONCATENATE(A394," ",C394,IF(D394&lt;&gt;"",".",""),D394,E394)</f>
        <v>HBEE 18.03(a)</v>
      </c>
      <c r="H394" s="106">
        <v>41850</v>
      </c>
      <c r="I394" s="96" t="s">
        <v>9</v>
      </c>
      <c r="J394" s="107" t="s">
        <v>766</v>
      </c>
      <c r="K394" s="60" t="s">
        <v>1390</v>
      </c>
      <c r="L394" s="75" t="s">
        <v>1437</v>
      </c>
      <c r="M394" s="59" t="s">
        <v>1559</v>
      </c>
      <c r="N394" s="59" t="s">
        <v>1564</v>
      </c>
      <c r="O394" s="106">
        <v>42720</v>
      </c>
      <c r="P394" s="60" t="s">
        <v>1842</v>
      </c>
    </row>
    <row r="395" spans="1:16" ht="30" x14ac:dyDescent="0.25">
      <c r="A395" s="102" t="s">
        <v>4</v>
      </c>
      <c r="B395" s="117">
        <v>3</v>
      </c>
      <c r="C395" s="117">
        <v>18</v>
      </c>
      <c r="D395" s="104" t="s">
        <v>23</v>
      </c>
      <c r="E395" s="104" t="s">
        <v>10</v>
      </c>
      <c r="F395" s="96" t="str">
        <f>CONCATENATE(C395,IF(D395&lt;&gt;"",".",""),D395)</f>
        <v>18.03</v>
      </c>
      <c r="G395" s="105" t="str">
        <f>CONCATENATE(A395," ",C395,IF(D395&lt;&gt;"",".",""),D395,E395)</f>
        <v>HBEE 18.03(b)</v>
      </c>
      <c r="H395" s="106">
        <v>41850</v>
      </c>
      <c r="I395" s="96" t="s">
        <v>928</v>
      </c>
      <c r="J395" s="107" t="s">
        <v>766</v>
      </c>
      <c r="K395" s="60" t="s">
        <v>1390</v>
      </c>
      <c r="L395" s="75" t="s">
        <v>1437</v>
      </c>
      <c r="M395" s="59" t="s">
        <v>1559</v>
      </c>
      <c r="N395" s="59" t="s">
        <v>1564</v>
      </c>
      <c r="O395" s="106">
        <v>42720</v>
      </c>
      <c r="P395" s="60" t="s">
        <v>1842</v>
      </c>
    </row>
    <row r="396" spans="1:16" ht="30" x14ac:dyDescent="0.25">
      <c r="A396" s="102" t="s">
        <v>4</v>
      </c>
      <c r="B396" s="117">
        <v>3</v>
      </c>
      <c r="C396" s="117">
        <v>18</v>
      </c>
      <c r="D396" s="104" t="s">
        <v>25</v>
      </c>
      <c r="E396" s="104"/>
      <c r="F396" s="96" t="str">
        <f>CONCATENATE(C396,IF(D396&lt;&gt;"",".",""),D396)</f>
        <v>18.04</v>
      </c>
      <c r="G396" s="105" t="str">
        <f>CONCATENATE(A396," ",C396,IF(D396&lt;&gt;"",".",""),D396,E396)</f>
        <v>HBEE 18.04</v>
      </c>
      <c r="H396" s="106">
        <v>41850</v>
      </c>
      <c r="I396" s="96" t="s">
        <v>930</v>
      </c>
      <c r="J396" s="107" t="s">
        <v>766</v>
      </c>
      <c r="K396" s="60"/>
      <c r="L396" s="75"/>
      <c r="M396" s="59"/>
      <c r="N396" s="59"/>
      <c r="O396" s="59"/>
      <c r="P396" s="60"/>
    </row>
    <row r="397" spans="1:16" x14ac:dyDescent="0.25">
      <c r="A397" s="102" t="s">
        <v>4</v>
      </c>
      <c r="B397" s="117">
        <v>3</v>
      </c>
      <c r="C397" s="117">
        <v>18</v>
      </c>
      <c r="D397" s="104" t="s">
        <v>25</v>
      </c>
      <c r="E397" s="104" t="s">
        <v>8</v>
      </c>
      <c r="F397" s="96" t="str">
        <f>CONCATENATE(C397,IF(D397&lt;&gt;"",".",""),D397)</f>
        <v>18.04</v>
      </c>
      <c r="G397" s="105" t="str">
        <f>CONCATENATE(A397," ",C397,IF(D397&lt;&gt;"",".",""),D397,E397)</f>
        <v>HBEE 18.04(a)</v>
      </c>
      <c r="H397" s="106">
        <v>41850</v>
      </c>
      <c r="I397" s="96" t="s">
        <v>9</v>
      </c>
      <c r="J397" s="107" t="s">
        <v>766</v>
      </c>
      <c r="K397" s="60"/>
      <c r="L397" s="75"/>
      <c r="M397" s="59"/>
      <c r="N397" s="59"/>
      <c r="O397" s="59"/>
      <c r="P397" s="60"/>
    </row>
    <row r="398" spans="1:16" x14ac:dyDescent="0.25">
      <c r="A398" s="102" t="s">
        <v>4</v>
      </c>
      <c r="B398" s="117">
        <v>3</v>
      </c>
      <c r="C398" s="117">
        <v>18</v>
      </c>
      <c r="D398" s="104" t="s">
        <v>25</v>
      </c>
      <c r="E398" s="104" t="s">
        <v>10</v>
      </c>
      <c r="F398" s="96" t="str">
        <f>CONCATENATE(C398,IF(D398&lt;&gt;"",".",""),D398)</f>
        <v>18.04</v>
      </c>
      <c r="G398" s="105" t="str">
        <f>CONCATENATE(A398," ",C398,IF(D398&lt;&gt;"",".",""),D398,E398)</f>
        <v>HBEE 18.04(b)</v>
      </c>
      <c r="H398" s="106">
        <v>41850</v>
      </c>
      <c r="I398" s="96" t="s">
        <v>931</v>
      </c>
      <c r="J398" s="107" t="s">
        <v>766</v>
      </c>
      <c r="K398" s="60"/>
      <c r="L398" s="75"/>
      <c r="M398" s="59"/>
      <c r="N398" s="59"/>
      <c r="O398" s="59"/>
      <c r="P398" s="60"/>
    </row>
    <row r="399" spans="1:16" x14ac:dyDescent="0.25">
      <c r="A399" s="102" t="s">
        <v>4</v>
      </c>
      <c r="B399" s="117">
        <v>3</v>
      </c>
      <c r="C399" s="117">
        <v>18</v>
      </c>
      <c r="D399" s="104" t="s">
        <v>25</v>
      </c>
      <c r="E399" s="104" t="s">
        <v>12</v>
      </c>
      <c r="F399" s="96" t="str">
        <f>CONCATENATE(C399,IF(D399&lt;&gt;"",".",""),D399)</f>
        <v>18.04</v>
      </c>
      <c r="G399" s="105" t="str">
        <f>CONCATENATE(A399," ",C399,IF(D399&lt;&gt;"",".",""),D399,E399)</f>
        <v>HBEE 18.04(c)</v>
      </c>
      <c r="H399" s="106">
        <v>41850</v>
      </c>
      <c r="I399" s="96" t="s">
        <v>932</v>
      </c>
      <c r="J399" s="107" t="s">
        <v>766</v>
      </c>
      <c r="K399" s="60"/>
      <c r="L399" s="75"/>
      <c r="M399" s="59"/>
      <c r="N399" s="59"/>
      <c r="O399" s="59"/>
      <c r="P399" s="60"/>
    </row>
    <row r="400" spans="1:16" ht="30" x14ac:dyDescent="0.25">
      <c r="A400" s="102" t="s">
        <v>4</v>
      </c>
      <c r="B400" s="117">
        <v>3</v>
      </c>
      <c r="C400" s="117">
        <v>18</v>
      </c>
      <c r="D400" s="104" t="s">
        <v>29</v>
      </c>
      <c r="E400" s="104"/>
      <c r="F400" s="96" t="str">
        <f>CONCATENATE(C400,IF(D400&lt;&gt;"",".",""),D400)</f>
        <v>18.05</v>
      </c>
      <c r="G400" s="105" t="str">
        <f>CONCATENATE(A400," ",C400,IF(D400&lt;&gt;"",".",""),D400,E400)</f>
        <v>HBEE 18.05</v>
      </c>
      <c r="H400" s="106">
        <v>41850</v>
      </c>
      <c r="I400" s="96" t="s">
        <v>933</v>
      </c>
      <c r="J400" s="107" t="s">
        <v>766</v>
      </c>
      <c r="K400" s="60"/>
      <c r="L400" s="75"/>
      <c r="M400" s="59"/>
      <c r="N400" s="59"/>
      <c r="O400" s="59"/>
      <c r="P400" s="60"/>
    </row>
    <row r="401" spans="1:16" ht="30" x14ac:dyDescent="0.25">
      <c r="A401" s="102" t="s">
        <v>4</v>
      </c>
      <c r="B401" s="117">
        <v>3</v>
      </c>
      <c r="C401" s="117">
        <v>19</v>
      </c>
      <c r="D401" s="104" t="s">
        <v>14</v>
      </c>
      <c r="E401" s="104"/>
      <c r="F401" s="96" t="str">
        <f>CONCATENATE(C401,IF(D401&lt;&gt;"",".",""),D401)</f>
        <v>19.00</v>
      </c>
      <c r="G401" s="105" t="str">
        <f>CONCATENATE(A401," ",C401,IF(D401&lt;&gt;"",".",""),D401,E401)</f>
        <v>HBEE 19.00</v>
      </c>
      <c r="H401" s="106">
        <v>41850</v>
      </c>
      <c r="I401" s="96" t="s">
        <v>934</v>
      </c>
      <c r="J401" s="107" t="s">
        <v>770</v>
      </c>
      <c r="K401" s="60" t="s">
        <v>764</v>
      </c>
      <c r="L401" s="75"/>
      <c r="M401" s="59"/>
      <c r="N401" s="59"/>
      <c r="O401" s="59"/>
      <c r="P401" s="60"/>
    </row>
    <row r="402" spans="1:16" ht="30" x14ac:dyDescent="0.25">
      <c r="A402" s="102" t="s">
        <v>4</v>
      </c>
      <c r="B402" s="117">
        <v>3</v>
      </c>
      <c r="C402" s="117">
        <v>19</v>
      </c>
      <c r="D402" s="104" t="s">
        <v>15</v>
      </c>
      <c r="E402" s="104"/>
      <c r="F402" s="96" t="str">
        <f>CONCATENATE(C402,IF(D402&lt;&gt;"",".",""),D402)</f>
        <v>19.01</v>
      </c>
      <c r="G402" s="105" t="str">
        <f>CONCATENATE(A402," ",C402,IF(D402&lt;&gt;"",".",""),D402,E402)</f>
        <v>HBEE 19.01</v>
      </c>
      <c r="H402" s="106">
        <v>41850</v>
      </c>
      <c r="I402" s="96" t="s">
        <v>926</v>
      </c>
      <c r="J402" s="107" t="s">
        <v>770</v>
      </c>
      <c r="K402" s="60" t="s">
        <v>1390</v>
      </c>
      <c r="L402" s="75" t="s">
        <v>1432</v>
      </c>
      <c r="M402" s="59" t="s">
        <v>1559</v>
      </c>
      <c r="N402" s="59" t="s">
        <v>1564</v>
      </c>
      <c r="O402" s="106">
        <v>42650</v>
      </c>
      <c r="P402" s="75"/>
    </row>
    <row r="403" spans="1:16" x14ac:dyDescent="0.25">
      <c r="A403" s="102" t="s">
        <v>4</v>
      </c>
      <c r="B403" s="117">
        <v>3</v>
      </c>
      <c r="C403" s="117">
        <v>19</v>
      </c>
      <c r="D403" s="104" t="s">
        <v>16</v>
      </c>
      <c r="E403" s="104"/>
      <c r="F403" s="96" t="str">
        <f>CONCATENATE(C403,IF(D403&lt;&gt;"",".",""),D403)</f>
        <v>19.02</v>
      </c>
      <c r="G403" s="105" t="str">
        <f>CONCATENATE(A403," ",C403,IF(D403&lt;&gt;"",".",""),D403,E403)</f>
        <v>HBEE 19.02</v>
      </c>
      <c r="H403" s="106">
        <v>41850</v>
      </c>
      <c r="I403" s="96" t="s">
        <v>935</v>
      </c>
      <c r="J403" s="107" t="s">
        <v>770</v>
      </c>
      <c r="K403" s="60" t="s">
        <v>764</v>
      </c>
      <c r="L403" s="75"/>
      <c r="M403" s="59"/>
      <c r="N403" s="59"/>
      <c r="O403" s="59"/>
      <c r="P403" s="60"/>
    </row>
    <row r="404" spans="1:16" ht="45" x14ac:dyDescent="0.25">
      <c r="A404" s="102" t="s">
        <v>4</v>
      </c>
      <c r="B404" s="117">
        <v>3</v>
      </c>
      <c r="C404" s="117">
        <v>20</v>
      </c>
      <c r="D404" s="104" t="s">
        <v>14</v>
      </c>
      <c r="E404" s="104"/>
      <c r="F404" s="96" t="str">
        <f>CONCATENATE(C404,IF(D404&lt;&gt;"",".",""),D404)</f>
        <v>20.00</v>
      </c>
      <c r="G404" s="105" t="str">
        <f>CONCATENATE(A404," ",C404,IF(D404&lt;&gt;"",".",""),D404,E404)</f>
        <v>HBEE 20.00</v>
      </c>
      <c r="H404" s="106">
        <v>41850</v>
      </c>
      <c r="I404" s="96" t="s">
        <v>936</v>
      </c>
      <c r="J404" s="107" t="s">
        <v>770</v>
      </c>
      <c r="K404" s="60" t="s">
        <v>1390</v>
      </c>
      <c r="L404" s="75" t="s">
        <v>1432</v>
      </c>
      <c r="M404" s="59" t="s">
        <v>1559</v>
      </c>
      <c r="N404" s="59" t="s">
        <v>1564</v>
      </c>
      <c r="O404" s="106">
        <v>42650</v>
      </c>
      <c r="P404" s="75" t="s">
        <v>1575</v>
      </c>
    </row>
    <row r="405" spans="1:16" ht="30" x14ac:dyDescent="0.25">
      <c r="A405" s="102" t="s">
        <v>4</v>
      </c>
      <c r="B405" s="117">
        <v>3</v>
      </c>
      <c r="C405" s="117">
        <v>20</v>
      </c>
      <c r="D405" s="104" t="s">
        <v>15</v>
      </c>
      <c r="E405" s="104"/>
      <c r="F405" s="96" t="str">
        <f>CONCATENATE(C405,IF(D405&lt;&gt;"",".",""),D405)</f>
        <v>20.01</v>
      </c>
      <c r="G405" s="105" t="str">
        <f>CONCATENATE(A405," ",C405,IF(D405&lt;&gt;"",".",""),D405,E405)</f>
        <v>HBEE 20.01</v>
      </c>
      <c r="H405" s="106">
        <v>41850</v>
      </c>
      <c r="I405" s="96" t="s">
        <v>926</v>
      </c>
      <c r="J405" s="107" t="s">
        <v>770</v>
      </c>
      <c r="K405" s="60" t="s">
        <v>1390</v>
      </c>
      <c r="L405" s="75" t="s">
        <v>1432</v>
      </c>
      <c r="M405" s="59" t="s">
        <v>1559</v>
      </c>
      <c r="N405" s="59" t="s">
        <v>1564</v>
      </c>
      <c r="O405" s="106">
        <v>42643</v>
      </c>
      <c r="P405" s="75"/>
    </row>
    <row r="406" spans="1:16" ht="30" x14ac:dyDescent="0.25">
      <c r="A406" s="102" t="s">
        <v>4</v>
      </c>
      <c r="B406" s="117">
        <v>3</v>
      </c>
      <c r="C406" s="117">
        <v>20</v>
      </c>
      <c r="D406" s="104" t="s">
        <v>16</v>
      </c>
      <c r="E406" s="104"/>
      <c r="F406" s="96" t="str">
        <f>CONCATENATE(C406,IF(D406&lt;&gt;"",".",""),D406)</f>
        <v>20.02</v>
      </c>
      <c r="G406" s="105" t="str">
        <f>CONCATENATE(A406," ",C406,IF(D406&lt;&gt;"",".",""),D406,E406)</f>
        <v>HBEE 20.02</v>
      </c>
      <c r="H406" s="106">
        <v>41850</v>
      </c>
      <c r="I406" s="96" t="s">
        <v>937</v>
      </c>
      <c r="J406" s="107" t="s">
        <v>770</v>
      </c>
      <c r="K406" s="60" t="s">
        <v>1390</v>
      </c>
      <c r="L406" s="75" t="s">
        <v>1432</v>
      </c>
      <c r="M406" s="59" t="s">
        <v>1559</v>
      </c>
      <c r="N406" s="59" t="s">
        <v>1564</v>
      </c>
      <c r="O406" s="106">
        <v>42650</v>
      </c>
      <c r="P406" s="75" t="s">
        <v>1576</v>
      </c>
    </row>
    <row r="407" spans="1:16" ht="30" x14ac:dyDescent="0.25">
      <c r="A407" s="102" t="s">
        <v>4</v>
      </c>
      <c r="B407" s="117">
        <v>3</v>
      </c>
      <c r="C407" s="117">
        <v>20</v>
      </c>
      <c r="D407" s="104" t="s">
        <v>16</v>
      </c>
      <c r="E407" s="104" t="s">
        <v>8</v>
      </c>
      <c r="F407" s="96" t="str">
        <f>CONCATENATE(C407,IF(D407&lt;&gt;"",".",""),D407)</f>
        <v>20.02</v>
      </c>
      <c r="G407" s="105" t="str">
        <f>CONCATENATE(A407," ",C407,IF(D407&lt;&gt;"",".",""),D407,E407)</f>
        <v>HBEE 20.02(a)</v>
      </c>
      <c r="H407" s="106">
        <v>41850</v>
      </c>
      <c r="I407" s="96" t="s">
        <v>9</v>
      </c>
      <c r="J407" s="107" t="s">
        <v>770</v>
      </c>
      <c r="K407" s="60" t="s">
        <v>1390</v>
      </c>
      <c r="L407" s="75" t="s">
        <v>1432</v>
      </c>
      <c r="M407" s="59" t="s">
        <v>1559</v>
      </c>
      <c r="N407" s="59" t="s">
        <v>1564</v>
      </c>
      <c r="O407" s="106">
        <v>42650</v>
      </c>
      <c r="P407" s="75"/>
    </row>
    <row r="408" spans="1:16" ht="30" x14ac:dyDescent="0.25">
      <c r="A408" s="102" t="s">
        <v>4</v>
      </c>
      <c r="B408" s="117">
        <v>3</v>
      </c>
      <c r="C408" s="117">
        <v>20</v>
      </c>
      <c r="D408" s="104" t="s">
        <v>16</v>
      </c>
      <c r="E408" s="104" t="s">
        <v>10</v>
      </c>
      <c r="F408" s="96" t="str">
        <f>CONCATENATE(C408,IF(D408&lt;&gt;"",".",""),D408)</f>
        <v>20.02</v>
      </c>
      <c r="G408" s="105" t="str">
        <f>CONCATENATE(A408," ",C408,IF(D408&lt;&gt;"",".",""),D408,E408)</f>
        <v>HBEE 20.02(b)</v>
      </c>
      <c r="H408" s="106">
        <v>41850</v>
      </c>
      <c r="I408" s="96" t="s">
        <v>938</v>
      </c>
      <c r="J408" s="107" t="s">
        <v>770</v>
      </c>
      <c r="K408" s="60" t="s">
        <v>1390</v>
      </c>
      <c r="L408" s="75" t="s">
        <v>1432</v>
      </c>
      <c r="M408" s="59" t="s">
        <v>1559</v>
      </c>
      <c r="N408" s="59" t="s">
        <v>1564</v>
      </c>
      <c r="O408" s="106">
        <v>42650</v>
      </c>
      <c r="P408" s="75"/>
    </row>
    <row r="409" spans="1:16" ht="30" x14ac:dyDescent="0.25">
      <c r="A409" s="102" t="s">
        <v>4</v>
      </c>
      <c r="B409" s="117">
        <v>3</v>
      </c>
      <c r="C409" s="117">
        <v>20</v>
      </c>
      <c r="D409" s="104" t="s">
        <v>16</v>
      </c>
      <c r="E409" s="104" t="s">
        <v>12</v>
      </c>
      <c r="F409" s="96" t="str">
        <f>CONCATENATE(C409,IF(D409&lt;&gt;"",".",""),D409)</f>
        <v>20.02</v>
      </c>
      <c r="G409" s="105" t="str">
        <f>CONCATENATE(A409," ",C409,IF(D409&lt;&gt;"",".",""),D409,E409)</f>
        <v>HBEE 20.02(c)</v>
      </c>
      <c r="H409" s="106">
        <v>41850</v>
      </c>
      <c r="I409" s="96" t="s">
        <v>939</v>
      </c>
      <c r="J409" s="107" t="s">
        <v>766</v>
      </c>
      <c r="K409" s="60" t="s">
        <v>1390</v>
      </c>
      <c r="L409" s="75" t="s">
        <v>1432</v>
      </c>
      <c r="M409" s="59" t="s">
        <v>1559</v>
      </c>
      <c r="N409" s="59" t="s">
        <v>1564</v>
      </c>
      <c r="O409" s="106">
        <v>42650</v>
      </c>
      <c r="P409" s="75" t="s">
        <v>1577</v>
      </c>
    </row>
    <row r="410" spans="1:16" x14ac:dyDescent="0.25">
      <c r="A410" s="102" t="s">
        <v>4</v>
      </c>
      <c r="B410" s="117">
        <v>3</v>
      </c>
      <c r="C410" s="117">
        <v>20</v>
      </c>
      <c r="D410" s="104" t="s">
        <v>16</v>
      </c>
      <c r="E410" s="104" t="s">
        <v>40</v>
      </c>
      <c r="F410" s="96" t="str">
        <f>CONCATENATE(C410,IF(D410&lt;&gt;"",".",""),D410)</f>
        <v>20.02</v>
      </c>
      <c r="G410" s="105" t="str">
        <f>CONCATENATE(A410," ",C410,IF(D410&lt;&gt;"",".",""),D410,E410)</f>
        <v>HBEE 20.02(d)</v>
      </c>
      <c r="H410" s="106">
        <v>41850</v>
      </c>
      <c r="I410" s="96" t="s">
        <v>940</v>
      </c>
      <c r="J410" s="107" t="s">
        <v>770</v>
      </c>
      <c r="K410" s="60" t="s">
        <v>1418</v>
      </c>
      <c r="L410" s="60" t="s">
        <v>1573</v>
      </c>
      <c r="M410" s="59" t="s">
        <v>1559</v>
      </c>
      <c r="N410" s="59" t="s">
        <v>1564</v>
      </c>
      <c r="O410" s="106">
        <v>42650</v>
      </c>
      <c r="P410" s="75"/>
    </row>
    <row r="411" spans="1:16" ht="75" x14ac:dyDescent="0.25">
      <c r="A411" s="102" t="s">
        <v>4</v>
      </c>
      <c r="B411" s="117">
        <v>3</v>
      </c>
      <c r="C411" s="117">
        <v>20</v>
      </c>
      <c r="D411" s="104" t="s">
        <v>23</v>
      </c>
      <c r="E411" s="104"/>
      <c r="F411" s="96" t="str">
        <f>CONCATENATE(C411,IF(D411&lt;&gt;"",".",""),D411)</f>
        <v>20.03</v>
      </c>
      <c r="G411" s="105" t="str">
        <f>CONCATENATE(A411," ",C411,IF(D411&lt;&gt;"",".",""),D411,E411)</f>
        <v>HBEE 20.03</v>
      </c>
      <c r="H411" s="106">
        <v>41850</v>
      </c>
      <c r="I411" s="96" t="s">
        <v>941</v>
      </c>
      <c r="J411" s="107" t="s">
        <v>770</v>
      </c>
      <c r="K411" s="60" t="s">
        <v>764</v>
      </c>
      <c r="L411" s="75"/>
      <c r="M411" s="59" t="s">
        <v>1532</v>
      </c>
      <c r="N411" s="59"/>
      <c r="O411" s="59"/>
      <c r="P411" s="75" t="s">
        <v>1773</v>
      </c>
    </row>
    <row r="412" spans="1:16" ht="30" x14ac:dyDescent="0.25">
      <c r="A412" s="102" t="s">
        <v>4</v>
      </c>
      <c r="B412" s="117">
        <v>3</v>
      </c>
      <c r="C412" s="117">
        <v>20</v>
      </c>
      <c r="D412" s="104" t="s">
        <v>25</v>
      </c>
      <c r="E412" s="104"/>
      <c r="F412" s="96" t="str">
        <f>CONCATENATE(C412,IF(D412&lt;&gt;"",".",""),D412)</f>
        <v>20.04</v>
      </c>
      <c r="G412" s="105" t="str">
        <f>CONCATENATE(A412," ",C412,IF(D412&lt;&gt;"",".",""),D412,E412)</f>
        <v>HBEE 20.04</v>
      </c>
      <c r="H412" s="106">
        <v>41850</v>
      </c>
      <c r="I412" s="96" t="s">
        <v>942</v>
      </c>
      <c r="J412" s="107" t="s">
        <v>770</v>
      </c>
      <c r="K412" s="60" t="s">
        <v>1390</v>
      </c>
      <c r="L412" s="75" t="s">
        <v>1432</v>
      </c>
      <c r="M412" s="59" t="s">
        <v>1559</v>
      </c>
      <c r="N412" s="59" t="s">
        <v>1564</v>
      </c>
      <c r="O412" s="106">
        <v>42664</v>
      </c>
      <c r="P412" s="75"/>
    </row>
    <row r="413" spans="1:16" ht="30" x14ac:dyDescent="0.25">
      <c r="A413" s="102" t="s">
        <v>4</v>
      </c>
      <c r="B413" s="117">
        <v>3</v>
      </c>
      <c r="C413" s="117">
        <v>20</v>
      </c>
      <c r="D413" s="104" t="s">
        <v>29</v>
      </c>
      <c r="E413" s="104"/>
      <c r="F413" s="96" t="str">
        <f>CONCATENATE(C413,IF(D413&lt;&gt;"",".",""),D413)</f>
        <v>20.05</v>
      </c>
      <c r="G413" s="105" t="str">
        <f>CONCATENATE(A413," ",C413,IF(D413&lt;&gt;"",".",""),D413,E413)</f>
        <v>HBEE 20.05</v>
      </c>
      <c r="H413" s="106">
        <v>41850</v>
      </c>
      <c r="I413" s="96" t="s">
        <v>943</v>
      </c>
      <c r="J413" s="107" t="s">
        <v>764</v>
      </c>
      <c r="K413" s="60"/>
      <c r="L413" s="75"/>
      <c r="M413" s="59"/>
      <c r="N413" s="59"/>
      <c r="O413" s="59"/>
      <c r="P413" s="60"/>
    </row>
    <row r="414" spans="1:16" ht="30" x14ac:dyDescent="0.25">
      <c r="A414" s="102" t="s">
        <v>4</v>
      </c>
      <c r="B414" s="117">
        <v>3</v>
      </c>
      <c r="C414" s="117">
        <v>21</v>
      </c>
      <c r="D414" s="104" t="s">
        <v>14</v>
      </c>
      <c r="E414" s="104"/>
      <c r="F414" s="96" t="str">
        <f>CONCATENATE(C414,IF(D414&lt;&gt;"",".",""),D414)</f>
        <v>21.00</v>
      </c>
      <c r="G414" s="105" t="str">
        <f>CONCATENATE(A414," ",C414,IF(D414&lt;&gt;"",".",""),D414,E414)</f>
        <v>HBEE 21.00</v>
      </c>
      <c r="H414" s="106">
        <v>41850</v>
      </c>
      <c r="I414" s="96" t="s">
        <v>944</v>
      </c>
      <c r="J414" s="107" t="s">
        <v>770</v>
      </c>
      <c r="K414" s="60" t="s">
        <v>1390</v>
      </c>
      <c r="L414" s="75" t="s">
        <v>1429</v>
      </c>
      <c r="M414" s="59" t="s">
        <v>1559</v>
      </c>
      <c r="N414" s="59" t="s">
        <v>1564</v>
      </c>
      <c r="O414" s="106">
        <v>42657</v>
      </c>
      <c r="P414" s="60" t="s">
        <v>1578</v>
      </c>
    </row>
    <row r="415" spans="1:16" x14ac:dyDescent="0.25">
      <c r="A415" s="102" t="s">
        <v>4</v>
      </c>
      <c r="B415" s="117">
        <v>3</v>
      </c>
      <c r="C415" s="117">
        <v>21</v>
      </c>
      <c r="D415" s="104" t="s">
        <v>15</v>
      </c>
      <c r="E415" s="104"/>
      <c r="F415" s="96" t="str">
        <f>CONCATENATE(C415,IF(D415&lt;&gt;"",".",""),D415)</f>
        <v>21.01</v>
      </c>
      <c r="G415" s="105" t="str">
        <f>CONCATENATE(A415," ",C415,IF(D415&lt;&gt;"",".",""),D415,E415)</f>
        <v>HBEE 21.01</v>
      </c>
      <c r="H415" s="106">
        <v>41850</v>
      </c>
      <c r="I415" s="96" t="s">
        <v>926</v>
      </c>
      <c r="J415" s="107" t="s">
        <v>766</v>
      </c>
      <c r="K415" s="60"/>
      <c r="L415" s="75"/>
      <c r="M415" s="59"/>
      <c r="N415" s="59"/>
      <c r="O415" s="59"/>
      <c r="P415" s="60"/>
    </row>
    <row r="416" spans="1:16" ht="30" x14ac:dyDescent="0.25">
      <c r="A416" s="102" t="s">
        <v>4</v>
      </c>
      <c r="B416" s="117">
        <v>3</v>
      </c>
      <c r="C416" s="117">
        <v>21</v>
      </c>
      <c r="D416" s="104" t="s">
        <v>16</v>
      </c>
      <c r="E416" s="104"/>
      <c r="F416" s="96" t="str">
        <f>CONCATENATE(C416,IF(D416&lt;&gt;"",".",""),D416)</f>
        <v>21.02</v>
      </c>
      <c r="G416" s="105" t="str">
        <f>CONCATENATE(A416," ",C416,IF(D416&lt;&gt;"",".",""),D416,E416)</f>
        <v>HBEE 21.02</v>
      </c>
      <c r="H416" s="106">
        <v>41850</v>
      </c>
      <c r="I416" s="96" t="s">
        <v>945</v>
      </c>
      <c r="J416" s="107" t="s">
        <v>770</v>
      </c>
      <c r="K416" s="60" t="s">
        <v>1390</v>
      </c>
      <c r="L416" s="75" t="s">
        <v>1429</v>
      </c>
      <c r="M416" s="59" t="s">
        <v>1559</v>
      </c>
      <c r="N416" s="59" t="s">
        <v>1564</v>
      </c>
      <c r="O416" s="106">
        <v>42664</v>
      </c>
      <c r="P416" s="75"/>
    </row>
    <row r="417" spans="1:16" ht="30" x14ac:dyDescent="0.25">
      <c r="A417" s="102" t="s">
        <v>4</v>
      </c>
      <c r="B417" s="117">
        <v>3</v>
      </c>
      <c r="C417" s="117">
        <v>21</v>
      </c>
      <c r="D417" s="104" t="s">
        <v>23</v>
      </c>
      <c r="E417" s="104"/>
      <c r="F417" s="96" t="str">
        <f>CONCATENATE(C417,IF(D417&lt;&gt;"",".",""),D417)</f>
        <v>21.03</v>
      </c>
      <c r="G417" s="105" t="str">
        <f>CONCATENATE(A417," ",C417,IF(D417&lt;&gt;"",".",""),D417,E417)</f>
        <v>HBEE 21.03</v>
      </c>
      <c r="H417" s="106">
        <v>41850</v>
      </c>
      <c r="I417" s="96" t="s">
        <v>946</v>
      </c>
      <c r="J417" s="107" t="s">
        <v>770</v>
      </c>
      <c r="K417" s="60" t="s">
        <v>1390</v>
      </c>
      <c r="L417" s="75" t="s">
        <v>1429</v>
      </c>
      <c r="M417" s="59" t="s">
        <v>1559</v>
      </c>
      <c r="N417" s="59" t="s">
        <v>1564</v>
      </c>
      <c r="O417" s="106">
        <v>42643</v>
      </c>
      <c r="P417" s="75"/>
    </row>
    <row r="418" spans="1:16" ht="45" x14ac:dyDescent="0.25">
      <c r="A418" s="102" t="s">
        <v>4</v>
      </c>
      <c r="B418" s="117">
        <v>3</v>
      </c>
      <c r="C418" s="117">
        <v>21</v>
      </c>
      <c r="D418" s="104" t="s">
        <v>25</v>
      </c>
      <c r="E418" s="104"/>
      <c r="F418" s="96" t="str">
        <f>CONCATENATE(C418,IF(D418&lt;&gt;"",".",""),D418)</f>
        <v>21.04</v>
      </c>
      <c r="G418" s="105" t="str">
        <f>CONCATENATE(A418," ",C418,IF(D418&lt;&gt;"",".",""),D418,E418)</f>
        <v>HBEE 21.04</v>
      </c>
      <c r="H418" s="106">
        <v>41850</v>
      </c>
      <c r="I418" s="96" t="s">
        <v>947</v>
      </c>
      <c r="J418" s="107" t="s">
        <v>766</v>
      </c>
      <c r="K418" s="60" t="s">
        <v>1390</v>
      </c>
      <c r="L418" s="75" t="s">
        <v>1429</v>
      </c>
      <c r="M418" s="59" t="s">
        <v>1559</v>
      </c>
      <c r="N418" s="59" t="s">
        <v>1564</v>
      </c>
      <c r="O418" s="106">
        <v>42664</v>
      </c>
      <c r="P418" s="60" t="s">
        <v>1579</v>
      </c>
    </row>
    <row r="419" spans="1:16" ht="45" x14ac:dyDescent="0.25">
      <c r="A419" s="102" t="s">
        <v>4</v>
      </c>
      <c r="B419" s="117">
        <v>3</v>
      </c>
      <c r="C419" s="117">
        <v>21</v>
      </c>
      <c r="D419" s="104" t="s">
        <v>29</v>
      </c>
      <c r="E419" s="104"/>
      <c r="F419" s="96" t="str">
        <f>CONCATENATE(C419,IF(D419&lt;&gt;"",".",""),D419)</f>
        <v>21.05</v>
      </c>
      <c r="G419" s="105" t="str">
        <f>CONCATENATE(A419," ",C419,IF(D419&lt;&gt;"",".",""),D419,E419)</f>
        <v>HBEE 21.05</v>
      </c>
      <c r="H419" s="106">
        <v>41850</v>
      </c>
      <c r="I419" s="96" t="s">
        <v>948</v>
      </c>
      <c r="J419" s="107" t="s">
        <v>770</v>
      </c>
      <c r="K419" s="60" t="s">
        <v>764</v>
      </c>
      <c r="L419" s="75"/>
      <c r="M419" s="59"/>
      <c r="N419" s="59"/>
      <c r="O419" s="106"/>
      <c r="P419" s="60"/>
    </row>
    <row r="420" spans="1:16" ht="30" x14ac:dyDescent="0.25">
      <c r="A420" s="102" t="s">
        <v>4</v>
      </c>
      <c r="B420" s="117">
        <v>3</v>
      </c>
      <c r="C420" s="117">
        <v>21</v>
      </c>
      <c r="D420" s="104" t="s">
        <v>29</v>
      </c>
      <c r="E420" s="104" t="s">
        <v>8</v>
      </c>
      <c r="F420" s="96" t="str">
        <f>CONCATENATE(C420,IF(D420&lt;&gt;"",".",""),D420)</f>
        <v>21.05</v>
      </c>
      <c r="G420" s="105" t="str">
        <f>CONCATENATE(A420," ",C420,IF(D420&lt;&gt;"",".",""),D420,E420)</f>
        <v>HBEE 21.05(a)</v>
      </c>
      <c r="H420" s="106">
        <v>41850</v>
      </c>
      <c r="I420" s="96" t="s">
        <v>9</v>
      </c>
      <c r="J420" s="107" t="s">
        <v>770</v>
      </c>
      <c r="K420" s="60" t="s">
        <v>1390</v>
      </c>
      <c r="L420" s="75" t="s">
        <v>1429</v>
      </c>
      <c r="M420" s="59" t="s">
        <v>1559</v>
      </c>
      <c r="N420" s="59" t="s">
        <v>1564</v>
      </c>
      <c r="O420" s="106">
        <v>42657</v>
      </c>
      <c r="P420" s="75"/>
    </row>
    <row r="421" spans="1:16" ht="30" x14ac:dyDescent="0.25">
      <c r="A421" s="102" t="s">
        <v>4</v>
      </c>
      <c r="B421" s="117">
        <v>3</v>
      </c>
      <c r="C421" s="117">
        <v>21</v>
      </c>
      <c r="D421" s="104" t="s">
        <v>29</v>
      </c>
      <c r="E421" s="104" t="s">
        <v>10</v>
      </c>
      <c r="F421" s="96" t="str">
        <f>CONCATENATE(C421,IF(D421&lt;&gt;"",".",""),D421)</f>
        <v>21.05</v>
      </c>
      <c r="G421" s="105" t="str">
        <f>CONCATENATE(A421," ",C421,IF(D421&lt;&gt;"",".",""),D421,E421)</f>
        <v>HBEE 21.05(b)</v>
      </c>
      <c r="H421" s="106">
        <v>41850</v>
      </c>
      <c r="I421" s="96" t="s">
        <v>537</v>
      </c>
      <c r="J421" s="107" t="s">
        <v>770</v>
      </c>
      <c r="K421" s="60" t="s">
        <v>1390</v>
      </c>
      <c r="L421" s="75" t="s">
        <v>1429</v>
      </c>
      <c r="M421" s="59" t="s">
        <v>1559</v>
      </c>
      <c r="N421" s="59" t="s">
        <v>1564</v>
      </c>
      <c r="O421" s="106">
        <v>42657</v>
      </c>
      <c r="P421" s="75"/>
    </row>
    <row r="422" spans="1:16" ht="30" x14ac:dyDescent="0.25">
      <c r="A422" s="102" t="s">
        <v>4</v>
      </c>
      <c r="B422" s="117">
        <v>3</v>
      </c>
      <c r="C422" s="117">
        <v>21</v>
      </c>
      <c r="D422" s="104" t="s">
        <v>64</v>
      </c>
      <c r="E422" s="104"/>
      <c r="F422" s="96" t="str">
        <f>CONCATENATE(C422,IF(D422&lt;&gt;"",".",""),D422)</f>
        <v>21.06</v>
      </c>
      <c r="G422" s="105" t="str">
        <f>CONCATENATE(A422," ",C422,IF(D422&lt;&gt;"",".",""),D422,E422)</f>
        <v>HBEE 21.06</v>
      </c>
      <c r="H422" s="106">
        <v>41850</v>
      </c>
      <c r="I422" s="96" t="s">
        <v>949</v>
      </c>
      <c r="J422" s="107" t="s">
        <v>770</v>
      </c>
      <c r="K422" s="60" t="s">
        <v>1390</v>
      </c>
      <c r="L422" s="75" t="s">
        <v>1429</v>
      </c>
      <c r="M422" s="59" t="s">
        <v>1559</v>
      </c>
      <c r="N422" s="59" t="s">
        <v>1564</v>
      </c>
      <c r="O422" s="106">
        <v>42671</v>
      </c>
      <c r="P422" s="75"/>
    </row>
    <row r="423" spans="1:16" ht="30" x14ac:dyDescent="0.25">
      <c r="A423" s="102" t="s">
        <v>4</v>
      </c>
      <c r="B423" s="117">
        <v>3</v>
      </c>
      <c r="C423" s="117">
        <v>21</v>
      </c>
      <c r="D423" s="104" t="s">
        <v>73</v>
      </c>
      <c r="E423" s="104"/>
      <c r="F423" s="96" t="str">
        <f>CONCATENATE(C423,IF(D423&lt;&gt;"",".",""),D423)</f>
        <v>21.07</v>
      </c>
      <c r="G423" s="105" t="str">
        <f>CONCATENATE(A423," ",C423,IF(D423&lt;&gt;"",".",""),D423,E423)</f>
        <v>HBEE 21.07</v>
      </c>
      <c r="H423" s="106">
        <v>41850</v>
      </c>
      <c r="I423" s="96" t="s">
        <v>950</v>
      </c>
      <c r="J423" s="107" t="s">
        <v>770</v>
      </c>
      <c r="K423" s="60" t="s">
        <v>1390</v>
      </c>
      <c r="L423" s="75" t="s">
        <v>1429</v>
      </c>
      <c r="M423" s="59" t="s">
        <v>1559</v>
      </c>
      <c r="N423" s="59" t="s">
        <v>1564</v>
      </c>
      <c r="O423" s="106">
        <v>42664</v>
      </c>
      <c r="P423" s="75"/>
    </row>
    <row r="424" spans="1:16" ht="30" x14ac:dyDescent="0.25">
      <c r="A424" s="102" t="s">
        <v>4</v>
      </c>
      <c r="B424" s="117">
        <v>3</v>
      </c>
      <c r="C424" s="117">
        <v>21</v>
      </c>
      <c r="D424" s="104" t="s">
        <v>76</v>
      </c>
      <c r="E424" s="104"/>
      <c r="F424" s="96" t="str">
        <f>CONCATENATE(C424,IF(D424&lt;&gt;"",".",""),D424)</f>
        <v>21.08</v>
      </c>
      <c r="G424" s="105" t="str">
        <f>CONCATENATE(A424," ",C424,IF(D424&lt;&gt;"",".",""),D424,E424)</f>
        <v>HBEE 21.08</v>
      </c>
      <c r="H424" s="106">
        <v>41850</v>
      </c>
      <c r="I424" s="96" t="s">
        <v>951</v>
      </c>
      <c r="J424" s="107" t="s">
        <v>770</v>
      </c>
      <c r="K424" s="60" t="s">
        <v>1390</v>
      </c>
      <c r="L424" s="75" t="s">
        <v>1429</v>
      </c>
      <c r="M424" s="59" t="s">
        <v>1559</v>
      </c>
      <c r="N424" s="59" t="s">
        <v>1564</v>
      </c>
      <c r="O424" s="106">
        <v>42664</v>
      </c>
      <c r="P424" s="75"/>
    </row>
    <row r="425" spans="1:16" ht="30" x14ac:dyDescent="0.25">
      <c r="A425" s="102" t="s">
        <v>4</v>
      </c>
      <c r="B425" s="117">
        <v>3</v>
      </c>
      <c r="C425" s="117">
        <v>21</v>
      </c>
      <c r="D425" s="104" t="s">
        <v>86</v>
      </c>
      <c r="E425" s="104"/>
      <c r="F425" s="96" t="str">
        <f>CONCATENATE(C425,IF(D425&lt;&gt;"",".",""),D425)</f>
        <v>21.09</v>
      </c>
      <c r="G425" s="105" t="str">
        <f>CONCATENATE(A425," ",C425,IF(D425&lt;&gt;"",".",""),D425,E425)</f>
        <v>HBEE 21.09</v>
      </c>
      <c r="H425" s="106">
        <v>41850</v>
      </c>
      <c r="I425" s="96" t="s">
        <v>952</v>
      </c>
      <c r="J425" s="107" t="s">
        <v>770</v>
      </c>
      <c r="K425" s="60" t="s">
        <v>764</v>
      </c>
      <c r="L425" s="75"/>
      <c r="M425" s="59"/>
      <c r="N425" s="59"/>
      <c r="O425" s="59"/>
      <c r="P425" s="60"/>
    </row>
    <row r="426" spans="1:16" ht="30" x14ac:dyDescent="0.25">
      <c r="A426" s="102" t="s">
        <v>4</v>
      </c>
      <c r="B426" s="117">
        <v>3</v>
      </c>
      <c r="C426" s="117">
        <v>21</v>
      </c>
      <c r="D426" s="104" t="s">
        <v>383</v>
      </c>
      <c r="E426" s="104"/>
      <c r="F426" s="96" t="str">
        <f>CONCATENATE(C426,IF(D426&lt;&gt;"",".",""),D426)</f>
        <v>21.10</v>
      </c>
      <c r="G426" s="105" t="str">
        <f>CONCATENATE(A426," ",C426,IF(D426&lt;&gt;"",".",""),D426,E426)</f>
        <v>HBEE 21.10</v>
      </c>
      <c r="H426" s="106">
        <v>41850</v>
      </c>
      <c r="I426" s="96" t="s">
        <v>953</v>
      </c>
      <c r="J426" s="107" t="s">
        <v>766</v>
      </c>
      <c r="K426" s="60" t="s">
        <v>1390</v>
      </c>
      <c r="L426" s="75" t="s">
        <v>1429</v>
      </c>
      <c r="M426" s="59" t="s">
        <v>1559</v>
      </c>
      <c r="N426" s="59" t="s">
        <v>1564</v>
      </c>
      <c r="O426" s="106">
        <v>42664</v>
      </c>
      <c r="P426" s="60" t="s">
        <v>1592</v>
      </c>
    </row>
    <row r="427" spans="1:16" ht="30" x14ac:dyDescent="0.25">
      <c r="A427" s="102" t="s">
        <v>4</v>
      </c>
      <c r="B427" s="117">
        <v>3</v>
      </c>
      <c r="C427" s="117">
        <v>21</v>
      </c>
      <c r="D427" s="104" t="s">
        <v>385</v>
      </c>
      <c r="E427" s="104"/>
      <c r="F427" s="96" t="str">
        <f>CONCATENATE(C427,IF(D427&lt;&gt;"",".",""),D427)</f>
        <v>21.11</v>
      </c>
      <c r="G427" s="105" t="str">
        <f>CONCATENATE(A427," ",C427,IF(D427&lt;&gt;"",".",""),D427,E427)</f>
        <v>HBEE 21.11</v>
      </c>
      <c r="H427" s="106">
        <v>41850</v>
      </c>
      <c r="I427" s="96" t="s">
        <v>954</v>
      </c>
      <c r="J427" s="107" t="s">
        <v>770</v>
      </c>
      <c r="K427" s="60" t="s">
        <v>764</v>
      </c>
      <c r="L427" s="75"/>
      <c r="M427" s="59"/>
      <c r="N427" s="59"/>
      <c r="O427" s="59"/>
      <c r="P427" s="60"/>
    </row>
    <row r="428" spans="1:16" ht="45" x14ac:dyDescent="0.25">
      <c r="A428" s="102" t="s">
        <v>4</v>
      </c>
      <c r="B428" s="117">
        <v>3</v>
      </c>
      <c r="C428" s="117">
        <v>21</v>
      </c>
      <c r="D428" s="104" t="s">
        <v>502</v>
      </c>
      <c r="E428" s="104"/>
      <c r="F428" s="96" t="str">
        <f>CONCATENATE(C428,IF(D428&lt;&gt;"",".",""),D428)</f>
        <v>21.12</v>
      </c>
      <c r="G428" s="105" t="str">
        <f>CONCATENATE(A428," ",C428,IF(D428&lt;&gt;"",".",""),D428,E428)</f>
        <v>HBEE 21.12</v>
      </c>
      <c r="H428" s="106">
        <v>41850</v>
      </c>
      <c r="I428" s="96" t="s">
        <v>955</v>
      </c>
      <c r="J428" s="107" t="s">
        <v>770</v>
      </c>
      <c r="K428" s="60" t="s">
        <v>1390</v>
      </c>
      <c r="L428" s="75" t="s">
        <v>1429</v>
      </c>
      <c r="M428" s="59" t="s">
        <v>1559</v>
      </c>
      <c r="N428" s="59" t="s">
        <v>1564</v>
      </c>
      <c r="O428" s="106">
        <v>42692</v>
      </c>
      <c r="P428" s="75"/>
    </row>
    <row r="429" spans="1:16" ht="30" x14ac:dyDescent="0.25">
      <c r="A429" s="102" t="s">
        <v>4</v>
      </c>
      <c r="B429" s="117">
        <v>3</v>
      </c>
      <c r="C429" s="117">
        <v>21</v>
      </c>
      <c r="D429" s="104" t="s">
        <v>548</v>
      </c>
      <c r="E429" s="104"/>
      <c r="F429" s="96" t="str">
        <f>CONCATENATE(C429,IF(D429&lt;&gt;"",".",""),D429)</f>
        <v>21.13</v>
      </c>
      <c r="G429" s="105" t="str">
        <f>CONCATENATE(A429," ",C429,IF(D429&lt;&gt;"",".",""),D429,E429)</f>
        <v>HBEE 21.13</v>
      </c>
      <c r="H429" s="106">
        <v>41850</v>
      </c>
      <c r="I429" s="96" t="s">
        <v>956</v>
      </c>
      <c r="J429" s="107" t="s">
        <v>770</v>
      </c>
      <c r="K429" s="60" t="s">
        <v>764</v>
      </c>
      <c r="L429" s="75"/>
      <c r="M429" s="59"/>
      <c r="N429" s="59"/>
      <c r="O429" s="59"/>
      <c r="P429" s="60"/>
    </row>
    <row r="430" spans="1:16" x14ac:dyDescent="0.25">
      <c r="A430" s="102" t="s">
        <v>4</v>
      </c>
      <c r="B430" s="117">
        <v>3</v>
      </c>
      <c r="C430" s="117">
        <v>21</v>
      </c>
      <c r="D430" s="104" t="s">
        <v>548</v>
      </c>
      <c r="E430" s="104" t="s">
        <v>8</v>
      </c>
      <c r="F430" s="96" t="str">
        <f>CONCATENATE(C430,IF(D430&lt;&gt;"",".",""),D430)</f>
        <v>21.13</v>
      </c>
      <c r="G430" s="105" t="str">
        <f>CONCATENATE(A430," ",C430,IF(D430&lt;&gt;"",".",""),D430,E430)</f>
        <v>HBEE 21.13(a)</v>
      </c>
      <c r="H430" s="106">
        <v>41850</v>
      </c>
      <c r="I430" s="96" t="s">
        <v>9</v>
      </c>
      <c r="J430" s="107" t="s">
        <v>766</v>
      </c>
      <c r="K430" s="60"/>
      <c r="L430" s="75"/>
      <c r="M430" s="59"/>
      <c r="N430" s="59"/>
      <c r="O430" s="59"/>
      <c r="P430" s="60"/>
    </row>
    <row r="431" spans="1:16" ht="30" x14ac:dyDescent="0.25">
      <c r="A431" s="102" t="s">
        <v>4</v>
      </c>
      <c r="B431" s="117">
        <v>3</v>
      </c>
      <c r="C431" s="117">
        <v>21</v>
      </c>
      <c r="D431" s="104" t="s">
        <v>548</v>
      </c>
      <c r="E431" s="104" t="s">
        <v>10</v>
      </c>
      <c r="F431" s="96" t="str">
        <f>CONCATENATE(C431,IF(D431&lt;&gt;"",".",""),D431)</f>
        <v>21.13</v>
      </c>
      <c r="G431" s="105" t="str">
        <f>CONCATENATE(A431," ",C431,IF(D431&lt;&gt;"",".",""),D431,E431)</f>
        <v>HBEE 21.13(b)</v>
      </c>
      <c r="H431" s="106">
        <v>41850</v>
      </c>
      <c r="I431" s="96" t="s">
        <v>957</v>
      </c>
      <c r="J431" s="107" t="s">
        <v>770</v>
      </c>
      <c r="K431" s="60" t="s">
        <v>1390</v>
      </c>
      <c r="L431" s="75" t="s">
        <v>1429</v>
      </c>
      <c r="M431" s="59" t="s">
        <v>1559</v>
      </c>
      <c r="N431" s="59" t="s">
        <v>1564</v>
      </c>
      <c r="O431" s="106">
        <v>42657</v>
      </c>
      <c r="P431" s="75"/>
    </row>
    <row r="432" spans="1:16" ht="30" x14ac:dyDescent="0.25">
      <c r="A432" s="102" t="s">
        <v>4</v>
      </c>
      <c r="B432" s="117">
        <v>3</v>
      </c>
      <c r="C432" s="117">
        <v>21</v>
      </c>
      <c r="D432" s="104" t="s">
        <v>548</v>
      </c>
      <c r="E432" s="104" t="s">
        <v>12</v>
      </c>
      <c r="F432" s="96" t="str">
        <f>CONCATENATE(C432,IF(D432&lt;&gt;"",".",""),D432)</f>
        <v>21.13</v>
      </c>
      <c r="G432" s="105" t="str">
        <f>CONCATENATE(A432," ",C432,IF(D432&lt;&gt;"",".",""),D432,E432)</f>
        <v>HBEE 21.13(c)</v>
      </c>
      <c r="H432" s="106">
        <v>41850</v>
      </c>
      <c r="I432" s="96" t="s">
        <v>537</v>
      </c>
      <c r="J432" s="107" t="s">
        <v>770</v>
      </c>
      <c r="K432" s="60" t="s">
        <v>1390</v>
      </c>
      <c r="L432" s="75" t="s">
        <v>1429</v>
      </c>
      <c r="M432" s="59" t="s">
        <v>1559</v>
      </c>
      <c r="N432" s="59" t="s">
        <v>1564</v>
      </c>
      <c r="O432" s="106">
        <v>42657</v>
      </c>
      <c r="P432" s="75"/>
    </row>
    <row r="433" spans="1:16" ht="45" x14ac:dyDescent="0.25">
      <c r="A433" s="102" t="s">
        <v>4</v>
      </c>
      <c r="B433" s="117">
        <v>3</v>
      </c>
      <c r="C433" s="117">
        <v>21</v>
      </c>
      <c r="D433" s="104" t="s">
        <v>898</v>
      </c>
      <c r="E433" s="104"/>
      <c r="F433" s="96" t="str">
        <f>CONCATENATE(C433,IF(D433&lt;&gt;"",".",""),D433)</f>
        <v>21.14</v>
      </c>
      <c r="G433" s="105" t="str">
        <f>CONCATENATE(A433," ",C433,IF(D433&lt;&gt;"",".",""),D433,E433)</f>
        <v>HBEE 21.14</v>
      </c>
      <c r="H433" s="106">
        <v>41850</v>
      </c>
      <c r="I433" s="96" t="s">
        <v>958</v>
      </c>
      <c r="J433" s="107" t="s">
        <v>770</v>
      </c>
      <c r="K433" s="60" t="s">
        <v>764</v>
      </c>
      <c r="L433" s="75"/>
      <c r="M433" s="59"/>
      <c r="N433" s="59"/>
      <c r="O433" s="59"/>
      <c r="P433" s="60"/>
    </row>
    <row r="434" spans="1:16" ht="45" x14ac:dyDescent="0.25">
      <c r="A434" s="102" t="s">
        <v>4</v>
      </c>
      <c r="B434" s="117">
        <v>3</v>
      </c>
      <c r="C434" s="117">
        <v>22</v>
      </c>
      <c r="D434" s="104" t="s">
        <v>14</v>
      </c>
      <c r="E434" s="104"/>
      <c r="F434" s="96" t="str">
        <f>CONCATENATE(C434,IF(D434&lt;&gt;"",".",""),D434)</f>
        <v>22.00</v>
      </c>
      <c r="G434" s="105" t="str">
        <f>CONCATENATE(A434," ",C434,IF(D434&lt;&gt;"",".",""),D434,E434)</f>
        <v>HBEE 22.00</v>
      </c>
      <c r="H434" s="106">
        <v>41850</v>
      </c>
      <c r="I434" s="96" t="s">
        <v>959</v>
      </c>
      <c r="J434" s="107" t="s">
        <v>766</v>
      </c>
      <c r="K434" s="60"/>
      <c r="L434" s="75"/>
      <c r="M434" s="59"/>
      <c r="N434" s="59"/>
      <c r="O434" s="59"/>
      <c r="P434" s="60"/>
    </row>
    <row r="435" spans="1:16" ht="30" x14ac:dyDescent="0.25">
      <c r="A435" s="102" t="s">
        <v>4</v>
      </c>
      <c r="B435" s="117">
        <v>3</v>
      </c>
      <c r="C435" s="117">
        <v>23</v>
      </c>
      <c r="D435" s="104" t="s">
        <v>14</v>
      </c>
      <c r="E435" s="104"/>
      <c r="F435" s="96" t="str">
        <f>CONCATENATE(C435,IF(D435&lt;&gt;"",".",""),D435)</f>
        <v>23.00</v>
      </c>
      <c r="G435" s="105" t="str">
        <f>CONCATENATE(A435," ",C435,IF(D435&lt;&gt;"",".",""),D435,E435)</f>
        <v>HBEE 23.00</v>
      </c>
      <c r="H435" s="106">
        <v>42583</v>
      </c>
      <c r="I435" s="96" t="s">
        <v>960</v>
      </c>
      <c r="J435" s="107" t="s">
        <v>770</v>
      </c>
      <c r="K435" s="60" t="s">
        <v>764</v>
      </c>
      <c r="L435" s="75"/>
      <c r="M435" s="59"/>
      <c r="N435" s="59"/>
      <c r="O435" s="59"/>
      <c r="P435" s="60"/>
    </row>
    <row r="436" spans="1:16" ht="30" x14ac:dyDescent="0.25">
      <c r="A436" s="102" t="s">
        <v>4</v>
      </c>
      <c r="B436" s="117">
        <v>3</v>
      </c>
      <c r="C436" s="117">
        <v>23</v>
      </c>
      <c r="D436" s="104" t="s">
        <v>15</v>
      </c>
      <c r="E436" s="104"/>
      <c r="F436" s="96" t="str">
        <f>CONCATENATE(C436,IF(D436&lt;&gt;"",".",""),D436)</f>
        <v>23.01</v>
      </c>
      <c r="G436" s="105" t="str">
        <f>CONCATENATE(A436," ",C436,IF(D436&lt;&gt;"",".",""),D436,E436)</f>
        <v>HBEE 23.01</v>
      </c>
      <c r="H436" s="106">
        <v>42583</v>
      </c>
      <c r="I436" s="96" t="s">
        <v>960</v>
      </c>
      <c r="J436" s="107" t="s">
        <v>770</v>
      </c>
      <c r="K436" s="60" t="s">
        <v>764</v>
      </c>
      <c r="L436" s="75"/>
      <c r="M436" s="59"/>
      <c r="N436" s="59"/>
      <c r="O436" s="59"/>
      <c r="P436" s="60"/>
    </row>
    <row r="437" spans="1:16" ht="30" x14ac:dyDescent="0.25">
      <c r="A437" s="102" t="s">
        <v>4</v>
      </c>
      <c r="B437" s="117">
        <v>3</v>
      </c>
      <c r="C437" s="117">
        <v>23</v>
      </c>
      <c r="D437" s="104" t="s">
        <v>15</v>
      </c>
      <c r="E437" s="104" t="s">
        <v>8</v>
      </c>
      <c r="F437" s="96" t="str">
        <f>CONCATENATE(C437,IF(D437&lt;&gt;"",".",""),D437)</f>
        <v>23.01</v>
      </c>
      <c r="G437" s="105" t="str">
        <f>CONCATENATE(A437," ",C437,IF(D437&lt;&gt;"",".",""),D437,E437)</f>
        <v>HBEE 23.01(a)</v>
      </c>
      <c r="H437" s="106">
        <v>42583</v>
      </c>
      <c r="I437" s="96" t="s">
        <v>9</v>
      </c>
      <c r="J437" s="107" t="s">
        <v>770</v>
      </c>
      <c r="K437" s="60" t="s">
        <v>1390</v>
      </c>
      <c r="L437" s="75" t="s">
        <v>1435</v>
      </c>
      <c r="M437" s="59" t="s">
        <v>1559</v>
      </c>
      <c r="N437" s="59" t="s">
        <v>1564</v>
      </c>
      <c r="O437" s="106">
        <v>42657</v>
      </c>
      <c r="P437" s="75"/>
    </row>
    <row r="438" spans="1:16" x14ac:dyDescent="0.25">
      <c r="A438" s="102" t="s">
        <v>4</v>
      </c>
      <c r="B438" s="117">
        <v>3</v>
      </c>
      <c r="C438" s="117">
        <v>23</v>
      </c>
      <c r="D438" s="104" t="s">
        <v>15</v>
      </c>
      <c r="E438" s="104" t="s">
        <v>10</v>
      </c>
      <c r="F438" s="96" t="str">
        <f>CONCATENATE(C438,IF(D438&lt;&gt;"",".",""),D438)</f>
        <v>23.01</v>
      </c>
      <c r="G438" s="105" t="str">
        <f>CONCATENATE(A438," ",C438,IF(D438&lt;&gt;"",".",""),D438,E438)</f>
        <v>HBEE 23.01(b)</v>
      </c>
      <c r="H438" s="106">
        <v>42583</v>
      </c>
      <c r="I438" s="96" t="s">
        <v>961</v>
      </c>
      <c r="J438" s="107" t="s">
        <v>770</v>
      </c>
      <c r="K438" s="60" t="s">
        <v>764</v>
      </c>
      <c r="L438" s="75"/>
      <c r="M438" s="59"/>
      <c r="N438" s="59"/>
      <c r="O438" s="59"/>
      <c r="P438" s="60"/>
    </row>
    <row r="439" spans="1:16" ht="30" x14ac:dyDescent="0.25">
      <c r="A439" s="102" t="s">
        <v>4</v>
      </c>
      <c r="B439" s="117">
        <v>3</v>
      </c>
      <c r="C439" s="117">
        <v>23</v>
      </c>
      <c r="D439" s="104" t="s">
        <v>15</v>
      </c>
      <c r="E439" s="104" t="s">
        <v>78</v>
      </c>
      <c r="F439" s="96" t="str">
        <f>CONCATENATE(C439,IF(D439&lt;&gt;"",".",""),D439)</f>
        <v>23.01</v>
      </c>
      <c r="G439" s="105" t="str">
        <f>CONCATENATE(A439," ",C439,IF(D439&lt;&gt;"",".",""),D439,E439)</f>
        <v>HBEE 23.01(b)(1)</v>
      </c>
      <c r="H439" s="106">
        <v>42583</v>
      </c>
      <c r="I439" s="96" t="s">
        <v>9</v>
      </c>
      <c r="J439" s="107" t="s">
        <v>770</v>
      </c>
      <c r="K439" s="60" t="s">
        <v>1390</v>
      </c>
      <c r="L439" s="75" t="s">
        <v>1435</v>
      </c>
      <c r="M439" s="59" t="s">
        <v>1559</v>
      </c>
      <c r="N439" s="59" t="s">
        <v>1564</v>
      </c>
      <c r="O439" s="106">
        <v>42657</v>
      </c>
      <c r="P439" s="75"/>
    </row>
    <row r="440" spans="1:16" ht="45" x14ac:dyDescent="0.25">
      <c r="A440" s="102" t="s">
        <v>4</v>
      </c>
      <c r="B440" s="117">
        <v>3</v>
      </c>
      <c r="C440" s="117">
        <v>23</v>
      </c>
      <c r="D440" s="104" t="s">
        <v>15</v>
      </c>
      <c r="E440" s="104" t="s">
        <v>79</v>
      </c>
      <c r="F440" s="96" t="str">
        <f>CONCATENATE(C440,IF(D440&lt;&gt;"",".",""),D440)</f>
        <v>23.01</v>
      </c>
      <c r="G440" s="105" t="str">
        <f>CONCATENATE(A440," ",C440,IF(D440&lt;&gt;"",".",""),D440,E440)</f>
        <v>HBEE 23.01(b)(2)</v>
      </c>
      <c r="H440" s="106">
        <v>42583</v>
      </c>
      <c r="I440" s="96" t="s">
        <v>962</v>
      </c>
      <c r="J440" s="107" t="s">
        <v>770</v>
      </c>
      <c r="K440" s="60" t="s">
        <v>1390</v>
      </c>
      <c r="L440" s="75" t="s">
        <v>1435</v>
      </c>
      <c r="M440" s="59" t="s">
        <v>1559</v>
      </c>
      <c r="N440" s="59" t="s">
        <v>1564</v>
      </c>
      <c r="O440" s="106">
        <v>42657</v>
      </c>
      <c r="P440" s="75"/>
    </row>
    <row r="441" spans="1:16" ht="45" x14ac:dyDescent="0.25">
      <c r="A441" s="102" t="s">
        <v>4</v>
      </c>
      <c r="B441" s="117">
        <v>3</v>
      </c>
      <c r="C441" s="117">
        <v>23</v>
      </c>
      <c r="D441" s="104" t="s">
        <v>15</v>
      </c>
      <c r="E441" s="104" t="s">
        <v>80</v>
      </c>
      <c r="F441" s="96" t="str">
        <f>CONCATENATE(C441,IF(D441&lt;&gt;"",".",""),D441)</f>
        <v>23.01</v>
      </c>
      <c r="G441" s="105" t="str">
        <f>CONCATENATE(A441," ",C441,IF(D441&lt;&gt;"",".",""),D441,E441)</f>
        <v>HBEE 23.01(b)(3)</v>
      </c>
      <c r="H441" s="106">
        <v>42583</v>
      </c>
      <c r="I441" s="96" t="s">
        <v>963</v>
      </c>
      <c r="J441" s="107" t="s">
        <v>770</v>
      </c>
      <c r="K441" s="60" t="s">
        <v>1390</v>
      </c>
      <c r="L441" s="75" t="s">
        <v>1435</v>
      </c>
      <c r="M441" s="59" t="s">
        <v>1559</v>
      </c>
      <c r="N441" s="59" t="s">
        <v>1564</v>
      </c>
      <c r="O441" s="106">
        <v>42657</v>
      </c>
      <c r="P441" s="75"/>
    </row>
    <row r="442" spans="1:16" ht="30" x14ac:dyDescent="0.25">
      <c r="A442" s="102" t="s">
        <v>4</v>
      </c>
      <c r="B442" s="117">
        <v>3</v>
      </c>
      <c r="C442" s="117">
        <v>23</v>
      </c>
      <c r="D442" s="104" t="s">
        <v>15</v>
      </c>
      <c r="E442" s="104" t="s">
        <v>81</v>
      </c>
      <c r="F442" s="96" t="str">
        <f>CONCATENATE(C442,IF(D442&lt;&gt;"",".",""),D442)</f>
        <v>23.01</v>
      </c>
      <c r="G442" s="105" t="str">
        <f>CONCATENATE(A442," ",C442,IF(D442&lt;&gt;"",".",""),D442,E442)</f>
        <v>HBEE 23.01(b)(4)</v>
      </c>
      <c r="H442" s="106">
        <v>42583</v>
      </c>
      <c r="I442" s="96" t="s">
        <v>964</v>
      </c>
      <c r="J442" s="107" t="s">
        <v>770</v>
      </c>
      <c r="K442" s="60" t="s">
        <v>1390</v>
      </c>
      <c r="L442" s="75" t="s">
        <v>1435</v>
      </c>
      <c r="M442" s="59" t="s">
        <v>1559</v>
      </c>
      <c r="N442" s="59" t="s">
        <v>1564</v>
      </c>
      <c r="O442" s="106">
        <v>42657</v>
      </c>
      <c r="P442" s="75"/>
    </row>
    <row r="443" spans="1:16" ht="30" x14ac:dyDescent="0.25">
      <c r="A443" s="102" t="s">
        <v>4</v>
      </c>
      <c r="B443" s="117">
        <v>3</v>
      </c>
      <c r="C443" s="117">
        <v>23</v>
      </c>
      <c r="D443" s="104" t="s">
        <v>15</v>
      </c>
      <c r="E443" s="104" t="s">
        <v>965</v>
      </c>
      <c r="F443" s="96" t="str">
        <f>CONCATENATE(C443,IF(D443&lt;&gt;"",".",""),D443)</f>
        <v>23.01</v>
      </c>
      <c r="G443" s="105" t="str">
        <f>CONCATENATE(A443," ",C443,IF(D443&lt;&gt;"",".",""),D443,E443)</f>
        <v>HBEE 23.01(b)(5)</v>
      </c>
      <c r="H443" s="106">
        <v>42583</v>
      </c>
      <c r="I443" s="96" t="s">
        <v>966</v>
      </c>
      <c r="J443" s="107" t="s">
        <v>770</v>
      </c>
      <c r="K443" s="60" t="s">
        <v>1390</v>
      </c>
      <c r="L443" s="75" t="s">
        <v>1435</v>
      </c>
      <c r="M443" s="59" t="s">
        <v>1559</v>
      </c>
      <c r="N443" s="59" t="s">
        <v>1564</v>
      </c>
      <c r="O443" s="106">
        <v>42657</v>
      </c>
      <c r="P443" s="75"/>
    </row>
    <row r="444" spans="1:16" x14ac:dyDescent="0.25">
      <c r="A444" s="102" t="s">
        <v>4</v>
      </c>
      <c r="B444" s="117">
        <v>3</v>
      </c>
      <c r="C444" s="117">
        <v>23</v>
      </c>
      <c r="D444" s="104" t="s">
        <v>15</v>
      </c>
      <c r="E444" s="104" t="s">
        <v>967</v>
      </c>
      <c r="F444" s="96" t="str">
        <f>CONCATENATE(C444,IF(D444&lt;&gt;"",".",""),D444)</f>
        <v>23.01</v>
      </c>
      <c r="G444" s="105" t="str">
        <f>CONCATENATE(A444," ",C444,IF(D444&lt;&gt;"",".",""),D444,E444)</f>
        <v>HBEE 23.01(b)(6)</v>
      </c>
      <c r="H444" s="106">
        <v>42583</v>
      </c>
      <c r="I444" s="96" t="s">
        <v>69</v>
      </c>
      <c r="J444" s="107" t="s">
        <v>764</v>
      </c>
      <c r="K444" s="60"/>
      <c r="L444" s="75"/>
      <c r="M444" s="59"/>
      <c r="N444" s="59"/>
      <c r="O444" s="59"/>
      <c r="P444" s="60"/>
    </row>
    <row r="445" spans="1:16" ht="30" x14ac:dyDescent="0.25">
      <c r="A445" s="102" t="s">
        <v>4</v>
      </c>
      <c r="B445" s="117">
        <v>3</v>
      </c>
      <c r="C445" s="117">
        <v>23</v>
      </c>
      <c r="D445" s="104" t="s">
        <v>15</v>
      </c>
      <c r="E445" s="104" t="s">
        <v>968</v>
      </c>
      <c r="F445" s="96" t="str">
        <f>CONCATENATE(C445,IF(D445&lt;&gt;"",".",""),D445)</f>
        <v>23.01</v>
      </c>
      <c r="G445" s="105" t="str">
        <f>CONCATENATE(A445," ",C445,IF(D445&lt;&gt;"",".",""),D445,E445)</f>
        <v>HBEE 23.01(b)(6)(i)</v>
      </c>
      <c r="H445" s="106">
        <v>42583</v>
      </c>
      <c r="I445" s="96" t="s">
        <v>969</v>
      </c>
      <c r="J445" s="107" t="s">
        <v>764</v>
      </c>
      <c r="K445" s="60"/>
      <c r="L445" s="75"/>
      <c r="M445" s="59"/>
      <c r="N445" s="59"/>
      <c r="O445" s="59"/>
      <c r="P445" s="60"/>
    </row>
    <row r="446" spans="1:16" x14ac:dyDescent="0.25">
      <c r="A446" s="102" t="s">
        <v>4</v>
      </c>
      <c r="B446" s="117">
        <v>3</v>
      </c>
      <c r="C446" s="117">
        <v>23</v>
      </c>
      <c r="D446" s="104" t="s">
        <v>15</v>
      </c>
      <c r="E446" s="104" t="s">
        <v>970</v>
      </c>
      <c r="F446" s="96" t="str">
        <f>CONCATENATE(C446,IF(D446&lt;&gt;"",".",""),D446)</f>
        <v>23.01</v>
      </c>
      <c r="G446" s="105" t="str">
        <f>CONCATENATE(A446," ",C446,IF(D446&lt;&gt;"",".",""),D446,E446)</f>
        <v>HBEE 23.01(b)(6)(ii)</v>
      </c>
      <c r="H446" s="106">
        <v>42583</v>
      </c>
      <c r="I446" s="96" t="s">
        <v>971</v>
      </c>
      <c r="J446" s="107" t="s">
        <v>764</v>
      </c>
      <c r="K446" s="60"/>
      <c r="L446" s="75"/>
      <c r="M446" s="59"/>
      <c r="N446" s="59"/>
      <c r="O446" s="59"/>
      <c r="P446" s="60"/>
    </row>
    <row r="447" spans="1:16" ht="45" x14ac:dyDescent="0.25">
      <c r="A447" s="102" t="s">
        <v>4</v>
      </c>
      <c r="B447" s="117">
        <v>3</v>
      </c>
      <c r="C447" s="117">
        <v>23</v>
      </c>
      <c r="D447" s="104" t="s">
        <v>15</v>
      </c>
      <c r="E447" s="104" t="s">
        <v>972</v>
      </c>
      <c r="F447" s="96" t="str">
        <f>CONCATENATE(C447,IF(D447&lt;&gt;"",".",""),D447)</f>
        <v>23.01</v>
      </c>
      <c r="G447" s="105" t="str">
        <f>CONCATENATE(A447," ",C447,IF(D447&lt;&gt;"",".",""),D447,E447)</f>
        <v>HBEE 23.01(b)(6)(iii)</v>
      </c>
      <c r="H447" s="106">
        <v>42583</v>
      </c>
      <c r="I447" s="96" t="s">
        <v>973</v>
      </c>
      <c r="J447" s="107" t="s">
        <v>764</v>
      </c>
      <c r="K447" s="60"/>
      <c r="L447" s="75"/>
      <c r="M447" s="59"/>
      <c r="N447" s="59"/>
      <c r="O447" s="59"/>
      <c r="P447" s="60"/>
    </row>
    <row r="448" spans="1:16" ht="30" x14ac:dyDescent="0.25">
      <c r="A448" s="102" t="s">
        <v>4</v>
      </c>
      <c r="B448" s="117">
        <v>3</v>
      </c>
      <c r="C448" s="117">
        <v>23</v>
      </c>
      <c r="D448" s="104" t="s">
        <v>15</v>
      </c>
      <c r="E448" s="104" t="s">
        <v>974</v>
      </c>
      <c r="F448" s="96" t="str">
        <f>CONCATENATE(C448,IF(D448&lt;&gt;"",".",""),D448)</f>
        <v>23.01</v>
      </c>
      <c r="G448" s="105" t="str">
        <f>CONCATENATE(A448," ",C448,IF(D448&lt;&gt;"",".",""),D448,E448)</f>
        <v>HBEE 23.01(b)(6)(iv)</v>
      </c>
      <c r="H448" s="106">
        <v>42583</v>
      </c>
      <c r="I448" s="96" t="s">
        <v>975</v>
      </c>
      <c r="J448" s="107" t="s">
        <v>764</v>
      </c>
      <c r="K448" s="60"/>
      <c r="L448" s="75"/>
      <c r="M448" s="59"/>
      <c r="N448" s="59"/>
      <c r="O448" s="59"/>
      <c r="P448" s="60"/>
    </row>
    <row r="449" spans="1:16" ht="30" x14ac:dyDescent="0.25">
      <c r="A449" s="102" t="s">
        <v>4</v>
      </c>
      <c r="B449" s="117">
        <v>3</v>
      </c>
      <c r="C449" s="117">
        <v>23</v>
      </c>
      <c r="D449" s="104" t="s">
        <v>15</v>
      </c>
      <c r="E449" s="104" t="s">
        <v>976</v>
      </c>
      <c r="F449" s="96" t="str">
        <f>CONCATENATE(C449,IF(D449&lt;&gt;"",".",""),D449)</f>
        <v>23.01</v>
      </c>
      <c r="G449" s="105" t="str">
        <f>CONCATENATE(A449," ",C449,IF(D449&lt;&gt;"",".",""),D449,E449)</f>
        <v>HBEE 23.01(b)(6)(v)</v>
      </c>
      <c r="H449" s="106">
        <v>42583</v>
      </c>
      <c r="I449" s="96" t="s">
        <v>977</v>
      </c>
      <c r="J449" s="107" t="s">
        <v>764</v>
      </c>
      <c r="K449" s="60"/>
      <c r="L449" s="75"/>
      <c r="M449" s="59"/>
      <c r="N449" s="59"/>
      <c r="O449" s="59"/>
      <c r="P449" s="60"/>
    </row>
    <row r="450" spans="1:16" ht="30" x14ac:dyDescent="0.25">
      <c r="A450" s="102" t="s">
        <v>4</v>
      </c>
      <c r="B450" s="117">
        <v>3</v>
      </c>
      <c r="C450" s="117">
        <v>23</v>
      </c>
      <c r="D450" s="104" t="s">
        <v>15</v>
      </c>
      <c r="E450" s="104" t="s">
        <v>978</v>
      </c>
      <c r="F450" s="96" t="str">
        <f>CONCATENATE(C450,IF(D450&lt;&gt;"",".",""),D450)</f>
        <v>23.01</v>
      </c>
      <c r="G450" s="105" t="str">
        <f>CONCATENATE(A450," ",C450,IF(D450&lt;&gt;"",".",""),D450,E450)</f>
        <v>HBEE 23.01(b)(6)(vi)</v>
      </c>
      <c r="H450" s="106">
        <v>42583</v>
      </c>
      <c r="I450" s="96" t="s">
        <v>979</v>
      </c>
      <c r="J450" s="107" t="s">
        <v>764</v>
      </c>
      <c r="K450" s="60"/>
      <c r="L450" s="75"/>
      <c r="M450" s="59"/>
      <c r="N450" s="59"/>
      <c r="O450" s="59"/>
      <c r="P450" s="60"/>
    </row>
    <row r="451" spans="1:16" x14ac:dyDescent="0.25">
      <c r="A451" s="102" t="s">
        <v>4</v>
      </c>
      <c r="B451" s="117">
        <v>3</v>
      </c>
      <c r="C451" s="117">
        <v>23</v>
      </c>
      <c r="D451" s="104" t="s">
        <v>15</v>
      </c>
      <c r="E451" s="104" t="s">
        <v>12</v>
      </c>
      <c r="F451" s="96" t="str">
        <f>CONCATENATE(C451,IF(D451&lt;&gt;"",".",""),D451)</f>
        <v>23.01</v>
      </c>
      <c r="G451" s="105" t="str">
        <f>CONCATENATE(A451," ",C451,IF(D451&lt;&gt;"",".",""),D451,E451)</f>
        <v>HBEE 23.01(c)</v>
      </c>
      <c r="H451" s="106">
        <v>42583</v>
      </c>
      <c r="I451" s="96" t="s">
        <v>980</v>
      </c>
      <c r="J451" s="107" t="s">
        <v>770</v>
      </c>
      <c r="K451" s="60" t="s">
        <v>764</v>
      </c>
      <c r="L451" s="75"/>
      <c r="M451" s="59"/>
      <c r="N451" s="59"/>
      <c r="O451" s="59"/>
      <c r="P451" s="60"/>
    </row>
    <row r="452" spans="1:16" ht="30" x14ac:dyDescent="0.25">
      <c r="A452" s="102" t="s">
        <v>4</v>
      </c>
      <c r="B452" s="117">
        <v>3</v>
      </c>
      <c r="C452" s="117">
        <v>23</v>
      </c>
      <c r="D452" s="104" t="s">
        <v>15</v>
      </c>
      <c r="E452" s="104" t="s">
        <v>157</v>
      </c>
      <c r="F452" s="96" t="str">
        <f>CONCATENATE(C452,IF(D452&lt;&gt;"",".",""),D452)</f>
        <v>23.01</v>
      </c>
      <c r="G452" s="105" t="str">
        <f>CONCATENATE(A452," ",C452,IF(D452&lt;&gt;"",".",""),D452,E452)</f>
        <v>HBEE 23.01(c)(1)</v>
      </c>
      <c r="H452" s="106">
        <v>42583</v>
      </c>
      <c r="I452" s="96" t="s">
        <v>981</v>
      </c>
      <c r="J452" s="107" t="s">
        <v>770</v>
      </c>
      <c r="K452" s="60" t="s">
        <v>1390</v>
      </c>
      <c r="L452" s="75" t="s">
        <v>1435</v>
      </c>
      <c r="M452" s="59" t="s">
        <v>1559</v>
      </c>
      <c r="N452" s="59" t="s">
        <v>1564</v>
      </c>
      <c r="O452" s="106">
        <v>42657</v>
      </c>
      <c r="P452" s="60"/>
    </row>
    <row r="453" spans="1:16" ht="30" x14ac:dyDescent="0.25">
      <c r="A453" s="102" t="s">
        <v>4</v>
      </c>
      <c r="B453" s="117">
        <v>3</v>
      </c>
      <c r="C453" s="117">
        <v>23</v>
      </c>
      <c r="D453" s="104" t="s">
        <v>15</v>
      </c>
      <c r="E453" s="104" t="s">
        <v>158</v>
      </c>
      <c r="F453" s="96" t="str">
        <f>CONCATENATE(C453,IF(D453&lt;&gt;"",".",""),D453)</f>
        <v>23.01</v>
      </c>
      <c r="G453" s="105" t="str">
        <f>CONCATENATE(A453," ",C453,IF(D453&lt;&gt;"",".",""),D453,E453)</f>
        <v>HBEE 23.01(c)(2)</v>
      </c>
      <c r="H453" s="106">
        <v>42583</v>
      </c>
      <c r="I453" s="96" t="s">
        <v>9</v>
      </c>
      <c r="J453" s="107" t="s">
        <v>770</v>
      </c>
      <c r="K453" s="60" t="s">
        <v>1390</v>
      </c>
      <c r="L453" s="75" t="s">
        <v>1435</v>
      </c>
      <c r="M453" s="59" t="s">
        <v>1559</v>
      </c>
      <c r="N453" s="59" t="s">
        <v>1564</v>
      </c>
      <c r="O453" s="106">
        <v>42657</v>
      </c>
      <c r="P453" s="75"/>
    </row>
    <row r="454" spans="1:16" ht="30" x14ac:dyDescent="0.25">
      <c r="A454" s="102" t="s">
        <v>4</v>
      </c>
      <c r="B454" s="117">
        <v>3</v>
      </c>
      <c r="C454" s="117">
        <v>23</v>
      </c>
      <c r="D454" s="104" t="s">
        <v>15</v>
      </c>
      <c r="E454" s="104" t="s">
        <v>178</v>
      </c>
      <c r="F454" s="96" t="str">
        <f>CONCATENATE(C454,IF(D454&lt;&gt;"",".",""),D454)</f>
        <v>23.01</v>
      </c>
      <c r="G454" s="105" t="str">
        <f>CONCATENATE(A454," ",C454,IF(D454&lt;&gt;"",".",""),D454,E454)</f>
        <v>HBEE 23.01(c)(3)</v>
      </c>
      <c r="H454" s="106">
        <v>42583</v>
      </c>
      <c r="I454" s="96" t="s">
        <v>982</v>
      </c>
      <c r="J454" s="107" t="s">
        <v>770</v>
      </c>
      <c r="K454" s="60" t="s">
        <v>1390</v>
      </c>
      <c r="L454" s="75" t="s">
        <v>1435</v>
      </c>
      <c r="M454" s="59" t="s">
        <v>1559</v>
      </c>
      <c r="N454" s="59" t="s">
        <v>1564</v>
      </c>
      <c r="O454" s="106">
        <v>42657</v>
      </c>
      <c r="P454" s="75"/>
    </row>
    <row r="455" spans="1:16" ht="30" x14ac:dyDescent="0.25">
      <c r="A455" s="102" t="s">
        <v>4</v>
      </c>
      <c r="B455" s="117">
        <v>3</v>
      </c>
      <c r="C455" s="117">
        <v>23</v>
      </c>
      <c r="D455" s="104" t="s">
        <v>15</v>
      </c>
      <c r="E455" s="104" t="s">
        <v>179</v>
      </c>
      <c r="F455" s="96" t="str">
        <f>CONCATENATE(C455,IF(D455&lt;&gt;"",".",""),D455)</f>
        <v>23.01</v>
      </c>
      <c r="G455" s="105" t="str">
        <f>CONCATENATE(A455," ",C455,IF(D455&lt;&gt;"",".",""),D455,E455)</f>
        <v>HBEE 23.01(c)(4)</v>
      </c>
      <c r="H455" s="106">
        <v>42583</v>
      </c>
      <c r="I455" s="96" t="s">
        <v>983</v>
      </c>
      <c r="J455" s="107" t="s">
        <v>770</v>
      </c>
      <c r="K455" s="60" t="s">
        <v>764</v>
      </c>
      <c r="L455" s="75"/>
      <c r="M455" s="59"/>
      <c r="N455" s="59"/>
      <c r="O455" s="59"/>
      <c r="P455" s="60"/>
    </row>
    <row r="456" spans="1:16" ht="30" x14ac:dyDescent="0.25">
      <c r="A456" s="102" t="s">
        <v>4</v>
      </c>
      <c r="B456" s="117">
        <v>3</v>
      </c>
      <c r="C456" s="117">
        <v>23</v>
      </c>
      <c r="D456" s="104" t="s">
        <v>15</v>
      </c>
      <c r="E456" s="104" t="s">
        <v>984</v>
      </c>
      <c r="F456" s="96" t="str">
        <f>CONCATENATE(C456,IF(D456&lt;&gt;"",".",""),D456)</f>
        <v>23.01</v>
      </c>
      <c r="G456" s="105" t="str">
        <f>CONCATENATE(A456," ",C456,IF(D456&lt;&gt;"",".",""),D456,E456)</f>
        <v>HBEE 23.01(c)(4)(i)</v>
      </c>
      <c r="H456" s="106">
        <v>42583</v>
      </c>
      <c r="I456" s="96" t="s">
        <v>985</v>
      </c>
      <c r="J456" s="107" t="s">
        <v>770</v>
      </c>
      <c r="K456" s="60" t="s">
        <v>1390</v>
      </c>
      <c r="L456" s="75" t="s">
        <v>1435</v>
      </c>
      <c r="M456" s="59" t="s">
        <v>1559</v>
      </c>
      <c r="N456" s="59" t="s">
        <v>1564</v>
      </c>
      <c r="O456" s="106">
        <v>42657</v>
      </c>
      <c r="P456" s="60"/>
    </row>
    <row r="457" spans="1:16" ht="30" x14ac:dyDescent="0.25">
      <c r="A457" s="102" t="s">
        <v>4</v>
      </c>
      <c r="B457" s="117">
        <v>3</v>
      </c>
      <c r="C457" s="117">
        <v>23</v>
      </c>
      <c r="D457" s="104" t="s">
        <v>15</v>
      </c>
      <c r="E457" s="104" t="s">
        <v>986</v>
      </c>
      <c r="F457" s="96" t="str">
        <f>CONCATENATE(C457,IF(D457&lt;&gt;"",".",""),D457)</f>
        <v>23.01</v>
      </c>
      <c r="G457" s="105" t="str">
        <f>CONCATENATE(A457," ",C457,IF(D457&lt;&gt;"",".",""),D457,E457)</f>
        <v>HBEE 23.01(c)(4)(ii)</v>
      </c>
      <c r="H457" s="106">
        <v>42583</v>
      </c>
      <c r="I457" s="96" t="s">
        <v>987</v>
      </c>
      <c r="J457" s="107" t="s">
        <v>770</v>
      </c>
      <c r="K457" s="60" t="s">
        <v>1390</v>
      </c>
      <c r="L457" s="75" t="s">
        <v>1435</v>
      </c>
      <c r="M457" s="59" t="s">
        <v>1559</v>
      </c>
      <c r="N457" s="59" t="s">
        <v>1564</v>
      </c>
      <c r="O457" s="106">
        <v>42657</v>
      </c>
      <c r="P457" s="60"/>
    </row>
    <row r="458" spans="1:16" x14ac:dyDescent="0.25">
      <c r="A458" s="102" t="s">
        <v>4</v>
      </c>
      <c r="B458" s="117">
        <v>3</v>
      </c>
      <c r="C458" s="117">
        <v>23</v>
      </c>
      <c r="D458" s="104" t="s">
        <v>15</v>
      </c>
      <c r="E458" s="104" t="s">
        <v>988</v>
      </c>
      <c r="F458" s="96" t="str">
        <f>CONCATENATE(C458,IF(D458&lt;&gt;"",".",""),D458)</f>
        <v>23.01</v>
      </c>
      <c r="G458" s="105" t="str">
        <f>CONCATENATE(A458," ",C458,IF(D458&lt;&gt;"",".",""),D458,E458)</f>
        <v>HBEE 23.01(c)(4)(iii)</v>
      </c>
      <c r="H458" s="106">
        <v>42583</v>
      </c>
      <c r="I458" s="96" t="s">
        <v>500</v>
      </c>
      <c r="J458" s="107" t="s">
        <v>764</v>
      </c>
      <c r="K458" s="60"/>
      <c r="L458" s="75"/>
      <c r="M458" s="59"/>
      <c r="N458" s="59"/>
      <c r="O458" s="59"/>
      <c r="P458" s="60"/>
    </row>
    <row r="459" spans="1:16" ht="30" x14ac:dyDescent="0.25">
      <c r="A459" s="102" t="s">
        <v>4</v>
      </c>
      <c r="B459" s="117">
        <v>3</v>
      </c>
      <c r="C459" s="117">
        <v>23</v>
      </c>
      <c r="D459" s="104" t="s">
        <v>15</v>
      </c>
      <c r="E459" s="104" t="s">
        <v>180</v>
      </c>
      <c r="F459" s="96" t="str">
        <f>CONCATENATE(C459,IF(D459&lt;&gt;"",".",""),D459)</f>
        <v>23.01</v>
      </c>
      <c r="G459" s="105" t="str">
        <f>CONCATENATE(A459," ",C459,IF(D459&lt;&gt;"",".",""),D459,E459)</f>
        <v>HBEE 23.01(c)(5)</v>
      </c>
      <c r="H459" s="106">
        <v>42583</v>
      </c>
      <c r="I459" s="96" t="s">
        <v>989</v>
      </c>
      <c r="J459" s="107" t="s">
        <v>770</v>
      </c>
      <c r="K459" s="60" t="s">
        <v>1390</v>
      </c>
      <c r="L459" s="75" t="s">
        <v>1435</v>
      </c>
      <c r="M459" s="59" t="s">
        <v>1559</v>
      </c>
      <c r="N459" s="59" t="s">
        <v>1564</v>
      </c>
      <c r="O459" s="106">
        <v>42657</v>
      </c>
      <c r="P459" s="75"/>
    </row>
    <row r="460" spans="1:16" ht="30" x14ac:dyDescent="0.25">
      <c r="A460" s="102" t="s">
        <v>4</v>
      </c>
      <c r="B460" s="117">
        <v>3</v>
      </c>
      <c r="C460" s="117">
        <v>23</v>
      </c>
      <c r="D460" s="104" t="s">
        <v>15</v>
      </c>
      <c r="E460" s="104" t="s">
        <v>40</v>
      </c>
      <c r="F460" s="96" t="str">
        <f>CONCATENATE(C460,IF(D460&lt;&gt;"",".",""),D460)</f>
        <v>23.01</v>
      </c>
      <c r="G460" s="105" t="str">
        <f>CONCATENATE(A460," ",C460,IF(D460&lt;&gt;"",".",""),D460,E460)</f>
        <v>HBEE 23.01(d)</v>
      </c>
      <c r="H460" s="106">
        <v>42583</v>
      </c>
      <c r="I460" s="96" t="s">
        <v>990</v>
      </c>
      <c r="J460" s="107" t="s">
        <v>770</v>
      </c>
      <c r="K460" s="60" t="s">
        <v>1390</v>
      </c>
      <c r="L460" s="75" t="s">
        <v>1435</v>
      </c>
      <c r="M460" s="59" t="s">
        <v>1559</v>
      </c>
      <c r="N460" s="59" t="s">
        <v>1564</v>
      </c>
      <c r="O460" s="106">
        <v>42657</v>
      </c>
      <c r="P460" s="75"/>
    </row>
    <row r="461" spans="1:16" ht="30" x14ac:dyDescent="0.25">
      <c r="A461" s="102" t="s">
        <v>4</v>
      </c>
      <c r="B461" s="117">
        <v>3</v>
      </c>
      <c r="C461" s="117">
        <v>23</v>
      </c>
      <c r="D461" s="104" t="s">
        <v>15</v>
      </c>
      <c r="E461" s="104" t="s">
        <v>41</v>
      </c>
      <c r="F461" s="96" t="str">
        <f>CONCATENATE(C461,IF(D461&lt;&gt;"",".",""),D461)</f>
        <v>23.01</v>
      </c>
      <c r="G461" s="105" t="str">
        <f>CONCATENATE(A461," ",C461,IF(D461&lt;&gt;"",".",""),D461,E461)</f>
        <v>HBEE 23.01(e)</v>
      </c>
      <c r="H461" s="106">
        <v>42583</v>
      </c>
      <c r="I461" s="96" t="s">
        <v>991</v>
      </c>
      <c r="J461" s="107" t="s">
        <v>770</v>
      </c>
      <c r="K461" s="60" t="s">
        <v>1390</v>
      </c>
      <c r="L461" s="75" t="s">
        <v>1435</v>
      </c>
      <c r="M461" s="59" t="s">
        <v>1559</v>
      </c>
      <c r="N461" s="59" t="s">
        <v>1564</v>
      </c>
      <c r="O461" s="106">
        <v>42657</v>
      </c>
      <c r="P461" s="75"/>
    </row>
    <row r="462" spans="1:16" ht="45" x14ac:dyDescent="0.25">
      <c r="A462" s="102" t="s">
        <v>4</v>
      </c>
      <c r="B462" s="117">
        <v>3</v>
      </c>
      <c r="C462" s="117">
        <v>23</v>
      </c>
      <c r="D462" s="104" t="s">
        <v>16</v>
      </c>
      <c r="E462" s="104"/>
      <c r="F462" s="96" t="str">
        <f>CONCATENATE(C462,IF(D462&lt;&gt;"",".",""),D462)</f>
        <v>23.02</v>
      </c>
      <c r="G462" s="105" t="str">
        <f>CONCATENATE(A462," ",C462,IF(D462&lt;&gt;"",".",""),D462,E462)</f>
        <v>HBEE 23.02</v>
      </c>
      <c r="H462" s="106">
        <v>42583</v>
      </c>
      <c r="I462" s="96" t="s">
        <v>992</v>
      </c>
      <c r="J462" s="107" t="s">
        <v>770</v>
      </c>
      <c r="K462" s="60" t="s">
        <v>1390</v>
      </c>
      <c r="L462" s="75" t="s">
        <v>1435</v>
      </c>
      <c r="M462" s="59" t="s">
        <v>1559</v>
      </c>
      <c r="N462" s="59" t="s">
        <v>1564</v>
      </c>
      <c r="O462" s="106">
        <v>42657</v>
      </c>
      <c r="P462" s="75"/>
    </row>
    <row r="463" spans="1:16" x14ac:dyDescent="0.25">
      <c r="A463" s="102" t="s">
        <v>4</v>
      </c>
      <c r="B463" s="117">
        <v>3</v>
      </c>
      <c r="C463" s="117">
        <v>23</v>
      </c>
      <c r="D463" s="104" t="s">
        <v>16</v>
      </c>
      <c r="E463" s="104" t="s">
        <v>8</v>
      </c>
      <c r="F463" s="96" t="str">
        <f>CONCATENATE(C463,IF(D463&lt;&gt;"",".",""),D463)</f>
        <v>23.02</v>
      </c>
      <c r="G463" s="105" t="str">
        <f>CONCATENATE(A463," ",C463,IF(D463&lt;&gt;"",".",""),D463,E463)</f>
        <v>HBEE 23.02(a)</v>
      </c>
      <c r="H463" s="106">
        <v>42583</v>
      </c>
      <c r="I463" s="96" t="s">
        <v>9</v>
      </c>
      <c r="J463" s="107" t="s">
        <v>770</v>
      </c>
      <c r="K463" s="60" t="s">
        <v>764</v>
      </c>
      <c r="L463" s="75"/>
      <c r="M463" s="59"/>
      <c r="N463" s="59"/>
      <c r="O463" s="59"/>
      <c r="P463" s="60"/>
    </row>
    <row r="464" spans="1:16" ht="30" x14ac:dyDescent="0.25">
      <c r="A464" s="102" t="s">
        <v>4</v>
      </c>
      <c r="B464" s="117">
        <v>3</v>
      </c>
      <c r="C464" s="117">
        <v>23</v>
      </c>
      <c r="D464" s="104" t="s">
        <v>16</v>
      </c>
      <c r="E464" s="104" t="s">
        <v>779</v>
      </c>
      <c r="F464" s="96" t="str">
        <f>CONCATENATE(C464,IF(D464&lt;&gt;"",".",""),D464)</f>
        <v>23.02</v>
      </c>
      <c r="G464" s="105" t="str">
        <f>CONCATENATE(A464," ",C464,IF(D464&lt;&gt;"",".",""),D464,E464)</f>
        <v>HBEE 23.02(a)(1)</v>
      </c>
      <c r="H464" s="106">
        <v>42583</v>
      </c>
      <c r="I464" s="96" t="s">
        <v>993</v>
      </c>
      <c r="J464" s="107" t="s">
        <v>770</v>
      </c>
      <c r="K464" s="60" t="s">
        <v>1390</v>
      </c>
      <c r="L464" s="75" t="s">
        <v>1435</v>
      </c>
      <c r="M464" s="59" t="s">
        <v>1559</v>
      </c>
      <c r="N464" s="59" t="s">
        <v>1564</v>
      </c>
      <c r="O464" s="106">
        <v>42657</v>
      </c>
      <c r="P464" s="75"/>
    </row>
    <row r="465" spans="1:16" ht="30" x14ac:dyDescent="0.25">
      <c r="A465" s="102" t="s">
        <v>4</v>
      </c>
      <c r="B465" s="117">
        <v>3</v>
      </c>
      <c r="C465" s="117">
        <v>23</v>
      </c>
      <c r="D465" s="104" t="s">
        <v>16</v>
      </c>
      <c r="E465" s="104" t="s">
        <v>781</v>
      </c>
      <c r="F465" s="96" t="str">
        <f>CONCATENATE(C465,IF(D465&lt;&gt;"",".",""),D465)</f>
        <v>23.02</v>
      </c>
      <c r="G465" s="105" t="str">
        <f>CONCATENATE(A465," ",C465,IF(D465&lt;&gt;"",".",""),D465,E465)</f>
        <v>HBEE 23.02(a)(2)</v>
      </c>
      <c r="H465" s="106">
        <v>42583</v>
      </c>
      <c r="I465" s="96" t="s">
        <v>994</v>
      </c>
      <c r="J465" s="107" t="s">
        <v>770</v>
      </c>
      <c r="K465" s="60" t="s">
        <v>1390</v>
      </c>
      <c r="L465" s="75" t="s">
        <v>1435</v>
      </c>
      <c r="M465" s="59" t="s">
        <v>1559</v>
      </c>
      <c r="N465" s="59" t="s">
        <v>1564</v>
      </c>
      <c r="O465" s="106">
        <v>42657</v>
      </c>
      <c r="P465" s="75"/>
    </row>
    <row r="466" spans="1:16" ht="30" x14ac:dyDescent="0.25">
      <c r="A466" s="102" t="s">
        <v>4</v>
      </c>
      <c r="B466" s="117">
        <v>3</v>
      </c>
      <c r="C466" s="117">
        <v>23</v>
      </c>
      <c r="D466" s="104" t="s">
        <v>16</v>
      </c>
      <c r="E466" s="104" t="s">
        <v>783</v>
      </c>
      <c r="F466" s="96" t="str">
        <f>CONCATENATE(C466,IF(D466&lt;&gt;"",".",""),D466)</f>
        <v>23.02</v>
      </c>
      <c r="G466" s="105" t="str">
        <f>CONCATENATE(A466," ",C466,IF(D466&lt;&gt;"",".",""),D466,E466)</f>
        <v>HBEE 23.02(a)(3)</v>
      </c>
      <c r="H466" s="106">
        <v>42583</v>
      </c>
      <c r="I466" s="96" t="s">
        <v>995</v>
      </c>
      <c r="J466" s="107" t="s">
        <v>770</v>
      </c>
      <c r="K466" s="60" t="s">
        <v>1390</v>
      </c>
      <c r="L466" s="75" t="s">
        <v>1435</v>
      </c>
      <c r="M466" s="59" t="s">
        <v>1559</v>
      </c>
      <c r="N466" s="59" t="s">
        <v>1564</v>
      </c>
      <c r="O466" s="106">
        <v>42657</v>
      </c>
      <c r="P466" s="60"/>
    </row>
    <row r="467" spans="1:16" x14ac:dyDescent="0.25">
      <c r="A467" s="102" t="s">
        <v>4</v>
      </c>
      <c r="B467" s="117">
        <v>3</v>
      </c>
      <c r="C467" s="117">
        <v>23</v>
      </c>
      <c r="D467" s="104" t="s">
        <v>16</v>
      </c>
      <c r="E467" s="104" t="s">
        <v>785</v>
      </c>
      <c r="F467" s="96" t="str">
        <f>CONCATENATE(C467,IF(D467&lt;&gt;"",".",""),D467)</f>
        <v>23.02</v>
      </c>
      <c r="G467" s="105" t="str">
        <f>CONCATENATE(A467," ",C467,IF(D467&lt;&gt;"",".",""),D467,E467)</f>
        <v>HBEE 23.02(a)(4)</v>
      </c>
      <c r="H467" s="106">
        <v>42583</v>
      </c>
      <c r="I467" s="96" t="s">
        <v>996</v>
      </c>
      <c r="J467" s="107" t="s">
        <v>764</v>
      </c>
      <c r="K467" s="60"/>
      <c r="L467" s="75"/>
      <c r="M467" s="59"/>
      <c r="N467" s="59"/>
      <c r="O467" s="59"/>
      <c r="P467" s="60"/>
    </row>
    <row r="468" spans="1:16" ht="30" x14ac:dyDescent="0.25">
      <c r="A468" s="102" t="s">
        <v>4</v>
      </c>
      <c r="B468" s="117">
        <v>3</v>
      </c>
      <c r="C468" s="117">
        <v>23</v>
      </c>
      <c r="D468" s="104" t="s">
        <v>16</v>
      </c>
      <c r="E468" s="104" t="s">
        <v>786</v>
      </c>
      <c r="F468" s="96" t="str">
        <f>CONCATENATE(C468,IF(D468&lt;&gt;"",".",""),D468)</f>
        <v>23.02</v>
      </c>
      <c r="G468" s="105" t="str">
        <f>CONCATENATE(A468," ",C468,IF(D468&lt;&gt;"",".",""),D468,E468)</f>
        <v>HBEE 23.02(a)(5)</v>
      </c>
      <c r="H468" s="106">
        <v>42583</v>
      </c>
      <c r="I468" s="96" t="s">
        <v>997</v>
      </c>
      <c r="J468" s="107" t="s">
        <v>764</v>
      </c>
      <c r="K468" s="60"/>
      <c r="L468" s="75"/>
      <c r="M468" s="59"/>
      <c r="N468" s="59"/>
      <c r="O468" s="59"/>
      <c r="P468" s="60"/>
    </row>
    <row r="469" spans="1:16" ht="30" x14ac:dyDescent="0.25">
      <c r="A469" s="102" t="s">
        <v>4</v>
      </c>
      <c r="B469" s="117">
        <v>3</v>
      </c>
      <c r="C469" s="117">
        <v>23</v>
      </c>
      <c r="D469" s="104" t="s">
        <v>16</v>
      </c>
      <c r="E469" s="104" t="s">
        <v>788</v>
      </c>
      <c r="F469" s="96" t="str">
        <f>CONCATENATE(C469,IF(D469&lt;&gt;"",".",""),D469)</f>
        <v>23.02</v>
      </c>
      <c r="G469" s="105" t="str">
        <f>CONCATENATE(A469," ",C469,IF(D469&lt;&gt;"",".",""),D469,E469)</f>
        <v>HBEE 23.02(a)(6)</v>
      </c>
      <c r="H469" s="106">
        <v>42583</v>
      </c>
      <c r="I469" s="96" t="s">
        <v>998</v>
      </c>
      <c r="J469" s="107" t="s">
        <v>764</v>
      </c>
      <c r="K469" s="60"/>
      <c r="L469" s="75"/>
      <c r="M469" s="59"/>
      <c r="N469" s="59"/>
      <c r="O469" s="59"/>
      <c r="P469" s="60"/>
    </row>
    <row r="470" spans="1:16" ht="30" x14ac:dyDescent="0.25">
      <c r="A470" s="102" t="s">
        <v>4</v>
      </c>
      <c r="B470" s="117">
        <v>3</v>
      </c>
      <c r="C470" s="117">
        <v>23</v>
      </c>
      <c r="D470" s="104" t="s">
        <v>16</v>
      </c>
      <c r="E470" s="104" t="s">
        <v>10</v>
      </c>
      <c r="F470" s="96" t="str">
        <f>CONCATENATE(C470,IF(D470&lt;&gt;"",".",""),D470)</f>
        <v>23.02</v>
      </c>
      <c r="G470" s="105" t="str">
        <f>CONCATENATE(A470," ",C470,IF(D470&lt;&gt;"",".",""),D470,E470)</f>
        <v>HBEE 23.02(b)</v>
      </c>
      <c r="H470" s="106">
        <v>42583</v>
      </c>
      <c r="I470" s="96" t="s">
        <v>999</v>
      </c>
      <c r="J470" s="107" t="s">
        <v>770</v>
      </c>
      <c r="K470" s="60" t="s">
        <v>1390</v>
      </c>
      <c r="L470" s="75" t="s">
        <v>1435</v>
      </c>
      <c r="M470" s="59" t="s">
        <v>1559</v>
      </c>
      <c r="N470" s="59" t="s">
        <v>1564</v>
      </c>
      <c r="O470" s="106">
        <v>42657</v>
      </c>
      <c r="P470" s="75"/>
    </row>
    <row r="471" spans="1:16" ht="30" x14ac:dyDescent="0.25">
      <c r="A471" s="102" t="s">
        <v>4</v>
      </c>
      <c r="B471" s="117">
        <v>3</v>
      </c>
      <c r="C471" s="117">
        <v>23</v>
      </c>
      <c r="D471" s="104" t="s">
        <v>16</v>
      </c>
      <c r="E471" s="104" t="s">
        <v>12</v>
      </c>
      <c r="F471" s="96" t="str">
        <f>CONCATENATE(C471,IF(D471&lt;&gt;"",".",""),D471)</f>
        <v>23.02</v>
      </c>
      <c r="G471" s="105" t="str">
        <f>CONCATENATE(A471," ",C471,IF(D471&lt;&gt;"",".",""),D471,E471)</f>
        <v>HBEE 23.02(c)</v>
      </c>
      <c r="H471" s="106">
        <v>42583</v>
      </c>
      <c r="I471" s="96" t="s">
        <v>1000</v>
      </c>
      <c r="J471" s="107" t="s">
        <v>770</v>
      </c>
      <c r="K471" s="60" t="s">
        <v>1390</v>
      </c>
      <c r="L471" s="75" t="s">
        <v>1435</v>
      </c>
      <c r="M471" s="59" t="s">
        <v>1559</v>
      </c>
      <c r="N471" s="59" t="s">
        <v>1564</v>
      </c>
      <c r="O471" s="106">
        <v>42657</v>
      </c>
      <c r="P471" s="75"/>
    </row>
    <row r="472" spans="1:16" x14ac:dyDescent="0.25">
      <c r="A472" s="102" t="s">
        <v>4</v>
      </c>
      <c r="B472" s="117">
        <v>3</v>
      </c>
      <c r="C472" s="117">
        <v>23</v>
      </c>
      <c r="D472" s="104" t="s">
        <v>16</v>
      </c>
      <c r="E472" s="104" t="s">
        <v>40</v>
      </c>
      <c r="F472" s="96" t="str">
        <f>CONCATENATE(C472,IF(D472&lt;&gt;"",".",""),D472)</f>
        <v>23.02</v>
      </c>
      <c r="G472" s="105" t="str">
        <f>CONCATENATE(A472," ",C472,IF(D472&lt;&gt;"",".",""),D472,E472)</f>
        <v>HBEE 23.02(d)</v>
      </c>
      <c r="H472" s="106">
        <v>42583</v>
      </c>
      <c r="I472" s="96" t="s">
        <v>69</v>
      </c>
      <c r="J472" s="107" t="s">
        <v>764</v>
      </c>
      <c r="K472" s="60"/>
      <c r="L472" s="75"/>
      <c r="M472" s="59"/>
      <c r="N472" s="59"/>
      <c r="O472" s="59"/>
      <c r="P472" s="60"/>
    </row>
    <row r="473" spans="1:16" ht="30" x14ac:dyDescent="0.25">
      <c r="A473" s="102" t="s">
        <v>4</v>
      </c>
      <c r="B473" s="117">
        <v>3</v>
      </c>
      <c r="C473" s="117">
        <v>23</v>
      </c>
      <c r="D473" s="104" t="s">
        <v>16</v>
      </c>
      <c r="E473" s="104" t="s">
        <v>213</v>
      </c>
      <c r="F473" s="96" t="str">
        <f>CONCATENATE(C473,IF(D473&lt;&gt;"",".",""),D473)</f>
        <v>23.02</v>
      </c>
      <c r="G473" s="105" t="str">
        <f>CONCATENATE(A473," ",C473,IF(D473&lt;&gt;"",".",""),D473,E473)</f>
        <v>HBEE 23.02(d)(1)</v>
      </c>
      <c r="H473" s="106">
        <v>42583</v>
      </c>
      <c r="I473" s="96" t="s">
        <v>1001</v>
      </c>
      <c r="J473" s="107" t="s">
        <v>764</v>
      </c>
      <c r="K473" s="60"/>
      <c r="L473" s="75"/>
      <c r="M473" s="59"/>
      <c r="N473" s="59"/>
      <c r="O473" s="59"/>
      <c r="P473" s="60"/>
    </row>
    <row r="474" spans="1:16" ht="30" x14ac:dyDescent="0.25">
      <c r="A474" s="102" t="s">
        <v>4</v>
      </c>
      <c r="B474" s="117">
        <v>3</v>
      </c>
      <c r="C474" s="117">
        <v>23</v>
      </c>
      <c r="D474" s="104" t="s">
        <v>16</v>
      </c>
      <c r="E474" s="104" t="s">
        <v>214</v>
      </c>
      <c r="F474" s="96" t="str">
        <f>CONCATENATE(C474,IF(D474&lt;&gt;"",".",""),D474)</f>
        <v>23.02</v>
      </c>
      <c r="G474" s="105" t="str">
        <f>CONCATENATE(A474," ",C474,IF(D474&lt;&gt;"",".",""),D474,E474)</f>
        <v>HBEE 23.02(d)(2)</v>
      </c>
      <c r="H474" s="106">
        <v>42583</v>
      </c>
      <c r="I474" s="96" t="s">
        <v>1002</v>
      </c>
      <c r="J474" s="107" t="s">
        <v>764</v>
      </c>
      <c r="K474" s="60"/>
      <c r="L474" s="75"/>
      <c r="M474" s="59"/>
      <c r="N474" s="59"/>
      <c r="O474" s="59"/>
      <c r="P474" s="60"/>
    </row>
    <row r="475" spans="1:16" ht="30" x14ac:dyDescent="0.25">
      <c r="A475" s="102" t="s">
        <v>4</v>
      </c>
      <c r="B475" s="117">
        <v>3</v>
      </c>
      <c r="C475" s="117">
        <v>23</v>
      </c>
      <c r="D475" s="104" t="s">
        <v>16</v>
      </c>
      <c r="E475" s="104" t="s">
        <v>215</v>
      </c>
      <c r="F475" s="96" t="str">
        <f>CONCATENATE(C475,IF(D475&lt;&gt;"",".",""),D475)</f>
        <v>23.02</v>
      </c>
      <c r="G475" s="105" t="str">
        <f>CONCATENATE(A475," ",C475,IF(D475&lt;&gt;"",".",""),D475,E475)</f>
        <v>HBEE 23.02(d)(3)</v>
      </c>
      <c r="H475" s="106">
        <v>42583</v>
      </c>
      <c r="I475" s="96" t="s">
        <v>1003</v>
      </c>
      <c r="J475" s="107" t="s">
        <v>764</v>
      </c>
      <c r="K475" s="60"/>
      <c r="L475" s="75"/>
      <c r="M475" s="59"/>
      <c r="N475" s="59"/>
      <c r="O475" s="59"/>
      <c r="P475" s="60"/>
    </row>
    <row r="476" spans="1:16" ht="30" x14ac:dyDescent="0.25">
      <c r="A476" s="102" t="s">
        <v>4</v>
      </c>
      <c r="B476" s="117">
        <v>3</v>
      </c>
      <c r="C476" s="117">
        <v>23</v>
      </c>
      <c r="D476" s="104" t="s">
        <v>16</v>
      </c>
      <c r="E476" s="104" t="s">
        <v>443</v>
      </c>
      <c r="F476" s="96" t="str">
        <f>CONCATENATE(C476,IF(D476&lt;&gt;"",".",""),D476)</f>
        <v>23.02</v>
      </c>
      <c r="G476" s="105" t="str">
        <f>CONCATENATE(A476," ",C476,IF(D476&lt;&gt;"",".",""),D476,E476)</f>
        <v>HBEE 23.02(d)(4)</v>
      </c>
      <c r="H476" s="106">
        <v>42583</v>
      </c>
      <c r="I476" s="96" t="s">
        <v>1004</v>
      </c>
      <c r="J476" s="107" t="s">
        <v>764</v>
      </c>
      <c r="K476" s="60"/>
      <c r="L476" s="75"/>
      <c r="M476" s="59"/>
      <c r="N476" s="59"/>
      <c r="O476" s="59"/>
      <c r="P476" s="60"/>
    </row>
    <row r="477" spans="1:16" ht="45" x14ac:dyDescent="0.25">
      <c r="A477" s="102" t="s">
        <v>4</v>
      </c>
      <c r="B477" s="117">
        <v>3</v>
      </c>
      <c r="C477" s="117">
        <v>23</v>
      </c>
      <c r="D477" s="104" t="s">
        <v>16</v>
      </c>
      <c r="E477" s="104" t="s">
        <v>1005</v>
      </c>
      <c r="F477" s="96" t="str">
        <f>CONCATENATE(C477,IF(D477&lt;&gt;"",".",""),D477)</f>
        <v>23.02</v>
      </c>
      <c r="G477" s="105" t="str">
        <f>CONCATENATE(A477," ",C477,IF(D477&lt;&gt;"",".",""),D477,E477)</f>
        <v>HBEE 23.02(d)(5)</v>
      </c>
      <c r="H477" s="106">
        <v>42583</v>
      </c>
      <c r="I477" s="96" t="s">
        <v>1006</v>
      </c>
      <c r="J477" s="107" t="s">
        <v>764</v>
      </c>
      <c r="K477" s="60"/>
      <c r="L477" s="75"/>
      <c r="M477" s="59"/>
      <c r="N477" s="59"/>
      <c r="O477" s="59"/>
      <c r="P477" s="60"/>
    </row>
    <row r="478" spans="1:16" ht="45" x14ac:dyDescent="0.25">
      <c r="A478" s="102" t="s">
        <v>4</v>
      </c>
      <c r="B478" s="117">
        <v>3</v>
      </c>
      <c r="C478" s="117">
        <v>23</v>
      </c>
      <c r="D478" s="104" t="s">
        <v>16</v>
      </c>
      <c r="E478" s="104" t="s">
        <v>1007</v>
      </c>
      <c r="F478" s="96" t="str">
        <f>CONCATENATE(C478,IF(D478&lt;&gt;"",".",""),D478)</f>
        <v>23.02</v>
      </c>
      <c r="G478" s="105" t="str">
        <f>CONCATENATE(A478," ",C478,IF(D478&lt;&gt;"",".",""),D478,E478)</f>
        <v>HBEE 23.02(d)(6)</v>
      </c>
      <c r="H478" s="106">
        <v>42583</v>
      </c>
      <c r="I478" s="96" t="s">
        <v>1008</v>
      </c>
      <c r="J478" s="107" t="s">
        <v>764</v>
      </c>
      <c r="K478" s="60"/>
      <c r="L478" s="75"/>
      <c r="M478" s="59"/>
      <c r="N478" s="59"/>
      <c r="O478" s="59"/>
      <c r="P478" s="60"/>
    </row>
    <row r="479" spans="1:16" ht="45" x14ac:dyDescent="0.25">
      <c r="A479" s="102" t="s">
        <v>4</v>
      </c>
      <c r="B479" s="117">
        <v>3</v>
      </c>
      <c r="C479" s="117">
        <v>23</v>
      </c>
      <c r="D479" s="104" t="s">
        <v>16</v>
      </c>
      <c r="E479" s="104" t="s">
        <v>1009</v>
      </c>
      <c r="F479" s="96" t="str">
        <f>CONCATENATE(C479,IF(D479&lt;&gt;"",".",""),D479)</f>
        <v>23.02</v>
      </c>
      <c r="G479" s="105" t="str">
        <f>CONCATENATE(A479," ",C479,IF(D479&lt;&gt;"",".",""),D479,E479)</f>
        <v>HBEE 23.02(d)(7)</v>
      </c>
      <c r="H479" s="106">
        <v>42583</v>
      </c>
      <c r="I479" s="96" t="s">
        <v>1010</v>
      </c>
      <c r="J479" s="107" t="s">
        <v>764</v>
      </c>
      <c r="K479" s="60"/>
      <c r="L479" s="75"/>
      <c r="M479" s="59"/>
      <c r="N479" s="59"/>
      <c r="O479" s="59"/>
      <c r="P479" s="60"/>
    </row>
    <row r="480" spans="1:16" ht="30" x14ac:dyDescent="0.25">
      <c r="A480" s="102" t="s">
        <v>4</v>
      </c>
      <c r="B480" s="117">
        <v>3</v>
      </c>
      <c r="C480" s="117">
        <v>23</v>
      </c>
      <c r="D480" s="104" t="s">
        <v>16</v>
      </c>
      <c r="E480" s="104" t="s">
        <v>1011</v>
      </c>
      <c r="F480" s="96" t="str">
        <f>CONCATENATE(C480,IF(D480&lt;&gt;"",".",""),D480)</f>
        <v>23.02</v>
      </c>
      <c r="G480" s="105" t="str">
        <f>CONCATENATE(A480," ",C480,IF(D480&lt;&gt;"",".",""),D480,E480)</f>
        <v>HBEE 23.02(d)(8)</v>
      </c>
      <c r="H480" s="106">
        <v>42583</v>
      </c>
      <c r="I480" s="96" t="s">
        <v>1012</v>
      </c>
      <c r="J480" s="107" t="s">
        <v>764</v>
      </c>
      <c r="K480" s="60"/>
      <c r="L480" s="75"/>
      <c r="M480" s="59"/>
      <c r="N480" s="59"/>
      <c r="O480" s="59"/>
      <c r="P480" s="60"/>
    </row>
    <row r="481" spans="1:16" ht="30" x14ac:dyDescent="0.25">
      <c r="A481" s="102" t="s">
        <v>4</v>
      </c>
      <c r="B481" s="117">
        <v>3</v>
      </c>
      <c r="C481" s="117">
        <v>23</v>
      </c>
      <c r="D481" s="104" t="s">
        <v>16</v>
      </c>
      <c r="E481" s="104" t="s">
        <v>1013</v>
      </c>
      <c r="F481" s="96" t="str">
        <f>CONCATENATE(C481,IF(D481&lt;&gt;"",".",""),D481)</f>
        <v>23.02</v>
      </c>
      <c r="G481" s="105" t="str">
        <f>CONCATENATE(A481," ",C481,IF(D481&lt;&gt;"",".",""),D481,E481)</f>
        <v>HBEE 23.02(d)(9)</v>
      </c>
      <c r="H481" s="106">
        <v>42583</v>
      </c>
      <c r="I481" s="96" t="s">
        <v>1014</v>
      </c>
      <c r="J481" s="107" t="s">
        <v>764</v>
      </c>
      <c r="K481" s="60"/>
      <c r="L481" s="75"/>
      <c r="M481" s="59"/>
      <c r="N481" s="59"/>
      <c r="O481" s="59"/>
      <c r="P481" s="60"/>
    </row>
    <row r="482" spans="1:16" ht="45" x14ac:dyDescent="0.25">
      <c r="A482" s="102" t="s">
        <v>4</v>
      </c>
      <c r="B482" s="117">
        <v>3</v>
      </c>
      <c r="C482" s="117">
        <v>23</v>
      </c>
      <c r="D482" s="104" t="s">
        <v>23</v>
      </c>
      <c r="E482" s="104"/>
      <c r="F482" s="96" t="str">
        <f>CONCATENATE(C482,IF(D482&lt;&gt;"",".",""),D482)</f>
        <v>23.03</v>
      </c>
      <c r="G482" s="105" t="str">
        <f>CONCATENATE(A482," ",C482,IF(D482&lt;&gt;"",".",""),D482,E482)</f>
        <v>HBEE 23.03</v>
      </c>
      <c r="H482" s="106">
        <v>42583</v>
      </c>
      <c r="I482" s="96" t="s">
        <v>1015</v>
      </c>
      <c r="J482" s="107" t="s">
        <v>770</v>
      </c>
      <c r="K482" s="60" t="s">
        <v>1390</v>
      </c>
      <c r="L482" s="75" t="s">
        <v>1435</v>
      </c>
      <c r="M482" s="59" t="s">
        <v>1559</v>
      </c>
      <c r="N482" s="59" t="s">
        <v>1564</v>
      </c>
      <c r="O482" s="106">
        <v>42671</v>
      </c>
      <c r="P482" s="75"/>
    </row>
    <row r="483" spans="1:16" ht="30" x14ac:dyDescent="0.25">
      <c r="A483" s="102" t="s">
        <v>4</v>
      </c>
      <c r="B483" s="117">
        <v>3</v>
      </c>
      <c r="C483" s="117">
        <v>23</v>
      </c>
      <c r="D483" s="104" t="s">
        <v>25</v>
      </c>
      <c r="E483" s="104"/>
      <c r="F483" s="96" t="str">
        <f>CONCATENATE(C483,IF(D483&lt;&gt;"",".",""),D483)</f>
        <v>23.04</v>
      </c>
      <c r="G483" s="105" t="str">
        <f>CONCATENATE(A483," ",C483,IF(D483&lt;&gt;"",".",""),D483,E483)</f>
        <v>HBEE 23.04</v>
      </c>
      <c r="H483" s="106">
        <v>41850</v>
      </c>
      <c r="I483" s="96" t="s">
        <v>1016</v>
      </c>
      <c r="J483" s="107" t="s">
        <v>770</v>
      </c>
      <c r="K483" s="60" t="s">
        <v>764</v>
      </c>
      <c r="L483" s="75"/>
      <c r="M483" s="59"/>
      <c r="N483" s="59"/>
      <c r="O483" s="59"/>
      <c r="P483" s="60"/>
    </row>
    <row r="484" spans="1:16" ht="30" x14ac:dyDescent="0.25">
      <c r="A484" s="102" t="s">
        <v>4</v>
      </c>
      <c r="B484" s="117">
        <v>3</v>
      </c>
      <c r="C484" s="117">
        <v>23</v>
      </c>
      <c r="D484" s="104" t="s">
        <v>25</v>
      </c>
      <c r="E484" s="104" t="s">
        <v>8</v>
      </c>
      <c r="F484" s="96" t="str">
        <f>CONCATENATE(C484,IF(D484&lt;&gt;"",".",""),D484)</f>
        <v>23.04</v>
      </c>
      <c r="G484" s="105" t="str">
        <f>CONCATENATE(A484," ",C484,IF(D484&lt;&gt;"",".",""),D484,E484)</f>
        <v>HBEE 23.04(a)</v>
      </c>
      <c r="H484" s="106">
        <v>41850</v>
      </c>
      <c r="I484" s="96" t="s">
        <v>9</v>
      </c>
      <c r="J484" s="107" t="s">
        <v>770</v>
      </c>
      <c r="K484" s="60" t="s">
        <v>1390</v>
      </c>
      <c r="L484" s="75" t="s">
        <v>1435</v>
      </c>
      <c r="M484" s="59" t="s">
        <v>1559</v>
      </c>
      <c r="N484" s="59" t="s">
        <v>1564</v>
      </c>
      <c r="O484" s="106">
        <v>42671</v>
      </c>
      <c r="P484" s="75"/>
    </row>
    <row r="485" spans="1:16" ht="30" x14ac:dyDescent="0.25">
      <c r="A485" s="102" t="s">
        <v>4</v>
      </c>
      <c r="B485" s="117">
        <v>3</v>
      </c>
      <c r="C485" s="117">
        <v>23</v>
      </c>
      <c r="D485" s="104" t="s">
        <v>25</v>
      </c>
      <c r="E485" s="104" t="s">
        <v>10</v>
      </c>
      <c r="F485" s="96" t="str">
        <f>CONCATENATE(C485,IF(D485&lt;&gt;"",".",""),D485)</f>
        <v>23.04</v>
      </c>
      <c r="G485" s="105" t="str">
        <f>CONCATENATE(A485," ",C485,IF(D485&lt;&gt;"",".",""),D485,E485)</f>
        <v>HBEE 23.04(b)</v>
      </c>
      <c r="H485" s="106">
        <v>41850</v>
      </c>
      <c r="I485" s="96" t="s">
        <v>1017</v>
      </c>
      <c r="J485" s="107" t="s">
        <v>770</v>
      </c>
      <c r="K485" s="60" t="s">
        <v>1390</v>
      </c>
      <c r="L485" s="75" t="s">
        <v>1435</v>
      </c>
      <c r="M485" s="59" t="s">
        <v>1559</v>
      </c>
      <c r="N485" s="59" t="s">
        <v>1564</v>
      </c>
      <c r="O485" s="106">
        <v>42671</v>
      </c>
      <c r="P485" s="75"/>
    </row>
    <row r="486" spans="1:16" x14ac:dyDescent="0.25">
      <c r="A486" s="102" t="s">
        <v>4</v>
      </c>
      <c r="B486" s="117">
        <v>3</v>
      </c>
      <c r="C486" s="117">
        <v>23</v>
      </c>
      <c r="D486" s="104" t="s">
        <v>25</v>
      </c>
      <c r="E486" s="104" t="s">
        <v>12</v>
      </c>
      <c r="F486" s="96" t="str">
        <f>CONCATENATE(C486,IF(D486&lt;&gt;"",".",""),D486)</f>
        <v>23.04</v>
      </c>
      <c r="G486" s="105" t="str">
        <f>CONCATENATE(A486," ",C486,IF(D486&lt;&gt;"",".",""),D486,E486)</f>
        <v>HBEE 23.04(c)</v>
      </c>
      <c r="H486" s="106">
        <v>41850</v>
      </c>
      <c r="I486" s="96" t="s">
        <v>69</v>
      </c>
      <c r="J486" s="107" t="s">
        <v>764</v>
      </c>
      <c r="K486" s="60"/>
      <c r="L486" s="75"/>
      <c r="M486" s="59"/>
      <c r="N486" s="59"/>
      <c r="O486" s="59"/>
      <c r="P486" s="60"/>
    </row>
    <row r="487" spans="1:16" ht="30" x14ac:dyDescent="0.25">
      <c r="A487" s="102" t="s">
        <v>4</v>
      </c>
      <c r="B487" s="117">
        <v>3</v>
      </c>
      <c r="C487" s="117">
        <v>23</v>
      </c>
      <c r="D487" s="104" t="s">
        <v>25</v>
      </c>
      <c r="E487" s="104" t="s">
        <v>157</v>
      </c>
      <c r="F487" s="96" t="str">
        <f>CONCATENATE(C487,IF(D487&lt;&gt;"",".",""),D487)</f>
        <v>23.04</v>
      </c>
      <c r="G487" s="105" t="str">
        <f>CONCATENATE(A487," ",C487,IF(D487&lt;&gt;"",".",""),D487,E487)</f>
        <v>HBEE 23.04(c)(1)</v>
      </c>
      <c r="H487" s="106">
        <v>41850</v>
      </c>
      <c r="I487" s="96" t="s">
        <v>1018</v>
      </c>
      <c r="J487" s="107" t="s">
        <v>764</v>
      </c>
      <c r="K487" s="60"/>
      <c r="L487" s="75"/>
      <c r="M487" s="59"/>
      <c r="N487" s="59"/>
      <c r="O487" s="59"/>
      <c r="P487" s="60"/>
    </row>
    <row r="488" spans="1:16" ht="60" x14ac:dyDescent="0.25">
      <c r="A488" s="102" t="s">
        <v>4</v>
      </c>
      <c r="B488" s="117">
        <v>3</v>
      </c>
      <c r="C488" s="117">
        <v>23</v>
      </c>
      <c r="D488" s="104" t="s">
        <v>25</v>
      </c>
      <c r="E488" s="104" t="s">
        <v>158</v>
      </c>
      <c r="F488" s="96" t="str">
        <f>CONCATENATE(C488,IF(D488&lt;&gt;"",".",""),D488)</f>
        <v>23.04</v>
      </c>
      <c r="G488" s="105" t="str">
        <f>CONCATENATE(A488," ",C488,IF(D488&lt;&gt;"",".",""),D488,E488)</f>
        <v>HBEE 23.04(c)(2)</v>
      </c>
      <c r="H488" s="106">
        <v>41850</v>
      </c>
      <c r="I488" s="96" t="s">
        <v>1019</v>
      </c>
      <c r="J488" s="107" t="s">
        <v>764</v>
      </c>
      <c r="K488" s="60"/>
      <c r="L488" s="75"/>
      <c r="M488" s="59"/>
      <c r="N488" s="59"/>
      <c r="O488" s="59"/>
      <c r="P488" s="60"/>
    </row>
    <row r="489" spans="1:16" ht="60" x14ac:dyDescent="0.25">
      <c r="A489" s="102" t="s">
        <v>4</v>
      </c>
      <c r="B489" s="117">
        <v>3</v>
      </c>
      <c r="C489" s="117">
        <v>23</v>
      </c>
      <c r="D489" s="104" t="s">
        <v>25</v>
      </c>
      <c r="E489" s="104" t="s">
        <v>178</v>
      </c>
      <c r="F489" s="96" t="str">
        <f>CONCATENATE(C489,IF(D489&lt;&gt;"",".",""),D489)</f>
        <v>23.04</v>
      </c>
      <c r="G489" s="105" t="str">
        <f>CONCATENATE(A489," ",C489,IF(D489&lt;&gt;"",".",""),D489,E489)</f>
        <v>HBEE 23.04(c)(3)</v>
      </c>
      <c r="H489" s="106">
        <v>41850</v>
      </c>
      <c r="I489" s="96" t="s">
        <v>1020</v>
      </c>
      <c r="J489" s="107" t="s">
        <v>764</v>
      </c>
      <c r="K489" s="60"/>
      <c r="L489" s="75"/>
      <c r="M489" s="59"/>
      <c r="N489" s="59"/>
      <c r="O489" s="59"/>
      <c r="P489" s="60"/>
    </row>
    <row r="490" spans="1:16" ht="45" x14ac:dyDescent="0.25">
      <c r="A490" s="102" t="s">
        <v>4</v>
      </c>
      <c r="B490" s="117">
        <v>3</v>
      </c>
      <c r="C490" s="117">
        <v>23</v>
      </c>
      <c r="D490" s="104" t="s">
        <v>29</v>
      </c>
      <c r="E490" s="104"/>
      <c r="F490" s="96" t="str">
        <f>CONCATENATE(C490,IF(D490&lt;&gt;"",".",""),D490)</f>
        <v>23.05</v>
      </c>
      <c r="G490" s="105" t="str">
        <f>CONCATENATE(A490," ",C490,IF(D490&lt;&gt;"",".",""),D490,E490)</f>
        <v>HBEE 23.05</v>
      </c>
      <c r="H490" s="106">
        <v>41850</v>
      </c>
      <c r="I490" s="96" t="s">
        <v>1021</v>
      </c>
      <c r="J490" s="107" t="s">
        <v>770</v>
      </c>
      <c r="K490" s="60" t="s">
        <v>1390</v>
      </c>
      <c r="L490" s="75" t="s">
        <v>1435</v>
      </c>
      <c r="M490" s="59" t="s">
        <v>1559</v>
      </c>
      <c r="N490" s="59" t="s">
        <v>1564</v>
      </c>
      <c r="O490" s="106">
        <v>42671</v>
      </c>
      <c r="P490" s="75"/>
    </row>
    <row r="491" spans="1:16" ht="30" x14ac:dyDescent="0.25">
      <c r="A491" s="102" t="s">
        <v>4</v>
      </c>
      <c r="B491" s="117">
        <v>3</v>
      </c>
      <c r="C491" s="117">
        <v>23</v>
      </c>
      <c r="D491" s="104" t="s">
        <v>64</v>
      </c>
      <c r="E491" s="104"/>
      <c r="F491" s="96" t="str">
        <f>CONCATENATE(C491,IF(D491&lt;&gt;"",".",""),D491)</f>
        <v>23.06</v>
      </c>
      <c r="G491" s="105" t="str">
        <f>CONCATENATE(A491," ",C491,IF(D491&lt;&gt;"",".",""),D491,E491)</f>
        <v>HBEE 23.06</v>
      </c>
      <c r="H491" s="106">
        <v>42583</v>
      </c>
      <c r="I491" s="96" t="s">
        <v>1022</v>
      </c>
      <c r="J491" s="107" t="s">
        <v>770</v>
      </c>
      <c r="K491" s="60"/>
      <c r="L491" s="75"/>
      <c r="M491" s="59" t="s">
        <v>1442</v>
      </c>
      <c r="N491" s="59"/>
      <c r="O491" s="59"/>
      <c r="P491" s="60" t="s">
        <v>1461</v>
      </c>
    </row>
    <row r="492" spans="1:16" ht="30" x14ac:dyDescent="0.25">
      <c r="A492" s="102" t="s">
        <v>4</v>
      </c>
      <c r="B492" s="117">
        <v>3</v>
      </c>
      <c r="C492" s="117">
        <v>23</v>
      </c>
      <c r="D492" s="104" t="s">
        <v>64</v>
      </c>
      <c r="E492" s="104" t="s">
        <v>8</v>
      </c>
      <c r="F492" s="96" t="str">
        <f>CONCATENATE(C492,IF(D492&lt;&gt;"",".",""),D492)</f>
        <v>23.06</v>
      </c>
      <c r="G492" s="105" t="str">
        <f>CONCATENATE(A492," ",C492,IF(D492&lt;&gt;"",".",""),D492,E492)</f>
        <v>HBEE 23.06(a)</v>
      </c>
      <c r="H492" s="106">
        <v>42583</v>
      </c>
      <c r="I492" s="96" t="s">
        <v>1023</v>
      </c>
      <c r="J492" s="107" t="s">
        <v>766</v>
      </c>
      <c r="K492" s="60"/>
      <c r="L492" s="75"/>
      <c r="M492" s="59"/>
      <c r="N492" s="59"/>
      <c r="O492" s="59"/>
      <c r="P492" s="60"/>
    </row>
    <row r="493" spans="1:16" x14ac:dyDescent="0.25">
      <c r="A493" s="102" t="s">
        <v>4</v>
      </c>
      <c r="B493" s="117">
        <v>3</v>
      </c>
      <c r="C493" s="117">
        <v>23</v>
      </c>
      <c r="D493" s="104" t="s">
        <v>64</v>
      </c>
      <c r="E493" s="104" t="s">
        <v>779</v>
      </c>
      <c r="F493" s="96" t="str">
        <f>CONCATENATE(C493,IF(D493&lt;&gt;"",".",""),D493)</f>
        <v>23.06</v>
      </c>
      <c r="G493" s="105" t="str">
        <f>CONCATENATE(A493," ",C493,IF(D493&lt;&gt;"",".",""),D493,E493)</f>
        <v>HBEE 23.06(a)(1)</v>
      </c>
      <c r="H493" s="106">
        <v>42583</v>
      </c>
      <c r="I493" s="96" t="s">
        <v>1024</v>
      </c>
      <c r="J493" s="107" t="s">
        <v>764</v>
      </c>
      <c r="K493" s="60"/>
      <c r="L493" s="75"/>
      <c r="M493" s="59"/>
      <c r="N493" s="59"/>
      <c r="O493" s="59"/>
      <c r="P493" s="60"/>
    </row>
    <row r="494" spans="1:16" x14ac:dyDescent="0.25">
      <c r="A494" s="102" t="s">
        <v>4</v>
      </c>
      <c r="B494" s="117">
        <v>3</v>
      </c>
      <c r="C494" s="117">
        <v>23</v>
      </c>
      <c r="D494" s="104" t="s">
        <v>64</v>
      </c>
      <c r="E494" s="104" t="s">
        <v>1025</v>
      </c>
      <c r="F494" s="96" t="str">
        <f>CONCATENATE(C494,IF(D494&lt;&gt;"",".",""),D494)</f>
        <v>23.06</v>
      </c>
      <c r="G494" s="105" t="str">
        <f>CONCATENATE(A494," ",C494,IF(D494&lt;&gt;"",".",""),D494,E494)</f>
        <v>HBEE 23.06(a)(1)(i)</v>
      </c>
      <c r="H494" s="106">
        <v>42583</v>
      </c>
      <c r="I494" s="96" t="s">
        <v>1026</v>
      </c>
      <c r="J494" s="107" t="s">
        <v>764</v>
      </c>
      <c r="K494" s="60"/>
      <c r="L494" s="75"/>
      <c r="M494" s="59"/>
      <c r="N494" s="59"/>
      <c r="O494" s="59"/>
      <c r="P494" s="60"/>
    </row>
    <row r="495" spans="1:16" x14ac:dyDescent="0.25">
      <c r="A495" s="102" t="s">
        <v>4</v>
      </c>
      <c r="B495" s="117">
        <v>3</v>
      </c>
      <c r="C495" s="117">
        <v>23</v>
      </c>
      <c r="D495" s="104" t="s">
        <v>64</v>
      </c>
      <c r="E495" s="104" t="s">
        <v>1027</v>
      </c>
      <c r="F495" s="96" t="str">
        <f>CONCATENATE(C495,IF(D495&lt;&gt;"",".",""),D495)</f>
        <v>23.06</v>
      </c>
      <c r="G495" s="105" t="str">
        <f>CONCATENATE(A495," ",C495,IF(D495&lt;&gt;"",".",""),D495,E495)</f>
        <v>HBEE 23.06(a)(1)(ii)</v>
      </c>
      <c r="H495" s="106">
        <v>42583</v>
      </c>
      <c r="I495" s="96" t="s">
        <v>1028</v>
      </c>
      <c r="J495" s="107" t="s">
        <v>764</v>
      </c>
      <c r="K495" s="60"/>
      <c r="L495" s="75"/>
      <c r="M495" s="59"/>
      <c r="N495" s="59"/>
      <c r="O495" s="59"/>
      <c r="P495" s="60"/>
    </row>
    <row r="496" spans="1:16" x14ac:dyDescent="0.25">
      <c r="A496" s="102" t="s">
        <v>4</v>
      </c>
      <c r="B496" s="117">
        <v>3</v>
      </c>
      <c r="C496" s="117">
        <v>23</v>
      </c>
      <c r="D496" s="104" t="s">
        <v>64</v>
      </c>
      <c r="E496" s="104" t="s">
        <v>1029</v>
      </c>
      <c r="F496" s="96" t="str">
        <f>CONCATENATE(C496,IF(D496&lt;&gt;"",".",""),D496)</f>
        <v>23.06</v>
      </c>
      <c r="G496" s="105" t="str">
        <f>CONCATENATE(A496," ",C496,IF(D496&lt;&gt;"",".",""),D496,E496)</f>
        <v>HBEE 23.06(a)(1)(iii)</v>
      </c>
      <c r="H496" s="106">
        <v>42583</v>
      </c>
      <c r="I496" s="96" t="s">
        <v>1030</v>
      </c>
      <c r="J496" s="107" t="s">
        <v>764</v>
      </c>
      <c r="K496" s="60"/>
      <c r="L496" s="75"/>
      <c r="M496" s="59"/>
      <c r="N496" s="59"/>
      <c r="O496" s="59"/>
      <c r="P496" s="60"/>
    </row>
    <row r="497" spans="1:16" x14ac:dyDescent="0.25">
      <c r="A497" s="102" t="s">
        <v>4</v>
      </c>
      <c r="B497" s="117">
        <v>3</v>
      </c>
      <c r="C497" s="117">
        <v>23</v>
      </c>
      <c r="D497" s="104" t="s">
        <v>64</v>
      </c>
      <c r="E497" s="104" t="s">
        <v>1031</v>
      </c>
      <c r="F497" s="96" t="str">
        <f>CONCATENATE(C497,IF(D497&lt;&gt;"",".",""),D497)</f>
        <v>23.06</v>
      </c>
      <c r="G497" s="105" t="str">
        <f>CONCATENATE(A497," ",C497,IF(D497&lt;&gt;"",".",""),D497,E497)</f>
        <v>HBEE 23.06(a)(1)(iv)</v>
      </c>
      <c r="H497" s="106">
        <v>42583</v>
      </c>
      <c r="I497" s="96" t="s">
        <v>1032</v>
      </c>
      <c r="J497" s="107" t="s">
        <v>764</v>
      </c>
      <c r="K497" s="60"/>
      <c r="L497" s="75"/>
      <c r="M497" s="59"/>
      <c r="N497" s="59"/>
      <c r="O497" s="59"/>
      <c r="P497" s="60"/>
    </row>
    <row r="498" spans="1:16" x14ac:dyDescent="0.25">
      <c r="A498" s="102" t="s">
        <v>4</v>
      </c>
      <c r="B498" s="117">
        <v>3</v>
      </c>
      <c r="C498" s="117">
        <v>23</v>
      </c>
      <c r="D498" s="104" t="s">
        <v>64</v>
      </c>
      <c r="E498" s="104" t="s">
        <v>1033</v>
      </c>
      <c r="F498" s="96" t="str">
        <f>CONCATENATE(C498,IF(D498&lt;&gt;"",".",""),D498)</f>
        <v>23.06</v>
      </c>
      <c r="G498" s="105" t="str">
        <f>CONCATENATE(A498," ",C498,IF(D498&lt;&gt;"",".",""),D498,E498)</f>
        <v>HBEE 23.06(a)(1)(v)</v>
      </c>
      <c r="H498" s="106">
        <v>42583</v>
      </c>
      <c r="I498" s="96" t="s">
        <v>1034</v>
      </c>
      <c r="J498" s="107" t="s">
        <v>766</v>
      </c>
      <c r="K498" s="60"/>
      <c r="L498" s="75"/>
      <c r="M498" s="59"/>
      <c r="N498" s="59"/>
      <c r="O498" s="59"/>
      <c r="P498" s="60"/>
    </row>
    <row r="499" spans="1:16" x14ac:dyDescent="0.25">
      <c r="A499" s="102" t="s">
        <v>4</v>
      </c>
      <c r="B499" s="117">
        <v>3</v>
      </c>
      <c r="C499" s="117">
        <v>23</v>
      </c>
      <c r="D499" s="104" t="s">
        <v>64</v>
      </c>
      <c r="E499" s="104" t="s">
        <v>1035</v>
      </c>
      <c r="F499" s="96" t="str">
        <f>CONCATENATE(C499,IF(D499&lt;&gt;"",".",""),D499)</f>
        <v>23.06</v>
      </c>
      <c r="G499" s="105" t="str">
        <f>CONCATENATE(A499," ",C499,IF(D499&lt;&gt;"",".",""),D499,E499)</f>
        <v>HBEE 23.06(a)(1)(vi)</v>
      </c>
      <c r="H499" s="106">
        <v>42583</v>
      </c>
      <c r="I499" s="96" t="s">
        <v>1036</v>
      </c>
      <c r="J499" s="107" t="s">
        <v>770</v>
      </c>
      <c r="K499" s="60"/>
      <c r="L499" s="75"/>
      <c r="M499" s="59" t="s">
        <v>1442</v>
      </c>
      <c r="N499" s="59"/>
      <c r="O499" s="59"/>
      <c r="P499" s="60"/>
    </row>
    <row r="500" spans="1:16" x14ac:dyDescent="0.25">
      <c r="A500" s="102" t="s">
        <v>4</v>
      </c>
      <c r="B500" s="117">
        <v>3</v>
      </c>
      <c r="C500" s="117">
        <v>23</v>
      </c>
      <c r="D500" s="104" t="s">
        <v>64</v>
      </c>
      <c r="E500" s="104" t="s">
        <v>1037</v>
      </c>
      <c r="F500" s="96" t="str">
        <f>CONCATENATE(C500,IF(D500&lt;&gt;"",".",""),D500)</f>
        <v>23.06</v>
      </c>
      <c r="G500" s="105" t="str">
        <f>CONCATENATE(A500," ",C500,IF(D500&lt;&gt;"",".",""),D500,E500)</f>
        <v>HBEE 23.06(a)(1)(vii)</v>
      </c>
      <c r="H500" s="106">
        <v>42583</v>
      </c>
      <c r="I500" s="96" t="s">
        <v>1000</v>
      </c>
      <c r="J500" s="107" t="s">
        <v>770</v>
      </c>
      <c r="K500" s="60"/>
      <c r="L500" s="75"/>
      <c r="M500" s="59" t="s">
        <v>1442</v>
      </c>
      <c r="N500" s="59"/>
      <c r="O500" s="59"/>
      <c r="P500" s="60"/>
    </row>
    <row r="501" spans="1:16" x14ac:dyDescent="0.25">
      <c r="A501" s="102" t="s">
        <v>4</v>
      </c>
      <c r="B501" s="117">
        <v>3</v>
      </c>
      <c r="C501" s="117">
        <v>23</v>
      </c>
      <c r="D501" s="104" t="s">
        <v>64</v>
      </c>
      <c r="E501" s="104" t="s">
        <v>1038</v>
      </c>
      <c r="F501" s="96" t="str">
        <f>CONCATENATE(C501,IF(D501&lt;&gt;"",".",""),D501)</f>
        <v>23.06</v>
      </c>
      <c r="G501" s="105" t="str">
        <f>CONCATENATE(A501," ",C501,IF(D501&lt;&gt;"",".",""),D501,E501)</f>
        <v>HBEE 23.06(a)(1)(viii)</v>
      </c>
      <c r="H501" s="106">
        <v>42583</v>
      </c>
      <c r="I501" s="96" t="s">
        <v>1039</v>
      </c>
      <c r="J501" s="107" t="s">
        <v>770</v>
      </c>
      <c r="K501" s="60"/>
      <c r="L501" s="75"/>
      <c r="M501" s="59" t="s">
        <v>1442</v>
      </c>
      <c r="N501" s="59"/>
      <c r="O501" s="59"/>
      <c r="P501" s="60"/>
    </row>
    <row r="502" spans="1:16" x14ac:dyDescent="0.25">
      <c r="A502" s="102" t="s">
        <v>4</v>
      </c>
      <c r="B502" s="117">
        <v>3</v>
      </c>
      <c r="C502" s="117">
        <v>23</v>
      </c>
      <c r="D502" s="104" t="s">
        <v>64</v>
      </c>
      <c r="E502" s="104" t="s">
        <v>1040</v>
      </c>
      <c r="F502" s="96" t="str">
        <f>CONCATENATE(C502,IF(D502&lt;&gt;"",".",""),D502)</f>
        <v>23.06</v>
      </c>
      <c r="G502" s="105" t="str">
        <f>CONCATENATE(A502," ",C502,IF(D502&lt;&gt;"",".",""),D502,E502)</f>
        <v>HBEE 23.06(a)(1)(ix)</v>
      </c>
      <c r="H502" s="106">
        <v>42583</v>
      </c>
      <c r="I502" s="96" t="s">
        <v>1041</v>
      </c>
      <c r="J502" s="107" t="s">
        <v>770</v>
      </c>
      <c r="K502" s="60"/>
      <c r="L502" s="75"/>
      <c r="M502" s="59" t="s">
        <v>1442</v>
      </c>
      <c r="N502" s="59"/>
      <c r="O502" s="59"/>
      <c r="P502" s="60"/>
    </row>
    <row r="503" spans="1:16" x14ac:dyDescent="0.25">
      <c r="A503" s="102" t="s">
        <v>4</v>
      </c>
      <c r="B503" s="117">
        <v>3</v>
      </c>
      <c r="C503" s="117">
        <v>23</v>
      </c>
      <c r="D503" s="104" t="s">
        <v>64</v>
      </c>
      <c r="E503" s="104" t="s">
        <v>781</v>
      </c>
      <c r="F503" s="96" t="str">
        <f>CONCATENATE(C503,IF(D503&lt;&gt;"",".",""),D503)</f>
        <v>23.06</v>
      </c>
      <c r="G503" s="105" t="str">
        <f>CONCATENATE(A503," ",C503,IF(D503&lt;&gt;"",".",""),D503,E503)</f>
        <v>HBEE 23.06(a)(2)</v>
      </c>
      <c r="H503" s="106">
        <v>42583</v>
      </c>
      <c r="I503" s="96" t="s">
        <v>344</v>
      </c>
      <c r="J503" s="107" t="s">
        <v>766</v>
      </c>
      <c r="K503" s="60"/>
      <c r="L503" s="75"/>
      <c r="M503" s="59"/>
      <c r="N503" s="59"/>
      <c r="O503" s="59"/>
      <c r="P503" s="60"/>
    </row>
    <row r="504" spans="1:16" x14ac:dyDescent="0.25">
      <c r="A504" s="102" t="s">
        <v>4</v>
      </c>
      <c r="B504" s="117">
        <v>3</v>
      </c>
      <c r="C504" s="117">
        <v>23</v>
      </c>
      <c r="D504" s="104" t="s">
        <v>64</v>
      </c>
      <c r="E504" s="104" t="s">
        <v>783</v>
      </c>
      <c r="F504" s="96" t="str">
        <f>CONCATENATE(C504,IF(D504&lt;&gt;"",".",""),D504)</f>
        <v>23.06</v>
      </c>
      <c r="G504" s="105" t="str">
        <f>CONCATENATE(A504," ",C504,IF(D504&lt;&gt;"",".",""),D504,E504)</f>
        <v>HBEE 23.06(a)(3)</v>
      </c>
      <c r="H504" s="106">
        <v>42583</v>
      </c>
      <c r="I504" s="96" t="s">
        <v>1042</v>
      </c>
      <c r="J504" s="107" t="s">
        <v>766</v>
      </c>
      <c r="K504" s="60"/>
      <c r="L504" s="75"/>
      <c r="M504" s="59"/>
      <c r="N504" s="59"/>
      <c r="O504" s="59"/>
      <c r="P504" s="60"/>
    </row>
    <row r="505" spans="1:16" x14ac:dyDescent="0.25">
      <c r="A505" s="102" t="s">
        <v>4</v>
      </c>
      <c r="B505" s="117">
        <v>3</v>
      </c>
      <c r="C505" s="117">
        <v>23</v>
      </c>
      <c r="D505" s="104" t="s">
        <v>64</v>
      </c>
      <c r="E505" s="104" t="s">
        <v>785</v>
      </c>
      <c r="F505" s="96" t="str">
        <f>CONCATENATE(C505,IF(D505&lt;&gt;"",".",""),D505)</f>
        <v>23.06</v>
      </c>
      <c r="G505" s="105" t="str">
        <f>CONCATENATE(A505," ",C505,IF(D505&lt;&gt;"",".",""),D505,E505)</f>
        <v>HBEE 23.06(a)(4)</v>
      </c>
      <c r="H505" s="106">
        <v>42583</v>
      </c>
      <c r="I505" s="96" t="s">
        <v>94</v>
      </c>
      <c r="J505" s="107" t="s">
        <v>766</v>
      </c>
      <c r="K505" s="60"/>
      <c r="L505" s="75"/>
      <c r="M505" s="59"/>
      <c r="N505" s="59"/>
      <c r="O505" s="59"/>
      <c r="P505" s="60"/>
    </row>
    <row r="506" spans="1:16" x14ac:dyDescent="0.25">
      <c r="A506" s="102" t="s">
        <v>4</v>
      </c>
      <c r="B506" s="117">
        <v>3</v>
      </c>
      <c r="C506" s="117">
        <v>23</v>
      </c>
      <c r="D506" s="104" t="s">
        <v>64</v>
      </c>
      <c r="E506" s="104" t="s">
        <v>786</v>
      </c>
      <c r="F506" s="96" t="str">
        <f>CONCATENATE(C506,IF(D506&lt;&gt;"",".",""),D506)</f>
        <v>23.06</v>
      </c>
      <c r="G506" s="105" t="str">
        <f>CONCATENATE(A506," ",C506,IF(D506&lt;&gt;"",".",""),D506,E506)</f>
        <v>HBEE 23.06(a)(5)</v>
      </c>
      <c r="H506" s="106">
        <v>42583</v>
      </c>
      <c r="I506" s="96" t="s">
        <v>315</v>
      </c>
      <c r="J506" s="107" t="s">
        <v>766</v>
      </c>
      <c r="K506" s="60"/>
      <c r="L506" s="75"/>
      <c r="M506" s="59"/>
      <c r="N506" s="59"/>
      <c r="O506" s="59"/>
      <c r="P506" s="60"/>
    </row>
    <row r="507" spans="1:16" x14ac:dyDescent="0.25">
      <c r="A507" s="102" t="s">
        <v>4</v>
      </c>
      <c r="B507" s="117">
        <v>3</v>
      </c>
      <c r="C507" s="117">
        <v>23</v>
      </c>
      <c r="D507" s="104" t="s">
        <v>64</v>
      </c>
      <c r="E507" s="104" t="s">
        <v>10</v>
      </c>
      <c r="F507" s="96" t="str">
        <f>CONCATENATE(C507,IF(D507&lt;&gt;"",".",""),D507)</f>
        <v>23.06</v>
      </c>
      <c r="G507" s="105" t="str">
        <f>CONCATENATE(A507," ",C507,IF(D507&lt;&gt;"",".",""),D507,E507)</f>
        <v>HBEE 23.06(b)</v>
      </c>
      <c r="H507" s="106">
        <v>42583</v>
      </c>
      <c r="I507" s="96" t="s">
        <v>1043</v>
      </c>
      <c r="J507" s="107" t="s">
        <v>770</v>
      </c>
      <c r="K507" s="60"/>
      <c r="L507" s="75"/>
      <c r="M507" s="59" t="s">
        <v>1442</v>
      </c>
      <c r="N507" s="59"/>
      <c r="O507" s="59"/>
      <c r="P507" s="60"/>
    </row>
    <row r="508" spans="1:16" x14ac:dyDescent="0.25">
      <c r="A508" s="102" t="s">
        <v>4</v>
      </c>
      <c r="B508" s="117">
        <v>3</v>
      </c>
      <c r="C508" s="117">
        <v>23</v>
      </c>
      <c r="D508" s="104" t="s">
        <v>64</v>
      </c>
      <c r="E508" s="104" t="s">
        <v>78</v>
      </c>
      <c r="F508" s="96" t="str">
        <f>CONCATENATE(C508,IF(D508&lt;&gt;"",".",""),D508)</f>
        <v>23.06</v>
      </c>
      <c r="G508" s="105" t="str">
        <f>CONCATENATE(A508," ",C508,IF(D508&lt;&gt;"",".",""),D508,E508)</f>
        <v>HBEE 23.06(b)(1)</v>
      </c>
      <c r="H508" s="106">
        <v>42583</v>
      </c>
      <c r="I508" s="96" t="s">
        <v>1044</v>
      </c>
      <c r="J508" s="107" t="s">
        <v>766</v>
      </c>
      <c r="K508" s="60"/>
      <c r="L508" s="75"/>
      <c r="M508" s="59"/>
      <c r="N508" s="59"/>
      <c r="O508" s="59"/>
      <c r="P508" s="60"/>
    </row>
    <row r="509" spans="1:16" x14ac:dyDescent="0.25">
      <c r="A509" s="102" t="s">
        <v>4</v>
      </c>
      <c r="B509" s="117">
        <v>3</v>
      </c>
      <c r="C509" s="117">
        <v>23</v>
      </c>
      <c r="D509" s="104" t="s">
        <v>64</v>
      </c>
      <c r="E509" s="104" t="s">
        <v>79</v>
      </c>
      <c r="F509" s="96" t="str">
        <f>CONCATENATE(C509,IF(D509&lt;&gt;"",".",""),D509)</f>
        <v>23.06</v>
      </c>
      <c r="G509" s="105" t="str">
        <f>CONCATENATE(A509," ",C509,IF(D509&lt;&gt;"",".",""),D509,E509)</f>
        <v>HBEE 23.06(b)(2)</v>
      </c>
      <c r="H509" s="106">
        <v>42583</v>
      </c>
      <c r="I509" s="96" t="s">
        <v>1045</v>
      </c>
      <c r="J509" s="107" t="s">
        <v>766</v>
      </c>
      <c r="K509" s="60"/>
      <c r="L509" s="75"/>
      <c r="M509" s="59"/>
      <c r="N509" s="59"/>
      <c r="O509" s="59"/>
      <c r="P509" s="60"/>
    </row>
    <row r="510" spans="1:16" x14ac:dyDescent="0.25">
      <c r="A510" s="102" t="s">
        <v>4</v>
      </c>
      <c r="B510" s="117">
        <v>3</v>
      </c>
      <c r="C510" s="117">
        <v>23</v>
      </c>
      <c r="D510" s="104" t="s">
        <v>64</v>
      </c>
      <c r="E510" s="104" t="s">
        <v>80</v>
      </c>
      <c r="F510" s="96" t="str">
        <f>CONCATENATE(C510,IF(D510&lt;&gt;"",".",""),D510)</f>
        <v>23.06</v>
      </c>
      <c r="G510" s="105" t="str">
        <f>CONCATENATE(A510," ",C510,IF(D510&lt;&gt;"",".",""),D510,E510)</f>
        <v>HBEE 23.06(b)(3)</v>
      </c>
      <c r="H510" s="106">
        <v>42583</v>
      </c>
      <c r="I510" s="96" t="s">
        <v>1046</v>
      </c>
      <c r="J510" s="107" t="s">
        <v>770</v>
      </c>
      <c r="K510" s="60"/>
      <c r="L510" s="75"/>
      <c r="M510" s="59" t="s">
        <v>1442</v>
      </c>
      <c r="N510" s="59"/>
      <c r="O510" s="59"/>
      <c r="P510" s="60"/>
    </row>
    <row r="511" spans="1:16" ht="30" x14ac:dyDescent="0.25">
      <c r="A511" s="102" t="s">
        <v>4</v>
      </c>
      <c r="B511" s="117">
        <v>3</v>
      </c>
      <c r="C511" s="117">
        <v>23</v>
      </c>
      <c r="D511" s="104" t="s">
        <v>64</v>
      </c>
      <c r="E511" s="104" t="s">
        <v>81</v>
      </c>
      <c r="F511" s="96" t="str">
        <f>CONCATENATE(C511,IF(D511&lt;&gt;"",".",""),D511)</f>
        <v>23.06</v>
      </c>
      <c r="G511" s="105" t="str">
        <f>CONCATENATE(A511," ",C511,IF(D511&lt;&gt;"",".",""),D511,E511)</f>
        <v>HBEE 23.06(b)(4)</v>
      </c>
      <c r="H511" s="106">
        <v>42583</v>
      </c>
      <c r="I511" s="96" t="s">
        <v>1047</v>
      </c>
      <c r="J511" s="107" t="s">
        <v>770</v>
      </c>
      <c r="K511" s="60"/>
      <c r="L511" s="75"/>
      <c r="M511" s="59" t="s">
        <v>1442</v>
      </c>
      <c r="N511" s="59"/>
      <c r="O511" s="59"/>
      <c r="P511" s="60"/>
    </row>
    <row r="512" spans="1:16" x14ac:dyDescent="0.25">
      <c r="A512" s="102" t="s">
        <v>4</v>
      </c>
      <c r="B512" s="117">
        <v>3</v>
      </c>
      <c r="C512" s="117">
        <v>23</v>
      </c>
      <c r="D512" s="104" t="s">
        <v>64</v>
      </c>
      <c r="E512" s="104" t="s">
        <v>965</v>
      </c>
      <c r="F512" s="96" t="str">
        <f>CONCATENATE(C512,IF(D512&lt;&gt;"",".",""),D512)</f>
        <v>23.06</v>
      </c>
      <c r="G512" s="105" t="str">
        <f>CONCATENATE(A512," ",C512,IF(D512&lt;&gt;"",".",""),D512,E512)</f>
        <v>HBEE 23.06(b)(5)</v>
      </c>
      <c r="H512" s="106">
        <v>42583</v>
      </c>
      <c r="I512" s="96" t="s">
        <v>1048</v>
      </c>
      <c r="J512" s="107" t="s">
        <v>770</v>
      </c>
      <c r="K512" s="60"/>
      <c r="L512" s="75"/>
      <c r="M512" s="59" t="s">
        <v>1442</v>
      </c>
      <c r="N512" s="59"/>
      <c r="O512" s="59"/>
      <c r="P512" s="60"/>
    </row>
    <row r="513" spans="1:16" x14ac:dyDescent="0.25">
      <c r="A513" s="102" t="s">
        <v>4</v>
      </c>
      <c r="B513" s="117">
        <v>3</v>
      </c>
      <c r="C513" s="117">
        <v>23</v>
      </c>
      <c r="D513" s="104" t="s">
        <v>64</v>
      </c>
      <c r="E513" s="104" t="s">
        <v>967</v>
      </c>
      <c r="F513" s="96" t="str">
        <f>CONCATENATE(C513,IF(D513&lt;&gt;"",".",""),D513)</f>
        <v>23.06</v>
      </c>
      <c r="G513" s="105" t="str">
        <f>CONCATENATE(A513," ",C513,IF(D513&lt;&gt;"",".",""),D513,E513)</f>
        <v>HBEE 23.06(b)(6)</v>
      </c>
      <c r="H513" s="106">
        <v>42583</v>
      </c>
      <c r="I513" s="96" t="s">
        <v>1049</v>
      </c>
      <c r="J513" s="107" t="s">
        <v>770</v>
      </c>
      <c r="K513" s="60"/>
      <c r="L513" s="75"/>
      <c r="M513" s="59" t="s">
        <v>1442</v>
      </c>
      <c r="N513" s="59"/>
      <c r="O513" s="59"/>
      <c r="P513" s="60"/>
    </row>
    <row r="514" spans="1:16" x14ac:dyDescent="0.25">
      <c r="A514" s="102" t="s">
        <v>4</v>
      </c>
      <c r="B514" s="117">
        <v>3</v>
      </c>
      <c r="C514" s="117">
        <v>23</v>
      </c>
      <c r="D514" s="104" t="s">
        <v>64</v>
      </c>
      <c r="E514" s="104" t="s">
        <v>1050</v>
      </c>
      <c r="F514" s="96" t="str">
        <f>CONCATENATE(C514,IF(D514&lt;&gt;"",".",""),D514)</f>
        <v>23.06</v>
      </c>
      <c r="G514" s="105" t="str">
        <f>CONCATENATE(A514," ",C514,IF(D514&lt;&gt;"",".",""),D514,E514)</f>
        <v>HBEE 23.06(b)(7)</v>
      </c>
      <c r="H514" s="106">
        <v>42583</v>
      </c>
      <c r="I514" s="96" t="s">
        <v>1051</v>
      </c>
      <c r="J514" s="107" t="s">
        <v>770</v>
      </c>
      <c r="K514" s="60"/>
      <c r="L514" s="75"/>
      <c r="M514" s="59" t="s">
        <v>1442</v>
      </c>
      <c r="N514" s="59"/>
      <c r="O514" s="59"/>
      <c r="P514" s="60"/>
    </row>
    <row r="515" spans="1:16" x14ac:dyDescent="0.25">
      <c r="A515" s="102" t="s">
        <v>4</v>
      </c>
      <c r="B515" s="117">
        <v>3</v>
      </c>
      <c r="C515" s="117">
        <v>23</v>
      </c>
      <c r="D515" s="104" t="s">
        <v>64</v>
      </c>
      <c r="E515" s="104" t="s">
        <v>12</v>
      </c>
      <c r="F515" s="96" t="str">
        <f>CONCATENATE(C515,IF(D515&lt;&gt;"",".",""),D515)</f>
        <v>23.06</v>
      </c>
      <c r="G515" s="105" t="str">
        <f>CONCATENATE(A515," ",C515,IF(D515&lt;&gt;"",".",""),D515,E515)</f>
        <v>HBEE 23.06(c)</v>
      </c>
      <c r="H515" s="106">
        <v>42583</v>
      </c>
      <c r="I515" s="96" t="s">
        <v>1052</v>
      </c>
      <c r="J515" s="107" t="s">
        <v>770</v>
      </c>
      <c r="K515" s="60"/>
      <c r="L515" s="75"/>
      <c r="M515" s="59" t="s">
        <v>1442</v>
      </c>
      <c r="N515" s="59"/>
      <c r="O515" s="59"/>
      <c r="P515" s="60"/>
    </row>
    <row r="516" spans="1:16" x14ac:dyDescent="0.25">
      <c r="A516" s="102" t="s">
        <v>4</v>
      </c>
      <c r="B516" s="117">
        <v>3</v>
      </c>
      <c r="C516" s="117">
        <v>23</v>
      </c>
      <c r="D516" s="104" t="s">
        <v>64</v>
      </c>
      <c r="E516" s="104" t="s">
        <v>157</v>
      </c>
      <c r="F516" s="96" t="str">
        <f>CONCATENATE(C516,IF(D516&lt;&gt;"",".",""),D516)</f>
        <v>23.06</v>
      </c>
      <c r="G516" s="105" t="str">
        <f>CONCATENATE(A516," ",C516,IF(D516&lt;&gt;"",".",""),D516,E516)</f>
        <v>HBEE 23.06(c)(1)</v>
      </c>
      <c r="H516" s="106">
        <v>42583</v>
      </c>
      <c r="I516" s="96" t="s">
        <v>1053</v>
      </c>
      <c r="J516" s="107" t="s">
        <v>766</v>
      </c>
      <c r="K516" s="60"/>
      <c r="L516" s="75"/>
      <c r="M516" s="59"/>
      <c r="N516" s="59"/>
      <c r="O516" s="59"/>
      <c r="P516" s="60"/>
    </row>
    <row r="517" spans="1:16" x14ac:dyDescent="0.25">
      <c r="A517" s="102" t="s">
        <v>4</v>
      </c>
      <c r="B517" s="117">
        <v>3</v>
      </c>
      <c r="C517" s="117">
        <v>23</v>
      </c>
      <c r="D517" s="104" t="s">
        <v>64</v>
      </c>
      <c r="E517" s="104" t="s">
        <v>158</v>
      </c>
      <c r="F517" s="96" t="str">
        <f>CONCATENATE(C517,IF(D517&lt;&gt;"",".",""),D517)</f>
        <v>23.06</v>
      </c>
      <c r="G517" s="105" t="str">
        <f>CONCATENATE(A517," ",C517,IF(D517&lt;&gt;"",".",""),D517,E517)</f>
        <v>HBEE 23.06(c)(2)</v>
      </c>
      <c r="H517" s="106">
        <v>42583</v>
      </c>
      <c r="I517" s="96" t="s">
        <v>1054</v>
      </c>
      <c r="J517" s="107" t="s">
        <v>766</v>
      </c>
      <c r="K517" s="60"/>
      <c r="L517" s="75"/>
      <c r="M517" s="59"/>
      <c r="N517" s="59"/>
      <c r="O517" s="59"/>
      <c r="P517" s="60"/>
    </row>
    <row r="518" spans="1:16" ht="30" x14ac:dyDescent="0.25">
      <c r="A518" s="102" t="s">
        <v>4</v>
      </c>
      <c r="B518" s="117">
        <v>3</v>
      </c>
      <c r="C518" s="117">
        <v>23</v>
      </c>
      <c r="D518" s="104" t="s">
        <v>64</v>
      </c>
      <c r="E518" s="104" t="s">
        <v>178</v>
      </c>
      <c r="F518" s="96" t="str">
        <f>CONCATENATE(C518,IF(D518&lt;&gt;"",".",""),D518)</f>
        <v>23.06</v>
      </c>
      <c r="G518" s="105" t="str">
        <f>CONCATENATE(A518," ",C518,IF(D518&lt;&gt;"",".",""),D518,E518)</f>
        <v>HBEE 23.06(c)(3)</v>
      </c>
      <c r="H518" s="106">
        <v>42583</v>
      </c>
      <c r="I518" s="96" t="s">
        <v>1055</v>
      </c>
      <c r="J518" s="107" t="s">
        <v>766</v>
      </c>
      <c r="K518" s="60"/>
      <c r="L518" s="75"/>
      <c r="M518" s="59"/>
      <c r="N518" s="59"/>
      <c r="O518" s="59"/>
      <c r="P518" s="60"/>
    </row>
    <row r="519" spans="1:16" x14ac:dyDescent="0.25">
      <c r="A519" s="102" t="s">
        <v>4</v>
      </c>
      <c r="B519" s="117">
        <v>3</v>
      </c>
      <c r="C519" s="117">
        <v>23</v>
      </c>
      <c r="D519" s="104" t="s">
        <v>64</v>
      </c>
      <c r="E519" s="104" t="s">
        <v>179</v>
      </c>
      <c r="F519" s="96" t="str">
        <f>CONCATENATE(C519,IF(D519&lt;&gt;"",".",""),D519)</f>
        <v>23.06</v>
      </c>
      <c r="G519" s="105" t="str">
        <f>CONCATENATE(A519," ",C519,IF(D519&lt;&gt;"",".",""),D519,E519)</f>
        <v>HBEE 23.06(c)(4)</v>
      </c>
      <c r="H519" s="106">
        <v>42583</v>
      </c>
      <c r="I519" s="96" t="s">
        <v>1056</v>
      </c>
      <c r="J519" s="107" t="s">
        <v>766</v>
      </c>
      <c r="K519" s="60"/>
      <c r="L519" s="75"/>
      <c r="M519" s="59"/>
      <c r="N519" s="59"/>
      <c r="O519" s="59"/>
      <c r="P519" s="60"/>
    </row>
    <row r="520" spans="1:16" x14ac:dyDescent="0.25">
      <c r="A520" s="102" t="s">
        <v>4</v>
      </c>
      <c r="B520" s="117">
        <v>3</v>
      </c>
      <c r="C520" s="117">
        <v>23</v>
      </c>
      <c r="D520" s="104" t="s">
        <v>64</v>
      </c>
      <c r="E520" s="104" t="s">
        <v>180</v>
      </c>
      <c r="F520" s="96" t="str">
        <f>CONCATENATE(C520,IF(D520&lt;&gt;"",".",""),D520)</f>
        <v>23.06</v>
      </c>
      <c r="G520" s="105" t="str">
        <f>CONCATENATE(A520," ",C520,IF(D520&lt;&gt;"",".",""),D520,E520)</f>
        <v>HBEE 23.06(c)(5)</v>
      </c>
      <c r="H520" s="106">
        <v>42583</v>
      </c>
      <c r="I520" s="96" t="s">
        <v>1057</v>
      </c>
      <c r="J520" s="107" t="s">
        <v>770</v>
      </c>
      <c r="K520" s="60"/>
      <c r="L520" s="75"/>
      <c r="M520" s="59" t="s">
        <v>1442</v>
      </c>
      <c r="N520" s="59"/>
      <c r="O520" s="59"/>
      <c r="P520" s="60"/>
    </row>
    <row r="521" spans="1:16" ht="30" x14ac:dyDescent="0.25">
      <c r="A521" s="102" t="s">
        <v>4</v>
      </c>
      <c r="B521" s="117">
        <v>3</v>
      </c>
      <c r="C521" s="117">
        <v>23</v>
      </c>
      <c r="D521" s="104" t="s">
        <v>64</v>
      </c>
      <c r="E521" s="104" t="s">
        <v>181</v>
      </c>
      <c r="F521" s="96" t="str">
        <f>CONCATENATE(C521,IF(D521&lt;&gt;"",".",""),D521)</f>
        <v>23.06</v>
      </c>
      <c r="G521" s="105" t="str">
        <f>CONCATENATE(A521," ",C521,IF(D521&lt;&gt;"",".",""),D521,E521)</f>
        <v>HBEE 23.06(c)(6)</v>
      </c>
      <c r="H521" s="106">
        <v>42583</v>
      </c>
      <c r="I521" s="96" t="s">
        <v>1058</v>
      </c>
      <c r="J521" s="107" t="s">
        <v>770</v>
      </c>
      <c r="K521" s="60"/>
      <c r="L521" s="75"/>
      <c r="M521" s="59" t="s">
        <v>1442</v>
      </c>
      <c r="N521" s="59"/>
      <c r="O521" s="59"/>
      <c r="P521" s="60"/>
    </row>
    <row r="522" spans="1:16" x14ac:dyDescent="0.25">
      <c r="A522" s="102" t="s">
        <v>4</v>
      </c>
      <c r="B522" s="117">
        <v>3</v>
      </c>
      <c r="C522" s="117">
        <v>23</v>
      </c>
      <c r="D522" s="104" t="s">
        <v>64</v>
      </c>
      <c r="E522" s="104" t="s">
        <v>182</v>
      </c>
      <c r="F522" s="96" t="str">
        <f>CONCATENATE(C522,IF(D522&lt;&gt;"",".",""),D522)</f>
        <v>23.06</v>
      </c>
      <c r="G522" s="105" t="str">
        <f>CONCATENATE(A522," ",C522,IF(D522&lt;&gt;"",".",""),D522,E522)</f>
        <v>HBEE 23.06(c)(7)</v>
      </c>
      <c r="H522" s="106">
        <v>42583</v>
      </c>
      <c r="I522" s="96" t="s">
        <v>1059</v>
      </c>
      <c r="J522" s="107" t="s">
        <v>770</v>
      </c>
      <c r="K522" s="60"/>
      <c r="L522" s="75"/>
      <c r="M522" s="59" t="s">
        <v>1442</v>
      </c>
      <c r="N522" s="59"/>
      <c r="O522" s="59"/>
      <c r="P522" s="60"/>
    </row>
    <row r="523" spans="1:16" x14ac:dyDescent="0.25">
      <c r="A523" s="102" t="s">
        <v>4</v>
      </c>
      <c r="B523" s="117">
        <v>3</v>
      </c>
      <c r="C523" s="117">
        <v>23</v>
      </c>
      <c r="D523" s="104" t="s">
        <v>64</v>
      </c>
      <c r="E523" s="104" t="s">
        <v>1060</v>
      </c>
      <c r="F523" s="96" t="str">
        <f>CONCATENATE(C523,IF(D523&lt;&gt;"",".",""),D523)</f>
        <v>23.06</v>
      </c>
      <c r="G523" s="105" t="str">
        <f>CONCATENATE(A523," ",C523,IF(D523&lt;&gt;"",".",""),D523,E523)</f>
        <v>HBEE 23.06(c)(8)</v>
      </c>
      <c r="H523" s="106">
        <v>42583</v>
      </c>
      <c r="I523" s="96" t="s">
        <v>1061</v>
      </c>
      <c r="J523" s="107" t="s">
        <v>770</v>
      </c>
      <c r="K523" s="60"/>
      <c r="L523" s="75"/>
      <c r="M523" s="59" t="s">
        <v>1442</v>
      </c>
      <c r="N523" s="59"/>
      <c r="O523" s="59"/>
      <c r="P523" s="60"/>
    </row>
    <row r="524" spans="1:16" ht="30" x14ac:dyDescent="0.25">
      <c r="A524" s="102" t="s">
        <v>4</v>
      </c>
      <c r="B524" s="117">
        <v>3</v>
      </c>
      <c r="C524" s="117">
        <v>23</v>
      </c>
      <c r="D524" s="104" t="s">
        <v>64</v>
      </c>
      <c r="E524" s="104" t="s">
        <v>1062</v>
      </c>
      <c r="F524" s="96" t="str">
        <f>CONCATENATE(C524,IF(D524&lt;&gt;"",".",""),D524)</f>
        <v>23.06</v>
      </c>
      <c r="G524" s="105" t="str">
        <f>CONCATENATE(A524," ",C524,IF(D524&lt;&gt;"",".",""),D524,E524)</f>
        <v>HBEE 23.06(c)(9)</v>
      </c>
      <c r="H524" s="106">
        <v>42583</v>
      </c>
      <c r="I524" s="96" t="s">
        <v>1063</v>
      </c>
      <c r="J524" s="107" t="s">
        <v>766</v>
      </c>
      <c r="K524" s="60"/>
      <c r="L524" s="75"/>
      <c r="M524" s="59"/>
      <c r="N524" s="59"/>
      <c r="O524" s="59"/>
      <c r="P524" s="60"/>
    </row>
    <row r="525" spans="1:16" ht="30" x14ac:dyDescent="0.25">
      <c r="A525" s="102" t="s">
        <v>4</v>
      </c>
      <c r="B525" s="117">
        <v>3</v>
      </c>
      <c r="C525" s="117">
        <v>23</v>
      </c>
      <c r="D525" s="104" t="s">
        <v>64</v>
      </c>
      <c r="E525" s="104" t="s">
        <v>1379</v>
      </c>
      <c r="F525" s="96" t="str">
        <f>CONCATENATE(C525,IF(D525&lt;&gt;"",".",""),D525)</f>
        <v>23.06</v>
      </c>
      <c r="G525" s="105" t="str">
        <f>CONCATENATE(A525," ",C525,IF(D525&lt;&gt;"",".",""),D525,E525)</f>
        <v>HBEE 23.06(c)(10)</v>
      </c>
      <c r="H525" s="106">
        <v>42583</v>
      </c>
      <c r="I525" s="96" t="s">
        <v>1380</v>
      </c>
      <c r="J525" s="107" t="s">
        <v>766</v>
      </c>
      <c r="K525" s="60"/>
      <c r="L525" s="75"/>
      <c r="M525" s="59"/>
      <c r="N525" s="59"/>
      <c r="O525" s="59"/>
      <c r="P525" s="60"/>
    </row>
    <row r="526" spans="1:16" ht="30" x14ac:dyDescent="0.25">
      <c r="A526" s="102" t="s">
        <v>4</v>
      </c>
      <c r="B526" s="117">
        <v>3</v>
      </c>
      <c r="C526" s="117">
        <v>23</v>
      </c>
      <c r="D526" s="104" t="s">
        <v>64</v>
      </c>
      <c r="E526" s="104" t="s">
        <v>40</v>
      </c>
      <c r="F526" s="96" t="str">
        <f>CONCATENATE(C526,IF(D526&lt;&gt;"",".",""),D526)</f>
        <v>23.06</v>
      </c>
      <c r="G526" s="105" t="str">
        <f>CONCATENATE(A526," ",C526,IF(D526&lt;&gt;"",".",""),D526,E526)</f>
        <v>HBEE 23.06(d)</v>
      </c>
      <c r="H526" s="106">
        <v>42583</v>
      </c>
      <c r="I526" s="96" t="s">
        <v>1064</v>
      </c>
      <c r="J526" s="107" t="s">
        <v>770</v>
      </c>
      <c r="K526" s="60"/>
      <c r="L526" s="75"/>
      <c r="M526" s="59" t="s">
        <v>1442</v>
      </c>
      <c r="N526" s="59"/>
      <c r="O526" s="59"/>
      <c r="P526" s="60"/>
    </row>
    <row r="527" spans="1:16" x14ac:dyDescent="0.25">
      <c r="A527" s="102" t="s">
        <v>4</v>
      </c>
      <c r="B527" s="117">
        <v>3</v>
      </c>
      <c r="C527" s="117">
        <v>23</v>
      </c>
      <c r="D527" s="104" t="s">
        <v>64</v>
      </c>
      <c r="E527" s="104" t="s">
        <v>213</v>
      </c>
      <c r="F527" s="96" t="str">
        <f>CONCATENATE(C527,IF(D527&lt;&gt;"",".",""),D527)</f>
        <v>23.06</v>
      </c>
      <c r="G527" s="105" t="str">
        <f>CONCATENATE(A527," ",C527,IF(D527&lt;&gt;"",".",""),D527,E527)</f>
        <v>HBEE 23.06(d)(1)</v>
      </c>
      <c r="H527" s="106">
        <v>42583</v>
      </c>
      <c r="I527" s="96" t="s">
        <v>117</v>
      </c>
      <c r="J527" s="107" t="s">
        <v>770</v>
      </c>
      <c r="K527" s="60"/>
      <c r="L527" s="75"/>
      <c r="M527" s="59" t="s">
        <v>1442</v>
      </c>
      <c r="N527" s="59"/>
      <c r="O527" s="59"/>
      <c r="P527" s="60"/>
    </row>
    <row r="528" spans="1:16" ht="30" x14ac:dyDescent="0.25">
      <c r="A528" s="102" t="s">
        <v>4</v>
      </c>
      <c r="B528" s="117">
        <v>3</v>
      </c>
      <c r="C528" s="117">
        <v>23</v>
      </c>
      <c r="D528" s="104" t="s">
        <v>64</v>
      </c>
      <c r="E528" s="104" t="s">
        <v>214</v>
      </c>
      <c r="F528" s="96" t="str">
        <f>CONCATENATE(C528,IF(D528&lt;&gt;"",".",""),D528)</f>
        <v>23.06</v>
      </c>
      <c r="G528" s="105" t="str">
        <f>CONCATENATE(A528," ",C528,IF(D528&lt;&gt;"",".",""),D528,E528)</f>
        <v>HBEE 23.06(d)(2)</v>
      </c>
      <c r="H528" s="106">
        <v>42583</v>
      </c>
      <c r="I528" s="96" t="s">
        <v>1065</v>
      </c>
      <c r="J528" s="107" t="s">
        <v>770</v>
      </c>
      <c r="K528" s="60"/>
      <c r="L528" s="75"/>
      <c r="M528" s="59" t="s">
        <v>1442</v>
      </c>
      <c r="N528" s="59"/>
      <c r="O528" s="59"/>
      <c r="P528" s="60"/>
    </row>
    <row r="529" spans="1:16" ht="45" x14ac:dyDescent="0.25">
      <c r="A529" s="102" t="s">
        <v>4</v>
      </c>
      <c r="B529" s="117">
        <v>3</v>
      </c>
      <c r="C529" s="117">
        <v>23</v>
      </c>
      <c r="D529" s="104" t="s">
        <v>64</v>
      </c>
      <c r="E529" s="104" t="s">
        <v>215</v>
      </c>
      <c r="F529" s="96" t="str">
        <f>CONCATENATE(C529,IF(D529&lt;&gt;"",".",""),D529)</f>
        <v>23.06</v>
      </c>
      <c r="G529" s="105" t="str">
        <f>CONCATENATE(A529," ",C529,IF(D529&lt;&gt;"",".",""),D529,E529)</f>
        <v>HBEE 23.06(d)(3)</v>
      </c>
      <c r="H529" s="106">
        <v>42583</v>
      </c>
      <c r="I529" s="96" t="s">
        <v>1066</v>
      </c>
      <c r="J529" s="107" t="s">
        <v>770</v>
      </c>
      <c r="K529" s="60"/>
      <c r="L529" s="75"/>
      <c r="M529" s="59" t="s">
        <v>1442</v>
      </c>
      <c r="N529" s="59"/>
      <c r="O529" s="59"/>
      <c r="P529" s="60"/>
    </row>
    <row r="530" spans="1:16" ht="30" x14ac:dyDescent="0.25">
      <c r="A530" s="102" t="s">
        <v>4</v>
      </c>
      <c r="B530" s="117">
        <v>3</v>
      </c>
      <c r="C530" s="117">
        <v>23</v>
      </c>
      <c r="D530" s="104" t="s">
        <v>64</v>
      </c>
      <c r="E530" s="104" t="s">
        <v>443</v>
      </c>
      <c r="F530" s="96" t="str">
        <f>CONCATENATE(C530,IF(D530&lt;&gt;"",".",""),D530)</f>
        <v>23.06</v>
      </c>
      <c r="G530" s="105" t="str">
        <f>CONCATENATE(A530," ",C530,IF(D530&lt;&gt;"",".",""),D530,E530)</f>
        <v>HBEE 23.06(d)(4)</v>
      </c>
      <c r="H530" s="106">
        <v>42583</v>
      </c>
      <c r="I530" s="96" t="s">
        <v>1067</v>
      </c>
      <c r="J530" s="107" t="s">
        <v>770</v>
      </c>
      <c r="K530" s="60"/>
      <c r="L530" s="75"/>
      <c r="M530" s="59" t="s">
        <v>1442</v>
      </c>
      <c r="N530" s="59"/>
      <c r="O530" s="59"/>
      <c r="P530" s="60"/>
    </row>
    <row r="531" spans="1:16" ht="30" x14ac:dyDescent="0.25">
      <c r="A531" s="102" t="s">
        <v>4</v>
      </c>
      <c r="B531" s="117">
        <v>3</v>
      </c>
      <c r="C531" s="117">
        <v>23</v>
      </c>
      <c r="D531" s="104" t="s">
        <v>64</v>
      </c>
      <c r="E531" s="104" t="s">
        <v>1005</v>
      </c>
      <c r="F531" s="96" t="str">
        <f>CONCATENATE(C531,IF(D531&lt;&gt;"",".",""),D531)</f>
        <v>23.06</v>
      </c>
      <c r="G531" s="105" t="str">
        <f>CONCATENATE(A531," ",C531,IF(D531&lt;&gt;"",".",""),D531,E531)</f>
        <v>HBEE 23.06(d)(5)</v>
      </c>
      <c r="H531" s="106">
        <v>42583</v>
      </c>
      <c r="I531" s="96" t="s">
        <v>1068</v>
      </c>
      <c r="J531" s="107" t="s">
        <v>770</v>
      </c>
      <c r="K531" s="60"/>
      <c r="L531" s="75"/>
      <c r="M531" s="59" t="s">
        <v>1442</v>
      </c>
      <c r="N531" s="59"/>
      <c r="O531" s="59"/>
      <c r="P531" s="60"/>
    </row>
    <row r="532" spans="1:16" ht="30" x14ac:dyDescent="0.25">
      <c r="A532" s="102" t="s">
        <v>4</v>
      </c>
      <c r="B532" s="117">
        <v>3</v>
      </c>
      <c r="C532" s="117">
        <v>23</v>
      </c>
      <c r="D532" s="104" t="s">
        <v>64</v>
      </c>
      <c r="E532" s="104" t="s">
        <v>1007</v>
      </c>
      <c r="F532" s="96" t="str">
        <f>CONCATENATE(C532,IF(D532&lt;&gt;"",".",""),D532)</f>
        <v>23.06</v>
      </c>
      <c r="G532" s="105" t="str">
        <f>CONCATENATE(A532," ",C532,IF(D532&lt;&gt;"",".",""),D532,E532)</f>
        <v>HBEE 23.06(d)(6)</v>
      </c>
      <c r="H532" s="106">
        <v>42583</v>
      </c>
      <c r="I532" s="96" t="s">
        <v>1069</v>
      </c>
      <c r="J532" s="107" t="s">
        <v>770</v>
      </c>
      <c r="K532" s="60"/>
      <c r="L532" s="75"/>
      <c r="M532" s="59" t="s">
        <v>1442</v>
      </c>
      <c r="N532" s="59"/>
      <c r="O532" s="59"/>
      <c r="P532" s="60"/>
    </row>
    <row r="533" spans="1:16" ht="30" x14ac:dyDescent="0.25">
      <c r="A533" s="102" t="s">
        <v>4</v>
      </c>
      <c r="B533" s="117">
        <v>3</v>
      </c>
      <c r="C533" s="117">
        <v>23</v>
      </c>
      <c r="D533" s="104" t="s">
        <v>64</v>
      </c>
      <c r="E533" s="104" t="s">
        <v>1009</v>
      </c>
      <c r="F533" s="96" t="str">
        <f>CONCATENATE(C533,IF(D533&lt;&gt;"",".",""),D533)</f>
        <v>23.06</v>
      </c>
      <c r="G533" s="105" t="str">
        <f>CONCATENATE(A533," ",C533,IF(D533&lt;&gt;"",".",""),D533,E533)</f>
        <v>HBEE 23.06(d)(7)</v>
      </c>
      <c r="H533" s="106">
        <v>42583</v>
      </c>
      <c r="I533" s="96" t="s">
        <v>1070</v>
      </c>
      <c r="J533" s="107" t="s">
        <v>770</v>
      </c>
      <c r="K533" s="60"/>
      <c r="L533" s="75"/>
      <c r="M533" s="59" t="s">
        <v>1442</v>
      </c>
      <c r="N533" s="59"/>
      <c r="O533" s="59"/>
      <c r="P533" s="60"/>
    </row>
    <row r="534" spans="1:16" x14ac:dyDescent="0.25">
      <c r="A534" s="102" t="s">
        <v>4</v>
      </c>
      <c r="B534" s="117">
        <v>3</v>
      </c>
      <c r="C534" s="117">
        <v>23</v>
      </c>
      <c r="D534" s="104" t="s">
        <v>64</v>
      </c>
      <c r="E534" s="104" t="s">
        <v>1011</v>
      </c>
      <c r="F534" s="96" t="str">
        <f>CONCATENATE(C534,IF(D534&lt;&gt;"",".",""),D534)</f>
        <v>23.06</v>
      </c>
      <c r="G534" s="105" t="str">
        <f>CONCATENATE(A534," ",C534,IF(D534&lt;&gt;"",".",""),D534,E534)</f>
        <v>HBEE 23.06(d)(8)</v>
      </c>
      <c r="H534" s="106">
        <v>42583</v>
      </c>
      <c r="I534" s="96" t="s">
        <v>1071</v>
      </c>
      <c r="J534" s="107" t="s">
        <v>766</v>
      </c>
      <c r="K534" s="60"/>
      <c r="L534" s="75"/>
      <c r="M534" s="59"/>
      <c r="N534" s="59"/>
      <c r="O534" s="59"/>
      <c r="P534" s="60"/>
    </row>
    <row r="535" spans="1:16" ht="30" x14ac:dyDescent="0.25">
      <c r="A535" s="102" t="s">
        <v>4</v>
      </c>
      <c r="B535" s="117">
        <v>3</v>
      </c>
      <c r="C535" s="117">
        <v>23</v>
      </c>
      <c r="D535" s="104" t="s">
        <v>64</v>
      </c>
      <c r="E535" s="104" t="s">
        <v>1013</v>
      </c>
      <c r="F535" s="96" t="str">
        <f>CONCATENATE(C535,IF(D535&lt;&gt;"",".",""),D535)</f>
        <v>23.06</v>
      </c>
      <c r="G535" s="105" t="str">
        <f>CONCATENATE(A535," ",C535,IF(D535&lt;&gt;"",".",""),D535,E535)</f>
        <v>HBEE 23.06(d)(9)</v>
      </c>
      <c r="H535" s="106">
        <v>42583</v>
      </c>
      <c r="I535" s="96" t="s">
        <v>346</v>
      </c>
      <c r="J535" s="107" t="s">
        <v>766</v>
      </c>
      <c r="K535" s="60"/>
      <c r="L535" s="75"/>
      <c r="M535" s="59"/>
      <c r="N535" s="59"/>
      <c r="O535" s="59"/>
      <c r="P535" s="60"/>
    </row>
    <row r="536" spans="1:16" x14ac:dyDescent="0.25">
      <c r="A536" s="102" t="s">
        <v>4</v>
      </c>
      <c r="B536" s="117">
        <v>3</v>
      </c>
      <c r="C536" s="117">
        <v>23</v>
      </c>
      <c r="D536" s="104" t="s">
        <v>64</v>
      </c>
      <c r="E536" s="104" t="s">
        <v>1072</v>
      </c>
      <c r="F536" s="96" t="str">
        <f>CONCATENATE(C536,IF(D536&lt;&gt;"",".",""),D536)</f>
        <v>23.06</v>
      </c>
      <c r="G536" s="105" t="str">
        <f>CONCATENATE(A536," ",C536,IF(D536&lt;&gt;"",".",""),D536,E536)</f>
        <v>HBEE 23.06(d)(10)</v>
      </c>
      <c r="H536" s="106">
        <v>42583</v>
      </c>
      <c r="I536" s="96" t="s">
        <v>1073</v>
      </c>
      <c r="J536" s="107" t="s">
        <v>766</v>
      </c>
      <c r="K536" s="60"/>
      <c r="L536" s="75"/>
      <c r="M536" s="59"/>
      <c r="N536" s="59"/>
      <c r="O536" s="59"/>
      <c r="P536" s="60"/>
    </row>
    <row r="537" spans="1:16" x14ac:dyDescent="0.25">
      <c r="A537" s="102" t="s">
        <v>4</v>
      </c>
      <c r="B537" s="117">
        <v>3</v>
      </c>
      <c r="C537" s="117">
        <v>23</v>
      </c>
      <c r="D537" s="104" t="s">
        <v>64</v>
      </c>
      <c r="E537" s="104" t="s">
        <v>1074</v>
      </c>
      <c r="F537" s="96" t="str">
        <f>CONCATENATE(C537,IF(D537&lt;&gt;"",".",""),D537)</f>
        <v>23.06</v>
      </c>
      <c r="G537" s="105" t="str">
        <f>CONCATENATE(A537," ",C537,IF(D537&lt;&gt;"",".",""),D537,E537)</f>
        <v>HBEE 23.06(d)(11)</v>
      </c>
      <c r="H537" s="106">
        <v>42583</v>
      </c>
      <c r="I537" s="96" t="s">
        <v>1075</v>
      </c>
      <c r="J537" s="107" t="s">
        <v>770</v>
      </c>
      <c r="K537" s="60"/>
      <c r="L537" s="75"/>
      <c r="M537" s="59" t="s">
        <v>1442</v>
      </c>
      <c r="N537" s="59"/>
      <c r="O537" s="59"/>
      <c r="P537" s="60"/>
    </row>
    <row r="538" spans="1:16" ht="30" x14ac:dyDescent="0.25">
      <c r="A538" s="102" t="s">
        <v>4</v>
      </c>
      <c r="B538" s="117">
        <v>3</v>
      </c>
      <c r="C538" s="117">
        <v>23</v>
      </c>
      <c r="D538" s="104" t="s">
        <v>64</v>
      </c>
      <c r="E538" s="104" t="s">
        <v>41</v>
      </c>
      <c r="F538" s="96" t="str">
        <f>CONCATENATE(C538,IF(D538&lt;&gt;"",".",""),D538)</f>
        <v>23.06</v>
      </c>
      <c r="G538" s="105" t="str">
        <f>CONCATENATE(A538," ",C538,IF(D538&lt;&gt;"",".",""),D538,E538)</f>
        <v>HBEE 23.06(e)</v>
      </c>
      <c r="H538" s="106">
        <v>42583</v>
      </c>
      <c r="I538" s="96" t="s">
        <v>1383</v>
      </c>
      <c r="J538" s="107" t="s">
        <v>770</v>
      </c>
      <c r="K538" s="60"/>
      <c r="L538" s="75"/>
      <c r="M538" s="59" t="s">
        <v>1442</v>
      </c>
      <c r="N538" s="59"/>
      <c r="O538" s="59"/>
      <c r="P538" s="60"/>
    </row>
    <row r="539" spans="1:16" x14ac:dyDescent="0.25">
      <c r="A539" s="102" t="s">
        <v>4</v>
      </c>
      <c r="B539" s="117">
        <v>3</v>
      </c>
      <c r="C539" s="117">
        <v>23</v>
      </c>
      <c r="D539" s="104" t="s">
        <v>64</v>
      </c>
      <c r="E539" s="104" t="s">
        <v>153</v>
      </c>
      <c r="F539" s="96" t="str">
        <f>CONCATENATE(C539,IF(D539&lt;&gt;"",".",""),D539)</f>
        <v>23.06</v>
      </c>
      <c r="G539" s="105" t="str">
        <f>CONCATENATE(A539," ",C539,IF(D539&lt;&gt;"",".",""),D539,E539)</f>
        <v>HBEE 23.06(e)(1)</v>
      </c>
      <c r="H539" s="106">
        <v>42583</v>
      </c>
      <c r="I539" s="96" t="s">
        <v>393</v>
      </c>
      <c r="J539" s="107" t="s">
        <v>770</v>
      </c>
      <c r="K539" s="60"/>
      <c r="L539" s="75"/>
      <c r="M539" s="59" t="s">
        <v>1442</v>
      </c>
      <c r="N539" s="59"/>
      <c r="O539" s="59"/>
      <c r="P539" s="60"/>
    </row>
    <row r="540" spans="1:16" ht="30" x14ac:dyDescent="0.25">
      <c r="A540" s="102" t="s">
        <v>4</v>
      </c>
      <c r="B540" s="117">
        <v>3</v>
      </c>
      <c r="C540" s="117">
        <v>23</v>
      </c>
      <c r="D540" s="104" t="s">
        <v>64</v>
      </c>
      <c r="E540" s="104" t="s">
        <v>220</v>
      </c>
      <c r="F540" s="96" t="str">
        <f>CONCATENATE(C540,IF(D540&lt;&gt;"",".",""),D540)</f>
        <v>23.06</v>
      </c>
      <c r="G540" s="105" t="str">
        <f>CONCATENATE(A540," ",C540,IF(D540&lt;&gt;"",".",""),D540,E540)</f>
        <v>HBEE 23.06(e)(2)</v>
      </c>
      <c r="H540" s="106">
        <v>42583</v>
      </c>
      <c r="I540" s="96" t="s">
        <v>1076</v>
      </c>
      <c r="J540" s="107" t="s">
        <v>766</v>
      </c>
      <c r="K540" s="60"/>
      <c r="L540" s="75"/>
      <c r="M540" s="59"/>
      <c r="N540" s="59"/>
      <c r="O540" s="59"/>
      <c r="P540" s="60"/>
    </row>
    <row r="541" spans="1:16" x14ac:dyDescent="0.25">
      <c r="A541" s="102" t="s">
        <v>4</v>
      </c>
      <c r="B541" s="117">
        <v>3</v>
      </c>
      <c r="C541" s="117">
        <v>23</v>
      </c>
      <c r="D541" s="104" t="s">
        <v>64</v>
      </c>
      <c r="E541" s="104" t="s">
        <v>221</v>
      </c>
      <c r="F541" s="96" t="str">
        <f>CONCATENATE(C541,IF(D541&lt;&gt;"",".",""),D541)</f>
        <v>23.06</v>
      </c>
      <c r="G541" s="105" t="str">
        <f>CONCATENATE(A541," ",C541,IF(D541&lt;&gt;"",".",""),D541,E541)</f>
        <v>HBEE 23.06(e)(3)</v>
      </c>
      <c r="H541" s="106">
        <v>42583</v>
      </c>
      <c r="I541" s="96" t="s">
        <v>628</v>
      </c>
      <c r="J541" s="107" t="s">
        <v>766</v>
      </c>
      <c r="K541" s="60"/>
      <c r="L541" s="75"/>
      <c r="M541" s="59"/>
      <c r="N541" s="59"/>
      <c r="O541" s="59"/>
      <c r="P541" s="60"/>
    </row>
    <row r="542" spans="1:16" x14ac:dyDescent="0.25">
      <c r="A542" s="102" t="s">
        <v>4</v>
      </c>
      <c r="B542" s="117">
        <v>3</v>
      </c>
      <c r="C542" s="117">
        <v>23</v>
      </c>
      <c r="D542" s="104" t="s">
        <v>64</v>
      </c>
      <c r="E542" s="104" t="s">
        <v>222</v>
      </c>
      <c r="F542" s="96" t="str">
        <f>CONCATENATE(C542,IF(D542&lt;&gt;"",".",""),D542)</f>
        <v>23.06</v>
      </c>
      <c r="G542" s="105" t="str">
        <f>CONCATENATE(A542," ",C542,IF(D542&lt;&gt;"",".",""),D542,E542)</f>
        <v>HBEE 23.06(e)(4)</v>
      </c>
      <c r="H542" s="106">
        <v>42583</v>
      </c>
      <c r="I542" s="96" t="s">
        <v>1077</v>
      </c>
      <c r="J542" s="107" t="s">
        <v>770</v>
      </c>
      <c r="K542" s="60"/>
      <c r="L542" s="75"/>
      <c r="M542" s="59" t="s">
        <v>1442</v>
      </c>
      <c r="N542" s="59"/>
      <c r="O542" s="59"/>
      <c r="P542" s="60"/>
    </row>
    <row r="543" spans="1:16" x14ac:dyDescent="0.25">
      <c r="A543" s="102" t="s">
        <v>4</v>
      </c>
      <c r="B543" s="117">
        <v>3</v>
      </c>
      <c r="C543" s="117">
        <v>23</v>
      </c>
      <c r="D543" s="104" t="s">
        <v>64</v>
      </c>
      <c r="E543" s="104" t="s">
        <v>42</v>
      </c>
      <c r="F543" s="96" t="str">
        <f>CONCATENATE(C543,IF(D543&lt;&gt;"",".",""),D543)</f>
        <v>23.06</v>
      </c>
      <c r="G543" s="105" t="str">
        <f>CONCATENATE(A543," ",C543,IF(D543&lt;&gt;"",".",""),D543,E543)</f>
        <v>HBEE 23.06(f)</v>
      </c>
      <c r="H543" s="106">
        <v>42583</v>
      </c>
      <c r="I543" s="96" t="s">
        <v>1078</v>
      </c>
      <c r="J543" s="107" t="s">
        <v>767</v>
      </c>
      <c r="K543" s="60"/>
      <c r="L543" s="75"/>
      <c r="M543" s="59"/>
      <c r="N543" s="59"/>
      <c r="O543" s="59"/>
      <c r="P543" s="60"/>
    </row>
    <row r="544" spans="1:16" ht="45" x14ac:dyDescent="0.25">
      <c r="A544" s="102" t="s">
        <v>4</v>
      </c>
      <c r="B544" s="117">
        <v>3</v>
      </c>
      <c r="C544" s="117">
        <v>23</v>
      </c>
      <c r="D544" s="104" t="s">
        <v>64</v>
      </c>
      <c r="E544" s="104" t="s">
        <v>43</v>
      </c>
      <c r="F544" s="96" t="str">
        <f>CONCATENATE(C544,IF(D544&lt;&gt;"",".",""),D544)</f>
        <v>23.06</v>
      </c>
      <c r="G544" s="105" t="str">
        <f>CONCATENATE(A544," ",C544,IF(D544&lt;&gt;"",".",""),D544,E544)</f>
        <v>HBEE 23.06(g)</v>
      </c>
      <c r="H544" s="106">
        <v>42583</v>
      </c>
      <c r="I544" s="96" t="s">
        <v>1079</v>
      </c>
      <c r="J544" s="107" t="s">
        <v>766</v>
      </c>
      <c r="K544" s="60"/>
      <c r="L544" s="75"/>
      <c r="M544" s="59"/>
      <c r="N544" s="59"/>
      <c r="O544" s="59"/>
      <c r="P544" s="60"/>
    </row>
    <row r="545" spans="1:16" x14ac:dyDescent="0.25">
      <c r="A545" s="102" t="s">
        <v>4</v>
      </c>
      <c r="B545" s="117">
        <v>3</v>
      </c>
      <c r="C545" s="117">
        <v>23</v>
      </c>
      <c r="D545" s="104" t="s">
        <v>64</v>
      </c>
      <c r="E545" s="104" t="s">
        <v>44</v>
      </c>
      <c r="F545" s="96" t="str">
        <f>CONCATENATE(C545,IF(D545&lt;&gt;"",".",""),D545)</f>
        <v>23.06</v>
      </c>
      <c r="G545" s="105" t="str">
        <f>CONCATENATE(A545," ",C545,IF(D545&lt;&gt;"",".",""),D545,E545)</f>
        <v>HBEE 23.06(h)</v>
      </c>
      <c r="H545" s="106">
        <v>42583</v>
      </c>
      <c r="I545" s="96" t="s">
        <v>52</v>
      </c>
      <c r="J545" s="107" t="s">
        <v>766</v>
      </c>
      <c r="K545" s="60"/>
      <c r="L545" s="75"/>
      <c r="M545" s="59"/>
      <c r="N545" s="59"/>
      <c r="O545" s="59"/>
      <c r="P545" s="60"/>
    </row>
    <row r="546" spans="1:16" ht="45" x14ac:dyDescent="0.25">
      <c r="A546" s="102" t="s">
        <v>4</v>
      </c>
      <c r="B546" s="117">
        <v>4</v>
      </c>
      <c r="C546" s="117">
        <v>24</v>
      </c>
      <c r="D546" s="104" t="s">
        <v>14</v>
      </c>
      <c r="E546" s="104"/>
      <c r="F546" s="96" t="str">
        <f>CONCATENATE(C546,IF(D546&lt;&gt;"",".",""),D546)</f>
        <v>24.00</v>
      </c>
      <c r="G546" s="105" t="str">
        <f>CONCATENATE(A546," ",C546,IF(D546&lt;&gt;"",".",""),D546,E546)</f>
        <v>HBEE 24.00</v>
      </c>
      <c r="H546" s="106">
        <v>42200</v>
      </c>
      <c r="I546" s="96" t="s">
        <v>129</v>
      </c>
      <c r="J546" s="107" t="s">
        <v>770</v>
      </c>
      <c r="K546" s="60" t="s">
        <v>764</v>
      </c>
      <c r="L546" s="75"/>
      <c r="M546" s="59"/>
      <c r="N546" s="59"/>
      <c r="O546" s="59"/>
      <c r="P546" s="60"/>
    </row>
    <row r="547" spans="1:16" x14ac:dyDescent="0.25">
      <c r="A547" s="102" t="s">
        <v>4</v>
      </c>
      <c r="B547" s="117">
        <v>4</v>
      </c>
      <c r="C547" s="117">
        <v>24</v>
      </c>
      <c r="D547" s="104" t="s">
        <v>15</v>
      </c>
      <c r="E547" s="104"/>
      <c r="F547" s="96" t="str">
        <f>CONCATENATE(C547,IF(D547&lt;&gt;"",".",""),D547)</f>
        <v>24.01</v>
      </c>
      <c r="G547" s="105" t="str">
        <f>CONCATENATE(A547," ",C547,IF(D547&lt;&gt;"",".",""),D547,E547)</f>
        <v>HBEE 24.01</v>
      </c>
      <c r="H547" s="106">
        <v>42200</v>
      </c>
      <c r="I547" s="96" t="s">
        <v>130</v>
      </c>
      <c r="J547" s="107" t="s">
        <v>770</v>
      </c>
      <c r="K547" s="60" t="s">
        <v>764</v>
      </c>
      <c r="L547" s="75"/>
      <c r="M547" s="59"/>
      <c r="N547" s="59"/>
      <c r="O547" s="59"/>
      <c r="P547" s="60"/>
    </row>
    <row r="548" spans="1:16" x14ac:dyDescent="0.25">
      <c r="A548" s="102" t="s">
        <v>4</v>
      </c>
      <c r="B548" s="117">
        <v>4</v>
      </c>
      <c r="C548" s="117">
        <v>24</v>
      </c>
      <c r="D548" s="104" t="s">
        <v>15</v>
      </c>
      <c r="E548" s="104" t="s">
        <v>8</v>
      </c>
      <c r="F548" s="96" t="str">
        <f>CONCATENATE(C548,IF(D548&lt;&gt;"",".",""),D548)</f>
        <v>24.01</v>
      </c>
      <c r="G548" s="105" t="str">
        <f>CONCATENATE(A548," ",C548,IF(D548&lt;&gt;"",".",""),D548,E548)</f>
        <v>HBEE 24.01(a)</v>
      </c>
      <c r="H548" s="106">
        <v>42200</v>
      </c>
      <c r="I548" s="96" t="s">
        <v>131</v>
      </c>
      <c r="J548" s="107" t="s">
        <v>770</v>
      </c>
      <c r="K548" s="60" t="s">
        <v>764</v>
      </c>
      <c r="L548" s="75"/>
      <c r="M548" s="59" t="s">
        <v>1532</v>
      </c>
      <c r="N548" s="59"/>
      <c r="O548" s="59"/>
      <c r="P548" s="60" t="s">
        <v>1607</v>
      </c>
    </row>
    <row r="549" spans="1:16" x14ac:dyDescent="0.25">
      <c r="A549" s="102" t="s">
        <v>4</v>
      </c>
      <c r="B549" s="117">
        <v>4</v>
      </c>
      <c r="C549" s="117">
        <v>24</v>
      </c>
      <c r="D549" s="104" t="s">
        <v>15</v>
      </c>
      <c r="E549" s="104" t="s">
        <v>10</v>
      </c>
      <c r="F549" s="96" t="str">
        <f>CONCATENATE(C549,IF(D549&lt;&gt;"",".",""),D549)</f>
        <v>24.01</v>
      </c>
      <c r="G549" s="105" t="str">
        <f>CONCATENATE(A549," ",C549,IF(D549&lt;&gt;"",".",""),D549,E549)</f>
        <v>HBEE 24.01(b)</v>
      </c>
      <c r="H549" s="106">
        <v>42200</v>
      </c>
      <c r="I549" s="96" t="s">
        <v>132</v>
      </c>
      <c r="J549" s="107" t="s">
        <v>770</v>
      </c>
      <c r="K549" s="60" t="s">
        <v>1418</v>
      </c>
      <c r="L549" s="75" t="s">
        <v>1462</v>
      </c>
      <c r="M549" s="59" t="s">
        <v>1532</v>
      </c>
      <c r="N549" s="59"/>
      <c r="O549" s="59"/>
      <c r="P549" s="75" t="s">
        <v>1836</v>
      </c>
    </row>
    <row r="550" spans="1:16" x14ac:dyDescent="0.25">
      <c r="A550" s="102" t="s">
        <v>4</v>
      </c>
      <c r="B550" s="117">
        <v>4</v>
      </c>
      <c r="C550" s="117">
        <v>24</v>
      </c>
      <c r="D550" s="104" t="s">
        <v>15</v>
      </c>
      <c r="E550" s="104" t="s">
        <v>12</v>
      </c>
      <c r="F550" s="96" t="str">
        <f>CONCATENATE(C550,IF(D550&lt;&gt;"",".",""),D550)</f>
        <v>24.01</v>
      </c>
      <c r="G550" s="105" t="str">
        <f>CONCATENATE(A550," ",C550,IF(D550&lt;&gt;"",".",""),D550,E550)</f>
        <v>HBEE 24.01(c)</v>
      </c>
      <c r="H550" s="106">
        <v>42200</v>
      </c>
      <c r="I550" s="96" t="s">
        <v>133</v>
      </c>
      <c r="J550" s="107" t="s">
        <v>766</v>
      </c>
      <c r="K550" s="60"/>
      <c r="L550" s="75"/>
      <c r="M550" s="59"/>
      <c r="N550" s="59"/>
      <c r="O550" s="59"/>
      <c r="P550" s="60"/>
    </row>
    <row r="551" spans="1:16" ht="30" x14ac:dyDescent="0.25">
      <c r="A551" s="102" t="s">
        <v>4</v>
      </c>
      <c r="B551" s="117">
        <v>4</v>
      </c>
      <c r="C551" s="117">
        <v>24</v>
      </c>
      <c r="D551" s="104" t="s">
        <v>16</v>
      </c>
      <c r="E551" s="104"/>
      <c r="F551" s="96" t="str">
        <f>CONCATENATE(C551,IF(D551&lt;&gt;"",".",""),D551)</f>
        <v>24.02</v>
      </c>
      <c r="G551" s="105" t="str">
        <f>CONCATENATE(A551," ",C551,IF(D551&lt;&gt;"",".",""),D551,E551)</f>
        <v>HBEE 24.02</v>
      </c>
      <c r="H551" s="106">
        <v>42200</v>
      </c>
      <c r="I551" s="96" t="s">
        <v>134</v>
      </c>
      <c r="J551" s="107" t="s">
        <v>770</v>
      </c>
      <c r="K551" s="60" t="s">
        <v>764</v>
      </c>
      <c r="L551" s="75"/>
      <c r="M551" s="59"/>
      <c r="N551" s="59"/>
      <c r="O551" s="59"/>
      <c r="P551" s="60"/>
    </row>
    <row r="552" spans="1:16" x14ac:dyDescent="0.25">
      <c r="A552" s="102" t="s">
        <v>4</v>
      </c>
      <c r="B552" s="117">
        <v>4</v>
      </c>
      <c r="C552" s="117">
        <v>24</v>
      </c>
      <c r="D552" s="104" t="s">
        <v>16</v>
      </c>
      <c r="E552" s="104" t="s">
        <v>8</v>
      </c>
      <c r="F552" s="96" t="str">
        <f>CONCATENATE(C552,IF(D552&lt;&gt;"",".",""),D552)</f>
        <v>24.02</v>
      </c>
      <c r="G552" s="105" t="str">
        <f>CONCATENATE(A552," ",C552,IF(D552&lt;&gt;"",".",""),D552,E552)</f>
        <v>HBEE 24.02(a)</v>
      </c>
      <c r="H552" s="106">
        <v>42200</v>
      </c>
      <c r="I552" s="96" t="s">
        <v>9</v>
      </c>
      <c r="J552" s="107" t="s">
        <v>766</v>
      </c>
      <c r="K552" s="60"/>
      <c r="L552" s="75"/>
      <c r="M552" s="59"/>
      <c r="N552" s="59"/>
      <c r="O552" s="59"/>
      <c r="P552" s="60"/>
    </row>
    <row r="553" spans="1:16" ht="30" x14ac:dyDescent="0.25">
      <c r="A553" s="102" t="s">
        <v>4</v>
      </c>
      <c r="B553" s="117">
        <v>4</v>
      </c>
      <c r="C553" s="117">
        <v>24</v>
      </c>
      <c r="D553" s="104" t="s">
        <v>16</v>
      </c>
      <c r="E553" s="104" t="s">
        <v>10</v>
      </c>
      <c r="F553" s="96" t="str">
        <f>CONCATENATE(C553,IF(D553&lt;&gt;"",".",""),D553)</f>
        <v>24.02</v>
      </c>
      <c r="G553" s="105" t="str">
        <f>CONCATENATE(A553," ",C553,IF(D553&lt;&gt;"",".",""),D553,E553)</f>
        <v>HBEE 24.02(b)</v>
      </c>
      <c r="H553" s="106">
        <v>42200</v>
      </c>
      <c r="I553" s="96" t="s">
        <v>135</v>
      </c>
      <c r="J553" s="107" t="s">
        <v>770</v>
      </c>
      <c r="K553" s="60" t="s">
        <v>764</v>
      </c>
      <c r="L553" s="75"/>
      <c r="M553" s="59"/>
      <c r="N553" s="59"/>
      <c r="O553" s="59"/>
      <c r="P553" s="60"/>
    </row>
    <row r="554" spans="1:16" ht="30" x14ac:dyDescent="0.25">
      <c r="A554" s="102" t="s">
        <v>4</v>
      </c>
      <c r="B554" s="117">
        <v>4</v>
      </c>
      <c r="C554" s="117">
        <v>24</v>
      </c>
      <c r="D554" s="104" t="s">
        <v>16</v>
      </c>
      <c r="E554" s="104" t="s">
        <v>78</v>
      </c>
      <c r="F554" s="96" t="str">
        <f>CONCATENATE(C554,IF(D554&lt;&gt;"",".",""),D554)</f>
        <v>24.02</v>
      </c>
      <c r="G554" s="105" t="str">
        <f>CONCATENATE(A554," ",C554,IF(D554&lt;&gt;"",".",""),D554,E554)</f>
        <v>HBEE 24.02(b)(1)</v>
      </c>
      <c r="H554" s="106">
        <v>42200</v>
      </c>
      <c r="I554" s="96" t="s">
        <v>136</v>
      </c>
      <c r="J554" s="107" t="s">
        <v>770</v>
      </c>
      <c r="K554" s="60" t="s">
        <v>764</v>
      </c>
      <c r="L554" s="75"/>
      <c r="M554" s="59"/>
      <c r="N554" s="59"/>
      <c r="O554" s="59"/>
      <c r="P554" s="60"/>
    </row>
    <row r="555" spans="1:16" x14ac:dyDescent="0.25">
      <c r="A555" s="102" t="s">
        <v>4</v>
      </c>
      <c r="B555" s="117">
        <v>4</v>
      </c>
      <c r="C555" s="117">
        <v>24</v>
      </c>
      <c r="D555" s="104" t="s">
        <v>16</v>
      </c>
      <c r="E555" s="104" t="s">
        <v>137</v>
      </c>
      <c r="F555" s="96" t="str">
        <f>CONCATENATE(C555,IF(D555&lt;&gt;"",".",""),D555)</f>
        <v>24.02</v>
      </c>
      <c r="G555" s="105" t="str">
        <f>CONCATENATE(A555," ",C555,IF(D555&lt;&gt;"",".",""),D555,E555)</f>
        <v>HBEE 24.02(b)(1)(i)</v>
      </c>
      <c r="H555" s="106">
        <v>42200</v>
      </c>
      <c r="I555" s="96" t="s">
        <v>139</v>
      </c>
      <c r="J555" s="107" t="s">
        <v>770</v>
      </c>
      <c r="K555" s="60" t="s">
        <v>1418</v>
      </c>
      <c r="L555" s="75" t="s">
        <v>1419</v>
      </c>
      <c r="M555" s="59" t="s">
        <v>1532</v>
      </c>
      <c r="N555" s="59"/>
      <c r="O555" s="59"/>
      <c r="P555" s="75" t="s">
        <v>1836</v>
      </c>
    </row>
    <row r="556" spans="1:16" x14ac:dyDescent="0.25">
      <c r="A556" s="102" t="s">
        <v>4</v>
      </c>
      <c r="B556" s="117">
        <v>4</v>
      </c>
      <c r="C556" s="117">
        <v>24</v>
      </c>
      <c r="D556" s="104" t="s">
        <v>16</v>
      </c>
      <c r="E556" s="104" t="s">
        <v>138</v>
      </c>
      <c r="F556" s="96" t="str">
        <f>CONCATENATE(C556,IF(D556&lt;&gt;"",".",""),D556)</f>
        <v>24.02</v>
      </c>
      <c r="G556" s="105" t="str">
        <f>CONCATENATE(A556," ",C556,IF(D556&lt;&gt;"",".",""),D556,E556)</f>
        <v>HBEE 24.02(b)(1)(ii)</v>
      </c>
      <c r="H556" s="106">
        <v>42200</v>
      </c>
      <c r="I556" s="96" t="s">
        <v>140</v>
      </c>
      <c r="J556" s="107" t="s">
        <v>770</v>
      </c>
      <c r="K556" s="60" t="s">
        <v>1418</v>
      </c>
      <c r="L556" s="75" t="s">
        <v>1419</v>
      </c>
      <c r="M556" s="59" t="s">
        <v>1532</v>
      </c>
      <c r="N556" s="59"/>
      <c r="O556" s="59"/>
      <c r="P556" s="75" t="s">
        <v>1836</v>
      </c>
    </row>
    <row r="557" spans="1:16" ht="30" x14ac:dyDescent="0.25">
      <c r="A557" s="102" t="s">
        <v>4</v>
      </c>
      <c r="B557" s="117">
        <v>4</v>
      </c>
      <c r="C557" s="117">
        <v>24</v>
      </c>
      <c r="D557" s="104" t="s">
        <v>16</v>
      </c>
      <c r="E557" s="104" t="s">
        <v>79</v>
      </c>
      <c r="F557" s="96" t="str">
        <f>CONCATENATE(C557,IF(D557&lt;&gt;"",".",""),D557)</f>
        <v>24.02</v>
      </c>
      <c r="G557" s="105" t="str">
        <f>CONCATENATE(A557," ",C557,IF(D557&lt;&gt;"",".",""),D557,E557)</f>
        <v>HBEE 24.02(b)(2)</v>
      </c>
      <c r="H557" s="106">
        <v>42200</v>
      </c>
      <c r="I557" s="96" t="s">
        <v>141</v>
      </c>
      <c r="J557" s="107" t="s">
        <v>770</v>
      </c>
      <c r="K557" s="60" t="s">
        <v>1418</v>
      </c>
      <c r="L557" s="75" t="s">
        <v>1419</v>
      </c>
      <c r="M557" s="59" t="s">
        <v>1532</v>
      </c>
      <c r="N557" s="59"/>
      <c r="O557" s="59"/>
      <c r="P557" s="75" t="s">
        <v>1836</v>
      </c>
    </row>
    <row r="558" spans="1:16" x14ac:dyDescent="0.25">
      <c r="A558" s="102" t="s">
        <v>4</v>
      </c>
      <c r="B558" s="117">
        <v>4</v>
      </c>
      <c r="C558" s="117">
        <v>24</v>
      </c>
      <c r="D558" s="104" t="s">
        <v>16</v>
      </c>
      <c r="E558" s="104" t="s">
        <v>80</v>
      </c>
      <c r="F558" s="96" t="str">
        <f>CONCATENATE(C558,IF(D558&lt;&gt;"",".",""),D558)</f>
        <v>24.02</v>
      </c>
      <c r="G558" s="105" t="str">
        <f>CONCATENATE(A558," ",C558,IF(D558&lt;&gt;"",".",""),D558,E558)</f>
        <v>HBEE 24.02(b)(3)</v>
      </c>
      <c r="H558" s="106">
        <v>42200</v>
      </c>
      <c r="I558" s="96" t="s">
        <v>142</v>
      </c>
      <c r="J558" s="107" t="s">
        <v>770</v>
      </c>
      <c r="K558" s="60" t="s">
        <v>764</v>
      </c>
      <c r="L558" s="75"/>
      <c r="M558" s="59"/>
      <c r="N558" s="59"/>
      <c r="O558" s="59"/>
      <c r="P558" s="60"/>
    </row>
    <row r="559" spans="1:16" ht="30" x14ac:dyDescent="0.25">
      <c r="A559" s="102" t="s">
        <v>4</v>
      </c>
      <c r="B559" s="117">
        <v>4</v>
      </c>
      <c r="C559" s="117">
        <v>24</v>
      </c>
      <c r="D559" s="104" t="s">
        <v>16</v>
      </c>
      <c r="E559" s="104" t="s">
        <v>81</v>
      </c>
      <c r="F559" s="96" t="str">
        <f>CONCATENATE(C559,IF(D559&lt;&gt;"",".",""),D559)</f>
        <v>24.02</v>
      </c>
      <c r="G559" s="105" t="str">
        <f>CONCATENATE(A559," ",C559,IF(D559&lt;&gt;"",".",""),D559,E559)</f>
        <v>HBEE 24.02(b)(4)</v>
      </c>
      <c r="H559" s="106">
        <v>42200</v>
      </c>
      <c r="I559" s="96" t="s">
        <v>143</v>
      </c>
      <c r="J559" s="107" t="s">
        <v>770</v>
      </c>
      <c r="K559" s="60" t="s">
        <v>1418</v>
      </c>
      <c r="L559" s="75" t="s">
        <v>1462</v>
      </c>
      <c r="M559" s="59" t="s">
        <v>1532</v>
      </c>
      <c r="N559" s="59"/>
      <c r="O559" s="59"/>
      <c r="P559" s="75" t="s">
        <v>1836</v>
      </c>
    </row>
    <row r="560" spans="1:16" ht="30" x14ac:dyDescent="0.25">
      <c r="A560" s="102" t="s">
        <v>4</v>
      </c>
      <c r="B560" s="117">
        <v>4</v>
      </c>
      <c r="C560" s="117">
        <v>24</v>
      </c>
      <c r="D560" s="104" t="s">
        <v>23</v>
      </c>
      <c r="E560" s="104"/>
      <c r="F560" s="96" t="str">
        <f>CONCATENATE(C560,IF(D560&lt;&gt;"",".",""),D560)</f>
        <v>24.03</v>
      </c>
      <c r="G560" s="105" t="str">
        <f>CONCATENATE(A560," ",C560,IF(D560&lt;&gt;"",".",""),D560,E560)</f>
        <v>HBEE 24.03</v>
      </c>
      <c r="H560" s="106">
        <v>42200</v>
      </c>
      <c r="I560" s="96" t="s">
        <v>144</v>
      </c>
      <c r="J560" s="107" t="s">
        <v>770</v>
      </c>
      <c r="K560" s="60" t="s">
        <v>1418</v>
      </c>
      <c r="L560" s="75" t="s">
        <v>1462</v>
      </c>
      <c r="M560" s="59" t="s">
        <v>1532</v>
      </c>
      <c r="N560" s="59"/>
      <c r="O560" s="59"/>
      <c r="P560" s="75" t="s">
        <v>1836</v>
      </c>
    </row>
    <row r="561" spans="1:16" ht="30" x14ac:dyDescent="0.25">
      <c r="A561" s="102" t="s">
        <v>4</v>
      </c>
      <c r="B561" s="117">
        <v>4</v>
      </c>
      <c r="C561" s="117">
        <v>24</v>
      </c>
      <c r="D561" s="104" t="s">
        <v>25</v>
      </c>
      <c r="E561" s="104"/>
      <c r="F561" s="96" t="str">
        <f>CONCATENATE(C561,IF(D561&lt;&gt;"",".",""),D561)</f>
        <v>24.04</v>
      </c>
      <c r="G561" s="105" t="str">
        <f>CONCATENATE(A561," ",C561,IF(D561&lt;&gt;"",".",""),D561,E561)</f>
        <v>HBEE 24.04</v>
      </c>
      <c r="H561" s="106">
        <v>42200</v>
      </c>
      <c r="I561" s="96" t="s">
        <v>145</v>
      </c>
      <c r="J561" s="107" t="s">
        <v>770</v>
      </c>
      <c r="K561" s="60" t="s">
        <v>764</v>
      </c>
      <c r="L561" s="75"/>
      <c r="M561" s="59"/>
      <c r="N561" s="59"/>
      <c r="O561" s="59"/>
      <c r="P561" s="60"/>
    </row>
    <row r="562" spans="1:16" x14ac:dyDescent="0.25">
      <c r="A562" s="102" t="s">
        <v>4</v>
      </c>
      <c r="B562" s="117">
        <v>4</v>
      </c>
      <c r="C562" s="117">
        <v>24</v>
      </c>
      <c r="D562" s="104" t="s">
        <v>25</v>
      </c>
      <c r="E562" s="104" t="s">
        <v>8</v>
      </c>
      <c r="F562" s="96" t="str">
        <f>CONCATENATE(C562,IF(D562&lt;&gt;"",".",""),D562)</f>
        <v>24.04</v>
      </c>
      <c r="G562" s="105" t="str">
        <f>CONCATENATE(A562," ",C562,IF(D562&lt;&gt;"",".",""),D562,E562)</f>
        <v>HBEE 24.04(a)</v>
      </c>
      <c r="H562" s="106">
        <v>42200</v>
      </c>
      <c r="I562" s="96" t="s">
        <v>146</v>
      </c>
      <c r="J562" s="107" t="s">
        <v>770</v>
      </c>
      <c r="K562" s="60" t="s">
        <v>1418</v>
      </c>
      <c r="L562" s="75" t="s">
        <v>1462</v>
      </c>
      <c r="M562" s="59" t="s">
        <v>1532</v>
      </c>
      <c r="N562" s="59"/>
      <c r="O562" s="59"/>
      <c r="P562" s="75" t="s">
        <v>1836</v>
      </c>
    </row>
    <row r="563" spans="1:16" x14ac:dyDescent="0.25">
      <c r="A563" s="102" t="s">
        <v>4</v>
      </c>
      <c r="B563" s="117">
        <v>4</v>
      </c>
      <c r="C563" s="117">
        <v>24</v>
      </c>
      <c r="D563" s="104" t="s">
        <v>25</v>
      </c>
      <c r="E563" s="104" t="s">
        <v>10</v>
      </c>
      <c r="F563" s="96" t="str">
        <f>CONCATENATE(C563,IF(D563&lt;&gt;"",".",""),D563)</f>
        <v>24.04</v>
      </c>
      <c r="G563" s="105" t="str">
        <f>CONCATENATE(A563," ",C563,IF(D563&lt;&gt;"",".",""),D563,E563)</f>
        <v>HBEE 24.04(b)</v>
      </c>
      <c r="H563" s="106">
        <v>42200</v>
      </c>
      <c r="I563" s="96" t="s">
        <v>147</v>
      </c>
      <c r="J563" s="107" t="s">
        <v>770</v>
      </c>
      <c r="K563" s="60" t="s">
        <v>1418</v>
      </c>
      <c r="L563" s="75" t="s">
        <v>1462</v>
      </c>
      <c r="M563" s="59" t="s">
        <v>1532</v>
      </c>
      <c r="N563" s="59"/>
      <c r="O563" s="59"/>
      <c r="P563" s="75" t="s">
        <v>1836</v>
      </c>
    </row>
    <row r="564" spans="1:16" ht="30" x14ac:dyDescent="0.25">
      <c r="A564" s="102" t="s">
        <v>4</v>
      </c>
      <c r="B564" s="117">
        <v>4</v>
      </c>
      <c r="C564" s="117">
        <v>24</v>
      </c>
      <c r="D564" s="104" t="s">
        <v>25</v>
      </c>
      <c r="E564" s="104" t="s">
        <v>12</v>
      </c>
      <c r="F564" s="96" t="str">
        <f>CONCATENATE(C564,IF(D564&lt;&gt;"",".",""),D564)</f>
        <v>24.04</v>
      </c>
      <c r="G564" s="105" t="str">
        <f>CONCATENATE(A564," ",C564,IF(D564&lt;&gt;"",".",""),D564,E564)</f>
        <v>HBEE 24.04(c)</v>
      </c>
      <c r="H564" s="106">
        <v>42200</v>
      </c>
      <c r="I564" s="96" t="s">
        <v>148</v>
      </c>
      <c r="J564" s="107" t="s">
        <v>770</v>
      </c>
      <c r="K564" s="60" t="s">
        <v>1418</v>
      </c>
      <c r="L564" s="75" t="s">
        <v>1462</v>
      </c>
      <c r="M564" s="59" t="s">
        <v>1532</v>
      </c>
      <c r="N564" s="59"/>
      <c r="O564" s="59"/>
      <c r="P564" s="75" t="s">
        <v>1836</v>
      </c>
    </row>
    <row r="565" spans="1:16" x14ac:dyDescent="0.25">
      <c r="A565" s="102" t="s">
        <v>4</v>
      </c>
      <c r="B565" s="117">
        <v>4</v>
      </c>
      <c r="C565" s="117">
        <v>24</v>
      </c>
      <c r="D565" s="104" t="s">
        <v>25</v>
      </c>
      <c r="E565" s="104" t="s">
        <v>40</v>
      </c>
      <c r="F565" s="96" t="str">
        <f>CONCATENATE(C565,IF(D565&lt;&gt;"",".",""),D565)</f>
        <v>24.04</v>
      </c>
      <c r="G565" s="105" t="str">
        <f>CONCATENATE(A565," ",C565,IF(D565&lt;&gt;"",".",""),D565,E565)</f>
        <v>HBEE 24.04(d)</v>
      </c>
      <c r="H565" s="106">
        <v>42200</v>
      </c>
      <c r="I565" s="96" t="s">
        <v>149</v>
      </c>
      <c r="J565" s="107" t="s">
        <v>770</v>
      </c>
      <c r="K565" s="60" t="s">
        <v>1418</v>
      </c>
      <c r="L565" s="75" t="s">
        <v>1462</v>
      </c>
      <c r="M565" s="59" t="s">
        <v>1532</v>
      </c>
      <c r="N565" s="59"/>
      <c r="O565" s="59"/>
      <c r="P565" s="75" t="s">
        <v>1836</v>
      </c>
    </row>
    <row r="566" spans="1:16" x14ac:dyDescent="0.25">
      <c r="A566" s="102" t="s">
        <v>4</v>
      </c>
      <c r="B566" s="117">
        <v>4</v>
      </c>
      <c r="C566" s="117">
        <v>24</v>
      </c>
      <c r="D566" s="104" t="s">
        <v>25</v>
      </c>
      <c r="E566" s="104" t="s">
        <v>41</v>
      </c>
      <c r="F566" s="96" t="str">
        <f>CONCATENATE(C566,IF(D566&lt;&gt;"",".",""),D566)</f>
        <v>24.04</v>
      </c>
      <c r="G566" s="105" t="str">
        <f>CONCATENATE(A566," ",C566,IF(D566&lt;&gt;"",".",""),D566,E566)</f>
        <v>HBEE 24.04(e)</v>
      </c>
      <c r="H566" s="106">
        <v>42200</v>
      </c>
      <c r="I566" s="96" t="s">
        <v>150</v>
      </c>
      <c r="J566" s="107" t="s">
        <v>770</v>
      </c>
      <c r="K566" s="60" t="s">
        <v>764</v>
      </c>
      <c r="L566" s="75"/>
      <c r="M566" s="59"/>
      <c r="N566" s="59"/>
      <c r="O566" s="59"/>
      <c r="P566" s="60"/>
    </row>
    <row r="567" spans="1:16" x14ac:dyDescent="0.25">
      <c r="A567" s="102" t="s">
        <v>4</v>
      </c>
      <c r="B567" s="117">
        <v>4</v>
      </c>
      <c r="C567" s="117">
        <v>24</v>
      </c>
      <c r="D567" s="104" t="s">
        <v>25</v>
      </c>
      <c r="E567" s="104" t="s">
        <v>153</v>
      </c>
      <c r="F567" s="96" t="str">
        <f>CONCATENATE(C567,IF(D567&lt;&gt;"",".",""),D567)</f>
        <v>24.04</v>
      </c>
      <c r="G567" s="105" t="str">
        <f>CONCATENATE(A567," ",C567,IF(D567&lt;&gt;"",".",""),D567,E567)</f>
        <v>HBEE 24.04(e)(1)</v>
      </c>
      <c r="H567" s="106">
        <v>42200</v>
      </c>
      <c r="I567" s="96" t="s">
        <v>9</v>
      </c>
      <c r="J567" s="107" t="s">
        <v>764</v>
      </c>
      <c r="K567" s="60"/>
      <c r="L567" s="75"/>
      <c r="M567" s="59"/>
      <c r="N567" s="59"/>
      <c r="O567" s="59"/>
      <c r="P567" s="60"/>
    </row>
    <row r="568" spans="1:16" x14ac:dyDescent="0.25">
      <c r="A568" s="102" t="s">
        <v>4</v>
      </c>
      <c r="B568" s="117">
        <v>4</v>
      </c>
      <c r="C568" s="117">
        <v>24</v>
      </c>
      <c r="D568" s="104" t="s">
        <v>25</v>
      </c>
      <c r="E568" s="104" t="s">
        <v>151</v>
      </c>
      <c r="F568" s="96" t="str">
        <f>CONCATENATE(C568,IF(D568&lt;&gt;"",".",""),D568)</f>
        <v>24.04</v>
      </c>
      <c r="G568" s="105" t="str">
        <f>CONCATENATE(A568," ",C568,IF(D568&lt;&gt;"",".",""),D568,E568)</f>
        <v>HBEE 24.04(e)(1)(i)</v>
      </c>
      <c r="H568" s="106">
        <v>42200</v>
      </c>
      <c r="I568" s="96" t="s">
        <v>154</v>
      </c>
      <c r="J568" s="107" t="s">
        <v>770</v>
      </c>
      <c r="K568" s="60" t="s">
        <v>1418</v>
      </c>
      <c r="L568" s="75" t="s">
        <v>1462</v>
      </c>
      <c r="M568" s="59" t="s">
        <v>1532</v>
      </c>
      <c r="N568" s="59"/>
      <c r="O568" s="59"/>
      <c r="P568" s="75" t="s">
        <v>1836</v>
      </c>
    </row>
    <row r="569" spans="1:16" x14ac:dyDescent="0.25">
      <c r="A569" s="102" t="s">
        <v>4</v>
      </c>
      <c r="B569" s="117">
        <v>4</v>
      </c>
      <c r="C569" s="117">
        <v>24</v>
      </c>
      <c r="D569" s="104" t="s">
        <v>25</v>
      </c>
      <c r="E569" s="104" t="s">
        <v>152</v>
      </c>
      <c r="F569" s="96" t="str">
        <f>CONCATENATE(C569,IF(D569&lt;&gt;"",".",""),D569)</f>
        <v>24.04</v>
      </c>
      <c r="G569" s="105" t="str">
        <f>CONCATENATE(A569," ",C569,IF(D569&lt;&gt;"",".",""),D569,E569)</f>
        <v>HBEE 24.04(e)(1)(ii)</v>
      </c>
      <c r="H569" s="106">
        <v>42200</v>
      </c>
      <c r="I569" s="96" t="s">
        <v>155</v>
      </c>
      <c r="J569" s="107" t="s">
        <v>770</v>
      </c>
      <c r="K569" s="60" t="s">
        <v>1418</v>
      </c>
      <c r="L569" s="75" t="s">
        <v>1462</v>
      </c>
      <c r="M569" s="59" t="s">
        <v>1532</v>
      </c>
      <c r="N569" s="59"/>
      <c r="O569" s="59"/>
      <c r="P569" s="75" t="s">
        <v>1836</v>
      </c>
    </row>
    <row r="570" spans="1:16" ht="30" x14ac:dyDescent="0.25">
      <c r="A570" s="102" t="s">
        <v>4</v>
      </c>
      <c r="B570" s="117">
        <v>4</v>
      </c>
      <c r="C570" s="117">
        <v>24</v>
      </c>
      <c r="D570" s="104" t="s">
        <v>29</v>
      </c>
      <c r="E570" s="104"/>
      <c r="F570" s="96" t="str">
        <f>CONCATENATE(C570,IF(D570&lt;&gt;"",".",""),D570)</f>
        <v>24.05</v>
      </c>
      <c r="G570" s="105" t="str">
        <f>CONCATENATE(A570," ",C570,IF(D570&lt;&gt;"",".",""),D570,E570)</f>
        <v>HBEE 24.05</v>
      </c>
      <c r="H570" s="106">
        <v>42200</v>
      </c>
      <c r="I570" s="96" t="s">
        <v>156</v>
      </c>
      <c r="J570" s="107" t="s">
        <v>770</v>
      </c>
      <c r="K570" s="60" t="s">
        <v>764</v>
      </c>
      <c r="L570" s="75"/>
      <c r="M570" s="59"/>
      <c r="N570" s="59"/>
      <c r="O570" s="59"/>
      <c r="P570" s="60"/>
    </row>
    <row r="571" spans="1:16" x14ac:dyDescent="0.25">
      <c r="A571" s="102" t="s">
        <v>4</v>
      </c>
      <c r="B571" s="117">
        <v>4</v>
      </c>
      <c r="C571" s="117">
        <v>24</v>
      </c>
      <c r="D571" s="104" t="s">
        <v>29</v>
      </c>
      <c r="E571" s="104" t="s">
        <v>8</v>
      </c>
      <c r="F571" s="96" t="str">
        <f>CONCATENATE(C571,IF(D571&lt;&gt;"",".",""),D571)</f>
        <v>24.05</v>
      </c>
      <c r="G571" s="105" t="str">
        <f>CONCATENATE(A571," ",C571,IF(D571&lt;&gt;"",".",""),D571,E571)</f>
        <v>HBEE 24.05(a)</v>
      </c>
      <c r="H571" s="106">
        <v>42200</v>
      </c>
      <c r="I571" s="96" t="s">
        <v>9</v>
      </c>
      <c r="J571" s="107" t="s">
        <v>766</v>
      </c>
      <c r="K571" s="60"/>
      <c r="L571" s="75"/>
      <c r="M571" s="59"/>
      <c r="N571" s="59"/>
      <c r="O571" s="59"/>
      <c r="P571" s="60"/>
    </row>
    <row r="572" spans="1:16" ht="30" x14ac:dyDescent="0.25">
      <c r="A572" s="102" t="s">
        <v>4</v>
      </c>
      <c r="B572" s="117">
        <v>4</v>
      </c>
      <c r="C572" s="117">
        <v>24</v>
      </c>
      <c r="D572" s="104" t="s">
        <v>29</v>
      </c>
      <c r="E572" s="104" t="s">
        <v>10</v>
      </c>
      <c r="F572" s="96" t="str">
        <f>CONCATENATE(C572,IF(D572&lt;&gt;"",".",""),D572)</f>
        <v>24.05</v>
      </c>
      <c r="G572" s="105" t="str">
        <f>CONCATENATE(A572," ",C572,IF(D572&lt;&gt;"",".",""),D572,E572)</f>
        <v>HBEE 24.05(b)</v>
      </c>
      <c r="H572" s="106">
        <v>42200</v>
      </c>
      <c r="I572" s="96" t="s">
        <v>159</v>
      </c>
      <c r="J572" s="107" t="s">
        <v>766</v>
      </c>
      <c r="K572" s="60"/>
      <c r="L572" s="75"/>
      <c r="M572" s="59"/>
      <c r="N572" s="59"/>
      <c r="O572" s="59"/>
      <c r="P572" s="60"/>
    </row>
    <row r="573" spans="1:16" x14ac:dyDescent="0.25">
      <c r="A573" s="102" t="s">
        <v>4</v>
      </c>
      <c r="B573" s="117">
        <v>4</v>
      </c>
      <c r="C573" s="117">
        <v>24</v>
      </c>
      <c r="D573" s="104" t="s">
        <v>29</v>
      </c>
      <c r="E573" s="104" t="s">
        <v>78</v>
      </c>
      <c r="F573" s="96" t="str">
        <f>CONCATENATE(C573,IF(D573&lt;&gt;"",".",""),D573)</f>
        <v>24.05</v>
      </c>
      <c r="G573" s="105" t="str">
        <f>CONCATENATE(A573," ",C573,IF(D573&lt;&gt;"",".",""),D573,E573)</f>
        <v>HBEE 24.05(b)(1)</v>
      </c>
      <c r="H573" s="106">
        <v>42200</v>
      </c>
      <c r="I573" s="96" t="s">
        <v>160</v>
      </c>
      <c r="J573" s="107" t="s">
        <v>766</v>
      </c>
      <c r="K573" s="60"/>
      <c r="L573" s="75"/>
      <c r="M573" s="59"/>
      <c r="N573" s="59"/>
      <c r="O573" s="59"/>
      <c r="P573" s="60"/>
    </row>
    <row r="574" spans="1:16" x14ac:dyDescent="0.25">
      <c r="A574" s="102" t="s">
        <v>4</v>
      </c>
      <c r="B574" s="117">
        <v>4</v>
      </c>
      <c r="C574" s="117">
        <v>24</v>
      </c>
      <c r="D574" s="104" t="s">
        <v>29</v>
      </c>
      <c r="E574" s="104" t="s">
        <v>79</v>
      </c>
      <c r="F574" s="96" t="str">
        <f>CONCATENATE(C574,IF(D574&lt;&gt;"",".",""),D574)</f>
        <v>24.05</v>
      </c>
      <c r="G574" s="105" t="str">
        <f>CONCATENATE(A574," ",C574,IF(D574&lt;&gt;"",".",""),D574,E574)</f>
        <v>HBEE 24.05(b)(2)</v>
      </c>
      <c r="H574" s="106">
        <v>42200</v>
      </c>
      <c r="I574" s="96" t="s">
        <v>161</v>
      </c>
      <c r="J574" s="107" t="s">
        <v>766</v>
      </c>
      <c r="K574" s="60"/>
      <c r="L574" s="75"/>
      <c r="M574" s="59"/>
      <c r="N574" s="59"/>
      <c r="O574" s="59"/>
      <c r="P574" s="60"/>
    </row>
    <row r="575" spans="1:16" ht="30" x14ac:dyDescent="0.25">
      <c r="A575" s="102" t="s">
        <v>4</v>
      </c>
      <c r="B575" s="117">
        <v>4</v>
      </c>
      <c r="C575" s="117">
        <v>24</v>
      </c>
      <c r="D575" s="104" t="s">
        <v>29</v>
      </c>
      <c r="E575" s="104" t="s">
        <v>12</v>
      </c>
      <c r="F575" s="96" t="str">
        <f>CONCATENATE(C575,IF(D575&lt;&gt;"",".",""),D575)</f>
        <v>24.05</v>
      </c>
      <c r="G575" s="105" t="str">
        <f>CONCATENATE(A575," ",C575,IF(D575&lt;&gt;"",".",""),D575,E575)</f>
        <v>HBEE 24.05(c)</v>
      </c>
      <c r="H575" s="106">
        <v>42200</v>
      </c>
      <c r="I575" s="96" t="s">
        <v>162</v>
      </c>
      <c r="J575" s="107" t="s">
        <v>766</v>
      </c>
      <c r="K575" s="60"/>
      <c r="L575" s="75"/>
      <c r="M575" s="59"/>
      <c r="N575" s="59"/>
      <c r="O575" s="59"/>
      <c r="P575" s="60"/>
    </row>
    <row r="576" spans="1:16" x14ac:dyDescent="0.25">
      <c r="A576" s="102" t="s">
        <v>4</v>
      </c>
      <c r="B576" s="117">
        <v>4</v>
      </c>
      <c r="C576" s="117">
        <v>24</v>
      </c>
      <c r="D576" s="104" t="s">
        <v>29</v>
      </c>
      <c r="E576" s="104" t="s">
        <v>157</v>
      </c>
      <c r="F576" s="96" t="str">
        <f>CONCATENATE(C576,IF(D576&lt;&gt;"",".",""),D576)</f>
        <v>24.05</v>
      </c>
      <c r="G576" s="105" t="str">
        <f>CONCATENATE(A576," ",C576,IF(D576&lt;&gt;"",".",""),D576,E576)</f>
        <v>HBEE 24.05(c)(1)</v>
      </c>
      <c r="H576" s="106">
        <v>42200</v>
      </c>
      <c r="I576" s="96" t="s">
        <v>163</v>
      </c>
      <c r="J576" s="107" t="s">
        <v>766</v>
      </c>
      <c r="K576" s="60"/>
      <c r="L576" s="75"/>
      <c r="M576" s="59"/>
      <c r="N576" s="59"/>
      <c r="O576" s="59"/>
      <c r="P576" s="60"/>
    </row>
    <row r="577" spans="1:16" x14ac:dyDescent="0.25">
      <c r="A577" s="102" t="s">
        <v>4</v>
      </c>
      <c r="B577" s="117">
        <v>4</v>
      </c>
      <c r="C577" s="117">
        <v>24</v>
      </c>
      <c r="D577" s="104" t="s">
        <v>29</v>
      </c>
      <c r="E577" s="104" t="s">
        <v>158</v>
      </c>
      <c r="F577" s="96" t="str">
        <f>CONCATENATE(C577,IF(D577&lt;&gt;"",".",""),D577)</f>
        <v>24.05</v>
      </c>
      <c r="G577" s="105" t="str">
        <f>CONCATENATE(A577," ",C577,IF(D577&lt;&gt;"",".",""),D577,E577)</f>
        <v>HBEE 24.05(c)(2)</v>
      </c>
      <c r="H577" s="106">
        <v>42200</v>
      </c>
      <c r="I577" s="96" t="s">
        <v>164</v>
      </c>
      <c r="J577" s="107" t="s">
        <v>766</v>
      </c>
      <c r="K577" s="60"/>
      <c r="L577" s="75"/>
      <c r="M577" s="59"/>
      <c r="N577" s="59"/>
      <c r="O577" s="59"/>
      <c r="P577" s="60"/>
    </row>
    <row r="578" spans="1:16" ht="30" x14ac:dyDescent="0.25">
      <c r="A578" s="102" t="s">
        <v>4</v>
      </c>
      <c r="B578" s="117">
        <v>4</v>
      </c>
      <c r="C578" s="117">
        <v>24</v>
      </c>
      <c r="D578" s="104" t="s">
        <v>29</v>
      </c>
      <c r="E578" s="104" t="s">
        <v>40</v>
      </c>
      <c r="F578" s="96" t="str">
        <f>CONCATENATE(C578,IF(D578&lt;&gt;"",".",""),D578)</f>
        <v>24.05</v>
      </c>
      <c r="G578" s="105" t="str">
        <f>CONCATENATE(A578," ",C578,IF(D578&lt;&gt;"",".",""),D578,E578)</f>
        <v>HBEE 24.05(d)</v>
      </c>
      <c r="H578" s="106">
        <v>42200</v>
      </c>
      <c r="I578" s="96" t="s">
        <v>165</v>
      </c>
      <c r="J578" s="107" t="s">
        <v>766</v>
      </c>
      <c r="K578" s="60"/>
      <c r="L578" s="75"/>
      <c r="M578" s="59"/>
      <c r="N578" s="59"/>
      <c r="O578" s="59"/>
      <c r="P578" s="60"/>
    </row>
    <row r="579" spans="1:16" x14ac:dyDescent="0.25">
      <c r="A579" s="102" t="s">
        <v>4</v>
      </c>
      <c r="B579" s="117">
        <v>4</v>
      </c>
      <c r="C579" s="117">
        <v>24</v>
      </c>
      <c r="D579" s="104" t="s">
        <v>29</v>
      </c>
      <c r="E579" s="104" t="s">
        <v>41</v>
      </c>
      <c r="F579" s="96" t="str">
        <f>CONCATENATE(C579,IF(D579&lt;&gt;"",".",""),D579)</f>
        <v>24.05</v>
      </c>
      <c r="G579" s="105" t="str">
        <f>CONCATENATE(A579," ",C579,IF(D579&lt;&gt;"",".",""),D579,E579)</f>
        <v>HBEE 24.05(e)</v>
      </c>
      <c r="H579" s="106">
        <v>42200</v>
      </c>
      <c r="I579" s="96" t="s">
        <v>166</v>
      </c>
      <c r="J579" s="107" t="s">
        <v>766</v>
      </c>
      <c r="K579" s="60"/>
      <c r="L579" s="75"/>
      <c r="M579" s="59"/>
      <c r="N579" s="59"/>
      <c r="O579" s="59"/>
      <c r="P579" s="60"/>
    </row>
    <row r="580" spans="1:16" ht="30" x14ac:dyDescent="0.25">
      <c r="A580" s="102" t="s">
        <v>4</v>
      </c>
      <c r="B580" s="117">
        <v>4</v>
      </c>
      <c r="C580" s="117">
        <v>24</v>
      </c>
      <c r="D580" s="104" t="s">
        <v>29</v>
      </c>
      <c r="E580" s="104" t="s">
        <v>42</v>
      </c>
      <c r="F580" s="96" t="str">
        <f>CONCATENATE(C580,IF(D580&lt;&gt;"",".",""),D580)</f>
        <v>24.05</v>
      </c>
      <c r="G580" s="105" t="str">
        <f>CONCATENATE(A580," ",C580,IF(D580&lt;&gt;"",".",""),D580,E580)</f>
        <v>HBEE 24.05(f)</v>
      </c>
      <c r="H580" s="106">
        <v>42200</v>
      </c>
      <c r="I580" s="96" t="s">
        <v>167</v>
      </c>
      <c r="J580" s="107" t="s">
        <v>766</v>
      </c>
      <c r="K580" s="60"/>
      <c r="L580" s="75"/>
      <c r="M580" s="59"/>
      <c r="N580" s="59"/>
      <c r="O580" s="59"/>
      <c r="P580" s="60"/>
    </row>
    <row r="581" spans="1:16" x14ac:dyDescent="0.25">
      <c r="A581" s="102" t="s">
        <v>4</v>
      </c>
      <c r="B581" s="117">
        <v>4</v>
      </c>
      <c r="C581" s="117">
        <v>24</v>
      </c>
      <c r="D581" s="104" t="s">
        <v>29</v>
      </c>
      <c r="E581" s="104" t="s">
        <v>43</v>
      </c>
      <c r="F581" s="96" t="str">
        <f>CONCATENATE(C581,IF(D581&lt;&gt;"",".",""),D581)</f>
        <v>24.05</v>
      </c>
      <c r="G581" s="105" t="str">
        <f>CONCATENATE(A581," ",C581,IF(D581&lt;&gt;"",".",""),D581,E581)</f>
        <v>HBEE 24.05(g)</v>
      </c>
      <c r="H581" s="106">
        <v>42200</v>
      </c>
      <c r="I581" s="96" t="s">
        <v>168</v>
      </c>
      <c r="J581" s="107" t="s">
        <v>770</v>
      </c>
      <c r="K581" s="60" t="s">
        <v>1418</v>
      </c>
      <c r="L581" s="75" t="s">
        <v>1462</v>
      </c>
      <c r="M581" s="59" t="s">
        <v>1532</v>
      </c>
      <c r="N581" s="59"/>
      <c r="O581" s="59"/>
      <c r="P581" s="75" t="s">
        <v>1836</v>
      </c>
    </row>
    <row r="582" spans="1:16" ht="60" x14ac:dyDescent="0.25">
      <c r="A582" s="102" t="s">
        <v>4</v>
      </c>
      <c r="B582" s="117">
        <v>4</v>
      </c>
      <c r="C582" s="117">
        <v>25</v>
      </c>
      <c r="D582" s="104" t="s">
        <v>14</v>
      </c>
      <c r="E582" s="104"/>
      <c r="F582" s="96" t="str">
        <f>CONCATENATE(C582,IF(D582&lt;&gt;"",".",""),D582)</f>
        <v>25.00</v>
      </c>
      <c r="G582" s="105" t="str">
        <f>CONCATENATE(A582," ",C582,IF(D582&lt;&gt;"",".",""),D582,E582)</f>
        <v>HBEE 25.00</v>
      </c>
      <c r="H582" s="106">
        <v>42200</v>
      </c>
      <c r="I582" s="96" t="s">
        <v>169</v>
      </c>
      <c r="J582" s="107" t="s">
        <v>770</v>
      </c>
      <c r="K582" s="60" t="s">
        <v>764</v>
      </c>
      <c r="L582" s="75"/>
      <c r="M582" s="59"/>
      <c r="N582" s="59"/>
      <c r="O582" s="59"/>
      <c r="P582" s="60"/>
    </row>
    <row r="583" spans="1:16" x14ac:dyDescent="0.25">
      <c r="A583" s="102" t="s">
        <v>4</v>
      </c>
      <c r="B583" s="117">
        <v>4</v>
      </c>
      <c r="C583" s="117">
        <v>25</v>
      </c>
      <c r="D583" s="104" t="s">
        <v>15</v>
      </c>
      <c r="E583" s="104"/>
      <c r="F583" s="96" t="str">
        <f>CONCATENATE(C583,IF(D583&lt;&gt;"",".",""),D583)</f>
        <v>25.01</v>
      </c>
      <c r="G583" s="105" t="str">
        <f>CONCATENATE(A583," ",C583,IF(D583&lt;&gt;"",".",""),D583,E583)</f>
        <v>HBEE 25.01</v>
      </c>
      <c r="H583" s="106">
        <v>42200</v>
      </c>
      <c r="I583" s="96" t="s">
        <v>130</v>
      </c>
      <c r="J583" s="107" t="s">
        <v>770</v>
      </c>
      <c r="K583" s="60" t="s">
        <v>764</v>
      </c>
      <c r="L583" s="75"/>
      <c r="M583" s="59"/>
      <c r="N583" s="59"/>
      <c r="O583" s="59"/>
      <c r="P583" s="60"/>
    </row>
    <row r="584" spans="1:16" ht="30" x14ac:dyDescent="0.25">
      <c r="A584" s="102" t="s">
        <v>4</v>
      </c>
      <c r="B584" s="117">
        <v>4</v>
      </c>
      <c r="C584" s="117">
        <v>25</v>
      </c>
      <c r="D584" s="104" t="s">
        <v>15</v>
      </c>
      <c r="E584" s="104" t="s">
        <v>8</v>
      </c>
      <c r="F584" s="96" t="str">
        <f>CONCATENATE(C584,IF(D584&lt;&gt;"",".",""),D584)</f>
        <v>25.01</v>
      </c>
      <c r="G584" s="105" t="str">
        <f>CONCATENATE(A584," ",C584,IF(D584&lt;&gt;"",".",""),D584,E584)</f>
        <v>HBEE 25.01(a)</v>
      </c>
      <c r="H584" s="106">
        <v>42200</v>
      </c>
      <c r="I584" s="96"/>
      <c r="J584" s="107" t="s">
        <v>770</v>
      </c>
      <c r="K584" s="60" t="s">
        <v>1389</v>
      </c>
      <c r="L584" s="75" t="s">
        <v>1417</v>
      </c>
      <c r="M584" s="59" t="s">
        <v>1559</v>
      </c>
      <c r="N584" s="59" t="s">
        <v>1564</v>
      </c>
      <c r="O584" s="106">
        <v>42713</v>
      </c>
      <c r="P584" s="75"/>
    </row>
    <row r="585" spans="1:16" ht="30" x14ac:dyDescent="0.25">
      <c r="A585" s="102" t="s">
        <v>4</v>
      </c>
      <c r="B585" s="117">
        <v>4</v>
      </c>
      <c r="C585" s="117">
        <v>25</v>
      </c>
      <c r="D585" s="104" t="s">
        <v>15</v>
      </c>
      <c r="E585" s="104" t="s">
        <v>10</v>
      </c>
      <c r="F585" s="96" t="str">
        <f>CONCATENATE(C585,IF(D585&lt;&gt;"",".",""),D585)</f>
        <v>25.01</v>
      </c>
      <c r="G585" s="105" t="str">
        <f>CONCATENATE(A585," ",C585,IF(D585&lt;&gt;"",".",""),D585,E585)</f>
        <v>HBEE 25.01(b)</v>
      </c>
      <c r="H585" s="106">
        <v>42200</v>
      </c>
      <c r="I585" s="96"/>
      <c r="J585" s="107" t="s">
        <v>770</v>
      </c>
      <c r="K585" s="60" t="s">
        <v>1389</v>
      </c>
      <c r="L585" s="75" t="s">
        <v>1417</v>
      </c>
      <c r="M585" s="59" t="s">
        <v>1559</v>
      </c>
      <c r="N585" s="59" t="s">
        <v>1564</v>
      </c>
      <c r="O585" s="106">
        <v>42713</v>
      </c>
      <c r="P585" s="75"/>
    </row>
    <row r="586" spans="1:16" x14ac:dyDescent="0.25">
      <c r="A586" s="102" t="s">
        <v>4</v>
      </c>
      <c r="B586" s="117">
        <v>4</v>
      </c>
      <c r="C586" s="117">
        <v>25</v>
      </c>
      <c r="D586" s="104" t="s">
        <v>15</v>
      </c>
      <c r="E586" s="104" t="s">
        <v>12</v>
      </c>
      <c r="F586" s="96" t="str">
        <f>CONCATENATE(C586,IF(D586&lt;&gt;"",".",""),D586)</f>
        <v>25.01</v>
      </c>
      <c r="G586" s="105" t="str">
        <f>CONCATENATE(A586," ",C586,IF(D586&lt;&gt;"",".",""),D586,E586)</f>
        <v>HBEE 25.01(c)</v>
      </c>
      <c r="H586" s="106">
        <v>42200</v>
      </c>
      <c r="I586" s="96"/>
      <c r="J586" s="107" t="s">
        <v>770</v>
      </c>
      <c r="K586" s="60"/>
      <c r="L586" s="75"/>
      <c r="M586" s="59" t="s">
        <v>1532</v>
      </c>
      <c r="N586" s="59"/>
      <c r="O586" s="59"/>
      <c r="P586" s="75" t="s">
        <v>1838</v>
      </c>
    </row>
    <row r="587" spans="1:16" x14ac:dyDescent="0.25">
      <c r="A587" s="102" t="s">
        <v>4</v>
      </c>
      <c r="B587" s="117">
        <v>4</v>
      </c>
      <c r="C587" s="117">
        <v>25</v>
      </c>
      <c r="D587" s="104" t="s">
        <v>16</v>
      </c>
      <c r="E587" s="104"/>
      <c r="F587" s="96" t="str">
        <f>CONCATENATE(C587,IF(D587&lt;&gt;"",".",""),D587)</f>
        <v>25.02</v>
      </c>
      <c r="G587" s="105" t="str">
        <f>CONCATENATE(A587," ",C587,IF(D587&lt;&gt;"",".",""),D587,E587)</f>
        <v>HBEE 25.02</v>
      </c>
      <c r="H587" s="106">
        <v>42200</v>
      </c>
      <c r="I587" s="96" t="s">
        <v>170</v>
      </c>
      <c r="J587" s="107" t="s">
        <v>770</v>
      </c>
      <c r="K587" s="60" t="s">
        <v>764</v>
      </c>
      <c r="L587" s="75"/>
      <c r="M587" s="59"/>
      <c r="N587" s="59"/>
      <c r="O587" s="59"/>
      <c r="P587" s="60"/>
    </row>
    <row r="588" spans="1:16" ht="30" x14ac:dyDescent="0.25">
      <c r="A588" s="102" t="s">
        <v>4</v>
      </c>
      <c r="B588" s="117">
        <v>4</v>
      </c>
      <c r="C588" s="117">
        <v>25</v>
      </c>
      <c r="D588" s="104" t="s">
        <v>16</v>
      </c>
      <c r="E588" s="104" t="s">
        <v>8</v>
      </c>
      <c r="F588" s="96" t="str">
        <f>CONCATENATE(C588,IF(D588&lt;&gt;"",".",""),D588)</f>
        <v>25.02</v>
      </c>
      <c r="G588" s="105" t="str">
        <f>CONCATENATE(A588," ",C588,IF(D588&lt;&gt;"",".",""),D588,E588)</f>
        <v>HBEE 25.02(a)</v>
      </c>
      <c r="H588" s="106">
        <v>42200</v>
      </c>
      <c r="I588" s="96" t="s">
        <v>171</v>
      </c>
      <c r="J588" s="107" t="s">
        <v>770</v>
      </c>
      <c r="K588" s="60"/>
      <c r="L588" s="75"/>
      <c r="M588" s="59" t="s">
        <v>1532</v>
      </c>
      <c r="N588" s="59"/>
      <c r="O588" s="59"/>
      <c r="P588" s="75" t="s">
        <v>1839</v>
      </c>
    </row>
    <row r="589" spans="1:16" ht="30" x14ac:dyDescent="0.25">
      <c r="A589" s="102" t="s">
        <v>4</v>
      </c>
      <c r="B589" s="117">
        <v>4</v>
      </c>
      <c r="C589" s="117">
        <v>25</v>
      </c>
      <c r="D589" s="104" t="s">
        <v>16</v>
      </c>
      <c r="E589" s="104" t="s">
        <v>10</v>
      </c>
      <c r="F589" s="96" t="str">
        <f>CONCATENATE(C589,IF(D589&lt;&gt;"",".",""),D589)</f>
        <v>25.02</v>
      </c>
      <c r="G589" s="105" t="str">
        <f>CONCATENATE(A589," ",C589,IF(D589&lt;&gt;"",".",""),D589,E589)</f>
        <v>HBEE 25.02(b)</v>
      </c>
      <c r="H589" s="106">
        <v>42200</v>
      </c>
      <c r="I589" s="96" t="s">
        <v>172</v>
      </c>
      <c r="J589" s="107" t="s">
        <v>770</v>
      </c>
      <c r="K589" s="60"/>
      <c r="L589" s="75"/>
      <c r="M589" s="59" t="s">
        <v>1532</v>
      </c>
      <c r="N589" s="59"/>
      <c r="O589" s="59"/>
      <c r="P589" s="75" t="s">
        <v>1839</v>
      </c>
    </row>
    <row r="590" spans="1:16" ht="30" x14ac:dyDescent="0.25">
      <c r="A590" s="102" t="s">
        <v>4</v>
      </c>
      <c r="B590" s="117">
        <v>4</v>
      </c>
      <c r="C590" s="117">
        <v>25</v>
      </c>
      <c r="D590" s="104" t="s">
        <v>23</v>
      </c>
      <c r="E590" s="104"/>
      <c r="F590" s="96" t="str">
        <f>CONCATENATE(C590,IF(D590&lt;&gt;"",".",""),D590)</f>
        <v>25.03</v>
      </c>
      <c r="G590" s="105" t="str">
        <f>CONCATENATE(A590," ",C590,IF(D590&lt;&gt;"",".",""),D590,E590)</f>
        <v>HBEE 25.03</v>
      </c>
      <c r="H590" s="106">
        <v>42200</v>
      </c>
      <c r="I590" s="96" t="s">
        <v>173</v>
      </c>
      <c r="J590" s="107" t="s">
        <v>770</v>
      </c>
      <c r="K590" s="60" t="s">
        <v>764</v>
      </c>
      <c r="L590" s="75"/>
      <c r="M590" s="59"/>
      <c r="N590" s="59"/>
      <c r="O590" s="59"/>
      <c r="P590" s="60"/>
    </row>
    <row r="591" spans="1:16" ht="30" x14ac:dyDescent="0.25">
      <c r="A591" s="102" t="s">
        <v>4</v>
      </c>
      <c r="B591" s="117">
        <v>4</v>
      </c>
      <c r="C591" s="117">
        <v>25</v>
      </c>
      <c r="D591" s="104" t="s">
        <v>23</v>
      </c>
      <c r="E591" s="104" t="s">
        <v>8</v>
      </c>
      <c r="F591" s="96" t="str">
        <f>CONCATENATE(C591,IF(D591&lt;&gt;"",".",""),D591)</f>
        <v>25.03</v>
      </c>
      <c r="G591" s="105" t="str">
        <f>CONCATENATE(A591," ",C591,IF(D591&lt;&gt;"",".",""),D591,E591)</f>
        <v>HBEE 25.03(a)</v>
      </c>
      <c r="H591" s="106">
        <v>42200</v>
      </c>
      <c r="I591" s="96" t="s">
        <v>174</v>
      </c>
      <c r="J591" s="107" t="s">
        <v>770</v>
      </c>
      <c r="K591" s="60" t="s">
        <v>1389</v>
      </c>
      <c r="L591" s="75" t="s">
        <v>1417</v>
      </c>
      <c r="M591" s="59" t="s">
        <v>1559</v>
      </c>
      <c r="N591" s="59" t="s">
        <v>1564</v>
      </c>
      <c r="O591" s="106">
        <v>42720</v>
      </c>
      <c r="P591" s="75"/>
    </row>
    <row r="592" spans="1:16" ht="30" x14ac:dyDescent="0.25">
      <c r="A592" s="102" t="s">
        <v>4</v>
      </c>
      <c r="B592" s="117">
        <v>4</v>
      </c>
      <c r="C592" s="117">
        <v>25</v>
      </c>
      <c r="D592" s="104" t="s">
        <v>23</v>
      </c>
      <c r="E592" s="104" t="s">
        <v>10</v>
      </c>
      <c r="F592" s="96" t="str">
        <f>CONCATENATE(C592,IF(D592&lt;&gt;"",".",""),D592)</f>
        <v>25.03</v>
      </c>
      <c r="G592" s="105" t="str">
        <f>CONCATENATE(A592," ",C592,IF(D592&lt;&gt;"",".",""),D592,E592)</f>
        <v>HBEE 25.03(b)</v>
      </c>
      <c r="H592" s="106">
        <v>42200</v>
      </c>
      <c r="I592" s="96" t="s">
        <v>175</v>
      </c>
      <c r="J592" s="107" t="s">
        <v>770</v>
      </c>
      <c r="K592" s="60" t="s">
        <v>1389</v>
      </c>
      <c r="L592" s="75" t="s">
        <v>1417</v>
      </c>
      <c r="M592" s="59" t="s">
        <v>1559</v>
      </c>
      <c r="N592" s="59" t="s">
        <v>1564</v>
      </c>
      <c r="O592" s="106">
        <v>42720</v>
      </c>
      <c r="P592" s="75"/>
    </row>
    <row r="593" spans="1:16" ht="30" x14ac:dyDescent="0.25">
      <c r="A593" s="102" t="s">
        <v>4</v>
      </c>
      <c r="B593" s="117">
        <v>4</v>
      </c>
      <c r="C593" s="117">
        <v>25</v>
      </c>
      <c r="D593" s="104" t="s">
        <v>23</v>
      </c>
      <c r="E593" s="104" t="s">
        <v>78</v>
      </c>
      <c r="F593" s="96" t="str">
        <f>CONCATENATE(C593,IF(D593&lt;&gt;"",".",""),D593)</f>
        <v>25.03</v>
      </c>
      <c r="G593" s="105" t="str">
        <f>CONCATENATE(A593," ",C593,IF(D593&lt;&gt;"",".",""),D593,E593)</f>
        <v>HBEE 25.03(b)(1)</v>
      </c>
      <c r="H593" s="106">
        <v>42200</v>
      </c>
      <c r="I593" s="96" t="s">
        <v>176</v>
      </c>
      <c r="J593" s="107" t="s">
        <v>770</v>
      </c>
      <c r="K593" s="60" t="s">
        <v>1389</v>
      </c>
      <c r="L593" s="75" t="s">
        <v>1417</v>
      </c>
      <c r="M593" s="59" t="s">
        <v>1559</v>
      </c>
      <c r="N593" s="59" t="s">
        <v>1564</v>
      </c>
      <c r="O593" s="106">
        <v>42720</v>
      </c>
      <c r="P593" s="75"/>
    </row>
    <row r="594" spans="1:16" ht="30" x14ac:dyDescent="0.25">
      <c r="A594" s="102" t="s">
        <v>4</v>
      </c>
      <c r="B594" s="117">
        <v>4</v>
      </c>
      <c r="C594" s="117">
        <v>25</v>
      </c>
      <c r="D594" s="104" t="s">
        <v>23</v>
      </c>
      <c r="E594" s="104" t="s">
        <v>79</v>
      </c>
      <c r="F594" s="96" t="str">
        <f>CONCATENATE(C594,IF(D594&lt;&gt;"",".",""),D594)</f>
        <v>25.03</v>
      </c>
      <c r="G594" s="105" t="str">
        <f>CONCATENATE(A594," ",C594,IF(D594&lt;&gt;"",".",""),D594,E594)</f>
        <v>HBEE 25.03(b)(2)</v>
      </c>
      <c r="H594" s="106">
        <v>42200</v>
      </c>
      <c r="I594" s="96" t="s">
        <v>177</v>
      </c>
      <c r="J594" s="107" t="s">
        <v>770</v>
      </c>
      <c r="K594" s="60" t="s">
        <v>1389</v>
      </c>
      <c r="L594" s="75" t="s">
        <v>1417</v>
      </c>
      <c r="M594" s="59" t="s">
        <v>1559</v>
      </c>
      <c r="N594" s="59" t="s">
        <v>1564</v>
      </c>
      <c r="O594" s="106">
        <v>42720</v>
      </c>
      <c r="P594" s="75"/>
    </row>
    <row r="595" spans="1:16" ht="30" x14ac:dyDescent="0.25">
      <c r="A595" s="102" t="s">
        <v>4</v>
      </c>
      <c r="B595" s="117">
        <v>4</v>
      </c>
      <c r="C595" s="117">
        <v>25</v>
      </c>
      <c r="D595" s="104" t="s">
        <v>23</v>
      </c>
      <c r="E595" s="104" t="s">
        <v>80</v>
      </c>
      <c r="F595" s="96" t="str">
        <f>CONCATENATE(C595,IF(D595&lt;&gt;"",".",""),D595)</f>
        <v>25.03</v>
      </c>
      <c r="G595" s="105" t="str">
        <f>CONCATENATE(A595," ",C595,IF(D595&lt;&gt;"",".",""),D595,E595)</f>
        <v>HBEE 25.03(b)(3)</v>
      </c>
      <c r="H595" s="106">
        <v>42200</v>
      </c>
      <c r="I595" s="96"/>
      <c r="J595" s="107" t="s">
        <v>770</v>
      </c>
      <c r="K595" s="60" t="s">
        <v>1389</v>
      </c>
      <c r="L595" s="75" t="s">
        <v>1417</v>
      </c>
      <c r="M595" s="59" t="s">
        <v>1559</v>
      </c>
      <c r="N595" s="59" t="s">
        <v>1564</v>
      </c>
      <c r="O595" s="106">
        <v>42720</v>
      </c>
      <c r="P595" s="75"/>
    </row>
    <row r="596" spans="1:16" ht="30" x14ac:dyDescent="0.25">
      <c r="A596" s="102" t="s">
        <v>4</v>
      </c>
      <c r="B596" s="117">
        <v>4</v>
      </c>
      <c r="C596" s="117">
        <v>25</v>
      </c>
      <c r="D596" s="104" t="s">
        <v>23</v>
      </c>
      <c r="E596" s="104" t="s">
        <v>12</v>
      </c>
      <c r="F596" s="96" t="str">
        <f>CONCATENATE(C596,IF(D596&lt;&gt;"",".",""),D596)</f>
        <v>25.03</v>
      </c>
      <c r="G596" s="105" t="str">
        <f>CONCATENATE(A596," ",C596,IF(D596&lt;&gt;"",".",""),D596,E596)</f>
        <v>HBEE 25.03(c)</v>
      </c>
      <c r="H596" s="106">
        <v>42200</v>
      </c>
      <c r="I596" s="96" t="s">
        <v>183</v>
      </c>
      <c r="J596" s="107" t="s">
        <v>770</v>
      </c>
      <c r="K596" s="60" t="s">
        <v>1389</v>
      </c>
      <c r="L596" s="75" t="s">
        <v>1417</v>
      </c>
      <c r="M596" s="59" t="s">
        <v>1559</v>
      </c>
      <c r="N596" s="59" t="s">
        <v>1564</v>
      </c>
      <c r="O596" s="106">
        <v>42720</v>
      </c>
      <c r="P596" s="75"/>
    </row>
    <row r="597" spans="1:16" ht="30" x14ac:dyDescent="0.25">
      <c r="A597" s="102" t="s">
        <v>4</v>
      </c>
      <c r="B597" s="117">
        <v>4</v>
      </c>
      <c r="C597" s="117">
        <v>25</v>
      </c>
      <c r="D597" s="104" t="s">
        <v>23</v>
      </c>
      <c r="E597" s="104" t="s">
        <v>157</v>
      </c>
      <c r="F597" s="96" t="str">
        <f>CONCATENATE(C597,IF(D597&lt;&gt;"",".",""),D597)</f>
        <v>25.03</v>
      </c>
      <c r="G597" s="105" t="str">
        <f>CONCATENATE(A597," ",C597,IF(D597&lt;&gt;"",".",""),D597,E597)</f>
        <v>HBEE 25.03(c)(1)</v>
      </c>
      <c r="H597" s="106">
        <v>42200</v>
      </c>
      <c r="I597" s="96" t="s">
        <v>184</v>
      </c>
      <c r="J597" s="107" t="s">
        <v>770</v>
      </c>
      <c r="K597" s="60" t="s">
        <v>1389</v>
      </c>
      <c r="L597" s="75" t="s">
        <v>1417</v>
      </c>
      <c r="M597" s="59" t="s">
        <v>1559</v>
      </c>
      <c r="N597" s="59" t="s">
        <v>1564</v>
      </c>
      <c r="O597" s="106">
        <v>42720</v>
      </c>
      <c r="P597" s="75"/>
    </row>
    <row r="598" spans="1:16" ht="30" x14ac:dyDescent="0.25">
      <c r="A598" s="102" t="s">
        <v>4</v>
      </c>
      <c r="B598" s="117">
        <v>4</v>
      </c>
      <c r="C598" s="117">
        <v>25</v>
      </c>
      <c r="D598" s="104" t="s">
        <v>23</v>
      </c>
      <c r="E598" s="104" t="s">
        <v>158</v>
      </c>
      <c r="F598" s="96" t="str">
        <f>CONCATENATE(C598,IF(D598&lt;&gt;"",".",""),D598)</f>
        <v>25.03</v>
      </c>
      <c r="G598" s="105" t="str">
        <f>CONCATENATE(A598," ",C598,IF(D598&lt;&gt;"",".",""),D598,E598)</f>
        <v>HBEE 25.03(c)(2)</v>
      </c>
      <c r="H598" s="106">
        <v>42200</v>
      </c>
      <c r="I598" s="96" t="s">
        <v>185</v>
      </c>
      <c r="J598" s="107" t="s">
        <v>766</v>
      </c>
      <c r="K598" s="60"/>
      <c r="L598" s="75"/>
      <c r="M598" s="59"/>
      <c r="N598" s="59"/>
      <c r="O598" s="59"/>
      <c r="P598" s="60"/>
    </row>
    <row r="599" spans="1:16" ht="45" x14ac:dyDescent="0.25">
      <c r="A599" s="102" t="s">
        <v>4</v>
      </c>
      <c r="B599" s="117">
        <v>4</v>
      </c>
      <c r="C599" s="117">
        <v>25</v>
      </c>
      <c r="D599" s="104" t="s">
        <v>23</v>
      </c>
      <c r="E599" s="104" t="s">
        <v>178</v>
      </c>
      <c r="F599" s="96" t="str">
        <f>CONCATENATE(C599,IF(D599&lt;&gt;"",".",""),D599)</f>
        <v>25.03</v>
      </c>
      <c r="G599" s="105" t="str">
        <f>CONCATENATE(A599," ",C599,IF(D599&lt;&gt;"",".",""),D599,E599)</f>
        <v>HBEE 25.03(c)(3)</v>
      </c>
      <c r="H599" s="106">
        <v>42200</v>
      </c>
      <c r="I599" s="96" t="s">
        <v>186</v>
      </c>
      <c r="J599" s="107" t="s">
        <v>766</v>
      </c>
      <c r="K599" s="60"/>
      <c r="L599" s="75"/>
      <c r="M599" s="59"/>
      <c r="N599" s="59"/>
      <c r="O599" s="59"/>
      <c r="P599" s="60"/>
    </row>
    <row r="600" spans="1:16" ht="75" x14ac:dyDescent="0.25">
      <c r="A600" s="102" t="s">
        <v>4</v>
      </c>
      <c r="B600" s="117">
        <v>4</v>
      </c>
      <c r="C600" s="117">
        <v>25</v>
      </c>
      <c r="D600" s="104" t="s">
        <v>23</v>
      </c>
      <c r="E600" s="104" t="s">
        <v>179</v>
      </c>
      <c r="F600" s="96" t="str">
        <f>CONCATENATE(C600,IF(D600&lt;&gt;"",".",""),D600)</f>
        <v>25.03</v>
      </c>
      <c r="G600" s="105" t="str">
        <f>CONCATENATE(A600," ",C600,IF(D600&lt;&gt;"",".",""),D600,E600)</f>
        <v>HBEE 25.03(c)(4)</v>
      </c>
      <c r="H600" s="106">
        <v>42200</v>
      </c>
      <c r="I600" s="96" t="s">
        <v>187</v>
      </c>
      <c r="J600" s="107" t="s">
        <v>770</v>
      </c>
      <c r="K600" s="60" t="s">
        <v>1389</v>
      </c>
      <c r="L600" s="75" t="s">
        <v>1417</v>
      </c>
      <c r="M600" s="59" t="s">
        <v>1559</v>
      </c>
      <c r="N600" s="59" t="s">
        <v>1564</v>
      </c>
      <c r="O600" s="106">
        <v>42720</v>
      </c>
      <c r="P600" s="75"/>
    </row>
    <row r="601" spans="1:16" ht="45" x14ac:dyDescent="0.25">
      <c r="A601" s="102" t="s">
        <v>4</v>
      </c>
      <c r="B601" s="117">
        <v>4</v>
      </c>
      <c r="C601" s="117">
        <v>25</v>
      </c>
      <c r="D601" s="104" t="s">
        <v>23</v>
      </c>
      <c r="E601" s="104" t="s">
        <v>180</v>
      </c>
      <c r="F601" s="96" t="str">
        <f>CONCATENATE(C601,IF(D601&lt;&gt;"",".",""),D601)</f>
        <v>25.03</v>
      </c>
      <c r="G601" s="105" t="str">
        <f>CONCATENATE(A601," ",C601,IF(D601&lt;&gt;"",".",""),D601,E601)</f>
        <v>HBEE 25.03(c)(5)</v>
      </c>
      <c r="H601" s="106">
        <v>42200</v>
      </c>
      <c r="I601" s="96" t="s">
        <v>188</v>
      </c>
      <c r="J601" s="107" t="s">
        <v>770</v>
      </c>
      <c r="K601" s="60" t="s">
        <v>1389</v>
      </c>
      <c r="L601" s="75" t="s">
        <v>1417</v>
      </c>
      <c r="M601" s="59" t="s">
        <v>1559</v>
      </c>
      <c r="N601" s="59" t="s">
        <v>1564</v>
      </c>
      <c r="O601" s="106">
        <v>42720</v>
      </c>
      <c r="P601" s="75"/>
    </row>
    <row r="602" spans="1:16" ht="30" x14ac:dyDescent="0.25">
      <c r="A602" s="102" t="s">
        <v>4</v>
      </c>
      <c r="B602" s="117">
        <v>4</v>
      </c>
      <c r="C602" s="117">
        <v>25</v>
      </c>
      <c r="D602" s="104" t="s">
        <v>23</v>
      </c>
      <c r="E602" s="104" t="s">
        <v>181</v>
      </c>
      <c r="F602" s="96" t="str">
        <f>CONCATENATE(C602,IF(D602&lt;&gt;"",".",""),D602)</f>
        <v>25.03</v>
      </c>
      <c r="G602" s="105" t="str">
        <f>CONCATENATE(A602," ",C602,IF(D602&lt;&gt;"",".",""),D602,E602)</f>
        <v>HBEE 25.03(c)(6)</v>
      </c>
      <c r="H602" s="106">
        <v>42200</v>
      </c>
      <c r="I602" s="96" t="s">
        <v>189</v>
      </c>
      <c r="J602" s="107" t="s">
        <v>770</v>
      </c>
      <c r="K602" s="60" t="s">
        <v>1389</v>
      </c>
      <c r="L602" s="75" t="s">
        <v>1417</v>
      </c>
      <c r="M602" s="59" t="s">
        <v>1559</v>
      </c>
      <c r="N602" s="59" t="s">
        <v>1564</v>
      </c>
      <c r="O602" s="106">
        <v>42720</v>
      </c>
      <c r="P602" s="75"/>
    </row>
    <row r="603" spans="1:16" ht="30" x14ac:dyDescent="0.25">
      <c r="A603" s="102" t="s">
        <v>4</v>
      </c>
      <c r="B603" s="117">
        <v>4</v>
      </c>
      <c r="C603" s="117">
        <v>25</v>
      </c>
      <c r="D603" s="104" t="s">
        <v>23</v>
      </c>
      <c r="E603" s="104" t="s">
        <v>182</v>
      </c>
      <c r="F603" s="96" t="str">
        <f>CONCATENATE(C603,IF(D603&lt;&gt;"",".",""),D603)</f>
        <v>25.03</v>
      </c>
      <c r="G603" s="105" t="str">
        <f>CONCATENATE(A603," ",C603,IF(D603&lt;&gt;"",".",""),D603,E603)</f>
        <v>HBEE 25.03(c)(7)</v>
      </c>
      <c r="H603" s="106">
        <v>42200</v>
      </c>
      <c r="I603" s="96" t="s">
        <v>190</v>
      </c>
      <c r="J603" s="107" t="s">
        <v>770</v>
      </c>
      <c r="K603" s="60" t="s">
        <v>1389</v>
      </c>
      <c r="L603" s="75" t="s">
        <v>1417</v>
      </c>
      <c r="M603" s="59" t="s">
        <v>1559</v>
      </c>
      <c r="N603" s="59" t="s">
        <v>1564</v>
      </c>
      <c r="O603" s="106">
        <v>42720</v>
      </c>
      <c r="P603" s="75"/>
    </row>
    <row r="604" spans="1:16" ht="30" x14ac:dyDescent="0.25">
      <c r="A604" s="102" t="s">
        <v>4</v>
      </c>
      <c r="B604" s="117">
        <v>4</v>
      </c>
      <c r="C604" s="117">
        <v>25</v>
      </c>
      <c r="D604" s="104" t="s">
        <v>23</v>
      </c>
      <c r="E604" s="104" t="s">
        <v>40</v>
      </c>
      <c r="F604" s="96" t="str">
        <f>CONCATENATE(C604,IF(D604&lt;&gt;"",".",""),D604)</f>
        <v>25.03</v>
      </c>
      <c r="G604" s="105" t="str">
        <f>CONCATENATE(A604," ",C604,IF(D604&lt;&gt;"",".",""),D604,E604)</f>
        <v>HBEE 25.03(d)</v>
      </c>
      <c r="H604" s="106">
        <v>42200</v>
      </c>
      <c r="I604" s="96" t="s">
        <v>191</v>
      </c>
      <c r="J604" s="107" t="s">
        <v>770</v>
      </c>
      <c r="K604" s="60" t="s">
        <v>1389</v>
      </c>
      <c r="L604" s="75" t="s">
        <v>1417</v>
      </c>
      <c r="M604" s="59" t="s">
        <v>1559</v>
      </c>
      <c r="N604" s="59" t="s">
        <v>1564</v>
      </c>
      <c r="O604" s="106">
        <v>42720</v>
      </c>
      <c r="P604" s="75"/>
    </row>
    <row r="605" spans="1:16" ht="30" x14ac:dyDescent="0.25">
      <c r="A605" s="102" t="s">
        <v>4</v>
      </c>
      <c r="B605" s="117">
        <v>4</v>
      </c>
      <c r="C605" s="117">
        <v>25</v>
      </c>
      <c r="D605" s="104" t="s">
        <v>23</v>
      </c>
      <c r="E605" s="104" t="s">
        <v>41</v>
      </c>
      <c r="F605" s="96" t="str">
        <f>CONCATENATE(C605,IF(D605&lt;&gt;"",".",""),D605)</f>
        <v>25.03</v>
      </c>
      <c r="G605" s="105" t="str">
        <f>CONCATENATE(A605," ",C605,IF(D605&lt;&gt;"",".",""),D605,E605)</f>
        <v>HBEE 25.03(e)</v>
      </c>
      <c r="H605" s="106">
        <v>42200</v>
      </c>
      <c r="I605" s="96" t="s">
        <v>192</v>
      </c>
      <c r="J605" s="107" t="s">
        <v>770</v>
      </c>
      <c r="K605" s="60" t="s">
        <v>1389</v>
      </c>
      <c r="L605" s="75" t="s">
        <v>1417</v>
      </c>
      <c r="M605" s="59" t="s">
        <v>1559</v>
      </c>
      <c r="N605" s="59" t="s">
        <v>1564</v>
      </c>
      <c r="O605" s="106">
        <v>42720</v>
      </c>
      <c r="P605" s="75"/>
    </row>
    <row r="606" spans="1:16" ht="45" x14ac:dyDescent="0.25">
      <c r="A606" s="102" t="s">
        <v>4</v>
      </c>
      <c r="B606" s="117">
        <v>4</v>
      </c>
      <c r="C606" s="117">
        <v>25</v>
      </c>
      <c r="D606" s="104" t="s">
        <v>23</v>
      </c>
      <c r="E606" s="104" t="s">
        <v>42</v>
      </c>
      <c r="F606" s="96" t="str">
        <f>CONCATENATE(C606,IF(D606&lt;&gt;"",".",""),D606)</f>
        <v>25.03</v>
      </c>
      <c r="G606" s="105" t="str">
        <f>CONCATENATE(A606," ",C606,IF(D606&lt;&gt;"",".",""),D606,E606)</f>
        <v>HBEE 25.03(f)</v>
      </c>
      <c r="H606" s="106">
        <v>42200</v>
      </c>
      <c r="I606" s="96" t="s">
        <v>193</v>
      </c>
      <c r="J606" s="107" t="s">
        <v>770</v>
      </c>
      <c r="K606" s="60" t="s">
        <v>1389</v>
      </c>
      <c r="L606" s="75" t="s">
        <v>1417</v>
      </c>
      <c r="M606" s="59" t="s">
        <v>1559</v>
      </c>
      <c r="N606" s="59" t="s">
        <v>1564</v>
      </c>
      <c r="O606" s="106">
        <v>42720</v>
      </c>
      <c r="P606" s="75"/>
    </row>
    <row r="607" spans="1:16" ht="30" x14ac:dyDescent="0.25">
      <c r="A607" s="102" t="s">
        <v>4</v>
      </c>
      <c r="B607" s="117">
        <v>4</v>
      </c>
      <c r="C607" s="117">
        <v>25</v>
      </c>
      <c r="D607" s="104" t="s">
        <v>23</v>
      </c>
      <c r="E607" s="104" t="s">
        <v>43</v>
      </c>
      <c r="F607" s="96" t="str">
        <f>CONCATENATE(C607,IF(D607&lt;&gt;"",".",""),D607)</f>
        <v>25.03</v>
      </c>
      <c r="G607" s="105" t="str">
        <f>CONCATENATE(A607," ",C607,IF(D607&lt;&gt;"",".",""),D607,E607)</f>
        <v>HBEE 25.03(g)</v>
      </c>
      <c r="H607" s="106">
        <v>42200</v>
      </c>
      <c r="I607" s="96" t="s">
        <v>194</v>
      </c>
      <c r="J607" s="107" t="s">
        <v>770</v>
      </c>
      <c r="K607" s="60" t="s">
        <v>1389</v>
      </c>
      <c r="L607" s="75" t="s">
        <v>1417</v>
      </c>
      <c r="M607" s="59" t="s">
        <v>1559</v>
      </c>
      <c r="N607" s="59" t="s">
        <v>1564</v>
      </c>
      <c r="O607" s="106">
        <v>42720</v>
      </c>
      <c r="P607" s="75"/>
    </row>
    <row r="608" spans="1:16" x14ac:dyDescent="0.25">
      <c r="A608" s="102" t="s">
        <v>4</v>
      </c>
      <c r="B608" s="117">
        <v>4</v>
      </c>
      <c r="C608" s="117">
        <v>25</v>
      </c>
      <c r="D608" s="104" t="s">
        <v>23</v>
      </c>
      <c r="E608" s="104" t="s">
        <v>44</v>
      </c>
      <c r="F608" s="96" t="str">
        <f>CONCATENATE(C608,IF(D608&lt;&gt;"",".",""),D608)</f>
        <v>25.03</v>
      </c>
      <c r="G608" s="105" t="str">
        <f>CONCATENATE(A608," ",C608,IF(D608&lt;&gt;"",".",""),D608,E608)</f>
        <v>HBEE 25.03(h)</v>
      </c>
      <c r="H608" s="106">
        <v>42200</v>
      </c>
      <c r="I608" s="96" t="s">
        <v>198</v>
      </c>
      <c r="J608" s="107" t="s">
        <v>770</v>
      </c>
      <c r="K608" s="60" t="s">
        <v>764</v>
      </c>
      <c r="L608" s="75"/>
      <c r="M608" s="59"/>
      <c r="N608" s="59"/>
      <c r="O608" s="59"/>
      <c r="P608" s="60"/>
    </row>
    <row r="609" spans="1:16" ht="30" x14ac:dyDescent="0.25">
      <c r="A609" s="102" t="s">
        <v>4</v>
      </c>
      <c r="B609" s="117">
        <v>4</v>
      </c>
      <c r="C609" s="117">
        <v>25</v>
      </c>
      <c r="D609" s="104" t="s">
        <v>23</v>
      </c>
      <c r="E609" s="104" t="s">
        <v>195</v>
      </c>
      <c r="F609" s="96" t="str">
        <f>CONCATENATE(C609,IF(D609&lt;&gt;"",".",""),D609)</f>
        <v>25.03</v>
      </c>
      <c r="G609" s="105" t="str">
        <f>CONCATENATE(A609," ",C609,IF(D609&lt;&gt;"",".",""),D609,E609)</f>
        <v>HBEE 25.03(h)(1)</v>
      </c>
      <c r="H609" s="106">
        <v>42200</v>
      </c>
      <c r="I609" s="96" t="s">
        <v>9</v>
      </c>
      <c r="J609" s="107" t="s">
        <v>770</v>
      </c>
      <c r="K609" s="60" t="s">
        <v>1389</v>
      </c>
      <c r="L609" s="75" t="s">
        <v>1417</v>
      </c>
      <c r="M609" s="59" t="s">
        <v>1559</v>
      </c>
      <c r="N609" s="59" t="s">
        <v>1564</v>
      </c>
      <c r="O609" s="106">
        <v>42720</v>
      </c>
      <c r="P609" s="75"/>
    </row>
    <row r="610" spans="1:16" ht="30" x14ac:dyDescent="0.25">
      <c r="A610" s="102" t="s">
        <v>4</v>
      </c>
      <c r="B610" s="117">
        <v>4</v>
      </c>
      <c r="C610" s="117">
        <v>25</v>
      </c>
      <c r="D610" s="104" t="s">
        <v>23</v>
      </c>
      <c r="E610" s="104" t="s">
        <v>196</v>
      </c>
      <c r="F610" s="96" t="str">
        <f>CONCATENATE(C610,IF(D610&lt;&gt;"",".",""),D610)</f>
        <v>25.03</v>
      </c>
      <c r="G610" s="105" t="str">
        <f>CONCATENATE(A610," ",C610,IF(D610&lt;&gt;"",".",""),D610,E610)</f>
        <v>HBEE 25.03(h)(2)</v>
      </c>
      <c r="H610" s="106">
        <v>42200</v>
      </c>
      <c r="I610" s="96" t="s">
        <v>199</v>
      </c>
      <c r="J610" s="107" t="s">
        <v>770</v>
      </c>
      <c r="K610" s="60" t="s">
        <v>1389</v>
      </c>
      <c r="L610" s="75" t="s">
        <v>1417</v>
      </c>
      <c r="M610" s="59" t="s">
        <v>1559</v>
      </c>
      <c r="N610" s="59" t="s">
        <v>1564</v>
      </c>
      <c r="O610" s="106">
        <v>42720</v>
      </c>
      <c r="P610" s="75"/>
    </row>
    <row r="611" spans="1:16" ht="30" x14ac:dyDescent="0.25">
      <c r="A611" s="102" t="s">
        <v>4</v>
      </c>
      <c r="B611" s="117">
        <v>4</v>
      </c>
      <c r="C611" s="117">
        <v>25</v>
      </c>
      <c r="D611" s="104" t="s">
        <v>23</v>
      </c>
      <c r="E611" s="104" t="s">
        <v>197</v>
      </c>
      <c r="F611" s="96" t="str">
        <f>CONCATENATE(C611,IF(D611&lt;&gt;"",".",""),D611)</f>
        <v>25.03</v>
      </c>
      <c r="G611" s="105" t="str">
        <f>CONCATENATE(A611," ",C611,IF(D611&lt;&gt;"",".",""),D611,E611)</f>
        <v>HBEE 25.03(h)(3)</v>
      </c>
      <c r="H611" s="106">
        <v>42200</v>
      </c>
      <c r="I611" s="96" t="s">
        <v>200</v>
      </c>
      <c r="J611" s="107" t="s">
        <v>770</v>
      </c>
      <c r="K611" s="60" t="s">
        <v>1389</v>
      </c>
      <c r="L611" s="75" t="s">
        <v>1417</v>
      </c>
      <c r="M611" s="59" t="s">
        <v>1559</v>
      </c>
      <c r="N611" s="59" t="s">
        <v>1564</v>
      </c>
      <c r="O611" s="106">
        <v>42720</v>
      </c>
      <c r="P611" s="75"/>
    </row>
    <row r="612" spans="1:16" ht="45" x14ac:dyDescent="0.25">
      <c r="A612" s="102" t="s">
        <v>4</v>
      </c>
      <c r="B612" s="117">
        <v>4</v>
      </c>
      <c r="C612" s="117">
        <v>25</v>
      </c>
      <c r="D612" s="104" t="s">
        <v>23</v>
      </c>
      <c r="E612" s="104" t="s">
        <v>45</v>
      </c>
      <c r="F612" s="96" t="str">
        <f>CONCATENATE(C612,IF(D612&lt;&gt;"",".",""),D612)</f>
        <v>25.03</v>
      </c>
      <c r="G612" s="105" t="str">
        <f>CONCATENATE(A612," ",C612,IF(D612&lt;&gt;"",".",""),D612,E612)</f>
        <v>HBEE 25.03(i)</v>
      </c>
      <c r="H612" s="106">
        <v>42200</v>
      </c>
      <c r="I612" s="96" t="s">
        <v>201</v>
      </c>
      <c r="J612" s="107" t="s">
        <v>770</v>
      </c>
      <c r="K612" s="60" t="s">
        <v>1389</v>
      </c>
      <c r="L612" s="75" t="s">
        <v>1417</v>
      </c>
      <c r="M612" s="59" t="s">
        <v>1559</v>
      </c>
      <c r="N612" s="59" t="s">
        <v>1564</v>
      </c>
      <c r="O612" s="106">
        <v>42720</v>
      </c>
      <c r="P612" s="75"/>
    </row>
    <row r="613" spans="1:16" ht="30" x14ac:dyDescent="0.25">
      <c r="A613" s="102" t="s">
        <v>4</v>
      </c>
      <c r="B613" s="117">
        <v>4</v>
      </c>
      <c r="C613" s="117">
        <v>25</v>
      </c>
      <c r="D613" s="104" t="s">
        <v>23</v>
      </c>
      <c r="E613" s="104" t="s">
        <v>46</v>
      </c>
      <c r="F613" s="96" t="str">
        <f>CONCATENATE(C613,IF(D613&lt;&gt;"",".",""),D613)</f>
        <v>25.03</v>
      </c>
      <c r="G613" s="105" t="str">
        <f>CONCATENATE(A613," ",C613,IF(D613&lt;&gt;"",".",""),D613,E613)</f>
        <v>HBEE 25.03(j)</v>
      </c>
      <c r="H613" s="106">
        <v>42200</v>
      </c>
      <c r="I613" s="96" t="s">
        <v>202</v>
      </c>
      <c r="J613" s="107" t="s">
        <v>770</v>
      </c>
      <c r="K613" s="60" t="s">
        <v>764</v>
      </c>
      <c r="L613" s="75"/>
      <c r="M613" s="59"/>
      <c r="N613" s="59"/>
      <c r="O613" s="59"/>
      <c r="P613" s="60"/>
    </row>
    <row r="614" spans="1:16" ht="45" x14ac:dyDescent="0.25">
      <c r="A614" s="102" t="s">
        <v>4</v>
      </c>
      <c r="B614" s="117">
        <v>4</v>
      </c>
      <c r="C614" s="117">
        <v>25</v>
      </c>
      <c r="D614" s="104" t="s">
        <v>23</v>
      </c>
      <c r="E614" s="104" t="s">
        <v>203</v>
      </c>
      <c r="F614" s="96" t="str">
        <f>CONCATENATE(C614,IF(D614&lt;&gt;"",".",""),D614)</f>
        <v>25.03</v>
      </c>
      <c r="G614" s="105" t="str">
        <f>CONCATENATE(A614," ",C614,IF(D614&lt;&gt;"",".",""),D614,E614)</f>
        <v>HBEE 25.03(j)(1)</v>
      </c>
      <c r="H614" s="106">
        <v>42200</v>
      </c>
      <c r="I614" s="96" t="s">
        <v>205</v>
      </c>
      <c r="J614" s="107" t="s">
        <v>770</v>
      </c>
      <c r="K614" s="60" t="s">
        <v>1389</v>
      </c>
      <c r="L614" s="75" t="s">
        <v>1417</v>
      </c>
      <c r="M614" s="59" t="s">
        <v>1532</v>
      </c>
      <c r="N614" s="59"/>
      <c r="O614" s="59"/>
      <c r="P614" s="75" t="s">
        <v>1831</v>
      </c>
    </row>
    <row r="615" spans="1:16" ht="30" x14ac:dyDescent="0.25">
      <c r="A615" s="102" t="s">
        <v>4</v>
      </c>
      <c r="B615" s="117">
        <v>4</v>
      </c>
      <c r="C615" s="117">
        <v>25</v>
      </c>
      <c r="D615" s="104" t="s">
        <v>23</v>
      </c>
      <c r="E615" s="104" t="s">
        <v>204</v>
      </c>
      <c r="F615" s="96" t="str">
        <f>CONCATENATE(C615,IF(D615&lt;&gt;"",".",""),D615)</f>
        <v>25.03</v>
      </c>
      <c r="G615" s="105" t="str">
        <f>CONCATENATE(A615," ",C615,IF(D615&lt;&gt;"",".",""),D615,E615)</f>
        <v>HBEE 25.03(j)(2)</v>
      </c>
      <c r="H615" s="106">
        <v>42200</v>
      </c>
      <c r="I615" s="96" t="s">
        <v>206</v>
      </c>
      <c r="J615" s="107" t="s">
        <v>770</v>
      </c>
      <c r="K615" s="60" t="s">
        <v>1389</v>
      </c>
      <c r="L615" s="75" t="s">
        <v>1417</v>
      </c>
      <c r="M615" s="59" t="s">
        <v>1532</v>
      </c>
      <c r="N615" s="59"/>
      <c r="O615" s="59"/>
      <c r="P615" s="75" t="s">
        <v>1830</v>
      </c>
    </row>
    <row r="616" spans="1:16" ht="30" x14ac:dyDescent="0.25">
      <c r="A616" s="102" t="s">
        <v>4</v>
      </c>
      <c r="B616" s="117">
        <v>4</v>
      </c>
      <c r="C616" s="117">
        <v>25</v>
      </c>
      <c r="D616" s="104" t="s">
        <v>25</v>
      </c>
      <c r="E616" s="104"/>
      <c r="F616" s="96" t="str">
        <f>CONCATENATE(C616,IF(D616&lt;&gt;"",".",""),D616)</f>
        <v>25.04</v>
      </c>
      <c r="G616" s="105" t="str">
        <f>CONCATENATE(A616," ",C616,IF(D616&lt;&gt;"",".",""),D616,E616)</f>
        <v>HBEE 25.04</v>
      </c>
      <c r="H616" s="106">
        <v>42200</v>
      </c>
      <c r="I616" s="96" t="s">
        <v>207</v>
      </c>
      <c r="J616" s="107" t="s">
        <v>770</v>
      </c>
      <c r="K616" s="60" t="s">
        <v>764</v>
      </c>
      <c r="L616" s="75"/>
      <c r="M616" s="59"/>
      <c r="N616" s="59"/>
      <c r="O616" s="59"/>
      <c r="P616" s="60"/>
    </row>
    <row r="617" spans="1:16" ht="30" x14ac:dyDescent="0.25">
      <c r="A617" s="102" t="s">
        <v>4</v>
      </c>
      <c r="B617" s="117">
        <v>4</v>
      </c>
      <c r="C617" s="117">
        <v>25</v>
      </c>
      <c r="D617" s="104" t="s">
        <v>25</v>
      </c>
      <c r="E617" s="104" t="s">
        <v>8</v>
      </c>
      <c r="F617" s="96" t="str">
        <f>CONCATENATE(C617,IF(D617&lt;&gt;"",".",""),D617)</f>
        <v>25.04</v>
      </c>
      <c r="G617" s="105" t="str">
        <f>CONCATENATE(A617," ",C617,IF(D617&lt;&gt;"",".",""),D617,E617)</f>
        <v>HBEE 25.04(a)</v>
      </c>
      <c r="H617" s="106">
        <v>42200</v>
      </c>
      <c r="I617" s="96" t="s">
        <v>208</v>
      </c>
      <c r="J617" s="107" t="s">
        <v>770</v>
      </c>
      <c r="K617" s="60" t="s">
        <v>1389</v>
      </c>
      <c r="L617" s="75" t="s">
        <v>1417</v>
      </c>
      <c r="M617" s="59" t="s">
        <v>1559</v>
      </c>
      <c r="N617" s="59" t="s">
        <v>1564</v>
      </c>
      <c r="O617" s="106">
        <v>42720</v>
      </c>
      <c r="P617" s="75"/>
    </row>
    <row r="618" spans="1:16" ht="30" x14ac:dyDescent="0.25">
      <c r="A618" s="102" t="s">
        <v>4</v>
      </c>
      <c r="B618" s="117">
        <v>4</v>
      </c>
      <c r="C618" s="117">
        <v>25</v>
      </c>
      <c r="D618" s="104" t="s">
        <v>25</v>
      </c>
      <c r="E618" s="104" t="s">
        <v>10</v>
      </c>
      <c r="F618" s="96" t="str">
        <f>CONCATENATE(C618,IF(D618&lt;&gt;"",".",""),D618)</f>
        <v>25.04</v>
      </c>
      <c r="G618" s="105" t="str">
        <f>CONCATENATE(A618," ",C618,IF(D618&lt;&gt;"",".",""),D618,E618)</f>
        <v>HBEE 25.04(b)</v>
      </c>
      <c r="H618" s="106">
        <v>42200</v>
      </c>
      <c r="I618" s="96" t="s">
        <v>209</v>
      </c>
      <c r="J618" s="107" t="s">
        <v>770</v>
      </c>
      <c r="K618" s="60" t="s">
        <v>1389</v>
      </c>
      <c r="L618" s="75" t="s">
        <v>1417</v>
      </c>
      <c r="M618" s="59" t="s">
        <v>1559</v>
      </c>
      <c r="N618" s="59" t="s">
        <v>1564</v>
      </c>
      <c r="O618" s="106">
        <v>42720</v>
      </c>
      <c r="P618" s="75"/>
    </row>
    <row r="619" spans="1:16" x14ac:dyDescent="0.25">
      <c r="A619" s="102" t="s">
        <v>4</v>
      </c>
      <c r="B619" s="117">
        <v>4</v>
      </c>
      <c r="C619" s="117">
        <v>25</v>
      </c>
      <c r="D619" s="104" t="s">
        <v>25</v>
      </c>
      <c r="E619" s="104" t="s">
        <v>12</v>
      </c>
      <c r="F619" s="96" t="str">
        <f>CONCATENATE(C619,IF(D619&lt;&gt;"",".",""),D619)</f>
        <v>25.04</v>
      </c>
      <c r="G619" s="105" t="str">
        <f>CONCATENATE(A619," ",C619,IF(D619&lt;&gt;"",".",""),D619,E619)</f>
        <v>HBEE 25.04(c)</v>
      </c>
      <c r="H619" s="106">
        <v>42200</v>
      </c>
      <c r="I619" s="96" t="s">
        <v>210</v>
      </c>
      <c r="J619" s="107" t="s">
        <v>770</v>
      </c>
      <c r="K619" s="60" t="s">
        <v>764</v>
      </c>
      <c r="L619" s="75"/>
      <c r="M619" s="59"/>
      <c r="N619" s="59"/>
      <c r="O619" s="59"/>
      <c r="P619" s="60"/>
    </row>
    <row r="620" spans="1:16" ht="30" x14ac:dyDescent="0.25">
      <c r="A620" s="102" t="s">
        <v>4</v>
      </c>
      <c r="B620" s="117">
        <v>4</v>
      </c>
      <c r="C620" s="117">
        <v>25</v>
      </c>
      <c r="D620" s="104" t="s">
        <v>25</v>
      </c>
      <c r="E620" s="104" t="s">
        <v>157</v>
      </c>
      <c r="F620" s="96" t="str">
        <f>CONCATENATE(C620,IF(D620&lt;&gt;"",".",""),D620)</f>
        <v>25.04</v>
      </c>
      <c r="G620" s="105" t="str">
        <f>CONCATENATE(A620," ",C620,IF(D620&lt;&gt;"",".",""),D620,E620)</f>
        <v>HBEE 25.04(c)(1)</v>
      </c>
      <c r="H620" s="106">
        <v>42200</v>
      </c>
      <c r="I620" s="96" t="s">
        <v>211</v>
      </c>
      <c r="J620" s="107" t="s">
        <v>770</v>
      </c>
      <c r="K620" s="60" t="s">
        <v>1389</v>
      </c>
      <c r="L620" s="75" t="s">
        <v>1417</v>
      </c>
      <c r="M620" s="59" t="s">
        <v>1559</v>
      </c>
      <c r="N620" s="59" t="s">
        <v>1564</v>
      </c>
      <c r="O620" s="106">
        <v>42720</v>
      </c>
      <c r="P620" s="75"/>
    </row>
    <row r="621" spans="1:16" ht="30" x14ac:dyDescent="0.25">
      <c r="A621" s="102" t="s">
        <v>4</v>
      </c>
      <c r="B621" s="117">
        <v>4</v>
      </c>
      <c r="C621" s="117">
        <v>25</v>
      </c>
      <c r="D621" s="104" t="s">
        <v>25</v>
      </c>
      <c r="E621" s="104" t="s">
        <v>158</v>
      </c>
      <c r="F621" s="96" t="str">
        <f>CONCATENATE(C621,IF(D621&lt;&gt;"",".",""),D621)</f>
        <v>25.04</v>
      </c>
      <c r="G621" s="105" t="str">
        <f>CONCATENATE(A621," ",C621,IF(D621&lt;&gt;"",".",""),D621,E621)</f>
        <v>HBEE 25.04(c)(2)</v>
      </c>
      <c r="H621" s="106">
        <v>42200</v>
      </c>
      <c r="I621" s="96" t="s">
        <v>212</v>
      </c>
      <c r="J621" s="107" t="s">
        <v>770</v>
      </c>
      <c r="K621" s="60" t="s">
        <v>1389</v>
      </c>
      <c r="L621" s="75" t="s">
        <v>1417</v>
      </c>
      <c r="M621" s="59" t="s">
        <v>1559</v>
      </c>
      <c r="N621" s="59" t="s">
        <v>1564</v>
      </c>
      <c r="O621" s="106">
        <v>42720</v>
      </c>
      <c r="P621" s="75"/>
    </row>
    <row r="622" spans="1:16" x14ac:dyDescent="0.25">
      <c r="A622" s="102" t="s">
        <v>4</v>
      </c>
      <c r="B622" s="117">
        <v>4</v>
      </c>
      <c r="C622" s="117">
        <v>25</v>
      </c>
      <c r="D622" s="104" t="s">
        <v>25</v>
      </c>
      <c r="E622" s="104" t="s">
        <v>40</v>
      </c>
      <c r="F622" s="96" t="str">
        <f>CONCATENATE(C622,IF(D622&lt;&gt;"",".",""),D622)</f>
        <v>25.04</v>
      </c>
      <c r="G622" s="105" t="str">
        <f>CONCATENATE(A622," ",C622,IF(D622&lt;&gt;"",".",""),D622,E622)</f>
        <v>HBEE 25.04(d)</v>
      </c>
      <c r="H622" s="106">
        <v>42200</v>
      </c>
      <c r="I622" s="96" t="s">
        <v>216</v>
      </c>
      <c r="J622" s="107" t="s">
        <v>770</v>
      </c>
      <c r="K622" s="60" t="s">
        <v>764</v>
      </c>
      <c r="L622" s="75"/>
      <c r="M622" s="59"/>
      <c r="N622" s="59"/>
      <c r="O622" s="59"/>
      <c r="P622" s="60"/>
    </row>
    <row r="623" spans="1:16" ht="30" x14ac:dyDescent="0.25">
      <c r="A623" s="102" t="s">
        <v>4</v>
      </c>
      <c r="B623" s="117">
        <v>4</v>
      </c>
      <c r="C623" s="117">
        <v>25</v>
      </c>
      <c r="D623" s="104" t="s">
        <v>25</v>
      </c>
      <c r="E623" s="104" t="s">
        <v>213</v>
      </c>
      <c r="F623" s="96" t="str">
        <f>CONCATENATE(C623,IF(D623&lt;&gt;"",".",""),D623)</f>
        <v>25.04</v>
      </c>
      <c r="G623" s="105" t="str">
        <f>CONCATENATE(A623," ",C623,IF(D623&lt;&gt;"",".",""),D623,E623)</f>
        <v>HBEE 25.04(d)(1)</v>
      </c>
      <c r="H623" s="106">
        <v>42200</v>
      </c>
      <c r="I623" s="96" t="s">
        <v>217</v>
      </c>
      <c r="J623" s="107" t="s">
        <v>770</v>
      </c>
      <c r="K623" s="60" t="s">
        <v>1389</v>
      </c>
      <c r="L623" s="75" t="s">
        <v>1417</v>
      </c>
      <c r="M623" s="59" t="s">
        <v>1559</v>
      </c>
      <c r="N623" s="59" t="s">
        <v>1564</v>
      </c>
      <c r="O623" s="106">
        <v>42720</v>
      </c>
      <c r="P623" s="75"/>
    </row>
    <row r="624" spans="1:16" ht="30" x14ac:dyDescent="0.25">
      <c r="A624" s="102" t="s">
        <v>4</v>
      </c>
      <c r="B624" s="117">
        <v>4</v>
      </c>
      <c r="C624" s="117">
        <v>25</v>
      </c>
      <c r="D624" s="104" t="s">
        <v>25</v>
      </c>
      <c r="E624" s="104" t="s">
        <v>214</v>
      </c>
      <c r="F624" s="96" t="str">
        <f>CONCATENATE(C624,IF(D624&lt;&gt;"",".",""),D624)</f>
        <v>25.04</v>
      </c>
      <c r="G624" s="105" t="str">
        <f>CONCATENATE(A624," ",C624,IF(D624&lt;&gt;"",".",""),D624,E624)</f>
        <v>HBEE 25.04(d)(2)</v>
      </c>
      <c r="H624" s="106">
        <v>42200</v>
      </c>
      <c r="I624" s="96" t="s">
        <v>218</v>
      </c>
      <c r="J624" s="107" t="s">
        <v>770</v>
      </c>
      <c r="K624" s="60" t="s">
        <v>1389</v>
      </c>
      <c r="L624" s="75" t="s">
        <v>1417</v>
      </c>
      <c r="M624" s="59" t="s">
        <v>1559</v>
      </c>
      <c r="N624" s="59" t="s">
        <v>1564</v>
      </c>
      <c r="O624" s="106">
        <v>42720</v>
      </c>
      <c r="P624" s="75"/>
    </row>
    <row r="625" spans="1:16" ht="30" x14ac:dyDescent="0.25">
      <c r="A625" s="102" t="s">
        <v>4</v>
      </c>
      <c r="B625" s="117">
        <v>4</v>
      </c>
      <c r="C625" s="117">
        <v>25</v>
      </c>
      <c r="D625" s="104" t="s">
        <v>25</v>
      </c>
      <c r="E625" s="104" t="s">
        <v>215</v>
      </c>
      <c r="F625" s="96" t="str">
        <f>CONCATENATE(C625,IF(D625&lt;&gt;"",".",""),D625)</f>
        <v>25.04</v>
      </c>
      <c r="G625" s="105" t="str">
        <f>CONCATENATE(A625," ",C625,IF(D625&lt;&gt;"",".",""),D625,E625)</f>
        <v>HBEE 25.04(d)(3)</v>
      </c>
      <c r="H625" s="106">
        <v>42200</v>
      </c>
      <c r="I625" s="96" t="s">
        <v>219</v>
      </c>
      <c r="J625" s="107" t="s">
        <v>770</v>
      </c>
      <c r="K625" s="60" t="s">
        <v>1389</v>
      </c>
      <c r="L625" s="75" t="s">
        <v>1417</v>
      </c>
      <c r="M625" s="59" t="s">
        <v>1559</v>
      </c>
      <c r="N625" s="59" t="s">
        <v>1564</v>
      </c>
      <c r="O625" s="106">
        <v>42720</v>
      </c>
      <c r="P625" s="75"/>
    </row>
    <row r="626" spans="1:16" ht="45" x14ac:dyDescent="0.25">
      <c r="A626" s="102" t="s">
        <v>4</v>
      </c>
      <c r="B626" s="117">
        <v>4</v>
      </c>
      <c r="C626" s="117">
        <v>25</v>
      </c>
      <c r="D626" s="104" t="s">
        <v>25</v>
      </c>
      <c r="E626" s="104" t="s">
        <v>41</v>
      </c>
      <c r="F626" s="96" t="str">
        <f>CONCATENATE(C626,IF(D626&lt;&gt;"",".",""),D626)</f>
        <v>25.04</v>
      </c>
      <c r="G626" s="105" t="str">
        <f>CONCATENATE(A626," ",C626,IF(D626&lt;&gt;"",".",""),D626,E626)</f>
        <v>HBEE 25.04(e)</v>
      </c>
      <c r="H626" s="106">
        <v>42200</v>
      </c>
      <c r="I626" s="96" t="s">
        <v>224</v>
      </c>
      <c r="J626" s="107" t="s">
        <v>770</v>
      </c>
      <c r="K626" s="60" t="s">
        <v>764</v>
      </c>
      <c r="L626" s="75"/>
      <c r="M626" s="59"/>
      <c r="N626" s="59"/>
      <c r="O626" s="59"/>
      <c r="P626" s="60"/>
    </row>
    <row r="627" spans="1:16" ht="30" x14ac:dyDescent="0.25">
      <c r="A627" s="102" t="s">
        <v>4</v>
      </c>
      <c r="B627" s="117">
        <v>4</v>
      </c>
      <c r="C627" s="117">
        <v>25</v>
      </c>
      <c r="D627" s="104" t="s">
        <v>25</v>
      </c>
      <c r="E627" s="104" t="s">
        <v>153</v>
      </c>
      <c r="F627" s="96" t="str">
        <f>CONCATENATE(C627,IF(D627&lt;&gt;"",".",""),D627)</f>
        <v>25.04</v>
      </c>
      <c r="G627" s="105" t="str">
        <f>CONCATENATE(A627," ",C627,IF(D627&lt;&gt;"",".",""),D627,E627)</f>
        <v>HBEE 25.04(e)(1)</v>
      </c>
      <c r="H627" s="106">
        <v>42200</v>
      </c>
      <c r="I627" s="96" t="s">
        <v>9</v>
      </c>
      <c r="J627" s="107" t="s">
        <v>770</v>
      </c>
      <c r="K627" s="60" t="s">
        <v>1389</v>
      </c>
      <c r="L627" s="75" t="s">
        <v>1417</v>
      </c>
      <c r="M627" s="59" t="s">
        <v>1559</v>
      </c>
      <c r="N627" s="59" t="s">
        <v>1564</v>
      </c>
      <c r="O627" s="106">
        <v>42720</v>
      </c>
      <c r="P627" s="75"/>
    </row>
    <row r="628" spans="1:16" ht="30" x14ac:dyDescent="0.25">
      <c r="A628" s="102" t="s">
        <v>4</v>
      </c>
      <c r="B628" s="117">
        <v>4</v>
      </c>
      <c r="C628" s="117">
        <v>25</v>
      </c>
      <c r="D628" s="104" t="s">
        <v>25</v>
      </c>
      <c r="E628" s="104" t="s">
        <v>220</v>
      </c>
      <c r="F628" s="96" t="str">
        <f>CONCATENATE(C628,IF(D628&lt;&gt;"",".",""),D628)</f>
        <v>25.04</v>
      </c>
      <c r="G628" s="105" t="str">
        <f>CONCATENATE(A628," ",C628,IF(D628&lt;&gt;"",".",""),D628,E628)</f>
        <v>HBEE 25.04(e)(2)</v>
      </c>
      <c r="H628" s="106">
        <v>42200</v>
      </c>
      <c r="I628" s="96" t="s">
        <v>225</v>
      </c>
      <c r="J628" s="107" t="s">
        <v>770</v>
      </c>
      <c r="K628" s="60" t="s">
        <v>1389</v>
      </c>
      <c r="L628" s="75" t="s">
        <v>1417</v>
      </c>
      <c r="M628" s="59" t="s">
        <v>1559</v>
      </c>
      <c r="N628" s="59" t="s">
        <v>1564</v>
      </c>
      <c r="O628" s="106">
        <v>42720</v>
      </c>
      <c r="P628" s="75"/>
    </row>
    <row r="629" spans="1:16" ht="60" x14ac:dyDescent="0.25">
      <c r="A629" s="102" t="s">
        <v>4</v>
      </c>
      <c r="B629" s="117">
        <v>4</v>
      </c>
      <c r="C629" s="117">
        <v>25</v>
      </c>
      <c r="D629" s="104" t="s">
        <v>25</v>
      </c>
      <c r="E629" s="104" t="s">
        <v>221</v>
      </c>
      <c r="F629" s="96" t="str">
        <f>CONCATENATE(C629,IF(D629&lt;&gt;"",".",""),D629)</f>
        <v>25.04</v>
      </c>
      <c r="G629" s="105" t="str">
        <f>CONCATENATE(A629," ",C629,IF(D629&lt;&gt;"",".",""),D629,E629)</f>
        <v>HBEE 25.04(e)(3)</v>
      </c>
      <c r="H629" s="106">
        <v>42200</v>
      </c>
      <c r="I629" s="96" t="s">
        <v>226</v>
      </c>
      <c r="J629" s="107" t="s">
        <v>770</v>
      </c>
      <c r="K629" s="60" t="s">
        <v>1389</v>
      </c>
      <c r="L629" s="75" t="s">
        <v>1417</v>
      </c>
      <c r="M629" s="59" t="s">
        <v>1559</v>
      </c>
      <c r="N629" s="59" t="s">
        <v>1564</v>
      </c>
      <c r="O629" s="106">
        <v>42720</v>
      </c>
      <c r="P629" s="75"/>
    </row>
    <row r="630" spans="1:16" ht="30" x14ac:dyDescent="0.25">
      <c r="A630" s="102" t="s">
        <v>4</v>
      </c>
      <c r="B630" s="117">
        <v>4</v>
      </c>
      <c r="C630" s="117">
        <v>25</v>
      </c>
      <c r="D630" s="104" t="s">
        <v>25</v>
      </c>
      <c r="E630" s="104" t="s">
        <v>222</v>
      </c>
      <c r="F630" s="96" t="str">
        <f>CONCATENATE(C630,IF(D630&lt;&gt;"",".",""),D630)</f>
        <v>25.04</v>
      </c>
      <c r="G630" s="105" t="str">
        <f>CONCATENATE(A630," ",C630,IF(D630&lt;&gt;"",".",""),D630,E630)</f>
        <v>HBEE 25.04(e)(4)</v>
      </c>
      <c r="H630" s="106">
        <v>42200</v>
      </c>
      <c r="I630" s="96" t="s">
        <v>227</v>
      </c>
      <c r="J630" s="107" t="s">
        <v>770</v>
      </c>
      <c r="K630" s="60" t="s">
        <v>1389</v>
      </c>
      <c r="L630" s="75" t="s">
        <v>1417</v>
      </c>
      <c r="M630" s="59" t="s">
        <v>1559</v>
      </c>
      <c r="N630" s="59" t="s">
        <v>1564</v>
      </c>
      <c r="O630" s="106">
        <v>42720</v>
      </c>
      <c r="P630" s="75"/>
    </row>
    <row r="631" spans="1:16" ht="60" x14ac:dyDescent="0.25">
      <c r="A631" s="102" t="s">
        <v>4</v>
      </c>
      <c r="B631" s="117">
        <v>4</v>
      </c>
      <c r="C631" s="117">
        <v>25</v>
      </c>
      <c r="D631" s="104" t="s">
        <v>25</v>
      </c>
      <c r="E631" s="104" t="s">
        <v>223</v>
      </c>
      <c r="F631" s="96" t="str">
        <f>CONCATENATE(C631,IF(D631&lt;&gt;"",".",""),D631)</f>
        <v>25.04</v>
      </c>
      <c r="G631" s="105" t="str">
        <f>CONCATENATE(A631," ",C631,IF(D631&lt;&gt;"",".",""),D631,E631)</f>
        <v>HBEE 25.04(e)(5)</v>
      </c>
      <c r="H631" s="106">
        <v>42200</v>
      </c>
      <c r="I631" s="96" t="s">
        <v>228</v>
      </c>
      <c r="J631" s="107" t="s">
        <v>770</v>
      </c>
      <c r="K631" s="60" t="s">
        <v>1389</v>
      </c>
      <c r="L631" s="75" t="s">
        <v>1417</v>
      </c>
      <c r="M631" s="59" t="s">
        <v>1559</v>
      </c>
      <c r="N631" s="59" t="s">
        <v>1564</v>
      </c>
      <c r="O631" s="106">
        <v>42720</v>
      </c>
      <c r="P631" s="75"/>
    </row>
    <row r="632" spans="1:16" x14ac:dyDescent="0.25">
      <c r="A632" s="102" t="s">
        <v>4</v>
      </c>
      <c r="B632" s="117">
        <v>4</v>
      </c>
      <c r="C632" s="117">
        <v>25</v>
      </c>
      <c r="D632" s="104" t="s">
        <v>29</v>
      </c>
      <c r="E632" s="104"/>
      <c r="F632" s="96" t="str">
        <f>CONCATENATE(C632,IF(D632&lt;&gt;"",".",""),D632)</f>
        <v>25.05</v>
      </c>
      <c r="G632" s="105" t="str">
        <f>CONCATENATE(A632," ",C632,IF(D632&lt;&gt;"",".",""),D632,E632)</f>
        <v>HBEE 25.05</v>
      </c>
      <c r="H632" s="106">
        <v>42200</v>
      </c>
      <c r="I632" s="96" t="s">
        <v>229</v>
      </c>
      <c r="J632" s="107" t="s">
        <v>770</v>
      </c>
      <c r="K632" s="60" t="s">
        <v>764</v>
      </c>
      <c r="L632" s="75"/>
      <c r="M632" s="59"/>
      <c r="N632" s="59"/>
      <c r="O632" s="59"/>
      <c r="P632" s="60"/>
    </row>
    <row r="633" spans="1:16" x14ac:dyDescent="0.25">
      <c r="A633" s="102" t="s">
        <v>4</v>
      </c>
      <c r="B633" s="117">
        <v>4</v>
      </c>
      <c r="C633" s="117">
        <v>25</v>
      </c>
      <c r="D633" s="104" t="s">
        <v>29</v>
      </c>
      <c r="E633" s="104" t="s">
        <v>8</v>
      </c>
      <c r="F633" s="96" t="str">
        <f>CONCATENATE(C633,IF(D633&lt;&gt;"",".",""),D633)</f>
        <v>25.05</v>
      </c>
      <c r="G633" s="105" t="str">
        <f>CONCATENATE(A633," ",C633,IF(D633&lt;&gt;"",".",""),D633,E633)</f>
        <v>HBEE 25.05(a)</v>
      </c>
      <c r="H633" s="106">
        <v>42200</v>
      </c>
      <c r="I633" s="96" t="s">
        <v>9</v>
      </c>
      <c r="J633" s="107" t="s">
        <v>766</v>
      </c>
      <c r="K633" s="60"/>
      <c r="L633" s="75"/>
      <c r="M633" s="59"/>
      <c r="N633" s="59"/>
      <c r="O633" s="59"/>
      <c r="P633" s="60"/>
    </row>
    <row r="634" spans="1:16" ht="30" x14ac:dyDescent="0.25">
      <c r="A634" s="102" t="s">
        <v>4</v>
      </c>
      <c r="B634" s="117">
        <v>4</v>
      </c>
      <c r="C634" s="117">
        <v>25</v>
      </c>
      <c r="D634" s="104" t="s">
        <v>29</v>
      </c>
      <c r="E634" s="104" t="s">
        <v>10</v>
      </c>
      <c r="F634" s="96" t="str">
        <f>CONCATENATE(C634,IF(D634&lt;&gt;"",".",""),D634)</f>
        <v>25.05</v>
      </c>
      <c r="G634" s="105" t="str">
        <f>CONCATENATE(A634," ",C634,IF(D634&lt;&gt;"",".",""),D634,E634)</f>
        <v>HBEE 25.05(b)</v>
      </c>
      <c r="H634" s="106">
        <v>42200</v>
      </c>
      <c r="I634" s="96" t="s">
        <v>230</v>
      </c>
      <c r="J634" s="107" t="s">
        <v>770</v>
      </c>
      <c r="K634" s="60" t="s">
        <v>1389</v>
      </c>
      <c r="L634" s="75" t="s">
        <v>1417</v>
      </c>
      <c r="M634" s="59" t="s">
        <v>1559</v>
      </c>
      <c r="N634" s="59" t="s">
        <v>1564</v>
      </c>
      <c r="O634" s="106">
        <v>42713</v>
      </c>
      <c r="P634" s="75"/>
    </row>
    <row r="635" spans="1:16" ht="30" x14ac:dyDescent="0.25">
      <c r="A635" s="102" t="s">
        <v>4</v>
      </c>
      <c r="B635" s="117">
        <v>4</v>
      </c>
      <c r="C635" s="117">
        <v>25</v>
      </c>
      <c r="D635" s="104" t="s">
        <v>29</v>
      </c>
      <c r="E635" s="104" t="s">
        <v>12</v>
      </c>
      <c r="F635" s="96" t="str">
        <f>CONCATENATE(C635,IF(D635&lt;&gt;"",".",""),D635)</f>
        <v>25.05</v>
      </c>
      <c r="G635" s="105" t="str">
        <f>CONCATENATE(A635," ",C635,IF(D635&lt;&gt;"",".",""),D635,E635)</f>
        <v>HBEE 25.05(c)</v>
      </c>
      <c r="H635" s="106">
        <v>42200</v>
      </c>
      <c r="I635" s="96" t="s">
        <v>231</v>
      </c>
      <c r="J635" s="107" t="s">
        <v>770</v>
      </c>
      <c r="K635" s="60" t="s">
        <v>1389</v>
      </c>
      <c r="L635" s="75" t="s">
        <v>1417</v>
      </c>
      <c r="M635" s="59" t="s">
        <v>1559</v>
      </c>
      <c r="N635" s="59" t="s">
        <v>1564</v>
      </c>
      <c r="O635" s="106">
        <v>42713</v>
      </c>
      <c r="P635" s="75"/>
    </row>
    <row r="636" spans="1:16" ht="30" x14ac:dyDescent="0.25">
      <c r="A636" s="102" t="s">
        <v>4</v>
      </c>
      <c r="B636" s="117">
        <v>4</v>
      </c>
      <c r="C636" s="117">
        <v>25</v>
      </c>
      <c r="D636" s="104" t="s">
        <v>29</v>
      </c>
      <c r="E636" s="104" t="s">
        <v>40</v>
      </c>
      <c r="F636" s="96" t="str">
        <f>CONCATENATE(C636,IF(D636&lt;&gt;"",".",""),D636)</f>
        <v>25.05</v>
      </c>
      <c r="G636" s="105" t="str">
        <f>CONCATENATE(A636," ",C636,IF(D636&lt;&gt;"",".",""),D636,E636)</f>
        <v>HBEE 25.05(d)</v>
      </c>
      <c r="H636" s="106">
        <v>42200</v>
      </c>
      <c r="I636" s="96" t="s">
        <v>232</v>
      </c>
      <c r="J636" s="107" t="s">
        <v>766</v>
      </c>
      <c r="K636" s="60"/>
      <c r="L636" s="75"/>
      <c r="M636" s="59"/>
      <c r="N636" s="59"/>
      <c r="O636" s="59"/>
      <c r="P636" s="60"/>
    </row>
    <row r="637" spans="1:16" ht="30" x14ac:dyDescent="0.25">
      <c r="A637" s="102" t="s">
        <v>4</v>
      </c>
      <c r="B637" s="117">
        <v>4</v>
      </c>
      <c r="C637" s="117">
        <v>25</v>
      </c>
      <c r="D637" s="104" t="s">
        <v>29</v>
      </c>
      <c r="E637" s="104" t="s">
        <v>41</v>
      </c>
      <c r="F637" s="96" t="str">
        <f>CONCATENATE(C637,IF(D637&lt;&gt;"",".",""),D637)</f>
        <v>25.05</v>
      </c>
      <c r="G637" s="105" t="str">
        <f>CONCATENATE(A637," ",C637,IF(D637&lt;&gt;"",".",""),D637,E637)</f>
        <v>HBEE 25.05(e)</v>
      </c>
      <c r="H637" s="106">
        <v>42200</v>
      </c>
      <c r="I637" s="96" t="s">
        <v>233</v>
      </c>
      <c r="J637" s="107" t="s">
        <v>770</v>
      </c>
      <c r="K637" s="60" t="s">
        <v>764</v>
      </c>
      <c r="L637" s="75"/>
      <c r="M637" s="59"/>
      <c r="N637" s="59"/>
      <c r="O637" s="59"/>
      <c r="P637" s="60"/>
    </row>
    <row r="638" spans="1:16" ht="30" x14ac:dyDescent="0.25">
      <c r="A638" s="102" t="s">
        <v>4</v>
      </c>
      <c r="B638" s="117">
        <v>4</v>
      </c>
      <c r="C638" s="117">
        <v>25</v>
      </c>
      <c r="D638" s="104" t="s">
        <v>29</v>
      </c>
      <c r="E638" s="104" t="s">
        <v>153</v>
      </c>
      <c r="F638" s="96" t="str">
        <f>CONCATENATE(C638,IF(D638&lt;&gt;"",".",""),D638)</f>
        <v>25.05</v>
      </c>
      <c r="G638" s="105" t="str">
        <f>CONCATENATE(A638," ",C638,IF(D638&lt;&gt;"",".",""),D638,E638)</f>
        <v>HBEE 25.05(e)(1)</v>
      </c>
      <c r="H638" s="106">
        <v>42200</v>
      </c>
      <c r="I638" s="96" t="s">
        <v>240</v>
      </c>
      <c r="J638" s="107" t="s">
        <v>766</v>
      </c>
      <c r="K638" s="60"/>
      <c r="L638" s="75"/>
      <c r="M638" s="59"/>
      <c r="N638" s="59"/>
      <c r="O638" s="59"/>
      <c r="P638" s="60"/>
    </row>
    <row r="639" spans="1:16" x14ac:dyDescent="0.25">
      <c r="A639" s="102" t="s">
        <v>4</v>
      </c>
      <c r="B639" s="117">
        <v>4</v>
      </c>
      <c r="C639" s="117">
        <v>25</v>
      </c>
      <c r="D639" s="104" t="s">
        <v>29</v>
      </c>
      <c r="E639" s="104" t="s">
        <v>220</v>
      </c>
      <c r="F639" s="96" t="str">
        <f>CONCATENATE(C639,IF(D639&lt;&gt;"",".",""),D639)</f>
        <v>25.05</v>
      </c>
      <c r="G639" s="105" t="str">
        <f>CONCATENATE(A639," ",C639,IF(D639&lt;&gt;"",".",""),D639,E639)</f>
        <v>HBEE 25.05(e)(2)</v>
      </c>
      <c r="H639" s="106">
        <v>42200</v>
      </c>
      <c r="I639" s="96" t="s">
        <v>241</v>
      </c>
      <c r="J639" s="107" t="s">
        <v>766</v>
      </c>
      <c r="K639" s="60"/>
      <c r="L639" s="75"/>
      <c r="M639" s="59"/>
      <c r="N639" s="59"/>
      <c r="O639" s="59"/>
      <c r="P639" s="60"/>
    </row>
    <row r="640" spans="1:16" ht="30" x14ac:dyDescent="0.25">
      <c r="A640" s="102" t="s">
        <v>4</v>
      </c>
      <c r="B640" s="117">
        <v>4</v>
      </c>
      <c r="C640" s="117">
        <v>25</v>
      </c>
      <c r="D640" s="104" t="s">
        <v>29</v>
      </c>
      <c r="E640" s="104" t="s">
        <v>221</v>
      </c>
      <c r="F640" s="96" t="str">
        <f>CONCATENATE(C640,IF(D640&lt;&gt;"",".",""),D640)</f>
        <v>25.05</v>
      </c>
      <c r="G640" s="105" t="str">
        <f>CONCATENATE(A640," ",C640,IF(D640&lt;&gt;"",".",""),D640,E640)</f>
        <v>HBEE 25.05(e)(3)</v>
      </c>
      <c r="H640" s="106">
        <v>42200</v>
      </c>
      <c r="I640" s="96" t="s">
        <v>242</v>
      </c>
      <c r="J640" s="107" t="s">
        <v>770</v>
      </c>
      <c r="K640" s="60" t="s">
        <v>1389</v>
      </c>
      <c r="L640" s="75" t="s">
        <v>1417</v>
      </c>
      <c r="M640" s="59" t="s">
        <v>1559</v>
      </c>
      <c r="N640" s="59" t="s">
        <v>1564</v>
      </c>
      <c r="O640" s="106">
        <v>42713</v>
      </c>
      <c r="P640" s="75"/>
    </row>
    <row r="641" spans="1:16" x14ac:dyDescent="0.25">
      <c r="A641" s="102" t="s">
        <v>4</v>
      </c>
      <c r="B641" s="117">
        <v>4</v>
      </c>
      <c r="C641" s="117">
        <v>25</v>
      </c>
      <c r="D641" s="104" t="s">
        <v>29</v>
      </c>
      <c r="E641" s="104" t="s">
        <v>222</v>
      </c>
      <c r="F641" s="96" t="str">
        <f>CONCATENATE(C641,IF(D641&lt;&gt;"",".",""),D641)</f>
        <v>25.05</v>
      </c>
      <c r="G641" s="105" t="str">
        <f>CONCATENATE(A641," ",C641,IF(D641&lt;&gt;"",".",""),D641,E641)</f>
        <v>HBEE 25.05(e)(4)</v>
      </c>
      <c r="H641" s="106">
        <v>42200</v>
      </c>
      <c r="I641" s="96" t="s">
        <v>243</v>
      </c>
      <c r="J641" s="107" t="s">
        <v>766</v>
      </c>
      <c r="K641" s="60"/>
      <c r="L641" s="75"/>
      <c r="M641" s="59"/>
      <c r="N641" s="59"/>
      <c r="O641" s="59"/>
      <c r="P641" s="60"/>
    </row>
    <row r="642" spans="1:16" x14ac:dyDescent="0.25">
      <c r="A642" s="102" t="s">
        <v>4</v>
      </c>
      <c r="B642" s="117">
        <v>4</v>
      </c>
      <c r="C642" s="117">
        <v>25</v>
      </c>
      <c r="D642" s="104" t="s">
        <v>29</v>
      </c>
      <c r="E642" s="104" t="s">
        <v>223</v>
      </c>
      <c r="F642" s="96" t="str">
        <f>CONCATENATE(C642,IF(D642&lt;&gt;"",".",""),D642)</f>
        <v>25.05</v>
      </c>
      <c r="G642" s="105" t="str">
        <f>CONCATENATE(A642," ",C642,IF(D642&lt;&gt;"",".",""),D642,E642)</f>
        <v>HBEE 25.05(e)(5)</v>
      </c>
      <c r="H642" s="106">
        <v>42200</v>
      </c>
      <c r="I642" s="96" t="s">
        <v>244</v>
      </c>
      <c r="J642" s="107" t="s">
        <v>766</v>
      </c>
      <c r="K642" s="60"/>
      <c r="L642" s="75"/>
      <c r="M642" s="59"/>
      <c r="N642" s="59"/>
      <c r="O642" s="59"/>
      <c r="P642" s="60"/>
    </row>
    <row r="643" spans="1:16" x14ac:dyDescent="0.25">
      <c r="A643" s="102" t="s">
        <v>4</v>
      </c>
      <c r="B643" s="117">
        <v>4</v>
      </c>
      <c r="C643" s="103">
        <v>25</v>
      </c>
      <c r="D643" s="104" t="s">
        <v>29</v>
      </c>
      <c r="E643" s="104" t="s">
        <v>234</v>
      </c>
      <c r="F643" s="96" t="str">
        <f>CONCATENATE(C643,IF(D643&lt;&gt;"",".",""),D643)</f>
        <v>25.05</v>
      </c>
      <c r="G643" s="105" t="str">
        <f>CONCATENATE(A643," ",C643,IF(D643&lt;&gt;"",".",""),D643,E643)</f>
        <v>HBEE 25.05(e)(6)</v>
      </c>
      <c r="H643" s="106">
        <v>42200</v>
      </c>
      <c r="I643" s="96" t="s">
        <v>245</v>
      </c>
      <c r="J643" s="107" t="s">
        <v>766</v>
      </c>
      <c r="K643" s="60"/>
      <c r="L643" s="75"/>
      <c r="M643" s="59"/>
      <c r="N643" s="59"/>
      <c r="O643" s="59"/>
      <c r="P643" s="60"/>
    </row>
    <row r="644" spans="1:16" ht="45" x14ac:dyDescent="0.25">
      <c r="A644" s="102" t="s">
        <v>4</v>
      </c>
      <c r="B644" s="117">
        <v>4</v>
      </c>
      <c r="C644" s="117">
        <v>25</v>
      </c>
      <c r="D644" s="104" t="s">
        <v>29</v>
      </c>
      <c r="E644" s="104" t="s">
        <v>235</v>
      </c>
      <c r="F644" s="96" t="str">
        <f>CONCATENATE(C644,IF(D644&lt;&gt;"",".",""),D644)</f>
        <v>25.05</v>
      </c>
      <c r="G644" s="105" t="str">
        <f>CONCATENATE(A644," ",C644,IF(D644&lt;&gt;"",".",""),D644,E644)</f>
        <v>HBEE 25.05(e)(7)</v>
      </c>
      <c r="H644" s="106">
        <v>42200</v>
      </c>
      <c r="I644" s="96" t="s">
        <v>246</v>
      </c>
      <c r="J644" s="107" t="s">
        <v>766</v>
      </c>
      <c r="K644" s="60"/>
      <c r="L644" s="75"/>
      <c r="M644" s="59"/>
      <c r="N644" s="59"/>
      <c r="O644" s="59"/>
      <c r="P644" s="60"/>
    </row>
    <row r="645" spans="1:16" ht="30" x14ac:dyDescent="0.25">
      <c r="A645" s="102" t="s">
        <v>4</v>
      </c>
      <c r="B645" s="117">
        <v>4</v>
      </c>
      <c r="C645" s="117">
        <v>25</v>
      </c>
      <c r="D645" s="104" t="s">
        <v>29</v>
      </c>
      <c r="E645" s="104" t="s">
        <v>236</v>
      </c>
      <c r="F645" s="96" t="str">
        <f>CONCATENATE(C645,IF(D645&lt;&gt;"",".",""),D645)</f>
        <v>25.05</v>
      </c>
      <c r="G645" s="105" t="str">
        <f>CONCATENATE(A645," ",C645,IF(D645&lt;&gt;"",".",""),D645,E645)</f>
        <v>HBEE 25.05(e)(8)</v>
      </c>
      <c r="H645" s="106">
        <v>42200</v>
      </c>
      <c r="I645" s="96" t="s">
        <v>247</v>
      </c>
      <c r="J645" s="107" t="s">
        <v>766</v>
      </c>
      <c r="K645" s="60"/>
      <c r="L645" s="75"/>
      <c r="M645" s="59"/>
      <c r="N645" s="59"/>
      <c r="O645" s="59"/>
      <c r="P645" s="60"/>
    </row>
    <row r="646" spans="1:16" ht="45" x14ac:dyDescent="0.25">
      <c r="A646" s="102" t="s">
        <v>4</v>
      </c>
      <c r="B646" s="117">
        <v>4</v>
      </c>
      <c r="C646" s="117">
        <v>25</v>
      </c>
      <c r="D646" s="104" t="s">
        <v>29</v>
      </c>
      <c r="E646" s="104" t="s">
        <v>237</v>
      </c>
      <c r="F646" s="96" t="str">
        <f>CONCATENATE(C646,IF(D646&lt;&gt;"",".",""),D646)</f>
        <v>25.05</v>
      </c>
      <c r="G646" s="105" t="str">
        <f>CONCATENATE(A646," ",C646,IF(D646&lt;&gt;"",".",""),D646,E646)</f>
        <v>HBEE 25.05(e)(9)</v>
      </c>
      <c r="H646" s="106">
        <v>42200</v>
      </c>
      <c r="I646" s="96" t="s">
        <v>248</v>
      </c>
      <c r="J646" s="107" t="s">
        <v>766</v>
      </c>
      <c r="K646" s="60"/>
      <c r="L646" s="75"/>
      <c r="M646" s="59"/>
      <c r="N646" s="59"/>
      <c r="O646" s="59"/>
      <c r="P646" s="60"/>
    </row>
    <row r="647" spans="1:16" ht="45" x14ac:dyDescent="0.25">
      <c r="A647" s="102" t="s">
        <v>4</v>
      </c>
      <c r="B647" s="117">
        <v>4</v>
      </c>
      <c r="C647" s="117">
        <v>25</v>
      </c>
      <c r="D647" s="104" t="s">
        <v>29</v>
      </c>
      <c r="E647" s="104" t="s">
        <v>238</v>
      </c>
      <c r="F647" s="96" t="str">
        <f>CONCATENATE(C647,IF(D647&lt;&gt;"",".",""),D647)</f>
        <v>25.05</v>
      </c>
      <c r="G647" s="105" t="str">
        <f>CONCATENATE(A647," ",C647,IF(D647&lt;&gt;"",".",""),D647,E647)</f>
        <v>HBEE 25.05(e)(10)</v>
      </c>
      <c r="H647" s="106">
        <v>42200</v>
      </c>
      <c r="I647" s="96" t="s">
        <v>249</v>
      </c>
      <c r="J647" s="107" t="s">
        <v>766</v>
      </c>
      <c r="K647" s="60"/>
      <c r="L647" s="75"/>
      <c r="M647" s="59"/>
      <c r="N647" s="59"/>
      <c r="O647" s="59"/>
      <c r="P647" s="60"/>
    </row>
    <row r="648" spans="1:16" x14ac:dyDescent="0.25">
      <c r="A648" s="102" t="s">
        <v>4</v>
      </c>
      <c r="B648" s="117">
        <v>4</v>
      </c>
      <c r="C648" s="117">
        <v>25</v>
      </c>
      <c r="D648" s="104" t="s">
        <v>29</v>
      </c>
      <c r="E648" s="104" t="s">
        <v>239</v>
      </c>
      <c r="F648" s="96" t="str">
        <f>CONCATENATE(C648,IF(D648&lt;&gt;"",".",""),D648)</f>
        <v>25.05</v>
      </c>
      <c r="G648" s="105" t="str">
        <f>CONCATENATE(A648," ",C648,IF(D648&lt;&gt;"",".",""),D648,E648)</f>
        <v>HBEE 25.05(e)(11)</v>
      </c>
      <c r="H648" s="106">
        <v>42200</v>
      </c>
      <c r="I648" s="96" t="s">
        <v>250</v>
      </c>
      <c r="J648" s="107" t="s">
        <v>766</v>
      </c>
      <c r="K648" s="60"/>
      <c r="L648" s="75"/>
      <c r="M648" s="59"/>
      <c r="N648" s="59"/>
      <c r="O648" s="59"/>
      <c r="P648" s="60"/>
    </row>
    <row r="649" spans="1:16" x14ac:dyDescent="0.25">
      <c r="A649" s="102" t="s">
        <v>4</v>
      </c>
      <c r="B649" s="117">
        <v>4</v>
      </c>
      <c r="C649" s="117">
        <v>26</v>
      </c>
      <c r="D649" s="104" t="s">
        <v>14</v>
      </c>
      <c r="E649" s="104"/>
      <c r="F649" s="96" t="str">
        <f>CONCATENATE(C649,IF(D649&lt;&gt;"",".",""),D649)</f>
        <v>26.00</v>
      </c>
      <c r="G649" s="105" t="str">
        <f>CONCATENATE(A649," ",C649,IF(D649&lt;&gt;"",".",""),D649,E649)</f>
        <v>HBEE 26.00</v>
      </c>
      <c r="H649" s="106"/>
      <c r="I649" s="96" t="s">
        <v>251</v>
      </c>
      <c r="J649" s="107" t="s">
        <v>767</v>
      </c>
      <c r="K649" s="60"/>
      <c r="L649" s="75"/>
      <c r="M649" s="59"/>
      <c r="N649" s="59"/>
      <c r="O649" s="59"/>
      <c r="P649" s="60"/>
    </row>
    <row r="650" spans="1:16" x14ac:dyDescent="0.25">
      <c r="A650" s="102" t="s">
        <v>4</v>
      </c>
      <c r="B650" s="117">
        <v>4</v>
      </c>
      <c r="C650" s="117">
        <v>27</v>
      </c>
      <c r="D650" s="104" t="s">
        <v>14</v>
      </c>
      <c r="E650" s="104"/>
      <c r="F650" s="96" t="str">
        <f>CONCATENATE(C650,IF(D650&lt;&gt;"",".",""),D650)</f>
        <v>27.00</v>
      </c>
      <c r="G650" s="105" t="str">
        <f>CONCATENATE(A650," ",C650,IF(D650&lt;&gt;"",".",""),D650,E650)</f>
        <v>HBEE 27.00</v>
      </c>
      <c r="H650" s="106"/>
      <c r="I650" s="96" t="s">
        <v>251</v>
      </c>
      <c r="J650" s="107" t="s">
        <v>767</v>
      </c>
      <c r="K650" s="60"/>
      <c r="L650" s="75"/>
      <c r="M650" s="59"/>
      <c r="N650" s="59"/>
      <c r="O650" s="59"/>
      <c r="P650" s="60"/>
    </row>
    <row r="651" spans="1:16" ht="60" x14ac:dyDescent="0.25">
      <c r="A651" s="102" t="s">
        <v>4</v>
      </c>
      <c r="B651" s="117">
        <v>5</v>
      </c>
      <c r="C651" s="117">
        <v>28</v>
      </c>
      <c r="D651" s="104" t="s">
        <v>14</v>
      </c>
      <c r="E651" s="104"/>
      <c r="F651" s="96" t="str">
        <f>CONCATENATE(C651,IF(D651&lt;&gt;"",".",""),D651)</f>
        <v>28.00</v>
      </c>
      <c r="G651" s="105" t="str">
        <f>CONCATENATE(A651," ",C651,IF(D651&lt;&gt;"",".",""),D651,E651)</f>
        <v>HBEE 28.00</v>
      </c>
      <c r="H651" s="106">
        <v>42583</v>
      </c>
      <c r="I651" s="96" t="s">
        <v>1080</v>
      </c>
      <c r="J651" s="107" t="s">
        <v>770</v>
      </c>
      <c r="K651" s="60" t="s">
        <v>764</v>
      </c>
      <c r="L651" s="75"/>
      <c r="M651" s="59"/>
      <c r="N651" s="59"/>
      <c r="O651" s="59"/>
      <c r="P651" s="60"/>
    </row>
    <row r="652" spans="1:16" ht="30" x14ac:dyDescent="0.25">
      <c r="A652" s="102" t="s">
        <v>4</v>
      </c>
      <c r="B652" s="117">
        <v>5</v>
      </c>
      <c r="C652" s="117">
        <v>28</v>
      </c>
      <c r="D652" s="104" t="s">
        <v>15</v>
      </c>
      <c r="E652" s="104"/>
      <c r="F652" s="96" t="str">
        <f>CONCATENATE(C652,IF(D652&lt;&gt;"",".",""),D652)</f>
        <v>28.01</v>
      </c>
      <c r="G652" s="105" t="str">
        <f>CONCATENATE(A652," ",C652,IF(D652&lt;&gt;"",".",""),D652,E652)</f>
        <v>HBEE 28.01</v>
      </c>
      <c r="H652" s="106">
        <v>42583</v>
      </c>
      <c r="I652" s="96" t="s">
        <v>1081</v>
      </c>
      <c r="J652" s="107" t="s">
        <v>770</v>
      </c>
      <c r="K652" s="60" t="s">
        <v>764</v>
      </c>
      <c r="L652" s="75"/>
      <c r="M652" s="59"/>
      <c r="N652" s="59"/>
      <c r="O652" s="59"/>
      <c r="P652" s="60"/>
    </row>
    <row r="653" spans="1:16" x14ac:dyDescent="0.25">
      <c r="A653" s="102" t="s">
        <v>4</v>
      </c>
      <c r="B653" s="117">
        <v>5</v>
      </c>
      <c r="C653" s="117">
        <v>28</v>
      </c>
      <c r="D653" s="104" t="s">
        <v>16</v>
      </c>
      <c r="E653" s="104"/>
      <c r="F653" s="96" t="str">
        <f>CONCATENATE(C653,IF(D653&lt;&gt;"",".",""),D653)</f>
        <v>28.02</v>
      </c>
      <c r="G653" s="105" t="str">
        <f>CONCATENATE(A653," ",C653,IF(D653&lt;&gt;"",".",""),D653,E653)</f>
        <v>HBEE 28.02</v>
      </c>
      <c r="H653" s="106">
        <v>41850</v>
      </c>
      <c r="I653" s="96" t="s">
        <v>352</v>
      </c>
      <c r="J653" s="107" t="s">
        <v>770</v>
      </c>
      <c r="K653" s="60" t="s">
        <v>764</v>
      </c>
      <c r="L653" s="75"/>
      <c r="M653" s="59"/>
      <c r="N653" s="59"/>
      <c r="O653" s="59"/>
      <c r="P653" s="60"/>
    </row>
    <row r="654" spans="1:16" x14ac:dyDescent="0.25">
      <c r="A654" s="102" t="s">
        <v>4</v>
      </c>
      <c r="B654" s="117">
        <v>5</v>
      </c>
      <c r="C654" s="117">
        <v>28</v>
      </c>
      <c r="D654" s="104" t="s">
        <v>16</v>
      </c>
      <c r="E654" s="104" t="s">
        <v>8</v>
      </c>
      <c r="F654" s="96" t="str">
        <f>CONCATENATE(C654,IF(D654&lt;&gt;"",".",""),D654)</f>
        <v>28.02</v>
      </c>
      <c r="G654" s="105" t="str">
        <f>CONCATENATE(A654," ",C654,IF(D654&lt;&gt;"",".",""),D654,E654)</f>
        <v>HBEE 28.02(a)</v>
      </c>
      <c r="H654" s="106">
        <v>41850</v>
      </c>
      <c r="I654" s="96" t="s">
        <v>1381</v>
      </c>
      <c r="J654" s="107" t="s">
        <v>770</v>
      </c>
      <c r="K654" s="60" t="s">
        <v>1388</v>
      </c>
      <c r="L654" s="75" t="s">
        <v>1425</v>
      </c>
      <c r="M654" s="59" t="s">
        <v>1559</v>
      </c>
      <c r="N654" s="59" t="s">
        <v>1564</v>
      </c>
      <c r="O654" s="106">
        <v>42671</v>
      </c>
      <c r="P654" s="75"/>
    </row>
    <row r="655" spans="1:16" ht="30" x14ac:dyDescent="0.25">
      <c r="A655" s="102" t="s">
        <v>4</v>
      </c>
      <c r="B655" s="117">
        <v>5</v>
      </c>
      <c r="C655" s="117">
        <v>28</v>
      </c>
      <c r="D655" s="104" t="s">
        <v>16</v>
      </c>
      <c r="E655" s="104" t="s">
        <v>10</v>
      </c>
      <c r="F655" s="96" t="str">
        <f>CONCATENATE(C655,IF(D655&lt;&gt;"",".",""),D655)</f>
        <v>28.02</v>
      </c>
      <c r="G655" s="105" t="str">
        <f>CONCATENATE(A655," ",C655,IF(D655&lt;&gt;"",".",""),D655,E655)</f>
        <v>HBEE 28.02(b)</v>
      </c>
      <c r="H655" s="106">
        <v>41850</v>
      </c>
      <c r="I655" s="96" t="s">
        <v>1382</v>
      </c>
      <c r="J655" s="107" t="s">
        <v>770</v>
      </c>
      <c r="K655" s="60" t="s">
        <v>1389</v>
      </c>
      <c r="L655" s="75" t="s">
        <v>1407</v>
      </c>
      <c r="M655" s="59" t="s">
        <v>1559</v>
      </c>
      <c r="N655" s="59" t="s">
        <v>1564</v>
      </c>
      <c r="O655" s="106">
        <v>42671</v>
      </c>
      <c r="P655" s="75"/>
    </row>
    <row r="656" spans="1:16" ht="30" x14ac:dyDescent="0.25">
      <c r="A656" s="102" t="s">
        <v>4</v>
      </c>
      <c r="B656" s="117">
        <v>5</v>
      </c>
      <c r="C656" s="117">
        <v>28</v>
      </c>
      <c r="D656" s="104" t="s">
        <v>23</v>
      </c>
      <c r="E656" s="104"/>
      <c r="F656" s="96" t="str">
        <f>CONCATENATE(C656,IF(D656&lt;&gt;"",".",""),D656)</f>
        <v>28.03</v>
      </c>
      <c r="G656" s="105" t="str">
        <f>CONCATENATE(A656," ",C656,IF(D656&lt;&gt;"",".",""),D656,E656)</f>
        <v>HBEE 28.03</v>
      </c>
      <c r="H656" s="106">
        <v>42200</v>
      </c>
      <c r="I656" s="96" t="s">
        <v>1082</v>
      </c>
      <c r="J656" s="107" t="s">
        <v>770</v>
      </c>
      <c r="K656" s="60" t="s">
        <v>764</v>
      </c>
      <c r="L656" s="75"/>
      <c r="M656" s="59"/>
      <c r="N656" s="59"/>
      <c r="O656" s="59"/>
      <c r="P656" s="60"/>
    </row>
    <row r="657" spans="1:16" x14ac:dyDescent="0.25">
      <c r="A657" s="102" t="s">
        <v>4</v>
      </c>
      <c r="B657" s="117">
        <v>5</v>
      </c>
      <c r="C657" s="117">
        <v>28</v>
      </c>
      <c r="D657" s="104" t="s">
        <v>23</v>
      </c>
      <c r="E657" s="104" t="s">
        <v>8</v>
      </c>
      <c r="F657" s="96" t="str">
        <f>CONCATENATE(C657,IF(D657&lt;&gt;"",".",""),D657)</f>
        <v>28.03</v>
      </c>
      <c r="G657" s="105" t="str">
        <f>CONCATENATE(A657," ",C657,IF(D657&lt;&gt;"",".",""),D657,E657)</f>
        <v>HBEE 28.03(a)</v>
      </c>
      <c r="H657" s="106">
        <v>42200</v>
      </c>
      <c r="I657" s="96" t="s">
        <v>1083</v>
      </c>
      <c r="J657" s="107" t="s">
        <v>770</v>
      </c>
      <c r="K657" s="60" t="s">
        <v>1388</v>
      </c>
      <c r="L657" s="75" t="s">
        <v>1425</v>
      </c>
      <c r="M657" s="59" t="s">
        <v>1559</v>
      </c>
      <c r="N657" s="59" t="s">
        <v>1564</v>
      </c>
      <c r="O657" s="106">
        <v>42713</v>
      </c>
      <c r="P657" s="75"/>
    </row>
    <row r="658" spans="1:16" ht="30" x14ac:dyDescent="0.25">
      <c r="A658" s="102" t="s">
        <v>4</v>
      </c>
      <c r="B658" s="117">
        <v>5</v>
      </c>
      <c r="C658" s="117">
        <v>28</v>
      </c>
      <c r="D658" s="104" t="s">
        <v>23</v>
      </c>
      <c r="E658" s="104" t="s">
        <v>10</v>
      </c>
      <c r="F658" s="96" t="str">
        <f>CONCATENATE(C658,IF(D658&lt;&gt;"",".",""),D658)</f>
        <v>28.03</v>
      </c>
      <c r="G658" s="105" t="str">
        <f>CONCATENATE(A658," ",C658,IF(D658&lt;&gt;"",".",""),D658,E658)</f>
        <v>HBEE 28.03(b)</v>
      </c>
      <c r="H658" s="106">
        <v>42200</v>
      </c>
      <c r="I658" s="96" t="s">
        <v>536</v>
      </c>
      <c r="J658" s="107" t="s">
        <v>770</v>
      </c>
      <c r="K658" s="60" t="s">
        <v>764</v>
      </c>
      <c r="L658" s="75"/>
      <c r="M658" s="59" t="s">
        <v>1532</v>
      </c>
      <c r="N658" s="59"/>
      <c r="O658" s="59"/>
      <c r="P658" s="75" t="s">
        <v>1585</v>
      </c>
    </row>
    <row r="659" spans="1:16" x14ac:dyDescent="0.25">
      <c r="A659" s="102" t="s">
        <v>4</v>
      </c>
      <c r="B659" s="117">
        <v>5</v>
      </c>
      <c r="C659" s="117">
        <v>28</v>
      </c>
      <c r="D659" s="104" t="s">
        <v>23</v>
      </c>
      <c r="E659" s="104" t="s">
        <v>12</v>
      </c>
      <c r="F659" s="96" t="str">
        <f>CONCATENATE(C659,IF(D659&lt;&gt;"",".",""),D659)</f>
        <v>28.03</v>
      </c>
      <c r="G659" s="105" t="str">
        <f>CONCATENATE(A659," ",C659,IF(D659&lt;&gt;"",".",""),D659,E659)</f>
        <v>HBEE 28.03(c)</v>
      </c>
      <c r="H659" s="106">
        <v>42200</v>
      </c>
      <c r="I659" s="96" t="s">
        <v>1084</v>
      </c>
      <c r="J659" s="107" t="s">
        <v>770</v>
      </c>
      <c r="K659" s="60" t="s">
        <v>764</v>
      </c>
      <c r="L659" s="75"/>
      <c r="M659" s="59"/>
      <c r="N659" s="59"/>
      <c r="O659" s="59"/>
      <c r="P659" s="60"/>
    </row>
    <row r="660" spans="1:16" x14ac:dyDescent="0.25">
      <c r="A660" s="102" t="s">
        <v>4</v>
      </c>
      <c r="B660" s="117">
        <v>5</v>
      </c>
      <c r="C660" s="117">
        <v>28</v>
      </c>
      <c r="D660" s="104" t="s">
        <v>23</v>
      </c>
      <c r="E660" s="104" t="s">
        <v>157</v>
      </c>
      <c r="F660" s="96" t="str">
        <f>CONCATENATE(C660,IF(D660&lt;&gt;"",".",""),D660)</f>
        <v>28.03</v>
      </c>
      <c r="G660" s="105" t="str">
        <f>CONCATENATE(A660," ",C660,IF(D660&lt;&gt;"",".",""),D660,E660)</f>
        <v>HBEE 28.03(c)(1)</v>
      </c>
      <c r="H660" s="106">
        <v>42200</v>
      </c>
      <c r="I660" s="96" t="s">
        <v>117</v>
      </c>
      <c r="J660" s="107" t="s">
        <v>770</v>
      </c>
      <c r="K660" s="60" t="s">
        <v>1388</v>
      </c>
      <c r="L660" s="75" t="s">
        <v>1426</v>
      </c>
      <c r="M660" s="59" t="s">
        <v>1559</v>
      </c>
      <c r="N660" s="59" t="s">
        <v>1564</v>
      </c>
      <c r="O660" s="106">
        <v>42713</v>
      </c>
      <c r="P660" s="75"/>
    </row>
    <row r="661" spans="1:16" ht="30" x14ac:dyDescent="0.25">
      <c r="A661" s="102" t="s">
        <v>4</v>
      </c>
      <c r="B661" s="117">
        <v>5</v>
      </c>
      <c r="C661" s="117">
        <v>28</v>
      </c>
      <c r="D661" s="104" t="s">
        <v>23</v>
      </c>
      <c r="E661" s="104" t="s">
        <v>158</v>
      </c>
      <c r="F661" s="96" t="str">
        <f>CONCATENATE(C661,IF(D661&lt;&gt;"",".",""),D661)</f>
        <v>28.03</v>
      </c>
      <c r="G661" s="105" t="str">
        <f>CONCATENATE(A661," ",C661,IF(D661&lt;&gt;"",".",""),D661,E661)</f>
        <v>HBEE 28.03(c)(2)</v>
      </c>
      <c r="H661" s="106">
        <v>42200</v>
      </c>
      <c r="I661" s="96" t="s">
        <v>1085</v>
      </c>
      <c r="J661" s="107" t="s">
        <v>770</v>
      </c>
      <c r="K661" s="60" t="s">
        <v>1388</v>
      </c>
      <c r="L661" s="75" t="s">
        <v>1426</v>
      </c>
      <c r="M661" s="59" t="s">
        <v>1559</v>
      </c>
      <c r="N661" s="59" t="s">
        <v>1564</v>
      </c>
      <c r="O661" s="106">
        <v>42713</v>
      </c>
      <c r="P661" s="75"/>
    </row>
    <row r="662" spans="1:16" x14ac:dyDescent="0.25">
      <c r="A662" s="102" t="s">
        <v>4</v>
      </c>
      <c r="B662" s="117">
        <v>5</v>
      </c>
      <c r="C662" s="117">
        <v>28</v>
      </c>
      <c r="D662" s="104" t="s">
        <v>23</v>
      </c>
      <c r="E662" s="104" t="s">
        <v>178</v>
      </c>
      <c r="F662" s="96" t="str">
        <f>CONCATENATE(C662,IF(D662&lt;&gt;"",".",""),D662)</f>
        <v>28.03</v>
      </c>
      <c r="G662" s="105" t="str">
        <f>CONCATENATE(A662," ",C662,IF(D662&lt;&gt;"",".",""),D662,E662)</f>
        <v>HBEE 28.03(c)(3)</v>
      </c>
      <c r="H662" s="106">
        <v>42200</v>
      </c>
      <c r="I662" s="96" t="s">
        <v>1086</v>
      </c>
      <c r="J662" s="107" t="s">
        <v>770</v>
      </c>
      <c r="K662" s="60" t="s">
        <v>1389</v>
      </c>
      <c r="L662" s="75" t="s">
        <v>1397</v>
      </c>
      <c r="M662" s="59" t="s">
        <v>1559</v>
      </c>
      <c r="N662" s="59" t="s">
        <v>1564</v>
      </c>
      <c r="O662" s="106">
        <v>42713</v>
      </c>
      <c r="P662" s="75"/>
    </row>
    <row r="663" spans="1:16" x14ac:dyDescent="0.25">
      <c r="A663" s="102" t="s">
        <v>4</v>
      </c>
      <c r="B663" s="117">
        <v>5</v>
      </c>
      <c r="C663" s="117">
        <v>28</v>
      </c>
      <c r="D663" s="104" t="s">
        <v>23</v>
      </c>
      <c r="E663" s="104" t="s">
        <v>179</v>
      </c>
      <c r="F663" s="96" t="str">
        <f>CONCATENATE(C663,IF(D663&lt;&gt;"",".",""),D663)</f>
        <v>28.03</v>
      </c>
      <c r="G663" s="105" t="str">
        <f>CONCATENATE(A663," ",C663,IF(D663&lt;&gt;"",".",""),D663,E663)</f>
        <v>HBEE 28.03(c)(4)</v>
      </c>
      <c r="H663" s="106">
        <v>42200</v>
      </c>
      <c r="I663" s="96" t="s">
        <v>1087</v>
      </c>
      <c r="J663" s="107" t="s">
        <v>770</v>
      </c>
      <c r="K663" s="60" t="s">
        <v>1389</v>
      </c>
      <c r="L663" s="75" t="s">
        <v>1403</v>
      </c>
      <c r="M663" s="59" t="s">
        <v>1559</v>
      </c>
      <c r="N663" s="59" t="s">
        <v>1564</v>
      </c>
      <c r="O663" s="106">
        <v>42713</v>
      </c>
      <c r="P663" s="75"/>
    </row>
    <row r="664" spans="1:16" x14ac:dyDescent="0.25">
      <c r="A664" s="102" t="s">
        <v>4</v>
      </c>
      <c r="B664" s="117">
        <v>5</v>
      </c>
      <c r="C664" s="117">
        <v>28</v>
      </c>
      <c r="D664" s="104" t="s">
        <v>23</v>
      </c>
      <c r="E664" s="104" t="s">
        <v>180</v>
      </c>
      <c r="F664" s="96" t="str">
        <f>CONCATENATE(C664,IF(D664&lt;&gt;"",".",""),D664)</f>
        <v>28.03</v>
      </c>
      <c r="G664" s="105" t="str">
        <f>CONCATENATE(A664," ",C664,IF(D664&lt;&gt;"",".",""),D664,E664)</f>
        <v>HBEE 28.03(c)(5)</v>
      </c>
      <c r="H664" s="106">
        <v>42200</v>
      </c>
      <c r="I664" s="96" t="s">
        <v>1088</v>
      </c>
      <c r="J664" s="107" t="s">
        <v>770</v>
      </c>
      <c r="K664" s="60" t="s">
        <v>1389</v>
      </c>
      <c r="L664" s="75" t="s">
        <v>1398</v>
      </c>
      <c r="M664" s="59" t="s">
        <v>1559</v>
      </c>
      <c r="N664" s="59" t="s">
        <v>1564</v>
      </c>
      <c r="O664" s="106">
        <v>42713</v>
      </c>
      <c r="P664" s="75"/>
    </row>
    <row r="665" spans="1:16" x14ac:dyDescent="0.25">
      <c r="A665" s="102" t="s">
        <v>4</v>
      </c>
      <c r="B665" s="117">
        <v>5</v>
      </c>
      <c r="C665" s="117">
        <v>28</v>
      </c>
      <c r="D665" s="104" t="s">
        <v>23</v>
      </c>
      <c r="E665" s="104" t="s">
        <v>40</v>
      </c>
      <c r="F665" s="96" t="str">
        <f>CONCATENATE(C665,IF(D665&lt;&gt;"",".",""),D665)</f>
        <v>28.03</v>
      </c>
      <c r="G665" s="105" t="str">
        <f>CONCATENATE(A665," ",C665,IF(D665&lt;&gt;"",".",""),D665,E665)</f>
        <v>HBEE 28.03(d)</v>
      </c>
      <c r="H665" s="106">
        <v>42200</v>
      </c>
      <c r="I665" s="96" t="s">
        <v>1089</v>
      </c>
      <c r="J665" s="107" t="s">
        <v>770</v>
      </c>
      <c r="K665" s="60" t="s">
        <v>1389</v>
      </c>
      <c r="L665" s="75" t="s">
        <v>1397</v>
      </c>
      <c r="M665" s="59" t="s">
        <v>1559</v>
      </c>
      <c r="N665" s="59" t="s">
        <v>1564</v>
      </c>
      <c r="O665" s="106">
        <v>42713</v>
      </c>
      <c r="P665" s="75"/>
    </row>
    <row r="666" spans="1:16" x14ac:dyDescent="0.25">
      <c r="A666" s="102" t="s">
        <v>4</v>
      </c>
      <c r="B666" s="117">
        <v>5</v>
      </c>
      <c r="C666" s="117">
        <v>28</v>
      </c>
      <c r="D666" s="104" t="s">
        <v>23</v>
      </c>
      <c r="E666" s="104" t="s">
        <v>41</v>
      </c>
      <c r="F666" s="96" t="str">
        <f>CONCATENATE(C666,IF(D666&lt;&gt;"",".",""),D666)</f>
        <v>28.03</v>
      </c>
      <c r="G666" s="105" t="str">
        <f>CONCATENATE(A666," ",C666,IF(D666&lt;&gt;"",".",""),D666,E666)</f>
        <v>HBEE 28.03(e)</v>
      </c>
      <c r="H666" s="106">
        <v>42200</v>
      </c>
      <c r="I666" s="96" t="s">
        <v>1090</v>
      </c>
      <c r="J666" s="107" t="s">
        <v>770</v>
      </c>
      <c r="K666" s="60" t="s">
        <v>1388</v>
      </c>
      <c r="L666" s="75" t="s">
        <v>1425</v>
      </c>
      <c r="M666" s="59" t="s">
        <v>1559</v>
      </c>
      <c r="N666" s="59" t="s">
        <v>1564</v>
      </c>
      <c r="O666" s="106">
        <v>42713</v>
      </c>
      <c r="P666" s="60" t="s">
        <v>1586</v>
      </c>
    </row>
    <row r="667" spans="1:16" x14ac:dyDescent="0.25">
      <c r="A667" s="102" t="s">
        <v>4</v>
      </c>
      <c r="B667" s="117">
        <v>5</v>
      </c>
      <c r="C667" s="117">
        <v>28</v>
      </c>
      <c r="D667" s="104" t="s">
        <v>23</v>
      </c>
      <c r="E667" s="104" t="s">
        <v>153</v>
      </c>
      <c r="F667" s="96" t="str">
        <f>CONCATENATE(C667,IF(D667&lt;&gt;"",".",""),D667)</f>
        <v>28.03</v>
      </c>
      <c r="G667" s="105" t="str">
        <f>CONCATENATE(A667," ",C667,IF(D667&lt;&gt;"",".",""),D667,E667)</f>
        <v>HBEE 28.03(e)(1)</v>
      </c>
      <c r="H667" s="106">
        <v>42200</v>
      </c>
      <c r="I667" s="96" t="s">
        <v>9</v>
      </c>
      <c r="J667" s="107" t="s">
        <v>770</v>
      </c>
      <c r="K667" s="60" t="s">
        <v>1388</v>
      </c>
      <c r="L667" s="75" t="s">
        <v>1425</v>
      </c>
      <c r="M667" s="59" t="s">
        <v>1559</v>
      </c>
      <c r="N667" s="59" t="s">
        <v>1564</v>
      </c>
      <c r="O667" s="106">
        <v>42713</v>
      </c>
      <c r="P667" s="75"/>
    </row>
    <row r="668" spans="1:16" ht="30" x14ac:dyDescent="0.25">
      <c r="A668" s="102" t="s">
        <v>4</v>
      </c>
      <c r="B668" s="117">
        <v>5</v>
      </c>
      <c r="C668" s="117">
        <v>28</v>
      </c>
      <c r="D668" s="104" t="s">
        <v>23</v>
      </c>
      <c r="E668" s="104" t="s">
        <v>220</v>
      </c>
      <c r="F668" s="96" t="str">
        <f>CONCATENATE(C668,IF(D668&lt;&gt;"",".",""),D668)</f>
        <v>28.03</v>
      </c>
      <c r="G668" s="105" t="str">
        <f>CONCATENATE(A668," ",C668,IF(D668&lt;&gt;"",".",""),D668,E668)</f>
        <v>HBEE 28.03(e)(2)</v>
      </c>
      <c r="H668" s="106">
        <v>42200</v>
      </c>
      <c r="I668" s="96" t="s">
        <v>1091</v>
      </c>
      <c r="J668" s="107" t="s">
        <v>770</v>
      </c>
      <c r="K668" s="60" t="s">
        <v>1388</v>
      </c>
      <c r="L668" s="75" t="s">
        <v>1425</v>
      </c>
      <c r="M668" s="59" t="s">
        <v>1559</v>
      </c>
      <c r="N668" s="59" t="s">
        <v>1564</v>
      </c>
      <c r="O668" s="106">
        <v>42713</v>
      </c>
      <c r="P668" s="75"/>
    </row>
    <row r="669" spans="1:16" ht="30" x14ac:dyDescent="0.25">
      <c r="A669" s="102" t="s">
        <v>4</v>
      </c>
      <c r="B669" s="117">
        <v>5</v>
      </c>
      <c r="C669" s="117">
        <v>28</v>
      </c>
      <c r="D669" s="104" t="s">
        <v>23</v>
      </c>
      <c r="E669" s="104" t="s">
        <v>221</v>
      </c>
      <c r="F669" s="96" t="str">
        <f>CONCATENATE(C669,IF(D669&lt;&gt;"",".",""),D669)</f>
        <v>28.03</v>
      </c>
      <c r="G669" s="105" t="str">
        <f>CONCATENATE(A669," ",C669,IF(D669&lt;&gt;"",".",""),D669,E669)</f>
        <v>HBEE 28.03(e)(3)</v>
      </c>
      <c r="H669" s="106">
        <v>42200</v>
      </c>
      <c r="I669" s="96" t="s">
        <v>1092</v>
      </c>
      <c r="J669" s="107" t="s">
        <v>770</v>
      </c>
      <c r="K669" s="60" t="s">
        <v>1388</v>
      </c>
      <c r="L669" s="75" t="s">
        <v>1425</v>
      </c>
      <c r="M669" s="59" t="s">
        <v>1559</v>
      </c>
      <c r="N669" s="59" t="s">
        <v>1564</v>
      </c>
      <c r="O669" s="106">
        <v>42713</v>
      </c>
      <c r="P669" s="75"/>
    </row>
    <row r="670" spans="1:16" ht="45" x14ac:dyDescent="0.25">
      <c r="A670" s="102" t="s">
        <v>4</v>
      </c>
      <c r="B670" s="117">
        <v>5</v>
      </c>
      <c r="C670" s="117">
        <v>28</v>
      </c>
      <c r="D670" s="104" t="s">
        <v>23</v>
      </c>
      <c r="E670" s="104" t="s">
        <v>222</v>
      </c>
      <c r="F670" s="96" t="str">
        <f>CONCATENATE(C670,IF(D670&lt;&gt;"",".",""),D670)</f>
        <v>28.03</v>
      </c>
      <c r="G670" s="105" t="str">
        <f>CONCATENATE(A670," ",C670,IF(D670&lt;&gt;"",".",""),D670,E670)</f>
        <v>HBEE 28.03(e)(4)</v>
      </c>
      <c r="H670" s="106">
        <v>42200</v>
      </c>
      <c r="I670" s="96" t="s">
        <v>1093</v>
      </c>
      <c r="J670" s="107" t="s">
        <v>770</v>
      </c>
      <c r="K670" s="60" t="s">
        <v>1388</v>
      </c>
      <c r="L670" s="75" t="s">
        <v>1425</v>
      </c>
      <c r="M670" s="59" t="s">
        <v>1559</v>
      </c>
      <c r="N670" s="59" t="s">
        <v>1564</v>
      </c>
      <c r="O670" s="106">
        <v>42713</v>
      </c>
      <c r="P670" s="75"/>
    </row>
    <row r="671" spans="1:16" x14ac:dyDescent="0.25">
      <c r="A671" s="102" t="s">
        <v>4</v>
      </c>
      <c r="B671" s="117">
        <v>5</v>
      </c>
      <c r="C671" s="117">
        <v>28</v>
      </c>
      <c r="D671" s="104" t="s">
        <v>23</v>
      </c>
      <c r="E671" s="104" t="s">
        <v>223</v>
      </c>
      <c r="F671" s="96" t="str">
        <f>CONCATENATE(C671,IF(D671&lt;&gt;"",".",""),D671)</f>
        <v>28.03</v>
      </c>
      <c r="G671" s="105" t="str">
        <f>CONCATENATE(A671," ",C671,IF(D671&lt;&gt;"",".",""),D671,E671)</f>
        <v>HBEE 28.03(e)(5)</v>
      </c>
      <c r="H671" s="106">
        <v>42200</v>
      </c>
      <c r="I671" s="96" t="s">
        <v>1094</v>
      </c>
      <c r="J671" s="107" t="s">
        <v>770</v>
      </c>
      <c r="K671" s="60" t="s">
        <v>1388</v>
      </c>
      <c r="L671" s="75" t="s">
        <v>1425</v>
      </c>
      <c r="M671" s="59" t="s">
        <v>1559</v>
      </c>
      <c r="N671" s="59" t="s">
        <v>1564</v>
      </c>
      <c r="O671" s="106">
        <v>42713</v>
      </c>
      <c r="P671" s="75"/>
    </row>
    <row r="672" spans="1:16" ht="30" x14ac:dyDescent="0.25">
      <c r="A672" s="102" t="s">
        <v>4</v>
      </c>
      <c r="B672" s="117">
        <v>5</v>
      </c>
      <c r="C672" s="117">
        <v>28</v>
      </c>
      <c r="D672" s="104" t="s">
        <v>23</v>
      </c>
      <c r="E672" s="104" t="s">
        <v>234</v>
      </c>
      <c r="F672" s="96" t="str">
        <f>CONCATENATE(C672,IF(D672&lt;&gt;"",".",""),D672)</f>
        <v>28.03</v>
      </c>
      <c r="G672" s="105" t="str">
        <f>CONCATENATE(A672," ",C672,IF(D672&lt;&gt;"",".",""),D672,E672)</f>
        <v>HBEE 28.03(e)(6)</v>
      </c>
      <c r="H672" s="106">
        <v>42200</v>
      </c>
      <c r="I672" s="96" t="s">
        <v>1095</v>
      </c>
      <c r="J672" s="107" t="s">
        <v>770</v>
      </c>
      <c r="K672" s="60" t="s">
        <v>1388</v>
      </c>
      <c r="L672" s="75" t="s">
        <v>1425</v>
      </c>
      <c r="M672" s="59" t="s">
        <v>1559</v>
      </c>
      <c r="N672" s="59" t="s">
        <v>1564</v>
      </c>
      <c r="O672" s="106">
        <v>42713</v>
      </c>
      <c r="P672" s="75"/>
    </row>
    <row r="673" spans="1:16" ht="30" x14ac:dyDescent="0.25">
      <c r="A673" s="102" t="s">
        <v>4</v>
      </c>
      <c r="B673" s="117">
        <v>5</v>
      </c>
      <c r="C673" s="117">
        <v>28</v>
      </c>
      <c r="D673" s="104" t="s">
        <v>23</v>
      </c>
      <c r="E673" s="104" t="s">
        <v>42</v>
      </c>
      <c r="F673" s="96" t="str">
        <f>CONCATENATE(C673,IF(D673&lt;&gt;"",".",""),D673)</f>
        <v>28.03</v>
      </c>
      <c r="G673" s="105" t="str">
        <f>CONCATENATE(A673," ",C673,IF(D673&lt;&gt;"",".",""),D673,E673)</f>
        <v>HBEE 28.03(f)</v>
      </c>
      <c r="H673" s="106">
        <v>42200</v>
      </c>
      <c r="I673" s="96" t="s">
        <v>1096</v>
      </c>
      <c r="J673" s="107" t="s">
        <v>770</v>
      </c>
      <c r="K673" s="60" t="s">
        <v>1389</v>
      </c>
      <c r="L673" s="75" t="s">
        <v>1410</v>
      </c>
      <c r="M673" s="59" t="s">
        <v>1771</v>
      </c>
      <c r="N673" s="59"/>
      <c r="O673" s="59"/>
      <c r="P673" s="60" t="s">
        <v>1779</v>
      </c>
    </row>
    <row r="674" spans="1:16" x14ac:dyDescent="0.25">
      <c r="A674" s="102" t="s">
        <v>4</v>
      </c>
      <c r="B674" s="117">
        <v>5</v>
      </c>
      <c r="C674" s="117">
        <v>28</v>
      </c>
      <c r="D674" s="104" t="s">
        <v>23</v>
      </c>
      <c r="E674" s="104" t="s">
        <v>43</v>
      </c>
      <c r="F674" s="96" t="str">
        <f>CONCATENATE(C674,IF(D674&lt;&gt;"",".",""),D674)</f>
        <v>28.03</v>
      </c>
      <c r="G674" s="105" t="str">
        <f>CONCATENATE(A674," ",C674,IF(D674&lt;&gt;"",".",""),D674,E674)</f>
        <v>HBEE 28.03(g)</v>
      </c>
      <c r="H674" s="106">
        <v>42200</v>
      </c>
      <c r="I674" s="96" t="s">
        <v>1097</v>
      </c>
      <c r="J674" s="107" t="s">
        <v>770</v>
      </c>
      <c r="K674" s="60" t="s">
        <v>1389</v>
      </c>
      <c r="L674" s="75" t="s">
        <v>1392</v>
      </c>
      <c r="M674" s="59" t="s">
        <v>1559</v>
      </c>
      <c r="N674" s="59" t="s">
        <v>1564</v>
      </c>
      <c r="O674" s="106">
        <v>42713</v>
      </c>
      <c r="P674" s="60" t="s">
        <v>1587</v>
      </c>
    </row>
    <row r="675" spans="1:16" x14ac:dyDescent="0.25">
      <c r="A675" s="102" t="s">
        <v>4</v>
      </c>
      <c r="B675" s="117">
        <v>5</v>
      </c>
      <c r="C675" s="117">
        <v>28</v>
      </c>
      <c r="D675" s="104" t="s">
        <v>23</v>
      </c>
      <c r="E675" s="104" t="s">
        <v>454</v>
      </c>
      <c r="F675" s="96" t="str">
        <f>CONCATENATE(C675,IF(D675&lt;&gt;"",".",""),D675)</f>
        <v>28.03</v>
      </c>
      <c r="G675" s="105" t="str">
        <f>CONCATENATE(A675," ",C675,IF(D675&lt;&gt;"",".",""),D675,E675)</f>
        <v>HBEE 28.03(g)(1)</v>
      </c>
      <c r="H675" s="106">
        <v>42200</v>
      </c>
      <c r="I675" s="96" t="s">
        <v>1098</v>
      </c>
      <c r="J675" s="107" t="s">
        <v>770</v>
      </c>
      <c r="K675" s="60" t="s">
        <v>1389</v>
      </c>
      <c r="L675" s="75" t="s">
        <v>1392</v>
      </c>
      <c r="M675" s="59" t="s">
        <v>1559</v>
      </c>
      <c r="N675" s="59" t="s">
        <v>1564</v>
      </c>
      <c r="O675" s="106">
        <v>42713</v>
      </c>
      <c r="P675" s="75"/>
    </row>
    <row r="676" spans="1:16" x14ac:dyDescent="0.25">
      <c r="A676" s="102" t="s">
        <v>4</v>
      </c>
      <c r="B676" s="117">
        <v>5</v>
      </c>
      <c r="C676" s="117">
        <v>28</v>
      </c>
      <c r="D676" s="104" t="s">
        <v>23</v>
      </c>
      <c r="E676" s="104" t="s">
        <v>455</v>
      </c>
      <c r="F676" s="96" t="str">
        <f>CONCATENATE(C676,IF(D676&lt;&gt;"",".",""),D676)</f>
        <v>28.03</v>
      </c>
      <c r="G676" s="105" t="str">
        <f>CONCATENATE(A676," ",C676,IF(D676&lt;&gt;"",".",""),D676,E676)</f>
        <v>HBEE 28.03(g)(2)</v>
      </c>
      <c r="H676" s="106">
        <v>42200</v>
      </c>
      <c r="I676" s="96" t="s">
        <v>1099</v>
      </c>
      <c r="J676" s="107" t="s">
        <v>770</v>
      </c>
      <c r="K676" s="60" t="s">
        <v>1389</v>
      </c>
      <c r="L676" s="75" t="s">
        <v>1392</v>
      </c>
      <c r="M676" s="59" t="s">
        <v>1559</v>
      </c>
      <c r="N676" s="59" t="s">
        <v>1564</v>
      </c>
      <c r="O676" s="106">
        <v>42713</v>
      </c>
      <c r="P676" s="75"/>
    </row>
    <row r="677" spans="1:16" ht="30" x14ac:dyDescent="0.25">
      <c r="A677" s="102" t="s">
        <v>4</v>
      </c>
      <c r="B677" s="117">
        <v>5</v>
      </c>
      <c r="C677" s="117">
        <v>28</v>
      </c>
      <c r="D677" s="104" t="s">
        <v>23</v>
      </c>
      <c r="E677" s="104" t="s">
        <v>44</v>
      </c>
      <c r="F677" s="96" t="str">
        <f>CONCATENATE(C677,IF(D677&lt;&gt;"",".",""),D677)</f>
        <v>28.03</v>
      </c>
      <c r="G677" s="105" t="str">
        <f>CONCATENATE(A677," ",C677,IF(D677&lt;&gt;"",".",""),D677,E677)</f>
        <v>HBEE 28.03(h)</v>
      </c>
      <c r="H677" s="106">
        <v>42200</v>
      </c>
      <c r="I677" s="96" t="s">
        <v>1100</v>
      </c>
      <c r="J677" s="107" t="s">
        <v>770</v>
      </c>
      <c r="K677" s="60" t="s">
        <v>1387</v>
      </c>
      <c r="L677" s="75" t="s">
        <v>1423</v>
      </c>
      <c r="M677" s="59" t="s">
        <v>1559</v>
      </c>
      <c r="N677" s="59" t="s">
        <v>1564</v>
      </c>
      <c r="O677" s="106">
        <v>42713</v>
      </c>
      <c r="P677" s="75"/>
    </row>
    <row r="678" spans="1:16" ht="30" x14ac:dyDescent="0.25">
      <c r="A678" s="102" t="s">
        <v>4</v>
      </c>
      <c r="B678" s="117">
        <v>5</v>
      </c>
      <c r="C678" s="117">
        <v>28</v>
      </c>
      <c r="D678" s="104" t="s">
        <v>23</v>
      </c>
      <c r="E678" s="104" t="s">
        <v>45</v>
      </c>
      <c r="F678" s="96" t="str">
        <f>CONCATENATE(C678,IF(D678&lt;&gt;"",".",""),D678)</f>
        <v>28.03</v>
      </c>
      <c r="G678" s="105" t="str">
        <f>CONCATENATE(A678," ",C678,IF(D678&lt;&gt;"",".",""),D678,E678)</f>
        <v>HBEE 28.03(i)</v>
      </c>
      <c r="H678" s="106">
        <v>42200</v>
      </c>
      <c r="I678" s="96" t="s">
        <v>1101</v>
      </c>
      <c r="J678" s="107" t="s">
        <v>770</v>
      </c>
      <c r="K678" s="60" t="s">
        <v>1389</v>
      </c>
      <c r="L678" s="75" t="s">
        <v>1394</v>
      </c>
      <c r="M678" s="59" t="s">
        <v>1532</v>
      </c>
      <c r="N678" s="59"/>
      <c r="O678" s="59"/>
      <c r="P678" s="75" t="s">
        <v>1588</v>
      </c>
    </row>
    <row r="679" spans="1:16" ht="30" x14ac:dyDescent="0.25">
      <c r="A679" s="102" t="s">
        <v>4</v>
      </c>
      <c r="B679" s="117">
        <v>5</v>
      </c>
      <c r="C679" s="117">
        <v>28</v>
      </c>
      <c r="D679" s="104" t="s">
        <v>23</v>
      </c>
      <c r="E679" s="104" t="s">
        <v>46</v>
      </c>
      <c r="F679" s="96" t="str">
        <f>CONCATENATE(C679,IF(D679&lt;&gt;"",".",""),D679)</f>
        <v>28.03</v>
      </c>
      <c r="G679" s="105" t="str">
        <f>CONCATENATE(A679," ",C679,IF(D679&lt;&gt;"",".",""),D679,E679)</f>
        <v>HBEE 28.03(j)</v>
      </c>
      <c r="H679" s="106">
        <v>42200</v>
      </c>
      <c r="I679" s="96" t="s">
        <v>1102</v>
      </c>
      <c r="J679" s="107" t="s">
        <v>770</v>
      </c>
      <c r="K679" s="60" t="s">
        <v>1388</v>
      </c>
      <c r="L679" s="75" t="s">
        <v>1425</v>
      </c>
      <c r="M679" s="59" t="s">
        <v>1559</v>
      </c>
      <c r="N679" s="59" t="s">
        <v>1564</v>
      </c>
      <c r="O679" s="106">
        <v>42720</v>
      </c>
      <c r="P679" s="75" t="s">
        <v>1837</v>
      </c>
    </row>
    <row r="680" spans="1:16" ht="30" x14ac:dyDescent="0.25">
      <c r="A680" s="102" t="s">
        <v>4</v>
      </c>
      <c r="B680" s="117">
        <v>5</v>
      </c>
      <c r="C680" s="117">
        <v>28</v>
      </c>
      <c r="D680" s="104" t="s">
        <v>25</v>
      </c>
      <c r="E680" s="104"/>
      <c r="F680" s="96" t="str">
        <f>CONCATENATE(C680,IF(D680&lt;&gt;"",".",""),D680)</f>
        <v>28.04</v>
      </c>
      <c r="G680" s="105" t="str">
        <f>CONCATENATE(A680," ",C680,IF(D680&lt;&gt;"",".",""),D680,E680)</f>
        <v>HBEE 28.04</v>
      </c>
      <c r="H680" s="106">
        <v>42200</v>
      </c>
      <c r="I680" s="96" t="s">
        <v>1103</v>
      </c>
      <c r="J680" s="107" t="s">
        <v>770</v>
      </c>
      <c r="K680" s="60" t="s">
        <v>764</v>
      </c>
      <c r="L680" s="75"/>
      <c r="M680" s="59"/>
      <c r="N680" s="59"/>
      <c r="O680" s="59"/>
      <c r="P680" s="60"/>
    </row>
    <row r="681" spans="1:16" x14ac:dyDescent="0.25">
      <c r="A681" s="102" t="s">
        <v>4</v>
      </c>
      <c r="B681" s="117">
        <v>5</v>
      </c>
      <c r="C681" s="117">
        <v>28</v>
      </c>
      <c r="D681" s="104" t="s">
        <v>25</v>
      </c>
      <c r="E681" s="104" t="s">
        <v>8</v>
      </c>
      <c r="F681" s="96" t="str">
        <f>CONCATENATE(C681,IF(D681&lt;&gt;"",".",""),D681)</f>
        <v>28.04</v>
      </c>
      <c r="G681" s="105" t="str">
        <f>CONCATENATE(A681," ",C681,IF(D681&lt;&gt;"",".",""),D681,E681)</f>
        <v>HBEE 28.04(a)</v>
      </c>
      <c r="H681" s="106">
        <v>42200</v>
      </c>
      <c r="I681" s="96" t="s">
        <v>9</v>
      </c>
      <c r="J681" s="107" t="s">
        <v>770</v>
      </c>
      <c r="K681" s="60" t="s">
        <v>1443</v>
      </c>
      <c r="L681" s="75"/>
      <c r="M681" s="59" t="s">
        <v>1771</v>
      </c>
      <c r="N681" s="59"/>
      <c r="O681" s="59"/>
      <c r="P681" s="60" t="s">
        <v>1780</v>
      </c>
    </row>
    <row r="682" spans="1:16" ht="30" x14ac:dyDescent="0.25">
      <c r="A682" s="102" t="s">
        <v>4</v>
      </c>
      <c r="B682" s="117">
        <v>5</v>
      </c>
      <c r="C682" s="117">
        <v>28</v>
      </c>
      <c r="D682" s="104" t="s">
        <v>25</v>
      </c>
      <c r="E682" s="104" t="s">
        <v>10</v>
      </c>
      <c r="F682" s="96" t="str">
        <f>CONCATENATE(C682,IF(D682&lt;&gt;"",".",""),D682)</f>
        <v>28.04</v>
      </c>
      <c r="G682" s="105" t="str">
        <f>CONCATENATE(A682," ",C682,IF(D682&lt;&gt;"",".",""),D682,E682)</f>
        <v>HBEE 28.04(b)</v>
      </c>
      <c r="H682" s="106">
        <v>42200</v>
      </c>
      <c r="I682" s="96" t="s">
        <v>1104</v>
      </c>
      <c r="J682" s="107" t="s">
        <v>770</v>
      </c>
      <c r="K682" s="60" t="s">
        <v>1388</v>
      </c>
      <c r="L682" s="75" t="s">
        <v>1426</v>
      </c>
      <c r="M682" s="59" t="s">
        <v>1559</v>
      </c>
      <c r="N682" s="59" t="s">
        <v>1564</v>
      </c>
      <c r="O682" s="106">
        <v>42692</v>
      </c>
      <c r="P682" s="75"/>
    </row>
    <row r="683" spans="1:16" x14ac:dyDescent="0.25">
      <c r="A683" s="102" t="s">
        <v>4</v>
      </c>
      <c r="B683" s="117">
        <v>5</v>
      </c>
      <c r="C683" s="117">
        <v>28</v>
      </c>
      <c r="D683" s="104" t="s">
        <v>25</v>
      </c>
      <c r="E683" s="104" t="s">
        <v>12</v>
      </c>
      <c r="F683" s="96" t="str">
        <f>CONCATENATE(C683,IF(D683&lt;&gt;"",".",""),D683)</f>
        <v>28.04</v>
      </c>
      <c r="G683" s="105" t="str">
        <f>CONCATENATE(A683," ",C683,IF(D683&lt;&gt;"",".",""),D683,E683)</f>
        <v>HBEE 28.04(c)</v>
      </c>
      <c r="H683" s="106">
        <v>42200</v>
      </c>
      <c r="I683" s="96" t="s">
        <v>1105</v>
      </c>
      <c r="J683" s="107" t="s">
        <v>770</v>
      </c>
      <c r="K683" s="60" t="s">
        <v>1443</v>
      </c>
      <c r="L683" s="75"/>
      <c r="M683" s="59" t="s">
        <v>1532</v>
      </c>
      <c r="N683" s="59"/>
      <c r="O683" s="59"/>
      <c r="P683" s="60" t="s">
        <v>1590</v>
      </c>
    </row>
    <row r="684" spans="1:16" x14ac:dyDescent="0.25">
      <c r="A684" s="102" t="s">
        <v>4</v>
      </c>
      <c r="B684" s="117">
        <v>5</v>
      </c>
      <c r="C684" s="117">
        <v>28</v>
      </c>
      <c r="D684" s="104" t="s">
        <v>29</v>
      </c>
      <c r="E684" s="104"/>
      <c r="F684" s="96" t="str">
        <f>CONCATENATE(C684,IF(D684&lt;&gt;"",".",""),D684)</f>
        <v>28.05</v>
      </c>
      <c r="G684" s="105" t="str">
        <f>CONCATENATE(A684," ",C684,IF(D684&lt;&gt;"",".",""),D684,E684)</f>
        <v>HBEE 28.05</v>
      </c>
      <c r="H684" s="106">
        <v>42583</v>
      </c>
      <c r="I684" s="96" t="s">
        <v>1106</v>
      </c>
      <c r="J684" s="107" t="s">
        <v>770</v>
      </c>
      <c r="K684" s="60" t="s">
        <v>764</v>
      </c>
      <c r="L684" s="75"/>
      <c r="M684" s="59"/>
      <c r="N684" s="59"/>
      <c r="O684" s="59"/>
      <c r="P684" s="60"/>
    </row>
    <row r="685" spans="1:16" x14ac:dyDescent="0.25">
      <c r="A685" s="102" t="s">
        <v>4</v>
      </c>
      <c r="B685" s="117">
        <v>5</v>
      </c>
      <c r="C685" s="117">
        <v>28</v>
      </c>
      <c r="D685" s="104" t="s">
        <v>29</v>
      </c>
      <c r="E685" s="104" t="s">
        <v>8</v>
      </c>
      <c r="F685" s="96" t="str">
        <f>CONCATENATE(C685,IF(D685&lt;&gt;"",".",""),D685)</f>
        <v>28.05</v>
      </c>
      <c r="G685" s="105" t="str">
        <f>CONCATENATE(A685," ",C685,IF(D685&lt;&gt;"",".",""),D685,E685)</f>
        <v>HBEE 28.05(a)</v>
      </c>
      <c r="H685" s="106">
        <v>42583</v>
      </c>
      <c r="I685" s="96" t="s">
        <v>1083</v>
      </c>
      <c r="J685" s="107" t="s">
        <v>766</v>
      </c>
      <c r="K685" s="60"/>
      <c r="L685" s="75"/>
      <c r="M685" s="59"/>
      <c r="N685" s="59"/>
      <c r="O685" s="59"/>
      <c r="P685" s="60"/>
    </row>
    <row r="686" spans="1:16" ht="30" x14ac:dyDescent="0.25">
      <c r="A686" s="102" t="s">
        <v>4</v>
      </c>
      <c r="B686" s="117">
        <v>5</v>
      </c>
      <c r="C686" s="117">
        <v>28</v>
      </c>
      <c r="D686" s="104" t="s">
        <v>29</v>
      </c>
      <c r="E686" s="104" t="s">
        <v>10</v>
      </c>
      <c r="F686" s="96" t="str">
        <f>CONCATENATE(C686,IF(D686&lt;&gt;"",".",""),D686)</f>
        <v>28.05</v>
      </c>
      <c r="G686" s="105" t="str">
        <f>CONCATENATE(A686," ",C686,IF(D686&lt;&gt;"",".",""),D686,E686)</f>
        <v>HBEE 28.05(b)</v>
      </c>
      <c r="H686" s="106">
        <v>42583</v>
      </c>
      <c r="I686" s="96" t="s">
        <v>536</v>
      </c>
      <c r="J686" s="107" t="s">
        <v>770</v>
      </c>
      <c r="K686" s="60" t="s">
        <v>1389</v>
      </c>
      <c r="L686" s="75" t="s">
        <v>1394</v>
      </c>
      <c r="M686" s="59" t="s">
        <v>1532</v>
      </c>
      <c r="N686" s="59"/>
      <c r="O686" s="59"/>
      <c r="P686" s="75" t="s">
        <v>1591</v>
      </c>
    </row>
    <row r="687" spans="1:16" x14ac:dyDescent="0.25">
      <c r="A687" s="102" t="s">
        <v>4</v>
      </c>
      <c r="B687" s="117">
        <v>5</v>
      </c>
      <c r="C687" s="117">
        <v>28</v>
      </c>
      <c r="D687" s="104" t="s">
        <v>29</v>
      </c>
      <c r="E687" s="104" t="s">
        <v>12</v>
      </c>
      <c r="F687" s="96" t="str">
        <f>CONCATENATE(C687,IF(D687&lt;&gt;"",".",""),D687)</f>
        <v>28.05</v>
      </c>
      <c r="G687" s="105" t="str">
        <f>CONCATENATE(A687," ",C687,IF(D687&lt;&gt;"",".",""),D687,E687)</f>
        <v>HBEE 28.05(c)</v>
      </c>
      <c r="H687" s="106">
        <v>42583</v>
      </c>
      <c r="I687" s="96" t="s">
        <v>1084</v>
      </c>
      <c r="J687" s="107" t="s">
        <v>770</v>
      </c>
      <c r="K687" s="60" t="s">
        <v>1388</v>
      </c>
      <c r="L687" s="75" t="s">
        <v>1426</v>
      </c>
      <c r="M687" s="59" t="s">
        <v>1559</v>
      </c>
      <c r="N687" s="59" t="s">
        <v>1564</v>
      </c>
      <c r="O687" s="106">
        <v>42671</v>
      </c>
      <c r="P687" s="75"/>
    </row>
    <row r="688" spans="1:16" x14ac:dyDescent="0.25">
      <c r="A688" s="102" t="s">
        <v>4</v>
      </c>
      <c r="B688" s="117">
        <v>5</v>
      </c>
      <c r="C688" s="117">
        <v>28</v>
      </c>
      <c r="D688" s="104" t="s">
        <v>29</v>
      </c>
      <c r="E688" s="104" t="s">
        <v>40</v>
      </c>
      <c r="F688" s="96" t="str">
        <f>CONCATENATE(C688,IF(D688&lt;&gt;"",".",""),D688)</f>
        <v>28.05</v>
      </c>
      <c r="G688" s="105" t="str">
        <f>CONCATENATE(A688," ",C688,IF(D688&lt;&gt;"",".",""),D688,E688)</f>
        <v>HBEE 28.05(d)</v>
      </c>
      <c r="H688" s="106">
        <v>42583</v>
      </c>
      <c r="I688" s="96" t="s">
        <v>1107</v>
      </c>
      <c r="J688" s="107" t="s">
        <v>770</v>
      </c>
      <c r="K688" s="60" t="s">
        <v>1388</v>
      </c>
      <c r="L688" s="75" t="s">
        <v>1425</v>
      </c>
      <c r="M688" s="59" t="s">
        <v>1559</v>
      </c>
      <c r="N688" s="59" t="s">
        <v>1564</v>
      </c>
      <c r="O688" s="106">
        <v>42671</v>
      </c>
      <c r="P688" s="75"/>
    </row>
    <row r="689" spans="1:16" ht="60" x14ac:dyDescent="0.25">
      <c r="A689" s="102" t="s">
        <v>4</v>
      </c>
      <c r="B689" s="117">
        <v>5</v>
      </c>
      <c r="C689" s="117">
        <v>29</v>
      </c>
      <c r="D689" s="104" t="s">
        <v>14</v>
      </c>
      <c r="E689" s="104"/>
      <c r="F689" s="96" t="str">
        <f>CONCATENATE(C689,IF(D689&lt;&gt;"",".",""),D689)</f>
        <v>29.00</v>
      </c>
      <c r="G689" s="105" t="str">
        <f>CONCATENATE(A689," ",C689,IF(D689&lt;&gt;"",".",""),D689,E689)</f>
        <v>HBEE 29.00</v>
      </c>
      <c r="H689" s="106">
        <v>42583</v>
      </c>
      <c r="I689" s="96" t="s">
        <v>1108</v>
      </c>
      <c r="J689" s="107" t="s">
        <v>770</v>
      </c>
      <c r="K689" s="60" t="s">
        <v>764</v>
      </c>
      <c r="L689" s="75"/>
      <c r="M689" s="59"/>
      <c r="N689" s="59"/>
      <c r="O689" s="59"/>
      <c r="P689" s="60"/>
    </row>
    <row r="690" spans="1:16" x14ac:dyDescent="0.25">
      <c r="A690" s="102" t="s">
        <v>4</v>
      </c>
      <c r="B690" s="117">
        <v>5</v>
      </c>
      <c r="C690" s="117">
        <v>29</v>
      </c>
      <c r="D690" s="104" t="s">
        <v>15</v>
      </c>
      <c r="E690" s="104"/>
      <c r="F690" s="96" t="str">
        <f>CONCATENATE(C690,IF(D690&lt;&gt;"",".",""),D690)</f>
        <v>29.01</v>
      </c>
      <c r="G690" s="105" t="str">
        <f>CONCATENATE(A690," ",C690,IF(D690&lt;&gt;"",".",""),D690,E690)</f>
        <v>HBEE 29.01</v>
      </c>
      <c r="H690" s="106">
        <v>42200</v>
      </c>
      <c r="I690" s="96" t="s">
        <v>1109</v>
      </c>
      <c r="J690" s="107" t="s">
        <v>770</v>
      </c>
      <c r="K690" s="60" t="s">
        <v>1443</v>
      </c>
      <c r="L690" s="75"/>
      <c r="M690" s="59" t="s">
        <v>1771</v>
      </c>
      <c r="N690" s="59"/>
      <c r="O690" s="59"/>
      <c r="P690" s="60" t="s">
        <v>1781</v>
      </c>
    </row>
    <row r="691" spans="1:16" x14ac:dyDescent="0.25">
      <c r="A691" s="102" t="s">
        <v>4</v>
      </c>
      <c r="B691" s="117">
        <v>5</v>
      </c>
      <c r="C691" s="117">
        <v>29</v>
      </c>
      <c r="D691" s="104" t="s">
        <v>16</v>
      </c>
      <c r="E691" s="104"/>
      <c r="F691" s="96" t="str">
        <f>CONCATENATE(C691,IF(D691&lt;&gt;"",".",""),D691)</f>
        <v>29.02</v>
      </c>
      <c r="G691" s="105" t="str">
        <f>CONCATENATE(A691," ",C691,IF(D691&lt;&gt;"",".",""),D691,E691)</f>
        <v>HBEE 29.02</v>
      </c>
      <c r="H691" s="106">
        <v>41850</v>
      </c>
      <c r="I691" s="96" t="s">
        <v>352</v>
      </c>
      <c r="J691" s="107" t="s">
        <v>770</v>
      </c>
      <c r="K691" s="60" t="s">
        <v>764</v>
      </c>
      <c r="L691" s="75"/>
      <c r="M691" s="59"/>
      <c r="N691" s="59"/>
      <c r="O691" s="59"/>
      <c r="P691" s="60"/>
    </row>
    <row r="692" spans="1:16" x14ac:dyDescent="0.25">
      <c r="A692" s="102" t="s">
        <v>4</v>
      </c>
      <c r="B692" s="117">
        <v>5</v>
      </c>
      <c r="C692" s="117">
        <v>29</v>
      </c>
      <c r="D692" s="104" t="s">
        <v>16</v>
      </c>
      <c r="E692" s="104" t="s">
        <v>8</v>
      </c>
      <c r="F692" s="96" t="str">
        <f>CONCATENATE(C692,IF(D692&lt;&gt;"",".",""),D692)</f>
        <v>29.02</v>
      </c>
      <c r="G692" s="105" t="str">
        <f>CONCATENATE(A692," ",C692,IF(D692&lt;&gt;"",".",""),D692,E692)</f>
        <v>HBEE 29.02(a)</v>
      </c>
      <c r="H692" s="106">
        <v>41850</v>
      </c>
      <c r="I692" s="96" t="s">
        <v>1110</v>
      </c>
      <c r="J692" s="107" t="s">
        <v>770</v>
      </c>
      <c r="K692" s="60" t="s">
        <v>1388</v>
      </c>
      <c r="L692" s="75" t="s">
        <v>1425</v>
      </c>
      <c r="M692" s="59" t="s">
        <v>1559</v>
      </c>
      <c r="N692" s="59" t="s">
        <v>1564</v>
      </c>
      <c r="O692" s="106">
        <v>42685</v>
      </c>
      <c r="P692" s="75"/>
    </row>
    <row r="693" spans="1:16" x14ac:dyDescent="0.25">
      <c r="A693" s="102" t="s">
        <v>4</v>
      </c>
      <c r="B693" s="117">
        <v>5</v>
      </c>
      <c r="C693" s="117">
        <v>29</v>
      </c>
      <c r="D693" s="104" t="s">
        <v>16</v>
      </c>
      <c r="E693" s="104" t="s">
        <v>10</v>
      </c>
      <c r="F693" s="96" t="str">
        <f>CONCATENATE(C693,IF(D693&lt;&gt;"",".",""),D693)</f>
        <v>29.02</v>
      </c>
      <c r="G693" s="105" t="str">
        <f>CONCATENATE(A693," ",C693,IF(D693&lt;&gt;"",".",""),D693,E693)</f>
        <v>HBEE 29.02(b)</v>
      </c>
      <c r="H693" s="106">
        <v>41850</v>
      </c>
      <c r="I693" s="96" t="s">
        <v>787</v>
      </c>
      <c r="J693" s="107" t="s">
        <v>770</v>
      </c>
      <c r="K693" s="60" t="s">
        <v>1388</v>
      </c>
      <c r="L693" s="75" t="s">
        <v>1425</v>
      </c>
      <c r="M693" s="59" t="s">
        <v>1559</v>
      </c>
      <c r="N693" s="59" t="s">
        <v>1564</v>
      </c>
      <c r="O693" s="106">
        <v>42685</v>
      </c>
      <c r="P693" s="75"/>
    </row>
    <row r="694" spans="1:16" x14ac:dyDescent="0.25">
      <c r="A694" s="102" t="s">
        <v>4</v>
      </c>
      <c r="B694" s="117">
        <v>5</v>
      </c>
      <c r="C694" s="117">
        <v>29</v>
      </c>
      <c r="D694" s="104" t="s">
        <v>16</v>
      </c>
      <c r="E694" s="104" t="s">
        <v>12</v>
      </c>
      <c r="F694" s="96" t="str">
        <f>CONCATENATE(C694,IF(D694&lt;&gt;"",".",""),D694)</f>
        <v>29.02</v>
      </c>
      <c r="G694" s="105" t="str">
        <f>CONCATENATE(A694," ",C694,IF(D694&lt;&gt;"",".",""),D694,E694)</f>
        <v>HBEE 29.02(c)</v>
      </c>
      <c r="H694" s="106">
        <v>41850</v>
      </c>
      <c r="I694" s="96" t="s">
        <v>1111</v>
      </c>
      <c r="J694" s="107" t="s">
        <v>770</v>
      </c>
      <c r="K694" s="60" t="s">
        <v>1389</v>
      </c>
      <c r="L694" s="75" t="s">
        <v>1398</v>
      </c>
      <c r="M694" s="59" t="s">
        <v>1559</v>
      </c>
      <c r="N694" s="59" t="s">
        <v>1564</v>
      </c>
      <c r="O694" s="106">
        <v>42685</v>
      </c>
      <c r="P694" s="75"/>
    </row>
    <row r="695" spans="1:16" x14ac:dyDescent="0.25">
      <c r="A695" s="102" t="s">
        <v>4</v>
      </c>
      <c r="B695" s="117">
        <v>5</v>
      </c>
      <c r="C695" s="117">
        <v>29</v>
      </c>
      <c r="D695" s="104" t="s">
        <v>16</v>
      </c>
      <c r="E695" s="104" t="s">
        <v>40</v>
      </c>
      <c r="F695" s="96" t="str">
        <f>CONCATENATE(C695,IF(D695&lt;&gt;"",".",""),D695)</f>
        <v>29.02</v>
      </c>
      <c r="G695" s="105" t="str">
        <f>CONCATENATE(A695," ",C695,IF(D695&lt;&gt;"",".",""),D695,E695)</f>
        <v>HBEE 29.02(d)</v>
      </c>
      <c r="H695" s="106">
        <v>41850</v>
      </c>
      <c r="I695" s="96" t="s">
        <v>1112</v>
      </c>
      <c r="J695" s="107" t="s">
        <v>770</v>
      </c>
      <c r="K695" s="60" t="s">
        <v>1389</v>
      </c>
      <c r="L695" s="75" t="s">
        <v>1398</v>
      </c>
      <c r="M695" s="59" t="s">
        <v>1559</v>
      </c>
      <c r="N695" s="59" t="s">
        <v>1564</v>
      </c>
      <c r="O695" s="106">
        <v>42685</v>
      </c>
      <c r="P695" s="75"/>
    </row>
    <row r="696" spans="1:16" x14ac:dyDescent="0.25">
      <c r="A696" s="102" t="s">
        <v>4</v>
      </c>
      <c r="B696" s="117">
        <v>5</v>
      </c>
      <c r="C696" s="117">
        <v>29</v>
      </c>
      <c r="D696" s="104" t="s">
        <v>16</v>
      </c>
      <c r="E696" s="104" t="s">
        <v>41</v>
      </c>
      <c r="F696" s="96" t="str">
        <f>CONCATENATE(C696,IF(D696&lt;&gt;"",".",""),D696)</f>
        <v>29.02</v>
      </c>
      <c r="G696" s="105" t="str">
        <f>CONCATENATE(A696," ",C696,IF(D696&lt;&gt;"",".",""),D696,E696)</f>
        <v>HBEE 29.02(e)</v>
      </c>
      <c r="H696" s="106">
        <v>41850</v>
      </c>
      <c r="I696" s="96" t="s">
        <v>1113</v>
      </c>
      <c r="J696" s="107" t="s">
        <v>770</v>
      </c>
      <c r="K696" s="60" t="s">
        <v>1389</v>
      </c>
      <c r="L696" s="75" t="s">
        <v>1398</v>
      </c>
      <c r="M696" s="59" t="s">
        <v>1559</v>
      </c>
      <c r="N696" s="59" t="s">
        <v>1564</v>
      </c>
      <c r="O696" s="106">
        <v>42685</v>
      </c>
      <c r="P696" s="75"/>
    </row>
    <row r="697" spans="1:16" x14ac:dyDescent="0.25">
      <c r="A697" s="102" t="s">
        <v>4</v>
      </c>
      <c r="B697" s="117">
        <v>5</v>
      </c>
      <c r="C697" s="117">
        <v>29</v>
      </c>
      <c r="D697" s="104" t="s">
        <v>16</v>
      </c>
      <c r="E697" s="104" t="s">
        <v>42</v>
      </c>
      <c r="F697" s="96" t="str">
        <f>CONCATENATE(C697,IF(D697&lt;&gt;"",".",""),D697)</f>
        <v>29.02</v>
      </c>
      <c r="G697" s="105" t="str">
        <f>CONCATENATE(A697," ",C697,IF(D697&lt;&gt;"",".",""),D697,E697)</f>
        <v>HBEE 29.02(f)</v>
      </c>
      <c r="H697" s="106">
        <v>41850</v>
      </c>
      <c r="I697" s="96" t="s">
        <v>1114</v>
      </c>
      <c r="J697" s="107" t="s">
        <v>770</v>
      </c>
      <c r="K697" s="60" t="s">
        <v>1389</v>
      </c>
      <c r="L697" s="75" t="s">
        <v>1398</v>
      </c>
      <c r="M697" s="59" t="s">
        <v>1559</v>
      </c>
      <c r="N697" s="59" t="s">
        <v>1564</v>
      </c>
      <c r="O697" s="106">
        <v>42685</v>
      </c>
      <c r="P697" s="75"/>
    </row>
    <row r="698" spans="1:16" ht="45" x14ac:dyDescent="0.25">
      <c r="A698" s="102" t="s">
        <v>4</v>
      </c>
      <c r="B698" s="117">
        <v>5</v>
      </c>
      <c r="C698" s="117">
        <v>29</v>
      </c>
      <c r="D698" s="104" t="s">
        <v>23</v>
      </c>
      <c r="E698" s="104"/>
      <c r="F698" s="96" t="str">
        <f>CONCATENATE(C698,IF(D698&lt;&gt;"",".",""),D698)</f>
        <v>29.03</v>
      </c>
      <c r="G698" s="105" t="str">
        <f>CONCATENATE(A698," ",C698,IF(D698&lt;&gt;"",".",""),D698,E698)</f>
        <v>HBEE 29.03</v>
      </c>
      <c r="H698" s="106">
        <v>42200</v>
      </c>
      <c r="I698" s="96" t="s">
        <v>1115</v>
      </c>
      <c r="J698" s="107" t="s">
        <v>770</v>
      </c>
      <c r="K698" s="60" t="s">
        <v>764</v>
      </c>
      <c r="L698" s="75"/>
      <c r="M698" s="59"/>
      <c r="N698" s="59"/>
      <c r="O698" s="59"/>
      <c r="P698" s="60"/>
    </row>
    <row r="699" spans="1:16" x14ac:dyDescent="0.25">
      <c r="A699" s="102" t="s">
        <v>4</v>
      </c>
      <c r="B699" s="117">
        <v>5</v>
      </c>
      <c r="C699" s="117">
        <v>29</v>
      </c>
      <c r="D699" s="104" t="s">
        <v>23</v>
      </c>
      <c r="E699" s="104" t="s">
        <v>8</v>
      </c>
      <c r="F699" s="96" t="str">
        <f>CONCATENATE(C699,IF(D699&lt;&gt;"",".",""),D699)</f>
        <v>29.03</v>
      </c>
      <c r="G699" s="105" t="str">
        <f>CONCATENATE(A699," ",C699,IF(D699&lt;&gt;"",".",""),D699,E699)</f>
        <v>HBEE 29.03(a)</v>
      </c>
      <c r="H699" s="106">
        <v>42200</v>
      </c>
      <c r="I699" s="96" t="s">
        <v>9</v>
      </c>
      <c r="J699" s="107" t="s">
        <v>770</v>
      </c>
      <c r="K699" s="60" t="s">
        <v>764</v>
      </c>
      <c r="L699" s="75"/>
      <c r="M699" s="59" t="s">
        <v>1771</v>
      </c>
      <c r="N699" s="59"/>
      <c r="O699" s="59"/>
      <c r="P699" s="60" t="s">
        <v>1782</v>
      </c>
    </row>
    <row r="700" spans="1:16" ht="30" x14ac:dyDescent="0.25">
      <c r="A700" s="102" t="s">
        <v>4</v>
      </c>
      <c r="B700" s="117">
        <v>5</v>
      </c>
      <c r="C700" s="117">
        <v>29</v>
      </c>
      <c r="D700" s="104" t="s">
        <v>23</v>
      </c>
      <c r="E700" s="104" t="s">
        <v>10</v>
      </c>
      <c r="F700" s="96" t="str">
        <f>CONCATENATE(C700,IF(D700&lt;&gt;"",".",""),D700)</f>
        <v>29.03</v>
      </c>
      <c r="G700" s="105" t="str">
        <f>CONCATENATE(A700," ",C700,IF(D700&lt;&gt;"",".",""),D700,E700)</f>
        <v>HBEE 29.03(b)</v>
      </c>
      <c r="H700" s="106">
        <v>42200</v>
      </c>
      <c r="I700" s="96" t="s">
        <v>1116</v>
      </c>
      <c r="J700" s="107" t="s">
        <v>770</v>
      </c>
      <c r="K700" s="60" t="s">
        <v>1388</v>
      </c>
      <c r="L700" s="75" t="s">
        <v>1426</v>
      </c>
      <c r="M700" s="59" t="s">
        <v>1559</v>
      </c>
      <c r="N700" s="59" t="s">
        <v>1564</v>
      </c>
      <c r="O700" s="106">
        <v>42692</v>
      </c>
      <c r="P700" s="75"/>
    </row>
    <row r="701" spans="1:16" ht="30" x14ac:dyDescent="0.25">
      <c r="A701" s="102" t="s">
        <v>4</v>
      </c>
      <c r="B701" s="117">
        <v>5</v>
      </c>
      <c r="C701" s="117">
        <v>29</v>
      </c>
      <c r="D701" s="104" t="s">
        <v>23</v>
      </c>
      <c r="E701" s="104" t="s">
        <v>12</v>
      </c>
      <c r="F701" s="96" t="str">
        <f>CONCATENATE(C701,IF(D701&lt;&gt;"",".",""),D701)</f>
        <v>29.03</v>
      </c>
      <c r="G701" s="105" t="str">
        <f>CONCATENATE(A701," ",C701,IF(D701&lt;&gt;"",".",""),D701,E701)</f>
        <v>HBEE 29.03(c)</v>
      </c>
      <c r="H701" s="106">
        <v>42200</v>
      </c>
      <c r="I701" s="96" t="s">
        <v>1117</v>
      </c>
      <c r="J701" s="107" t="s">
        <v>770</v>
      </c>
      <c r="K701" s="60" t="s">
        <v>1388</v>
      </c>
      <c r="L701" s="75" t="s">
        <v>1426</v>
      </c>
      <c r="M701" s="59" t="s">
        <v>1559</v>
      </c>
      <c r="N701" s="59" t="s">
        <v>1564</v>
      </c>
      <c r="O701" s="106">
        <v>42692</v>
      </c>
      <c r="P701" s="75"/>
    </row>
    <row r="702" spans="1:16" ht="30" x14ac:dyDescent="0.25">
      <c r="A702" s="102" t="s">
        <v>4</v>
      </c>
      <c r="B702" s="117">
        <v>5</v>
      </c>
      <c r="C702" s="117">
        <v>29</v>
      </c>
      <c r="D702" s="104" t="s">
        <v>23</v>
      </c>
      <c r="E702" s="104" t="s">
        <v>40</v>
      </c>
      <c r="F702" s="96" t="str">
        <f>CONCATENATE(C702,IF(D702&lt;&gt;"",".",""),D702)</f>
        <v>29.03</v>
      </c>
      <c r="G702" s="105" t="str">
        <f>CONCATENATE(A702," ",C702,IF(D702&lt;&gt;"",".",""),D702,E702)</f>
        <v>HBEE 29.03(d)</v>
      </c>
      <c r="H702" s="106">
        <v>42200</v>
      </c>
      <c r="I702" s="96" t="s">
        <v>1118</v>
      </c>
      <c r="J702" s="107" t="s">
        <v>770</v>
      </c>
      <c r="K702" s="60" t="s">
        <v>1388</v>
      </c>
      <c r="L702" s="75" t="s">
        <v>1426</v>
      </c>
      <c r="M702" s="59" t="s">
        <v>1559</v>
      </c>
      <c r="N702" s="59" t="s">
        <v>1564</v>
      </c>
      <c r="O702" s="106">
        <v>42692</v>
      </c>
      <c r="P702" s="75"/>
    </row>
    <row r="703" spans="1:16" ht="30" x14ac:dyDescent="0.25">
      <c r="A703" s="102" t="s">
        <v>4</v>
      </c>
      <c r="B703" s="117">
        <v>5</v>
      </c>
      <c r="C703" s="117">
        <v>29</v>
      </c>
      <c r="D703" s="104" t="s">
        <v>25</v>
      </c>
      <c r="E703" s="104"/>
      <c r="F703" s="96" t="str">
        <f>CONCATENATE(C703,IF(D703&lt;&gt;"",".",""),D703)</f>
        <v>29.04</v>
      </c>
      <c r="G703" s="105" t="str">
        <f>CONCATENATE(A703," ",C703,IF(D703&lt;&gt;"",".",""),D703,E703)</f>
        <v>HBEE 29.04</v>
      </c>
      <c r="H703" s="106">
        <v>42200</v>
      </c>
      <c r="I703" s="96" t="s">
        <v>1119</v>
      </c>
      <c r="J703" s="107" t="s">
        <v>770</v>
      </c>
      <c r="K703" s="60" t="s">
        <v>764</v>
      </c>
      <c r="L703" s="75"/>
      <c r="M703" s="59"/>
      <c r="N703" s="59"/>
      <c r="O703" s="59"/>
      <c r="P703" s="60"/>
    </row>
    <row r="704" spans="1:16" x14ac:dyDescent="0.25">
      <c r="A704" s="102" t="s">
        <v>4</v>
      </c>
      <c r="B704" s="117">
        <v>5</v>
      </c>
      <c r="C704" s="117">
        <v>29</v>
      </c>
      <c r="D704" s="104" t="s">
        <v>25</v>
      </c>
      <c r="E704" s="104" t="s">
        <v>8</v>
      </c>
      <c r="F704" s="96" t="str">
        <f>CONCATENATE(C704,IF(D704&lt;&gt;"",".",""),D704)</f>
        <v>29.04</v>
      </c>
      <c r="G704" s="105" t="str">
        <f>CONCATENATE(A704," ",C704,IF(D704&lt;&gt;"",".",""),D704,E704)</f>
        <v>HBEE 29.04(a)</v>
      </c>
      <c r="H704" s="106">
        <v>42200</v>
      </c>
      <c r="I704" s="96" t="s">
        <v>9</v>
      </c>
      <c r="J704" s="107" t="s">
        <v>764</v>
      </c>
      <c r="K704" s="60"/>
      <c r="L704" s="75"/>
      <c r="M704" s="59"/>
      <c r="N704" s="59"/>
      <c r="O704" s="59"/>
      <c r="P704" s="60"/>
    </row>
    <row r="705" spans="1:16" x14ac:dyDescent="0.25">
      <c r="A705" s="102" t="s">
        <v>4</v>
      </c>
      <c r="B705" s="117">
        <v>5</v>
      </c>
      <c r="C705" s="117">
        <v>29</v>
      </c>
      <c r="D705" s="104" t="s">
        <v>25</v>
      </c>
      <c r="E705" s="104" t="s">
        <v>10</v>
      </c>
      <c r="F705" s="96" t="str">
        <f>CONCATENATE(C705,IF(D705&lt;&gt;"",".",""),D705)</f>
        <v>29.04</v>
      </c>
      <c r="G705" s="105" t="str">
        <f>CONCATENATE(A705," ",C705,IF(D705&lt;&gt;"",".",""),D705,E705)</f>
        <v>HBEE 29.04(b)</v>
      </c>
      <c r="H705" s="106">
        <v>42200</v>
      </c>
      <c r="I705" s="96" t="s">
        <v>1120</v>
      </c>
      <c r="J705" s="107" t="s">
        <v>770</v>
      </c>
      <c r="K705" s="60" t="s">
        <v>1388</v>
      </c>
      <c r="L705" s="75" t="s">
        <v>1427</v>
      </c>
      <c r="M705" s="59" t="s">
        <v>1559</v>
      </c>
      <c r="N705" s="59" t="s">
        <v>1564</v>
      </c>
      <c r="O705" s="106">
        <v>42692</v>
      </c>
      <c r="P705" s="75"/>
    </row>
    <row r="706" spans="1:16" ht="30" x14ac:dyDescent="0.25">
      <c r="A706" s="102" t="s">
        <v>4</v>
      </c>
      <c r="B706" s="117">
        <v>5</v>
      </c>
      <c r="C706" s="117">
        <v>29</v>
      </c>
      <c r="D706" s="104" t="s">
        <v>25</v>
      </c>
      <c r="E706" s="104" t="s">
        <v>12</v>
      </c>
      <c r="F706" s="96" t="str">
        <f>CONCATENATE(C706,IF(D706&lt;&gt;"",".",""),D706)</f>
        <v>29.04</v>
      </c>
      <c r="G706" s="105" t="str">
        <f>CONCATENATE(A706," ",C706,IF(D706&lt;&gt;"",".",""),D706,E706)</f>
        <v>HBEE 29.04(c)</v>
      </c>
      <c r="H706" s="106">
        <v>42200</v>
      </c>
      <c r="I706" s="96" t="s">
        <v>1121</v>
      </c>
      <c r="J706" s="107" t="s">
        <v>770</v>
      </c>
      <c r="K706" s="60" t="s">
        <v>1388</v>
      </c>
      <c r="L706" s="75" t="s">
        <v>1427</v>
      </c>
      <c r="M706" s="59" t="s">
        <v>1559</v>
      </c>
      <c r="N706" s="59" t="s">
        <v>1564</v>
      </c>
      <c r="O706" s="106">
        <v>42692</v>
      </c>
      <c r="P706" s="75"/>
    </row>
    <row r="707" spans="1:16" x14ac:dyDescent="0.25">
      <c r="A707" s="102" t="s">
        <v>4</v>
      </c>
      <c r="B707" s="117">
        <v>5</v>
      </c>
      <c r="C707" s="117">
        <v>29</v>
      </c>
      <c r="D707" s="104" t="s">
        <v>25</v>
      </c>
      <c r="E707" s="104" t="s">
        <v>40</v>
      </c>
      <c r="F707" s="96" t="str">
        <f>CONCATENATE(C707,IF(D707&lt;&gt;"",".",""),D707)</f>
        <v>29.04</v>
      </c>
      <c r="G707" s="105" t="str">
        <f>CONCATENATE(A707," ",C707,IF(D707&lt;&gt;"",".",""),D707,E707)</f>
        <v>HBEE 29.04(d)</v>
      </c>
      <c r="H707" s="106">
        <v>42200</v>
      </c>
      <c r="I707" s="96" t="s">
        <v>1122</v>
      </c>
      <c r="J707" s="107" t="s">
        <v>770</v>
      </c>
      <c r="K707" s="60" t="s">
        <v>1388</v>
      </c>
      <c r="L707" s="75" t="s">
        <v>1427</v>
      </c>
      <c r="M707" s="59" t="s">
        <v>1559</v>
      </c>
      <c r="N707" s="59" t="s">
        <v>1564</v>
      </c>
      <c r="O707" s="106">
        <v>42692</v>
      </c>
      <c r="P707" s="75"/>
    </row>
    <row r="708" spans="1:16" x14ac:dyDescent="0.25">
      <c r="A708" s="102" t="s">
        <v>4</v>
      </c>
      <c r="B708" s="117">
        <v>5</v>
      </c>
      <c r="C708" s="117">
        <v>29</v>
      </c>
      <c r="D708" s="104" t="s">
        <v>25</v>
      </c>
      <c r="E708" s="104" t="s">
        <v>41</v>
      </c>
      <c r="F708" s="96" t="str">
        <f>CONCATENATE(C708,IF(D708&lt;&gt;"",".",""),D708)</f>
        <v>29.04</v>
      </c>
      <c r="G708" s="105" t="str">
        <f>CONCATENATE(A708," ",C708,IF(D708&lt;&gt;"",".",""),D708,E708)</f>
        <v>HBEE 29.04(e)</v>
      </c>
      <c r="H708" s="106">
        <v>42200</v>
      </c>
      <c r="I708" s="96" t="s">
        <v>1123</v>
      </c>
      <c r="J708" s="107" t="s">
        <v>770</v>
      </c>
      <c r="K708" s="60" t="s">
        <v>1388</v>
      </c>
      <c r="L708" s="75" t="s">
        <v>1427</v>
      </c>
      <c r="M708" s="59" t="s">
        <v>1559</v>
      </c>
      <c r="N708" s="59" t="s">
        <v>1564</v>
      </c>
      <c r="O708" s="106">
        <v>42692</v>
      </c>
      <c r="P708" s="75"/>
    </row>
    <row r="709" spans="1:16" x14ac:dyDescent="0.25">
      <c r="A709" s="102" t="s">
        <v>4</v>
      </c>
      <c r="B709" s="117">
        <v>5</v>
      </c>
      <c r="C709" s="117">
        <v>29</v>
      </c>
      <c r="D709" s="104" t="s">
        <v>29</v>
      </c>
      <c r="E709" s="104"/>
      <c r="F709" s="96" t="str">
        <f>CONCATENATE(C709,IF(D709&lt;&gt;"",".",""),D709)</f>
        <v>29.05</v>
      </c>
      <c r="G709" s="105" t="str">
        <f>CONCATENATE(A709," ",C709,IF(D709&lt;&gt;"",".",""),D709,E709)</f>
        <v>HBEE 29.05</v>
      </c>
      <c r="H709" s="106">
        <v>41850</v>
      </c>
      <c r="I709" s="96" t="s">
        <v>1124</v>
      </c>
      <c r="J709" s="107" t="s">
        <v>770</v>
      </c>
      <c r="K709" s="60" t="s">
        <v>764</v>
      </c>
      <c r="L709" s="75"/>
      <c r="M709" s="59"/>
      <c r="N709" s="59"/>
      <c r="O709" s="59"/>
      <c r="P709" s="60"/>
    </row>
    <row r="710" spans="1:16" x14ac:dyDescent="0.25">
      <c r="A710" s="102" t="s">
        <v>4</v>
      </c>
      <c r="B710" s="117">
        <v>5</v>
      </c>
      <c r="C710" s="117">
        <v>29</v>
      </c>
      <c r="D710" s="104" t="s">
        <v>29</v>
      </c>
      <c r="E710" s="104" t="s">
        <v>8</v>
      </c>
      <c r="F710" s="96" t="str">
        <f>CONCATENATE(C710,IF(D710&lt;&gt;"",".",""),D710)</f>
        <v>29.05</v>
      </c>
      <c r="G710" s="105" t="str">
        <f>CONCATENATE(A710," ",C710,IF(D710&lt;&gt;"",".",""),D710,E710)</f>
        <v>HBEE 29.05(a)</v>
      </c>
      <c r="H710" s="106">
        <v>41850</v>
      </c>
      <c r="I710" s="96" t="s">
        <v>9</v>
      </c>
      <c r="J710" s="107" t="s">
        <v>764</v>
      </c>
      <c r="K710" s="60"/>
      <c r="L710" s="75"/>
      <c r="M710" s="59"/>
      <c r="N710" s="59"/>
      <c r="O710" s="59"/>
      <c r="P710" s="60"/>
    </row>
    <row r="711" spans="1:16" ht="30" x14ac:dyDescent="0.25">
      <c r="A711" s="102" t="s">
        <v>4</v>
      </c>
      <c r="B711" s="117">
        <v>5</v>
      </c>
      <c r="C711" s="117">
        <v>29</v>
      </c>
      <c r="D711" s="104" t="s">
        <v>29</v>
      </c>
      <c r="E711" s="104" t="s">
        <v>10</v>
      </c>
      <c r="F711" s="96" t="str">
        <f>CONCATENATE(C711,IF(D711&lt;&gt;"",".",""),D711)</f>
        <v>29.05</v>
      </c>
      <c r="G711" s="105" t="str">
        <f>CONCATENATE(A711," ",C711,IF(D711&lt;&gt;"",".",""),D711,E711)</f>
        <v>HBEE 29.05(b)</v>
      </c>
      <c r="H711" s="106">
        <v>41850</v>
      </c>
      <c r="I711" s="96" t="s">
        <v>1125</v>
      </c>
      <c r="J711" s="107" t="s">
        <v>770</v>
      </c>
      <c r="K711" s="60" t="s">
        <v>1443</v>
      </c>
      <c r="L711" s="75"/>
      <c r="M711" s="59" t="s">
        <v>1771</v>
      </c>
      <c r="N711" s="59"/>
      <c r="O711" s="59"/>
      <c r="P711" s="60" t="s">
        <v>1783</v>
      </c>
    </row>
    <row r="712" spans="1:16" ht="30" x14ac:dyDescent="0.25">
      <c r="A712" s="102" t="s">
        <v>4</v>
      </c>
      <c r="B712" s="117">
        <v>5</v>
      </c>
      <c r="C712" s="117">
        <v>29</v>
      </c>
      <c r="D712" s="104" t="s">
        <v>64</v>
      </c>
      <c r="E712" s="104"/>
      <c r="F712" s="96" t="str">
        <f>CONCATENATE(C712,IF(D712&lt;&gt;"",".",""),D712)</f>
        <v>29.06</v>
      </c>
      <c r="G712" s="105" t="str">
        <f>CONCATENATE(A712," ",C712,IF(D712&lt;&gt;"",".",""),D712,E712)</f>
        <v>HBEE 29.06</v>
      </c>
      <c r="H712" s="106">
        <v>41850</v>
      </c>
      <c r="I712" s="96" t="s">
        <v>1126</v>
      </c>
      <c r="J712" s="107" t="s">
        <v>770</v>
      </c>
      <c r="K712" s="60" t="s">
        <v>764</v>
      </c>
      <c r="L712" s="75"/>
      <c r="M712" s="59"/>
      <c r="N712" s="59"/>
      <c r="O712" s="59"/>
      <c r="P712" s="60"/>
    </row>
    <row r="713" spans="1:16" x14ac:dyDescent="0.25">
      <c r="A713" s="102" t="s">
        <v>4</v>
      </c>
      <c r="B713" s="117">
        <v>5</v>
      </c>
      <c r="C713" s="117">
        <v>29</v>
      </c>
      <c r="D713" s="104" t="s">
        <v>64</v>
      </c>
      <c r="E713" s="104" t="s">
        <v>8</v>
      </c>
      <c r="F713" s="96" t="str">
        <f>CONCATENATE(C713,IF(D713&lt;&gt;"",".",""),D713)</f>
        <v>29.06</v>
      </c>
      <c r="G713" s="105" t="str">
        <f>CONCATENATE(A713," ",C713,IF(D713&lt;&gt;"",".",""),D713,E713)</f>
        <v>HBEE 29.06(a)</v>
      </c>
      <c r="H713" s="106">
        <v>41850</v>
      </c>
      <c r="I713" s="96" t="s">
        <v>1127</v>
      </c>
      <c r="J713" s="107" t="s">
        <v>770</v>
      </c>
      <c r="K713" s="60" t="s">
        <v>1388</v>
      </c>
      <c r="L713" s="75" t="s">
        <v>1424</v>
      </c>
      <c r="M713" s="59" t="s">
        <v>1559</v>
      </c>
      <c r="N713" s="59" t="s">
        <v>1564</v>
      </c>
      <c r="O713" s="106">
        <v>42692</v>
      </c>
      <c r="P713" s="75"/>
    </row>
    <row r="714" spans="1:16" x14ac:dyDescent="0.25">
      <c r="A714" s="102" t="s">
        <v>4</v>
      </c>
      <c r="B714" s="117">
        <v>5</v>
      </c>
      <c r="C714" s="117">
        <v>29</v>
      </c>
      <c r="D714" s="104" t="s">
        <v>64</v>
      </c>
      <c r="E714" s="104" t="s">
        <v>10</v>
      </c>
      <c r="F714" s="96" t="str">
        <f>CONCATENATE(C714,IF(D714&lt;&gt;"",".",""),D714)</f>
        <v>29.06</v>
      </c>
      <c r="G714" s="105" t="str">
        <f>CONCATENATE(A714," ",C714,IF(D714&lt;&gt;"",".",""),D714,E714)</f>
        <v>HBEE 29.06(b)</v>
      </c>
      <c r="H714" s="106">
        <v>41850</v>
      </c>
      <c r="I714" s="96" t="s">
        <v>1128</v>
      </c>
      <c r="J714" s="107" t="s">
        <v>770</v>
      </c>
      <c r="K714" s="60" t="s">
        <v>1388</v>
      </c>
      <c r="L714" s="75" t="s">
        <v>1424</v>
      </c>
      <c r="M714" s="59" t="s">
        <v>1559</v>
      </c>
      <c r="N714" s="59" t="s">
        <v>1564</v>
      </c>
      <c r="O714" s="106">
        <v>42692</v>
      </c>
      <c r="P714" s="75"/>
    </row>
    <row r="715" spans="1:16" ht="30" x14ac:dyDescent="0.25">
      <c r="A715" s="102" t="s">
        <v>4</v>
      </c>
      <c r="B715" s="117">
        <v>5</v>
      </c>
      <c r="C715" s="117">
        <v>29</v>
      </c>
      <c r="D715" s="104" t="s">
        <v>64</v>
      </c>
      <c r="E715" s="104" t="s">
        <v>12</v>
      </c>
      <c r="F715" s="96" t="str">
        <f>CONCATENATE(C715,IF(D715&lt;&gt;"",".",""),D715)</f>
        <v>29.06</v>
      </c>
      <c r="G715" s="105" t="str">
        <f>CONCATENATE(A715," ",C715,IF(D715&lt;&gt;"",".",""),D715,E715)</f>
        <v>HBEE 29.06(c)</v>
      </c>
      <c r="H715" s="106">
        <v>41850</v>
      </c>
      <c r="I715" s="96" t="s">
        <v>1129</v>
      </c>
      <c r="J715" s="107" t="s">
        <v>770</v>
      </c>
      <c r="K715" s="60" t="s">
        <v>1388</v>
      </c>
      <c r="L715" s="75" t="s">
        <v>1424</v>
      </c>
      <c r="M715" s="59" t="s">
        <v>1559</v>
      </c>
      <c r="N715" s="59" t="s">
        <v>1564</v>
      </c>
      <c r="O715" s="106">
        <v>42692</v>
      </c>
      <c r="P715" s="75"/>
    </row>
    <row r="716" spans="1:16" ht="30" x14ac:dyDescent="0.25">
      <c r="A716" s="102" t="s">
        <v>4</v>
      </c>
      <c r="B716" s="117">
        <v>5</v>
      </c>
      <c r="C716" s="117">
        <v>29</v>
      </c>
      <c r="D716" s="104" t="s">
        <v>64</v>
      </c>
      <c r="E716" s="104" t="s">
        <v>40</v>
      </c>
      <c r="F716" s="96" t="str">
        <f>CONCATENATE(C716,IF(D716&lt;&gt;"",".",""),D716)</f>
        <v>29.06</v>
      </c>
      <c r="G716" s="105" t="str">
        <f>CONCATENATE(A716," ",C716,IF(D716&lt;&gt;"",".",""),D716,E716)</f>
        <v>HBEE 29.06(d)</v>
      </c>
      <c r="H716" s="106">
        <v>41850</v>
      </c>
      <c r="I716" s="96" t="s">
        <v>1130</v>
      </c>
      <c r="J716" s="107" t="s">
        <v>770</v>
      </c>
      <c r="K716" s="60" t="s">
        <v>1388</v>
      </c>
      <c r="L716" s="75" t="s">
        <v>1424</v>
      </c>
      <c r="M716" s="59" t="s">
        <v>1559</v>
      </c>
      <c r="N716" s="59" t="s">
        <v>1564</v>
      </c>
      <c r="O716" s="106">
        <v>42692</v>
      </c>
      <c r="P716" s="75"/>
    </row>
    <row r="717" spans="1:16" x14ac:dyDescent="0.25">
      <c r="A717" s="102" t="s">
        <v>4</v>
      </c>
      <c r="B717" s="117">
        <v>5</v>
      </c>
      <c r="C717" s="117">
        <v>29</v>
      </c>
      <c r="D717" s="104" t="s">
        <v>73</v>
      </c>
      <c r="E717" s="104"/>
      <c r="F717" s="96" t="str">
        <f>CONCATENATE(C717,IF(D717&lt;&gt;"",".",""),D717)</f>
        <v>29.07</v>
      </c>
      <c r="G717" s="105" t="str">
        <f>CONCATENATE(A717," ",C717,IF(D717&lt;&gt;"",".",""),D717,E717)</f>
        <v>HBEE 29.07</v>
      </c>
      <c r="H717" s="106">
        <v>41850</v>
      </c>
      <c r="I717" s="96" t="s">
        <v>1131</v>
      </c>
      <c r="J717" s="107" t="s">
        <v>770</v>
      </c>
      <c r="K717" s="60" t="s">
        <v>764</v>
      </c>
      <c r="L717" s="75"/>
      <c r="M717" s="59"/>
      <c r="N717" s="59"/>
      <c r="O717" s="59"/>
      <c r="P717" s="60"/>
    </row>
    <row r="718" spans="1:16" ht="30" x14ac:dyDescent="0.25">
      <c r="A718" s="102" t="s">
        <v>4</v>
      </c>
      <c r="B718" s="117">
        <v>5</v>
      </c>
      <c r="C718" s="117">
        <v>29</v>
      </c>
      <c r="D718" s="104" t="s">
        <v>73</v>
      </c>
      <c r="E718" s="104" t="s">
        <v>8</v>
      </c>
      <c r="F718" s="96" t="str">
        <f>CONCATENATE(C718,IF(D718&lt;&gt;"",".",""),D718)</f>
        <v>29.07</v>
      </c>
      <c r="G718" s="105" t="str">
        <f>CONCATENATE(A718," ",C718,IF(D718&lt;&gt;"",".",""),D718,E718)</f>
        <v>HBEE 29.07(a)</v>
      </c>
      <c r="H718" s="106">
        <v>41850</v>
      </c>
      <c r="I718" s="96" t="s">
        <v>9</v>
      </c>
      <c r="J718" s="107" t="s">
        <v>770</v>
      </c>
      <c r="K718" s="60" t="s">
        <v>1389</v>
      </c>
      <c r="L718" s="75" t="s">
        <v>1415</v>
      </c>
      <c r="M718" s="59" t="s">
        <v>1771</v>
      </c>
      <c r="N718" s="59"/>
      <c r="O718" s="59"/>
      <c r="P718" s="60" t="s">
        <v>1784</v>
      </c>
    </row>
    <row r="719" spans="1:16" x14ac:dyDescent="0.25">
      <c r="A719" s="102" t="s">
        <v>4</v>
      </c>
      <c r="B719" s="117">
        <v>5</v>
      </c>
      <c r="C719" s="117">
        <v>29</v>
      </c>
      <c r="D719" s="104" t="s">
        <v>73</v>
      </c>
      <c r="E719" s="104" t="s">
        <v>10</v>
      </c>
      <c r="F719" s="96" t="str">
        <f>CONCATENATE(C719,IF(D719&lt;&gt;"",".",""),D719)</f>
        <v>29.07</v>
      </c>
      <c r="G719" s="105" t="str">
        <f>CONCATENATE(A719," ",C719,IF(D719&lt;&gt;"",".",""),D719,E719)</f>
        <v>HBEE 29.07(b)</v>
      </c>
      <c r="H719" s="106">
        <v>41850</v>
      </c>
      <c r="I719" s="96" t="s">
        <v>1132</v>
      </c>
      <c r="J719" s="107" t="s">
        <v>770</v>
      </c>
      <c r="K719" s="60" t="s">
        <v>764</v>
      </c>
      <c r="L719" s="75"/>
      <c r="M719" s="59"/>
      <c r="N719" s="59"/>
      <c r="O719" s="59"/>
      <c r="P719" s="60"/>
    </row>
    <row r="720" spans="1:16" x14ac:dyDescent="0.25">
      <c r="A720" s="102" t="s">
        <v>4</v>
      </c>
      <c r="B720" s="117">
        <v>5</v>
      </c>
      <c r="C720" s="117">
        <v>29</v>
      </c>
      <c r="D720" s="104" t="s">
        <v>73</v>
      </c>
      <c r="E720" s="104" t="s">
        <v>78</v>
      </c>
      <c r="F720" s="96" t="str">
        <f>CONCATENATE(C720,IF(D720&lt;&gt;"",".",""),D720)</f>
        <v>29.07</v>
      </c>
      <c r="G720" s="105" t="str">
        <f>CONCATENATE(A720," ",C720,IF(D720&lt;&gt;"",".",""),D720,E720)</f>
        <v>HBEE 29.07(b)(1)</v>
      </c>
      <c r="H720" s="106">
        <v>41850</v>
      </c>
      <c r="I720" s="96" t="s">
        <v>1133</v>
      </c>
      <c r="J720" s="107" t="s">
        <v>770</v>
      </c>
      <c r="K720" s="60" t="s">
        <v>764</v>
      </c>
      <c r="L720" s="75"/>
      <c r="M720" s="59"/>
      <c r="N720" s="59"/>
      <c r="O720" s="59"/>
      <c r="P720" s="60"/>
    </row>
    <row r="721" spans="1:16" x14ac:dyDescent="0.25">
      <c r="A721" s="102" t="s">
        <v>4</v>
      </c>
      <c r="B721" s="117">
        <v>5</v>
      </c>
      <c r="C721" s="117">
        <v>29</v>
      </c>
      <c r="D721" s="104" t="s">
        <v>73</v>
      </c>
      <c r="E721" s="104" t="s">
        <v>137</v>
      </c>
      <c r="F721" s="96" t="str">
        <f>CONCATENATE(C721,IF(D721&lt;&gt;"",".",""),D721)</f>
        <v>29.07</v>
      </c>
      <c r="G721" s="105" t="str">
        <f>CONCATENATE(A721," ",C721,IF(D721&lt;&gt;"",".",""),D721,E721)</f>
        <v>HBEE 29.07(b)(1)(i)</v>
      </c>
      <c r="H721" s="106">
        <v>41850</v>
      </c>
      <c r="I721" s="96" t="s">
        <v>1134</v>
      </c>
      <c r="J721" s="107" t="s">
        <v>770</v>
      </c>
      <c r="K721" s="60" t="s">
        <v>764</v>
      </c>
      <c r="L721" s="75"/>
      <c r="M721" s="59"/>
      <c r="N721" s="59"/>
      <c r="O721" s="59"/>
      <c r="P721" s="60"/>
    </row>
    <row r="722" spans="1:16" x14ac:dyDescent="0.25">
      <c r="A722" s="102" t="s">
        <v>4</v>
      </c>
      <c r="B722" s="117">
        <v>5</v>
      </c>
      <c r="C722" s="117">
        <v>29</v>
      </c>
      <c r="D722" s="104" t="s">
        <v>73</v>
      </c>
      <c r="E722" s="104" t="s">
        <v>138</v>
      </c>
      <c r="F722" s="96" t="str">
        <f>CONCATENATE(C722,IF(D722&lt;&gt;"",".",""),D722)</f>
        <v>29.07</v>
      </c>
      <c r="G722" s="105" t="str">
        <f>CONCATENATE(A722," ",C722,IF(D722&lt;&gt;"",".",""),D722,E722)</f>
        <v>HBEE 29.07(b)(1)(ii)</v>
      </c>
      <c r="H722" s="106">
        <v>41850</v>
      </c>
      <c r="I722" s="96" t="s">
        <v>1135</v>
      </c>
      <c r="J722" s="107" t="s">
        <v>770</v>
      </c>
      <c r="K722" s="60" t="s">
        <v>764</v>
      </c>
      <c r="L722" s="75"/>
      <c r="M722" s="59"/>
      <c r="N722" s="59"/>
      <c r="O722" s="59"/>
      <c r="P722" s="60"/>
    </row>
    <row r="723" spans="1:16" x14ac:dyDescent="0.25">
      <c r="A723" s="102" t="s">
        <v>4</v>
      </c>
      <c r="B723" s="117">
        <v>5</v>
      </c>
      <c r="C723" s="117">
        <v>29</v>
      </c>
      <c r="D723" s="104" t="s">
        <v>73</v>
      </c>
      <c r="E723" s="104" t="s">
        <v>1136</v>
      </c>
      <c r="F723" s="96" t="str">
        <f>CONCATENATE(C723,IF(D723&lt;&gt;"",".",""),D723)</f>
        <v>29.07</v>
      </c>
      <c r="G723" s="105" t="str">
        <f>CONCATENATE(A723," ",C723,IF(D723&lt;&gt;"",".",""),D723,E723)</f>
        <v>HBEE 29.07(b)(1)(iii)</v>
      </c>
      <c r="H723" s="106">
        <v>41850</v>
      </c>
      <c r="I723" s="96" t="s">
        <v>1137</v>
      </c>
      <c r="J723" s="107" t="s">
        <v>770</v>
      </c>
      <c r="K723" s="60" t="s">
        <v>764</v>
      </c>
      <c r="L723" s="75"/>
      <c r="M723" s="59"/>
      <c r="N723" s="59"/>
      <c r="O723" s="59"/>
      <c r="P723" s="60"/>
    </row>
    <row r="724" spans="1:16" x14ac:dyDescent="0.25">
      <c r="A724" s="102" t="s">
        <v>4</v>
      </c>
      <c r="B724" s="117">
        <v>5</v>
      </c>
      <c r="C724" s="117">
        <v>29</v>
      </c>
      <c r="D724" s="104" t="s">
        <v>73</v>
      </c>
      <c r="E724" s="104" t="s">
        <v>1138</v>
      </c>
      <c r="F724" s="96" t="str">
        <f>CONCATENATE(C724,IF(D724&lt;&gt;"",".",""),D724)</f>
        <v>29.07</v>
      </c>
      <c r="G724" s="105" t="str">
        <f>CONCATENATE(A724," ",C724,IF(D724&lt;&gt;"",".",""),D724,E724)</f>
        <v>HBEE 29.07(b)(1)(iii)(A)</v>
      </c>
      <c r="H724" s="106">
        <v>41850</v>
      </c>
      <c r="I724" s="96" t="s">
        <v>1139</v>
      </c>
      <c r="J724" s="107" t="s">
        <v>770</v>
      </c>
      <c r="K724" s="60" t="s">
        <v>764</v>
      </c>
      <c r="L724" s="75"/>
      <c r="M724" s="59"/>
      <c r="N724" s="59"/>
      <c r="O724" s="59"/>
      <c r="P724" s="60"/>
    </row>
    <row r="725" spans="1:16" x14ac:dyDescent="0.25">
      <c r="A725" s="102" t="s">
        <v>4</v>
      </c>
      <c r="B725" s="117">
        <v>5</v>
      </c>
      <c r="C725" s="117">
        <v>29</v>
      </c>
      <c r="D725" s="104" t="s">
        <v>73</v>
      </c>
      <c r="E725" s="104" t="s">
        <v>1140</v>
      </c>
      <c r="F725" s="96" t="str">
        <f>CONCATENATE(C725,IF(D725&lt;&gt;"",".",""),D725)</f>
        <v>29.07</v>
      </c>
      <c r="G725" s="105" t="str">
        <f>CONCATENATE(A725," ",C725,IF(D725&lt;&gt;"",".",""),D725,E725)</f>
        <v>HBEE 29.07(b)(1)(iii)(B)</v>
      </c>
      <c r="H725" s="106">
        <v>41850</v>
      </c>
      <c r="I725" s="96" t="s">
        <v>1141</v>
      </c>
      <c r="J725" s="107" t="s">
        <v>770</v>
      </c>
      <c r="K725" s="60" t="s">
        <v>764</v>
      </c>
      <c r="L725" s="75"/>
      <c r="M725" s="59"/>
      <c r="N725" s="59"/>
      <c r="O725" s="59"/>
      <c r="P725" s="60"/>
    </row>
    <row r="726" spans="1:16" ht="45" x14ac:dyDescent="0.25">
      <c r="A726" s="102" t="s">
        <v>4</v>
      </c>
      <c r="B726" s="117">
        <v>5</v>
      </c>
      <c r="C726" s="117">
        <v>29</v>
      </c>
      <c r="D726" s="104" t="s">
        <v>73</v>
      </c>
      <c r="E726" s="104" t="s">
        <v>1142</v>
      </c>
      <c r="F726" s="96" t="str">
        <f>CONCATENATE(C726,IF(D726&lt;&gt;"",".",""),D726)</f>
        <v>29.07</v>
      </c>
      <c r="G726" s="105" t="str">
        <f>CONCATENATE(A726," ",C726,IF(D726&lt;&gt;"",".",""),D726,E726)</f>
        <v>HBEE 29.07(b)(1)(iii)(C)</v>
      </c>
      <c r="H726" s="106">
        <v>41850</v>
      </c>
      <c r="I726" s="96" t="s">
        <v>1143</v>
      </c>
      <c r="J726" s="107" t="s">
        <v>770</v>
      </c>
      <c r="K726" s="60" t="s">
        <v>764</v>
      </c>
      <c r="L726" s="75"/>
      <c r="M726" s="59"/>
      <c r="N726" s="59"/>
      <c r="O726" s="59"/>
      <c r="P726" s="60"/>
    </row>
    <row r="727" spans="1:16" ht="30" x14ac:dyDescent="0.25">
      <c r="A727" s="102" t="s">
        <v>4</v>
      </c>
      <c r="B727" s="117">
        <v>5</v>
      </c>
      <c r="C727" s="117">
        <v>29</v>
      </c>
      <c r="D727" s="104" t="s">
        <v>73</v>
      </c>
      <c r="E727" s="104" t="s">
        <v>1144</v>
      </c>
      <c r="F727" s="96" t="str">
        <f>CONCATENATE(C727,IF(D727&lt;&gt;"",".",""),D727)</f>
        <v>29.07</v>
      </c>
      <c r="G727" s="105" t="str">
        <f>CONCATENATE(A727," ",C727,IF(D727&lt;&gt;"",".",""),D727,E727)</f>
        <v>HBEE 29.07(b)(1)(iii)(D)</v>
      </c>
      <c r="H727" s="106">
        <v>41850</v>
      </c>
      <c r="I727" s="96" t="s">
        <v>1145</v>
      </c>
      <c r="J727" s="107" t="s">
        <v>770</v>
      </c>
      <c r="K727" s="60" t="s">
        <v>764</v>
      </c>
      <c r="L727" s="75"/>
      <c r="M727" s="59"/>
      <c r="N727" s="59"/>
      <c r="O727" s="59"/>
      <c r="P727" s="60"/>
    </row>
    <row r="728" spans="1:16" x14ac:dyDescent="0.25">
      <c r="A728" s="102" t="s">
        <v>4</v>
      </c>
      <c r="B728" s="117">
        <v>5</v>
      </c>
      <c r="C728" s="117">
        <v>29</v>
      </c>
      <c r="D728" s="104" t="s">
        <v>73</v>
      </c>
      <c r="E728" s="104" t="s">
        <v>1146</v>
      </c>
      <c r="F728" s="96" t="str">
        <f>CONCATENATE(C728,IF(D728&lt;&gt;"",".",""),D728)</f>
        <v>29.07</v>
      </c>
      <c r="G728" s="105" t="str">
        <f>CONCATENATE(A728," ",C728,IF(D728&lt;&gt;"",".",""),D728,E728)</f>
        <v>HBEE 29.07(b)(1)(iii)(E)</v>
      </c>
      <c r="H728" s="106">
        <v>41850</v>
      </c>
      <c r="I728" s="96" t="s">
        <v>1147</v>
      </c>
      <c r="J728" s="107" t="s">
        <v>770</v>
      </c>
      <c r="K728" s="60" t="s">
        <v>764</v>
      </c>
      <c r="L728" s="75"/>
      <c r="M728" s="59"/>
      <c r="N728" s="59"/>
      <c r="O728" s="59"/>
      <c r="P728" s="60"/>
    </row>
    <row r="729" spans="1:16" x14ac:dyDescent="0.25">
      <c r="A729" s="102" t="s">
        <v>4</v>
      </c>
      <c r="B729" s="117">
        <v>5</v>
      </c>
      <c r="C729" s="117">
        <v>29</v>
      </c>
      <c r="D729" s="104" t="s">
        <v>73</v>
      </c>
      <c r="E729" s="104" t="s">
        <v>1148</v>
      </c>
      <c r="F729" s="96" t="str">
        <f>CONCATENATE(C729,IF(D729&lt;&gt;"",".",""),D729)</f>
        <v>29.07</v>
      </c>
      <c r="G729" s="105" t="str">
        <f>CONCATENATE(A729," ",C729,IF(D729&lt;&gt;"",".",""),D729,E729)</f>
        <v>HBEE 29.07(b)(1)(iv)</v>
      </c>
      <c r="H729" s="106">
        <v>41850</v>
      </c>
      <c r="I729" s="96" t="s">
        <v>1149</v>
      </c>
      <c r="J729" s="107" t="s">
        <v>770</v>
      </c>
      <c r="K729" s="60" t="s">
        <v>764</v>
      </c>
      <c r="L729" s="75"/>
      <c r="M729" s="59"/>
      <c r="N729" s="59"/>
      <c r="O729" s="59"/>
      <c r="P729" s="60"/>
    </row>
    <row r="730" spans="1:16" x14ac:dyDescent="0.25">
      <c r="A730" s="102" t="s">
        <v>4</v>
      </c>
      <c r="B730" s="117">
        <v>5</v>
      </c>
      <c r="C730" s="117">
        <v>29</v>
      </c>
      <c r="D730" s="104" t="s">
        <v>73</v>
      </c>
      <c r="E730" s="104" t="s">
        <v>79</v>
      </c>
      <c r="F730" s="96" t="str">
        <f>CONCATENATE(C730,IF(D730&lt;&gt;"",".",""),D730)</f>
        <v>29.07</v>
      </c>
      <c r="G730" s="105" t="str">
        <f>CONCATENATE(A730," ",C730,IF(D730&lt;&gt;"",".",""),D730,E730)</f>
        <v>HBEE 29.07(b)(2)</v>
      </c>
      <c r="H730" s="106">
        <v>41850</v>
      </c>
      <c r="I730" s="96" t="s">
        <v>1150</v>
      </c>
      <c r="J730" s="107" t="s">
        <v>770</v>
      </c>
      <c r="K730" s="60" t="s">
        <v>764</v>
      </c>
      <c r="L730" s="75"/>
      <c r="M730" s="59"/>
      <c r="N730" s="59"/>
      <c r="O730" s="59"/>
      <c r="P730" s="60"/>
    </row>
    <row r="731" spans="1:16" x14ac:dyDescent="0.25">
      <c r="A731" s="102" t="s">
        <v>4</v>
      </c>
      <c r="B731" s="117">
        <v>5</v>
      </c>
      <c r="C731" s="117">
        <v>29</v>
      </c>
      <c r="D731" s="104" t="s">
        <v>73</v>
      </c>
      <c r="E731" s="104" t="s">
        <v>1151</v>
      </c>
      <c r="F731" s="96" t="str">
        <f>CONCATENATE(C731,IF(D731&lt;&gt;"",".",""),D731)</f>
        <v>29.07</v>
      </c>
      <c r="G731" s="105" t="str">
        <f>CONCATENATE(A731," ",C731,IF(D731&lt;&gt;"",".",""),D731,E731)</f>
        <v>HBEE 29.07(b)(2)(i)</v>
      </c>
      <c r="H731" s="106">
        <v>41850</v>
      </c>
      <c r="I731" s="96" t="s">
        <v>1152</v>
      </c>
      <c r="J731" s="107" t="s">
        <v>766</v>
      </c>
      <c r="K731" s="60"/>
      <c r="L731" s="75"/>
      <c r="M731" s="59"/>
      <c r="N731" s="59"/>
      <c r="O731" s="59"/>
      <c r="P731" s="60"/>
    </row>
    <row r="732" spans="1:16" x14ac:dyDescent="0.25">
      <c r="A732" s="102" t="s">
        <v>4</v>
      </c>
      <c r="B732" s="117">
        <v>5</v>
      </c>
      <c r="C732" s="117">
        <v>29</v>
      </c>
      <c r="D732" s="104" t="s">
        <v>73</v>
      </c>
      <c r="E732" s="104" t="s">
        <v>1153</v>
      </c>
      <c r="F732" s="96" t="str">
        <f>CONCATENATE(C732,IF(D732&lt;&gt;"",".",""),D732)</f>
        <v>29.07</v>
      </c>
      <c r="G732" s="105" t="str">
        <f>CONCATENATE(A732," ",C732,IF(D732&lt;&gt;"",".",""),D732,E732)</f>
        <v>HBEE 29.07(b)(2)(ii)</v>
      </c>
      <c r="H732" s="106">
        <v>41850</v>
      </c>
      <c r="I732" s="96" t="s">
        <v>1154</v>
      </c>
      <c r="J732" s="107" t="s">
        <v>770</v>
      </c>
      <c r="K732" s="60" t="s">
        <v>764</v>
      </c>
      <c r="L732" s="75"/>
      <c r="M732" s="59"/>
      <c r="N732" s="59"/>
      <c r="O732" s="59"/>
      <c r="P732" s="60"/>
    </row>
    <row r="733" spans="1:16" x14ac:dyDescent="0.25">
      <c r="A733" s="102" t="s">
        <v>4</v>
      </c>
      <c r="B733" s="117">
        <v>5</v>
      </c>
      <c r="C733" s="117">
        <v>29</v>
      </c>
      <c r="D733" s="104" t="s">
        <v>73</v>
      </c>
      <c r="E733" s="104" t="s">
        <v>1155</v>
      </c>
      <c r="F733" s="96" t="str">
        <f>CONCATENATE(C733,IF(D733&lt;&gt;"",".",""),D733)</f>
        <v>29.07</v>
      </c>
      <c r="G733" s="105" t="str">
        <f>CONCATENATE(A733," ",C733,IF(D733&lt;&gt;"",".",""),D733,E733)</f>
        <v>HBEE 29.07(b)(2)(iii)</v>
      </c>
      <c r="H733" s="106">
        <v>41850</v>
      </c>
      <c r="I733" s="96" t="s">
        <v>1156</v>
      </c>
      <c r="J733" s="107" t="s">
        <v>770</v>
      </c>
      <c r="K733" s="60" t="s">
        <v>764</v>
      </c>
      <c r="L733" s="75"/>
      <c r="M733" s="59"/>
      <c r="N733" s="59"/>
      <c r="O733" s="59"/>
      <c r="P733" s="60"/>
    </row>
    <row r="734" spans="1:16" x14ac:dyDescent="0.25">
      <c r="A734" s="102" t="s">
        <v>4</v>
      </c>
      <c r="B734" s="117">
        <v>5</v>
      </c>
      <c r="C734" s="117">
        <v>29</v>
      </c>
      <c r="D734" s="104" t="s">
        <v>73</v>
      </c>
      <c r="E734" s="104" t="s">
        <v>1157</v>
      </c>
      <c r="F734" s="96" t="str">
        <f>CONCATENATE(C734,IF(D734&lt;&gt;"",".",""),D734)</f>
        <v>29.07</v>
      </c>
      <c r="G734" s="105" t="str">
        <f>CONCATENATE(A734," ",C734,IF(D734&lt;&gt;"",".",""),D734,E734)</f>
        <v>HBEE 29.07(b)(2)(iii)(A)</v>
      </c>
      <c r="H734" s="106">
        <v>41850</v>
      </c>
      <c r="I734" s="96" t="s">
        <v>1158</v>
      </c>
      <c r="J734" s="107" t="s">
        <v>770</v>
      </c>
      <c r="K734" s="60" t="s">
        <v>764</v>
      </c>
      <c r="L734" s="75"/>
      <c r="M734" s="59"/>
      <c r="N734" s="59"/>
      <c r="O734" s="59"/>
      <c r="P734" s="60"/>
    </row>
    <row r="735" spans="1:16" x14ac:dyDescent="0.25">
      <c r="A735" s="102" t="s">
        <v>4</v>
      </c>
      <c r="B735" s="117">
        <v>5</v>
      </c>
      <c r="C735" s="117">
        <v>29</v>
      </c>
      <c r="D735" s="104" t="s">
        <v>73</v>
      </c>
      <c r="E735" s="104" t="s">
        <v>1159</v>
      </c>
      <c r="F735" s="96" t="str">
        <f>CONCATENATE(C735,IF(D735&lt;&gt;"",".",""),D735)</f>
        <v>29.07</v>
      </c>
      <c r="G735" s="105" t="str">
        <f>CONCATENATE(A735," ",C735,IF(D735&lt;&gt;"",".",""),D735,E735)</f>
        <v>HBEE 29.07(b)(2)(iii)(B)</v>
      </c>
      <c r="H735" s="106">
        <v>41850</v>
      </c>
      <c r="I735" s="96" t="s">
        <v>1160</v>
      </c>
      <c r="J735" s="107" t="s">
        <v>770</v>
      </c>
      <c r="K735" s="60" t="s">
        <v>764</v>
      </c>
      <c r="L735" s="75"/>
      <c r="M735" s="59"/>
      <c r="N735" s="59"/>
      <c r="O735" s="59"/>
      <c r="P735" s="60"/>
    </row>
    <row r="736" spans="1:16" ht="30" x14ac:dyDescent="0.25">
      <c r="A736" s="102" t="s">
        <v>4</v>
      </c>
      <c r="B736" s="117">
        <v>5</v>
      </c>
      <c r="C736" s="117">
        <v>29</v>
      </c>
      <c r="D736" s="104" t="s">
        <v>73</v>
      </c>
      <c r="E736" s="104" t="s">
        <v>1161</v>
      </c>
      <c r="F736" s="96" t="str">
        <f>CONCATENATE(C736,IF(D736&lt;&gt;"",".",""),D736)</f>
        <v>29.07</v>
      </c>
      <c r="G736" s="105" t="str">
        <f>CONCATENATE(A736," ",C736,IF(D736&lt;&gt;"",".",""),D736,E736)</f>
        <v>HBEE 29.07(b)(2)(iii)(B)(I)</v>
      </c>
      <c r="H736" s="106">
        <v>41850</v>
      </c>
      <c r="I736" s="96" t="s">
        <v>1162</v>
      </c>
      <c r="J736" s="107" t="s">
        <v>770</v>
      </c>
      <c r="K736" s="60" t="s">
        <v>764</v>
      </c>
      <c r="L736" s="75"/>
      <c r="M736" s="59"/>
      <c r="N736" s="59"/>
      <c r="O736" s="59"/>
      <c r="P736" s="60"/>
    </row>
    <row r="737" spans="1:16" ht="30" x14ac:dyDescent="0.25">
      <c r="A737" s="102" t="s">
        <v>4</v>
      </c>
      <c r="B737" s="117">
        <v>5</v>
      </c>
      <c r="C737" s="117">
        <v>29</v>
      </c>
      <c r="D737" s="104" t="s">
        <v>73</v>
      </c>
      <c r="E737" s="104" t="s">
        <v>1163</v>
      </c>
      <c r="F737" s="96" t="str">
        <f>CONCATENATE(C737,IF(D737&lt;&gt;"",".",""),D737)</f>
        <v>29.07</v>
      </c>
      <c r="G737" s="105" t="str">
        <f>CONCATENATE(A737," ",C737,IF(D737&lt;&gt;"",".",""),D737,E737)</f>
        <v>HBEE 29.07(b)(2)(iii)(B)(II)</v>
      </c>
      <c r="H737" s="106">
        <v>41850</v>
      </c>
      <c r="I737" s="96" t="s">
        <v>1164</v>
      </c>
      <c r="J737" s="107" t="s">
        <v>770</v>
      </c>
      <c r="K737" s="60" t="s">
        <v>764</v>
      </c>
      <c r="L737" s="75"/>
      <c r="M737" s="59"/>
      <c r="N737" s="59"/>
      <c r="O737" s="59"/>
      <c r="P737" s="60"/>
    </row>
    <row r="738" spans="1:16" ht="30" x14ac:dyDescent="0.25">
      <c r="A738" s="102" t="s">
        <v>4</v>
      </c>
      <c r="B738" s="117">
        <v>5</v>
      </c>
      <c r="C738" s="117">
        <v>29</v>
      </c>
      <c r="D738" s="104" t="s">
        <v>73</v>
      </c>
      <c r="E738" s="104" t="s">
        <v>1165</v>
      </c>
      <c r="F738" s="96" t="str">
        <f>CONCATENATE(C738,IF(D738&lt;&gt;"",".",""),D738)</f>
        <v>29.07</v>
      </c>
      <c r="G738" s="105" t="str">
        <f>CONCATENATE(A738," ",C738,IF(D738&lt;&gt;"",".",""),D738,E738)</f>
        <v>HBEE 29.07(b)(2)(iii)(B)(III)</v>
      </c>
      <c r="H738" s="106">
        <v>41850</v>
      </c>
      <c r="I738" s="96" t="s">
        <v>1166</v>
      </c>
      <c r="J738" s="107" t="s">
        <v>770</v>
      </c>
      <c r="K738" s="60" t="s">
        <v>764</v>
      </c>
      <c r="L738" s="75"/>
      <c r="M738" s="59"/>
      <c r="N738" s="59"/>
      <c r="O738" s="59"/>
      <c r="P738" s="60"/>
    </row>
    <row r="739" spans="1:16" x14ac:dyDescent="0.25">
      <c r="A739" s="102" t="s">
        <v>4</v>
      </c>
      <c r="B739" s="117">
        <v>5</v>
      </c>
      <c r="C739" s="117">
        <v>29</v>
      </c>
      <c r="D739" s="104" t="s">
        <v>73</v>
      </c>
      <c r="E739" s="104" t="s">
        <v>1167</v>
      </c>
      <c r="F739" s="96" t="str">
        <f>CONCATENATE(C739,IF(D739&lt;&gt;"",".",""),D739)</f>
        <v>29.07</v>
      </c>
      <c r="G739" s="105" t="str">
        <f>CONCATENATE(A739," ",C739,IF(D739&lt;&gt;"",".",""),D739,E739)</f>
        <v>HBEE 29.07(b)(2)(iii)(C)</v>
      </c>
      <c r="H739" s="106">
        <v>41850</v>
      </c>
      <c r="I739" s="96" t="s">
        <v>1168</v>
      </c>
      <c r="J739" s="107" t="s">
        <v>770</v>
      </c>
      <c r="K739" s="60" t="s">
        <v>764</v>
      </c>
      <c r="L739" s="75"/>
      <c r="M739" s="59"/>
      <c r="N739" s="59"/>
      <c r="O739" s="59"/>
      <c r="P739" s="60"/>
    </row>
    <row r="740" spans="1:16" x14ac:dyDescent="0.25">
      <c r="A740" s="102" t="s">
        <v>4</v>
      </c>
      <c r="B740" s="117">
        <v>5</v>
      </c>
      <c r="C740" s="117">
        <v>29</v>
      </c>
      <c r="D740" s="104" t="s">
        <v>73</v>
      </c>
      <c r="E740" s="104" t="s">
        <v>1169</v>
      </c>
      <c r="F740" s="96" t="str">
        <f>CONCATENATE(C740,IF(D740&lt;&gt;"",".",""),D740)</f>
        <v>29.07</v>
      </c>
      <c r="G740" s="105" t="str">
        <f>CONCATENATE(A740," ",C740,IF(D740&lt;&gt;"",".",""),D740,E740)</f>
        <v>HBEE 29.07(b)(2)(iv)</v>
      </c>
      <c r="H740" s="106">
        <v>41850</v>
      </c>
      <c r="I740" s="96" t="s">
        <v>1170</v>
      </c>
      <c r="J740" s="107" t="s">
        <v>770</v>
      </c>
      <c r="K740" s="60" t="s">
        <v>764</v>
      </c>
      <c r="L740" s="75"/>
      <c r="M740" s="59"/>
      <c r="N740" s="59"/>
      <c r="O740" s="59"/>
      <c r="P740" s="60"/>
    </row>
    <row r="741" spans="1:16" x14ac:dyDescent="0.25">
      <c r="A741" s="102" t="s">
        <v>4</v>
      </c>
      <c r="B741" s="117">
        <v>5</v>
      </c>
      <c r="C741" s="117">
        <v>29</v>
      </c>
      <c r="D741" s="104" t="s">
        <v>73</v>
      </c>
      <c r="E741" s="104" t="s">
        <v>1171</v>
      </c>
      <c r="F741" s="96" t="str">
        <f>CONCATENATE(C741,IF(D741&lt;&gt;"",".",""),D741)</f>
        <v>29.07</v>
      </c>
      <c r="G741" s="105" t="str">
        <f>CONCATENATE(A741," ",C741,IF(D741&lt;&gt;"",".",""),D741,E741)</f>
        <v>HBEE 29.07(b)(2)(v)</v>
      </c>
      <c r="H741" s="106">
        <v>41850</v>
      </c>
      <c r="I741" s="96" t="s">
        <v>1172</v>
      </c>
      <c r="J741" s="107" t="s">
        <v>770</v>
      </c>
      <c r="K741" s="60" t="s">
        <v>764</v>
      </c>
      <c r="L741" s="75"/>
      <c r="M741" s="59"/>
      <c r="N741" s="59"/>
      <c r="O741" s="59"/>
      <c r="P741" s="60"/>
    </row>
    <row r="742" spans="1:16" x14ac:dyDescent="0.25">
      <c r="A742" s="102" t="s">
        <v>4</v>
      </c>
      <c r="B742" s="117">
        <v>5</v>
      </c>
      <c r="C742" s="117">
        <v>29</v>
      </c>
      <c r="D742" s="104" t="s">
        <v>73</v>
      </c>
      <c r="E742" s="104" t="s">
        <v>1173</v>
      </c>
      <c r="F742" s="96" t="str">
        <f>CONCATENATE(C742,IF(D742&lt;&gt;"",".",""),D742)</f>
        <v>29.07</v>
      </c>
      <c r="G742" s="105" t="str">
        <f>CONCATENATE(A742," ",C742,IF(D742&lt;&gt;"",".",""),D742,E742)</f>
        <v>HBEE 29.07(b)(2)(vi)</v>
      </c>
      <c r="H742" s="106">
        <v>41850</v>
      </c>
      <c r="I742" s="96" t="s">
        <v>1174</v>
      </c>
      <c r="J742" s="107" t="s">
        <v>770</v>
      </c>
      <c r="K742" s="60" t="s">
        <v>764</v>
      </c>
      <c r="L742" s="75"/>
      <c r="M742" s="59"/>
      <c r="N742" s="59"/>
      <c r="O742" s="59"/>
      <c r="P742" s="60"/>
    </row>
    <row r="743" spans="1:16" x14ac:dyDescent="0.25">
      <c r="A743" s="102" t="s">
        <v>4</v>
      </c>
      <c r="B743" s="117">
        <v>5</v>
      </c>
      <c r="C743" s="117">
        <v>29</v>
      </c>
      <c r="D743" s="104" t="s">
        <v>73</v>
      </c>
      <c r="E743" s="104" t="s">
        <v>1175</v>
      </c>
      <c r="F743" s="96" t="str">
        <f>CONCATENATE(C743,IF(D743&lt;&gt;"",".",""),D743)</f>
        <v>29.07</v>
      </c>
      <c r="G743" s="105" t="str">
        <f>CONCATENATE(A743," ",C743,IF(D743&lt;&gt;"",".",""),D743,E743)</f>
        <v>HBEE 29.07(b)(2)(vii)</v>
      </c>
      <c r="H743" s="106">
        <v>41850</v>
      </c>
      <c r="I743" s="96" t="s">
        <v>1176</v>
      </c>
      <c r="J743" s="107" t="s">
        <v>770</v>
      </c>
      <c r="K743" s="60" t="s">
        <v>764</v>
      </c>
      <c r="L743" s="75"/>
      <c r="M743" s="59"/>
      <c r="N743" s="59"/>
      <c r="O743" s="59"/>
      <c r="P743" s="60"/>
    </row>
    <row r="744" spans="1:16" x14ac:dyDescent="0.25">
      <c r="A744" s="102" t="s">
        <v>4</v>
      </c>
      <c r="B744" s="117">
        <v>5</v>
      </c>
      <c r="C744" s="117">
        <v>29</v>
      </c>
      <c r="D744" s="104" t="s">
        <v>73</v>
      </c>
      <c r="E744" s="104" t="s">
        <v>12</v>
      </c>
      <c r="F744" s="96" t="str">
        <f>CONCATENATE(C744,IF(D744&lt;&gt;"",".",""),D744)</f>
        <v>29.07</v>
      </c>
      <c r="G744" s="105" t="str">
        <f>CONCATENATE(A744," ",C744,IF(D744&lt;&gt;"",".",""),D744,E744)</f>
        <v>HBEE 29.07(c)</v>
      </c>
      <c r="H744" s="106">
        <v>41850</v>
      </c>
      <c r="I744" s="96" t="s">
        <v>1177</v>
      </c>
      <c r="J744" s="107" t="s">
        <v>770</v>
      </c>
      <c r="K744" s="60" t="s">
        <v>764</v>
      </c>
      <c r="L744" s="75"/>
      <c r="M744" s="59"/>
      <c r="N744" s="59"/>
      <c r="O744" s="59"/>
      <c r="P744" s="60"/>
    </row>
    <row r="745" spans="1:16" x14ac:dyDescent="0.25">
      <c r="A745" s="102" t="s">
        <v>4</v>
      </c>
      <c r="B745" s="117">
        <v>5</v>
      </c>
      <c r="C745" s="117">
        <v>29</v>
      </c>
      <c r="D745" s="104" t="s">
        <v>73</v>
      </c>
      <c r="E745" s="104" t="s">
        <v>157</v>
      </c>
      <c r="F745" s="96" t="str">
        <f>CONCATENATE(C745,IF(D745&lt;&gt;"",".",""),D745)</f>
        <v>29.07</v>
      </c>
      <c r="G745" s="105" t="str">
        <f>CONCATENATE(A745," ",C745,IF(D745&lt;&gt;"",".",""),D745,E745)</f>
        <v>HBEE 29.07(c)(1)</v>
      </c>
      <c r="H745" s="106">
        <v>41850</v>
      </c>
      <c r="I745" s="96" t="s">
        <v>1024</v>
      </c>
      <c r="J745" s="107" t="s">
        <v>770</v>
      </c>
      <c r="K745" s="60" t="s">
        <v>764</v>
      </c>
      <c r="L745" s="75"/>
      <c r="M745" s="59"/>
      <c r="N745" s="59"/>
      <c r="O745" s="59"/>
      <c r="P745" s="60"/>
    </row>
    <row r="746" spans="1:16" x14ac:dyDescent="0.25">
      <c r="A746" s="102" t="s">
        <v>4</v>
      </c>
      <c r="B746" s="117">
        <v>5</v>
      </c>
      <c r="C746" s="117">
        <v>29</v>
      </c>
      <c r="D746" s="104" t="s">
        <v>73</v>
      </c>
      <c r="E746" s="104" t="s">
        <v>1178</v>
      </c>
      <c r="F746" s="96" t="str">
        <f>CONCATENATE(C746,IF(D746&lt;&gt;"",".",""),D746)</f>
        <v>29.07</v>
      </c>
      <c r="G746" s="105" t="str">
        <f>CONCATENATE(A746," ",C746,IF(D746&lt;&gt;"",".",""),D746,E746)</f>
        <v>HBEE 29.07(c)(1)(i)</v>
      </c>
      <c r="H746" s="106">
        <v>41850</v>
      </c>
      <c r="I746" s="96" t="s">
        <v>1179</v>
      </c>
      <c r="J746" s="107" t="s">
        <v>770</v>
      </c>
      <c r="K746" s="60" t="s">
        <v>764</v>
      </c>
      <c r="L746" s="75"/>
      <c r="M746" s="59"/>
      <c r="N746" s="59"/>
      <c r="O746" s="59"/>
      <c r="P746" s="60"/>
    </row>
    <row r="747" spans="1:16" x14ac:dyDescent="0.25">
      <c r="A747" s="102" t="s">
        <v>4</v>
      </c>
      <c r="B747" s="117">
        <v>5</v>
      </c>
      <c r="C747" s="117">
        <v>29</v>
      </c>
      <c r="D747" s="104" t="s">
        <v>73</v>
      </c>
      <c r="E747" s="104" t="s">
        <v>1180</v>
      </c>
      <c r="F747" s="96" t="str">
        <f>CONCATENATE(C747,IF(D747&lt;&gt;"",".",""),D747)</f>
        <v>29.07</v>
      </c>
      <c r="G747" s="105" t="str">
        <f>CONCATENATE(A747," ",C747,IF(D747&lt;&gt;"",".",""),D747,E747)</f>
        <v>HBEE 29.07(c)(1)(ii)</v>
      </c>
      <c r="H747" s="106">
        <v>41850</v>
      </c>
      <c r="I747" s="96" t="s">
        <v>1181</v>
      </c>
      <c r="J747" s="107" t="s">
        <v>770</v>
      </c>
      <c r="K747" s="60" t="s">
        <v>764</v>
      </c>
      <c r="L747" s="75"/>
      <c r="M747" s="59"/>
      <c r="N747" s="59"/>
      <c r="O747" s="59"/>
      <c r="P747" s="60"/>
    </row>
    <row r="748" spans="1:16" x14ac:dyDescent="0.25">
      <c r="A748" s="102" t="s">
        <v>4</v>
      </c>
      <c r="B748" s="117">
        <v>5</v>
      </c>
      <c r="C748" s="117">
        <v>29</v>
      </c>
      <c r="D748" s="104" t="s">
        <v>73</v>
      </c>
      <c r="E748" s="104" t="s">
        <v>1182</v>
      </c>
      <c r="F748" s="96" t="str">
        <f>CONCATENATE(C748,IF(D748&lt;&gt;"",".",""),D748)</f>
        <v>29.07</v>
      </c>
      <c r="G748" s="105" t="str">
        <f>CONCATENATE(A748," ",C748,IF(D748&lt;&gt;"",".",""),D748,E748)</f>
        <v>HBEE 29.07(c)(1)(iii)</v>
      </c>
      <c r="H748" s="106">
        <v>41850</v>
      </c>
      <c r="I748" s="96" t="s">
        <v>1183</v>
      </c>
      <c r="J748" s="107" t="s">
        <v>770</v>
      </c>
      <c r="K748" s="60" t="s">
        <v>764</v>
      </c>
      <c r="L748" s="75"/>
      <c r="M748" s="59"/>
      <c r="N748" s="59"/>
      <c r="O748" s="59"/>
      <c r="P748" s="60"/>
    </row>
    <row r="749" spans="1:16" x14ac:dyDescent="0.25">
      <c r="A749" s="102" t="s">
        <v>4</v>
      </c>
      <c r="B749" s="117">
        <v>5</v>
      </c>
      <c r="C749" s="117">
        <v>29</v>
      </c>
      <c r="D749" s="104" t="s">
        <v>73</v>
      </c>
      <c r="E749" s="104" t="s">
        <v>1184</v>
      </c>
      <c r="F749" s="96" t="str">
        <f>CONCATENATE(C749,IF(D749&lt;&gt;"",".",""),D749)</f>
        <v>29.07</v>
      </c>
      <c r="G749" s="105" t="str">
        <f>CONCATENATE(A749," ",C749,IF(D749&lt;&gt;"",".",""),D749,E749)</f>
        <v>HBEE 29.07(c)(1)(iv)</v>
      </c>
      <c r="H749" s="106">
        <v>41850</v>
      </c>
      <c r="I749" s="96" t="s">
        <v>1185</v>
      </c>
      <c r="J749" s="107" t="s">
        <v>770</v>
      </c>
      <c r="K749" s="60" t="s">
        <v>764</v>
      </c>
      <c r="L749" s="75"/>
      <c r="M749" s="59"/>
      <c r="N749" s="59"/>
      <c r="O749" s="59"/>
      <c r="P749" s="60"/>
    </row>
    <row r="750" spans="1:16" ht="30" x14ac:dyDescent="0.25">
      <c r="A750" s="102" t="s">
        <v>4</v>
      </c>
      <c r="B750" s="117">
        <v>5</v>
      </c>
      <c r="C750" s="117">
        <v>29</v>
      </c>
      <c r="D750" s="104" t="s">
        <v>73</v>
      </c>
      <c r="E750" s="104" t="s">
        <v>1186</v>
      </c>
      <c r="F750" s="96" t="str">
        <f>CONCATENATE(C750,IF(D750&lt;&gt;"",".",""),D750)</f>
        <v>29.07</v>
      </c>
      <c r="G750" s="105" t="str">
        <f>CONCATENATE(A750," ",C750,IF(D750&lt;&gt;"",".",""),D750,E750)</f>
        <v>HBEE 29.07(c)(1)(iv)(A)</v>
      </c>
      <c r="H750" s="106">
        <v>41850</v>
      </c>
      <c r="I750" s="96" t="s">
        <v>1187</v>
      </c>
      <c r="J750" s="107" t="s">
        <v>770</v>
      </c>
      <c r="K750" s="60" t="s">
        <v>764</v>
      </c>
      <c r="L750" s="75"/>
      <c r="M750" s="59"/>
      <c r="N750" s="59"/>
      <c r="O750" s="59"/>
      <c r="P750" s="60"/>
    </row>
    <row r="751" spans="1:16" x14ac:dyDescent="0.25">
      <c r="A751" s="102" t="s">
        <v>4</v>
      </c>
      <c r="B751" s="117">
        <v>5</v>
      </c>
      <c r="C751" s="117">
        <v>29</v>
      </c>
      <c r="D751" s="104" t="s">
        <v>73</v>
      </c>
      <c r="E751" s="104" t="s">
        <v>1188</v>
      </c>
      <c r="F751" s="96" t="str">
        <f>CONCATENATE(C751,IF(D751&lt;&gt;"",".",""),D751)</f>
        <v>29.07</v>
      </c>
      <c r="G751" s="105" t="str">
        <f>CONCATENATE(A751," ",C751,IF(D751&lt;&gt;"",".",""),D751,E751)</f>
        <v>HBEE 29.07(c)(1)(iv)(B)</v>
      </c>
      <c r="H751" s="106">
        <v>41850</v>
      </c>
      <c r="I751" s="96" t="s">
        <v>1189</v>
      </c>
      <c r="J751" s="107" t="s">
        <v>770</v>
      </c>
      <c r="K751" s="60" t="s">
        <v>764</v>
      </c>
      <c r="L751" s="75"/>
      <c r="M751" s="59"/>
      <c r="N751" s="59"/>
      <c r="O751" s="59"/>
      <c r="P751" s="60"/>
    </row>
    <row r="752" spans="1:16" x14ac:dyDescent="0.25">
      <c r="A752" s="102" t="s">
        <v>4</v>
      </c>
      <c r="B752" s="117">
        <v>5</v>
      </c>
      <c r="C752" s="117">
        <v>29</v>
      </c>
      <c r="D752" s="104" t="s">
        <v>73</v>
      </c>
      <c r="E752" s="104" t="s">
        <v>1190</v>
      </c>
      <c r="F752" s="96" t="str">
        <f>CONCATENATE(C752,IF(D752&lt;&gt;"",".",""),D752)</f>
        <v>29.07</v>
      </c>
      <c r="G752" s="105" t="str">
        <f>CONCATENATE(A752," ",C752,IF(D752&lt;&gt;"",".",""),D752,E752)</f>
        <v>HBEE 29.07(c)(1)(iv)(C)</v>
      </c>
      <c r="H752" s="106">
        <v>41850</v>
      </c>
      <c r="I752" s="96" t="s">
        <v>1191</v>
      </c>
      <c r="J752" s="107" t="s">
        <v>770</v>
      </c>
      <c r="K752" s="60" t="s">
        <v>764</v>
      </c>
      <c r="L752" s="75"/>
      <c r="M752" s="59"/>
      <c r="N752" s="59"/>
      <c r="O752" s="59"/>
      <c r="P752" s="60"/>
    </row>
    <row r="753" spans="1:16" ht="30" x14ac:dyDescent="0.25">
      <c r="A753" s="102" t="s">
        <v>4</v>
      </c>
      <c r="B753" s="117">
        <v>5</v>
      </c>
      <c r="C753" s="117">
        <v>29</v>
      </c>
      <c r="D753" s="104" t="s">
        <v>73</v>
      </c>
      <c r="E753" s="104" t="s">
        <v>1192</v>
      </c>
      <c r="F753" s="96" t="str">
        <f>CONCATENATE(C753,IF(D753&lt;&gt;"",".",""),D753)</f>
        <v>29.07</v>
      </c>
      <c r="G753" s="105" t="str">
        <f>CONCATENATE(A753," ",C753,IF(D753&lt;&gt;"",".",""),D753,E753)</f>
        <v>HBEE 29.07(c)(1)(iv)(D)</v>
      </c>
      <c r="H753" s="106">
        <v>41850</v>
      </c>
      <c r="I753" s="96" t="s">
        <v>1193</v>
      </c>
      <c r="J753" s="107" t="s">
        <v>770</v>
      </c>
      <c r="K753" s="60" t="s">
        <v>764</v>
      </c>
      <c r="L753" s="75"/>
      <c r="M753" s="59"/>
      <c r="N753" s="59"/>
      <c r="O753" s="59"/>
      <c r="P753" s="60"/>
    </row>
    <row r="754" spans="1:16" ht="30" x14ac:dyDescent="0.25">
      <c r="A754" s="102" t="s">
        <v>4</v>
      </c>
      <c r="B754" s="117">
        <v>5</v>
      </c>
      <c r="C754" s="117">
        <v>29</v>
      </c>
      <c r="D754" s="104" t="s">
        <v>73</v>
      </c>
      <c r="E754" s="104" t="s">
        <v>1194</v>
      </c>
      <c r="F754" s="96" t="str">
        <f>CONCATENATE(C754,IF(D754&lt;&gt;"",".",""),D754)</f>
        <v>29.07</v>
      </c>
      <c r="G754" s="105" t="str">
        <f>CONCATENATE(A754," ",C754,IF(D754&lt;&gt;"",".",""),D754,E754)</f>
        <v>HBEE 29.07(c)(1)(iv)(E)</v>
      </c>
      <c r="H754" s="106">
        <v>41850</v>
      </c>
      <c r="I754" s="96" t="s">
        <v>1195</v>
      </c>
      <c r="J754" s="107" t="s">
        <v>770</v>
      </c>
      <c r="K754" s="60" t="s">
        <v>764</v>
      </c>
      <c r="L754" s="75"/>
      <c r="M754" s="59"/>
      <c r="N754" s="59"/>
      <c r="O754" s="59"/>
      <c r="P754" s="60"/>
    </row>
    <row r="755" spans="1:16" x14ac:dyDescent="0.25">
      <c r="A755" s="102" t="s">
        <v>4</v>
      </c>
      <c r="B755" s="117">
        <v>5</v>
      </c>
      <c r="C755" s="117">
        <v>29</v>
      </c>
      <c r="D755" s="104" t="s">
        <v>73</v>
      </c>
      <c r="E755" s="104" t="s">
        <v>1196</v>
      </c>
      <c r="F755" s="96" t="str">
        <f>CONCATENATE(C755,IF(D755&lt;&gt;"",".",""),D755)</f>
        <v>29.07</v>
      </c>
      <c r="G755" s="105" t="str">
        <f>CONCATENATE(A755," ",C755,IF(D755&lt;&gt;"",".",""),D755,E755)</f>
        <v>HBEE 29.07(c)(1)(iv)(F)</v>
      </c>
      <c r="H755" s="106">
        <v>41850</v>
      </c>
      <c r="I755" s="96" t="s">
        <v>1197</v>
      </c>
      <c r="J755" s="107" t="s">
        <v>770</v>
      </c>
      <c r="K755" s="60" t="s">
        <v>764</v>
      </c>
      <c r="L755" s="75"/>
      <c r="M755" s="59"/>
      <c r="N755" s="59"/>
      <c r="O755" s="59"/>
      <c r="P755" s="60"/>
    </row>
    <row r="756" spans="1:16" x14ac:dyDescent="0.25">
      <c r="A756" s="102" t="s">
        <v>4</v>
      </c>
      <c r="B756" s="117">
        <v>5</v>
      </c>
      <c r="C756" s="117">
        <v>29</v>
      </c>
      <c r="D756" s="104" t="s">
        <v>73</v>
      </c>
      <c r="E756" s="104" t="s">
        <v>1198</v>
      </c>
      <c r="F756" s="96" t="str">
        <f>CONCATENATE(C756,IF(D756&lt;&gt;"",".",""),D756)</f>
        <v>29.07</v>
      </c>
      <c r="G756" s="105" t="str">
        <f>CONCATENATE(A756," ",C756,IF(D756&lt;&gt;"",".",""),D756,E756)</f>
        <v>HBEE 29.07(c)(1)(iv)(G)</v>
      </c>
      <c r="H756" s="106">
        <v>41850</v>
      </c>
      <c r="I756" s="96" t="s">
        <v>1199</v>
      </c>
      <c r="J756" s="107" t="s">
        <v>770</v>
      </c>
      <c r="K756" s="60" t="s">
        <v>764</v>
      </c>
      <c r="L756" s="75"/>
      <c r="M756" s="59"/>
      <c r="N756" s="59"/>
      <c r="O756" s="59"/>
      <c r="P756" s="60"/>
    </row>
    <row r="757" spans="1:16" ht="30" x14ac:dyDescent="0.25">
      <c r="A757" s="102" t="s">
        <v>4</v>
      </c>
      <c r="B757" s="117">
        <v>5</v>
      </c>
      <c r="C757" s="117">
        <v>29</v>
      </c>
      <c r="D757" s="104" t="s">
        <v>76</v>
      </c>
      <c r="E757" s="104"/>
      <c r="F757" s="96" t="str">
        <f>CONCATENATE(C757,IF(D757&lt;&gt;"",".",""),D757)</f>
        <v>29.08</v>
      </c>
      <c r="G757" s="105" t="str">
        <f>CONCATENATE(A757," ",C757,IF(D757&lt;&gt;"",".",""),D757,E757)</f>
        <v>HBEE 29.08</v>
      </c>
      <c r="H757" s="106">
        <v>42583</v>
      </c>
      <c r="I757" s="96" t="s">
        <v>1200</v>
      </c>
      <c r="J757" s="107" t="s">
        <v>770</v>
      </c>
      <c r="K757" s="60" t="s">
        <v>764</v>
      </c>
      <c r="L757" s="75"/>
      <c r="M757" s="59"/>
      <c r="N757" s="59"/>
      <c r="O757" s="59"/>
      <c r="P757" s="60"/>
    </row>
    <row r="758" spans="1:16" x14ac:dyDescent="0.25">
      <c r="A758" s="102" t="s">
        <v>4</v>
      </c>
      <c r="B758" s="117">
        <v>5</v>
      </c>
      <c r="C758" s="117">
        <v>29</v>
      </c>
      <c r="D758" s="104" t="s">
        <v>76</v>
      </c>
      <c r="E758" s="104" t="s">
        <v>8</v>
      </c>
      <c r="F758" s="96" t="str">
        <f>CONCATENATE(C758,IF(D758&lt;&gt;"",".",""),D758)</f>
        <v>29.08</v>
      </c>
      <c r="G758" s="105" t="str">
        <f>CONCATENATE(A758," ",C758,IF(D758&lt;&gt;"",".",""),D758,E758)</f>
        <v>HBEE 29.08(a)</v>
      </c>
      <c r="H758" s="106">
        <v>42583</v>
      </c>
      <c r="I758" s="96" t="s">
        <v>1134</v>
      </c>
      <c r="J758" s="107" t="s">
        <v>770</v>
      </c>
      <c r="K758" s="60" t="s">
        <v>764</v>
      </c>
      <c r="L758" s="75"/>
      <c r="M758" s="59"/>
      <c r="N758" s="59"/>
      <c r="O758" s="59"/>
      <c r="P758" s="60"/>
    </row>
    <row r="759" spans="1:16" x14ac:dyDescent="0.25">
      <c r="A759" s="102" t="s">
        <v>4</v>
      </c>
      <c r="B759" s="117">
        <v>5</v>
      </c>
      <c r="C759" s="117">
        <v>29</v>
      </c>
      <c r="D759" s="104" t="s">
        <v>76</v>
      </c>
      <c r="E759" s="104" t="s">
        <v>779</v>
      </c>
      <c r="F759" s="96" t="str">
        <f>CONCATENATE(C759,IF(D759&lt;&gt;"",".",""),D759)</f>
        <v>29.08</v>
      </c>
      <c r="G759" s="105" t="str">
        <f>CONCATENATE(A759," ",C759,IF(D759&lt;&gt;"",".",""),D759,E759)</f>
        <v>HBEE 29.08(a)(1)</v>
      </c>
      <c r="H759" s="106">
        <v>42583</v>
      </c>
      <c r="I759" s="96" t="s">
        <v>1201</v>
      </c>
      <c r="J759" s="107" t="s">
        <v>770</v>
      </c>
      <c r="K759" s="60" t="s">
        <v>764</v>
      </c>
      <c r="L759" s="75"/>
      <c r="M759" s="59"/>
      <c r="N759" s="59"/>
      <c r="O759" s="59"/>
      <c r="P759" s="60"/>
    </row>
    <row r="760" spans="1:16" x14ac:dyDescent="0.25">
      <c r="A760" s="102" t="s">
        <v>4</v>
      </c>
      <c r="B760" s="117">
        <v>5</v>
      </c>
      <c r="C760" s="117">
        <v>29</v>
      </c>
      <c r="D760" s="104" t="s">
        <v>76</v>
      </c>
      <c r="E760" s="104" t="s">
        <v>1025</v>
      </c>
      <c r="F760" s="96" t="str">
        <f>CONCATENATE(C760,IF(D760&lt;&gt;"",".",""),D760)</f>
        <v>29.08</v>
      </c>
      <c r="G760" s="105" t="str">
        <f>CONCATENATE(A760," ",C760,IF(D760&lt;&gt;"",".",""),D760,E760)</f>
        <v>HBEE 29.08(a)(1)(i)</v>
      </c>
      <c r="H760" s="106">
        <v>42583</v>
      </c>
      <c r="I760" s="96" t="s">
        <v>957</v>
      </c>
      <c r="J760" s="107" t="s">
        <v>770</v>
      </c>
      <c r="K760" s="60" t="s">
        <v>764</v>
      </c>
      <c r="L760" s="75"/>
      <c r="M760" s="59"/>
      <c r="N760" s="59"/>
      <c r="O760" s="59"/>
      <c r="P760" s="60"/>
    </row>
    <row r="761" spans="1:16" x14ac:dyDescent="0.25">
      <c r="A761" s="102" t="s">
        <v>4</v>
      </c>
      <c r="B761" s="117">
        <v>5</v>
      </c>
      <c r="C761" s="117">
        <v>29</v>
      </c>
      <c r="D761" s="104" t="s">
        <v>76</v>
      </c>
      <c r="E761" s="104" t="s">
        <v>1027</v>
      </c>
      <c r="F761" s="96" t="str">
        <f>CONCATENATE(C761,IF(D761&lt;&gt;"",".",""),D761)</f>
        <v>29.08</v>
      </c>
      <c r="G761" s="105" t="str">
        <f>CONCATENATE(A761," ",C761,IF(D761&lt;&gt;"",".",""),D761,E761)</f>
        <v>HBEE 29.08(a)(1)(ii)</v>
      </c>
      <c r="H761" s="106">
        <v>42583</v>
      </c>
      <c r="I761" s="96" t="s">
        <v>1202</v>
      </c>
      <c r="J761" s="107" t="s">
        <v>770</v>
      </c>
      <c r="K761" s="60" t="s">
        <v>1389</v>
      </c>
      <c r="L761" s="75" t="s">
        <v>1412</v>
      </c>
      <c r="M761" s="59" t="s">
        <v>1559</v>
      </c>
      <c r="N761" s="59" t="s">
        <v>1564</v>
      </c>
      <c r="O761" s="106">
        <v>42706</v>
      </c>
      <c r="P761" s="75"/>
    </row>
    <row r="762" spans="1:16" ht="30" x14ac:dyDescent="0.25">
      <c r="A762" s="102" t="s">
        <v>4</v>
      </c>
      <c r="B762" s="117">
        <v>5</v>
      </c>
      <c r="C762" s="117">
        <v>29</v>
      </c>
      <c r="D762" s="104" t="s">
        <v>76</v>
      </c>
      <c r="E762" s="104" t="s">
        <v>781</v>
      </c>
      <c r="F762" s="96" t="str">
        <f>CONCATENATE(C762,IF(D762&lt;&gt;"",".",""),D762)</f>
        <v>29.08</v>
      </c>
      <c r="G762" s="105" t="str">
        <f>CONCATENATE(A762," ",C762,IF(D762&lt;&gt;"",".",""),D762,E762)</f>
        <v>HBEE 29.08(a)(2)</v>
      </c>
      <c r="H762" s="106">
        <v>42583</v>
      </c>
      <c r="I762" s="96" t="s">
        <v>1203</v>
      </c>
      <c r="J762" s="107" t="s">
        <v>770</v>
      </c>
      <c r="K762" s="60" t="s">
        <v>1389</v>
      </c>
      <c r="L762" s="75" t="s">
        <v>1411</v>
      </c>
      <c r="M762" s="59" t="s">
        <v>1559</v>
      </c>
      <c r="N762" s="59" t="s">
        <v>1564</v>
      </c>
      <c r="O762" s="106">
        <v>42706</v>
      </c>
      <c r="P762" s="75"/>
    </row>
    <row r="763" spans="1:16" x14ac:dyDescent="0.25">
      <c r="A763" s="102" t="s">
        <v>4</v>
      </c>
      <c r="B763" s="117">
        <v>5</v>
      </c>
      <c r="C763" s="117">
        <v>29</v>
      </c>
      <c r="D763" s="104" t="s">
        <v>76</v>
      </c>
      <c r="E763" s="104" t="s">
        <v>783</v>
      </c>
      <c r="F763" s="96" t="str">
        <f>CONCATENATE(C763,IF(D763&lt;&gt;"",".",""),D763)</f>
        <v>29.08</v>
      </c>
      <c r="G763" s="105" t="str">
        <f>CONCATENATE(A763," ",C763,IF(D763&lt;&gt;"",".",""),D763,E763)</f>
        <v>HBEE 29.08(a)(3)</v>
      </c>
      <c r="H763" s="106">
        <v>42583</v>
      </c>
      <c r="I763" s="96" t="s">
        <v>1204</v>
      </c>
      <c r="J763" s="107" t="s">
        <v>770</v>
      </c>
      <c r="K763" s="60" t="s">
        <v>1389</v>
      </c>
      <c r="L763" s="75" t="s">
        <v>1412</v>
      </c>
      <c r="M763" s="59" t="s">
        <v>1559</v>
      </c>
      <c r="N763" s="59" t="s">
        <v>1564</v>
      </c>
      <c r="O763" s="106">
        <v>42706</v>
      </c>
      <c r="P763" s="75"/>
    </row>
    <row r="764" spans="1:16" x14ac:dyDescent="0.25">
      <c r="A764" s="102" t="s">
        <v>4</v>
      </c>
      <c r="B764" s="117">
        <v>5</v>
      </c>
      <c r="C764" s="117">
        <v>29</v>
      </c>
      <c r="D764" s="104" t="s">
        <v>76</v>
      </c>
      <c r="E764" s="104" t="s">
        <v>785</v>
      </c>
      <c r="F764" s="96" t="str">
        <f>CONCATENATE(C764,IF(D764&lt;&gt;"",".",""),D764)</f>
        <v>29.08</v>
      </c>
      <c r="G764" s="105" t="str">
        <f>CONCATENATE(A764," ",C764,IF(D764&lt;&gt;"",".",""),D764,E764)</f>
        <v>HBEE 29.08(a)(4)</v>
      </c>
      <c r="H764" s="106">
        <v>42583</v>
      </c>
      <c r="I764" s="96" t="s">
        <v>1205</v>
      </c>
      <c r="J764" s="107" t="s">
        <v>770</v>
      </c>
      <c r="K764" s="60" t="s">
        <v>764</v>
      </c>
      <c r="L764" s="75"/>
      <c r="M764" s="59"/>
      <c r="N764" s="59"/>
      <c r="O764" s="59"/>
      <c r="P764" s="60"/>
    </row>
    <row r="765" spans="1:16" x14ac:dyDescent="0.25">
      <c r="A765" s="102" t="s">
        <v>4</v>
      </c>
      <c r="B765" s="117">
        <v>5</v>
      </c>
      <c r="C765" s="117">
        <v>29</v>
      </c>
      <c r="D765" s="104" t="s">
        <v>76</v>
      </c>
      <c r="E765" s="104" t="s">
        <v>1206</v>
      </c>
      <c r="F765" s="96" t="str">
        <f>CONCATENATE(C765,IF(D765&lt;&gt;"",".",""),D765)</f>
        <v>29.08</v>
      </c>
      <c r="G765" s="105" t="str">
        <f>CONCATENATE(A765," ",C765,IF(D765&lt;&gt;"",".",""),D765,E765)</f>
        <v>HBEE 29.08(a)(4)(i)</v>
      </c>
      <c r="H765" s="106">
        <v>42583</v>
      </c>
      <c r="I765" s="96" t="s">
        <v>957</v>
      </c>
      <c r="J765" s="107" t="s">
        <v>770</v>
      </c>
      <c r="K765" s="60" t="s">
        <v>764</v>
      </c>
      <c r="L765" s="75"/>
      <c r="M765" s="59"/>
      <c r="N765" s="59"/>
      <c r="O765" s="59"/>
      <c r="P765" s="60"/>
    </row>
    <row r="766" spans="1:16" ht="30" x14ac:dyDescent="0.25">
      <c r="A766" s="102" t="s">
        <v>4</v>
      </c>
      <c r="B766" s="117">
        <v>5</v>
      </c>
      <c r="C766" s="117">
        <v>29</v>
      </c>
      <c r="D766" s="104" t="s">
        <v>76</v>
      </c>
      <c r="E766" s="104" t="s">
        <v>1207</v>
      </c>
      <c r="F766" s="96" t="str">
        <f>CONCATENATE(C766,IF(D766&lt;&gt;"",".",""),D766)</f>
        <v>29.08</v>
      </c>
      <c r="G766" s="105" t="str">
        <f>CONCATENATE(A766," ",C766,IF(D766&lt;&gt;"",".",""),D766,E766)</f>
        <v>HBEE 29.08(a)(4)(ii)</v>
      </c>
      <c r="H766" s="106">
        <v>42583</v>
      </c>
      <c r="I766" s="96" t="s">
        <v>1208</v>
      </c>
      <c r="J766" s="107" t="s">
        <v>770</v>
      </c>
      <c r="K766" s="60" t="s">
        <v>1389</v>
      </c>
      <c r="L766" s="75" t="s">
        <v>1412</v>
      </c>
      <c r="M766" s="59" t="s">
        <v>1559</v>
      </c>
      <c r="N766" s="59" t="s">
        <v>1564</v>
      </c>
      <c r="O766" s="106">
        <v>42706</v>
      </c>
      <c r="P766" s="75"/>
    </row>
    <row r="767" spans="1:16" x14ac:dyDescent="0.25">
      <c r="A767" s="102" t="s">
        <v>4</v>
      </c>
      <c r="B767" s="117">
        <v>5</v>
      </c>
      <c r="C767" s="117">
        <v>29</v>
      </c>
      <c r="D767" s="104" t="s">
        <v>76</v>
      </c>
      <c r="E767" s="104" t="s">
        <v>786</v>
      </c>
      <c r="F767" s="96" t="str">
        <f>CONCATENATE(C767,IF(D767&lt;&gt;"",".",""),D767)</f>
        <v>29.08</v>
      </c>
      <c r="G767" s="105" t="str">
        <f>CONCATENATE(A767," ",C767,IF(D767&lt;&gt;"",".",""),D767,E767)</f>
        <v>HBEE 29.08(a)(5)</v>
      </c>
      <c r="H767" s="106">
        <v>42583</v>
      </c>
      <c r="I767" s="96" t="s">
        <v>1209</v>
      </c>
      <c r="J767" s="107" t="s">
        <v>770</v>
      </c>
      <c r="K767" s="60" t="s">
        <v>764</v>
      </c>
      <c r="L767" s="75"/>
      <c r="M767" s="59"/>
      <c r="N767" s="59"/>
      <c r="O767" s="59"/>
      <c r="P767" s="60"/>
    </row>
    <row r="768" spans="1:16" ht="30" x14ac:dyDescent="0.25">
      <c r="A768" s="102" t="s">
        <v>4</v>
      </c>
      <c r="B768" s="117">
        <v>5</v>
      </c>
      <c r="C768" s="117">
        <v>29</v>
      </c>
      <c r="D768" s="104" t="s">
        <v>76</v>
      </c>
      <c r="E768" s="104" t="s">
        <v>1210</v>
      </c>
      <c r="F768" s="96" t="str">
        <f>CONCATENATE(C768,IF(D768&lt;&gt;"",".",""),D768)</f>
        <v>29.08</v>
      </c>
      <c r="G768" s="105" t="str">
        <f>CONCATENATE(A768," ",C768,IF(D768&lt;&gt;"",".",""),D768,E768)</f>
        <v>HBEE 29.08(a)(5)(i)</v>
      </c>
      <c r="H768" s="106">
        <v>42583</v>
      </c>
      <c r="I768" s="96" t="s">
        <v>1211</v>
      </c>
      <c r="J768" s="107" t="s">
        <v>770</v>
      </c>
      <c r="K768" s="60" t="s">
        <v>1389</v>
      </c>
      <c r="L768" s="75" t="s">
        <v>1412</v>
      </c>
      <c r="M768" s="59" t="s">
        <v>1559</v>
      </c>
      <c r="N768" s="59" t="s">
        <v>1564</v>
      </c>
      <c r="O768" s="106">
        <v>42706</v>
      </c>
      <c r="P768" s="75"/>
    </row>
    <row r="769" spans="1:16" x14ac:dyDescent="0.25">
      <c r="A769" s="102" t="s">
        <v>4</v>
      </c>
      <c r="B769" s="117">
        <v>5</v>
      </c>
      <c r="C769" s="117">
        <v>29</v>
      </c>
      <c r="D769" s="104" t="s">
        <v>76</v>
      </c>
      <c r="E769" s="104" t="s">
        <v>1212</v>
      </c>
      <c r="F769" s="96" t="str">
        <f>CONCATENATE(C769,IF(D769&lt;&gt;"",".",""),D769)</f>
        <v>29.08</v>
      </c>
      <c r="G769" s="105" t="str">
        <f>CONCATENATE(A769," ",C769,IF(D769&lt;&gt;"",".",""),D769,E769)</f>
        <v>HBEE 29.08(a)(5)(ii)</v>
      </c>
      <c r="H769" s="106">
        <v>42583</v>
      </c>
      <c r="I769" s="96" t="s">
        <v>1213</v>
      </c>
      <c r="J769" s="107" t="s">
        <v>770</v>
      </c>
      <c r="K769" s="60" t="s">
        <v>1389</v>
      </c>
      <c r="L769" s="75" t="s">
        <v>1412</v>
      </c>
      <c r="M769" s="59" t="s">
        <v>1559</v>
      </c>
      <c r="N769" s="59" t="s">
        <v>1564</v>
      </c>
      <c r="O769" s="106">
        <v>42706</v>
      </c>
      <c r="P769" s="75"/>
    </row>
    <row r="770" spans="1:16" x14ac:dyDescent="0.25">
      <c r="A770" s="102" t="s">
        <v>4</v>
      </c>
      <c r="B770" s="117">
        <v>5</v>
      </c>
      <c r="C770" s="117">
        <v>29</v>
      </c>
      <c r="D770" s="104" t="s">
        <v>76</v>
      </c>
      <c r="E770" s="104" t="s">
        <v>788</v>
      </c>
      <c r="F770" s="96" t="str">
        <f>CONCATENATE(C770,IF(D770&lt;&gt;"",".",""),D770)</f>
        <v>29.08</v>
      </c>
      <c r="G770" s="105" t="str">
        <f>CONCATENATE(A770," ",C770,IF(D770&lt;&gt;"",".",""),D770,E770)</f>
        <v>HBEE 29.08(a)(6)</v>
      </c>
      <c r="H770" s="106">
        <v>42583</v>
      </c>
      <c r="I770" s="96" t="s">
        <v>1135</v>
      </c>
      <c r="J770" s="107" t="s">
        <v>770</v>
      </c>
      <c r="K770" s="60" t="s">
        <v>764</v>
      </c>
      <c r="L770" s="75"/>
      <c r="M770" s="59"/>
      <c r="N770" s="59"/>
      <c r="O770" s="59"/>
      <c r="P770" s="60"/>
    </row>
    <row r="771" spans="1:16" ht="30" x14ac:dyDescent="0.25">
      <c r="A771" s="102" t="s">
        <v>4</v>
      </c>
      <c r="B771" s="117">
        <v>5</v>
      </c>
      <c r="C771" s="117">
        <v>29</v>
      </c>
      <c r="D771" s="104" t="s">
        <v>76</v>
      </c>
      <c r="E771" s="104" t="s">
        <v>790</v>
      </c>
      <c r="F771" s="96" t="str">
        <f>CONCATENATE(C771,IF(D771&lt;&gt;"",".",""),D771)</f>
        <v>29.08</v>
      </c>
      <c r="G771" s="105" t="str">
        <f>CONCATENATE(A771," ",C771,IF(D771&lt;&gt;"",".",""),D771,E771)</f>
        <v>HBEE 29.08(a)(6)(i)</v>
      </c>
      <c r="H771" s="106">
        <v>42583</v>
      </c>
      <c r="I771" s="96" t="s">
        <v>1214</v>
      </c>
      <c r="J771" s="107" t="s">
        <v>770</v>
      </c>
      <c r="K771" s="60" t="s">
        <v>1389</v>
      </c>
      <c r="L771" s="75" t="s">
        <v>1412</v>
      </c>
      <c r="M771" s="59" t="s">
        <v>1559</v>
      </c>
      <c r="N771" s="59" t="s">
        <v>1564</v>
      </c>
      <c r="O771" s="106">
        <v>42706</v>
      </c>
      <c r="P771" s="75"/>
    </row>
    <row r="772" spans="1:16" ht="30" x14ac:dyDescent="0.25">
      <c r="A772" s="102" t="s">
        <v>4</v>
      </c>
      <c r="B772" s="117">
        <v>5</v>
      </c>
      <c r="C772" s="117">
        <v>29</v>
      </c>
      <c r="D772" s="104" t="s">
        <v>76</v>
      </c>
      <c r="E772" s="104" t="s">
        <v>792</v>
      </c>
      <c r="F772" s="96" t="str">
        <f>CONCATENATE(C772,IF(D772&lt;&gt;"",".",""),D772)</f>
        <v>29.08</v>
      </c>
      <c r="G772" s="105" t="str">
        <f>CONCATENATE(A772," ",C772,IF(D772&lt;&gt;"",".",""),D772,E772)</f>
        <v>HBEE 29.08(a)(6)(ii)</v>
      </c>
      <c r="H772" s="106">
        <v>42583</v>
      </c>
      <c r="I772" s="96" t="s">
        <v>1215</v>
      </c>
      <c r="J772" s="107" t="s">
        <v>770</v>
      </c>
      <c r="K772" s="60" t="s">
        <v>1389</v>
      </c>
      <c r="L772" s="75" t="s">
        <v>1412</v>
      </c>
      <c r="M772" s="59" t="s">
        <v>1559</v>
      </c>
      <c r="N772" s="59" t="s">
        <v>1564</v>
      </c>
      <c r="O772" s="106">
        <v>42706</v>
      </c>
      <c r="P772" s="75"/>
    </row>
    <row r="773" spans="1:16" x14ac:dyDescent="0.25">
      <c r="A773" s="102" t="s">
        <v>4</v>
      </c>
      <c r="B773" s="117">
        <v>5</v>
      </c>
      <c r="C773" s="117">
        <v>29</v>
      </c>
      <c r="D773" s="104" t="s">
        <v>76</v>
      </c>
      <c r="E773" s="104" t="s">
        <v>794</v>
      </c>
      <c r="F773" s="96" t="str">
        <f>CONCATENATE(C773,IF(D773&lt;&gt;"",".",""),D773)</f>
        <v>29.08</v>
      </c>
      <c r="G773" s="105" t="str">
        <f>CONCATENATE(A773," ",C773,IF(D773&lt;&gt;"",".",""),D773,E773)</f>
        <v>HBEE 29.08(a)(7)</v>
      </c>
      <c r="H773" s="106">
        <v>42583</v>
      </c>
      <c r="I773" s="96" t="s">
        <v>1216</v>
      </c>
      <c r="J773" s="107" t="s">
        <v>770</v>
      </c>
      <c r="K773" s="60" t="s">
        <v>1389</v>
      </c>
      <c r="L773" s="75" t="s">
        <v>1412</v>
      </c>
      <c r="M773" s="59" t="s">
        <v>1559</v>
      </c>
      <c r="N773" s="59" t="s">
        <v>1564</v>
      </c>
      <c r="O773" s="106">
        <v>42706</v>
      </c>
      <c r="P773" s="75"/>
    </row>
    <row r="774" spans="1:16" x14ac:dyDescent="0.25">
      <c r="A774" s="102" t="s">
        <v>4</v>
      </c>
      <c r="B774" s="117">
        <v>5</v>
      </c>
      <c r="C774" s="117">
        <v>29</v>
      </c>
      <c r="D774" s="104" t="s">
        <v>76</v>
      </c>
      <c r="E774" s="104" t="s">
        <v>800</v>
      </c>
      <c r="F774" s="96" t="str">
        <f>CONCATENATE(C774,IF(D774&lt;&gt;"",".",""),D774)</f>
        <v>29.08</v>
      </c>
      <c r="G774" s="105" t="str">
        <f>CONCATENATE(A774," ",C774,IF(D774&lt;&gt;"",".",""),D774,E774)</f>
        <v>HBEE 29.08(a)(8)</v>
      </c>
      <c r="H774" s="106">
        <v>42583</v>
      </c>
      <c r="I774" s="96" t="s">
        <v>1217</v>
      </c>
      <c r="J774" s="107" t="s">
        <v>770</v>
      </c>
      <c r="K774" s="60" t="s">
        <v>1389</v>
      </c>
      <c r="L774" s="75" t="s">
        <v>1412</v>
      </c>
      <c r="M774" s="59" t="s">
        <v>1559</v>
      </c>
      <c r="N774" s="59" t="s">
        <v>1564</v>
      </c>
      <c r="O774" s="106">
        <v>42706</v>
      </c>
      <c r="P774" s="75"/>
    </row>
    <row r="775" spans="1:16" x14ac:dyDescent="0.25">
      <c r="A775" s="102" t="s">
        <v>4</v>
      </c>
      <c r="B775" s="117">
        <v>5</v>
      </c>
      <c r="C775" s="117">
        <v>29</v>
      </c>
      <c r="D775" s="104" t="s">
        <v>76</v>
      </c>
      <c r="E775" s="104" t="s">
        <v>10</v>
      </c>
      <c r="F775" s="96" t="str">
        <f>CONCATENATE(C775,IF(D775&lt;&gt;"",".",""),D775)</f>
        <v>29.08</v>
      </c>
      <c r="G775" s="105" t="str">
        <f>CONCATENATE(A775," ",C775,IF(D775&lt;&gt;"",".",""),D775,E775)</f>
        <v>HBEE 29.08(b)</v>
      </c>
      <c r="H775" s="106">
        <v>42583</v>
      </c>
      <c r="I775" s="96" t="s">
        <v>1218</v>
      </c>
      <c r="J775" s="107" t="s">
        <v>770</v>
      </c>
      <c r="K775" s="60" t="s">
        <v>764</v>
      </c>
      <c r="L775" s="75"/>
      <c r="M775" s="59"/>
      <c r="N775" s="59"/>
      <c r="O775" s="59"/>
      <c r="P775" s="60"/>
    </row>
    <row r="776" spans="1:16" x14ac:dyDescent="0.25">
      <c r="A776" s="102" t="s">
        <v>4</v>
      </c>
      <c r="B776" s="117">
        <v>5</v>
      </c>
      <c r="C776" s="117">
        <v>29</v>
      </c>
      <c r="D776" s="104" t="s">
        <v>76</v>
      </c>
      <c r="E776" s="104" t="s">
        <v>78</v>
      </c>
      <c r="F776" s="96" t="str">
        <f>CONCATENATE(C776,IF(D776&lt;&gt;"",".",""),D776)</f>
        <v>29.08</v>
      </c>
      <c r="G776" s="105" t="str">
        <f>CONCATENATE(A776," ",C776,IF(D776&lt;&gt;"",".",""),D776,E776)</f>
        <v>HBEE 29.08(b)(1)</v>
      </c>
      <c r="H776" s="106">
        <v>42583</v>
      </c>
      <c r="I776" s="96" t="s">
        <v>1219</v>
      </c>
      <c r="J776" s="107" t="s">
        <v>770</v>
      </c>
      <c r="K776" s="60" t="s">
        <v>764</v>
      </c>
      <c r="L776" s="75"/>
      <c r="M776" s="59"/>
      <c r="N776" s="59"/>
      <c r="O776" s="59"/>
      <c r="P776" s="60"/>
    </row>
    <row r="777" spans="1:16" x14ac:dyDescent="0.25">
      <c r="A777" s="102" t="s">
        <v>4</v>
      </c>
      <c r="B777" s="117">
        <v>5</v>
      </c>
      <c r="C777" s="117">
        <v>29</v>
      </c>
      <c r="D777" s="104" t="s">
        <v>76</v>
      </c>
      <c r="E777" s="104" t="s">
        <v>137</v>
      </c>
      <c r="F777" s="96" t="str">
        <f>CONCATENATE(C777,IF(D777&lt;&gt;"",".",""),D777)</f>
        <v>29.08</v>
      </c>
      <c r="G777" s="105" t="str">
        <f>CONCATENATE(A777," ",C777,IF(D777&lt;&gt;"",".",""),D777,E777)</f>
        <v>HBEE 29.08(b)(1)(i)</v>
      </c>
      <c r="H777" s="106">
        <v>42583</v>
      </c>
      <c r="I777" s="96" t="s">
        <v>1220</v>
      </c>
      <c r="J777" s="107" t="s">
        <v>770</v>
      </c>
      <c r="K777" s="60" t="s">
        <v>1389</v>
      </c>
      <c r="L777" s="75" t="s">
        <v>1412</v>
      </c>
      <c r="M777" s="59" t="s">
        <v>1559</v>
      </c>
      <c r="N777" s="59" t="s">
        <v>1564</v>
      </c>
      <c r="O777" s="106">
        <v>42706</v>
      </c>
      <c r="P777" s="75"/>
    </row>
    <row r="778" spans="1:16" x14ac:dyDescent="0.25">
      <c r="A778" s="102" t="s">
        <v>4</v>
      </c>
      <c r="B778" s="117">
        <v>5</v>
      </c>
      <c r="C778" s="117">
        <v>29</v>
      </c>
      <c r="D778" s="104" t="s">
        <v>76</v>
      </c>
      <c r="E778" s="104" t="s">
        <v>138</v>
      </c>
      <c r="F778" s="96" t="str">
        <f>CONCATENATE(C778,IF(D778&lt;&gt;"",".",""),D778)</f>
        <v>29.08</v>
      </c>
      <c r="G778" s="105" t="str">
        <f>CONCATENATE(A778," ",C778,IF(D778&lt;&gt;"",".",""),D778,E778)</f>
        <v>HBEE 29.08(b)(1)(ii)</v>
      </c>
      <c r="H778" s="106">
        <v>42583</v>
      </c>
      <c r="I778" s="96" t="s">
        <v>1141</v>
      </c>
      <c r="J778" s="107" t="s">
        <v>770</v>
      </c>
      <c r="K778" s="60" t="s">
        <v>1389</v>
      </c>
      <c r="L778" s="75" t="s">
        <v>1412</v>
      </c>
      <c r="M778" s="59" t="s">
        <v>1559</v>
      </c>
      <c r="N778" s="59" t="s">
        <v>1564</v>
      </c>
      <c r="O778" s="106">
        <v>42706</v>
      </c>
      <c r="P778" s="75"/>
    </row>
    <row r="779" spans="1:16" ht="30" x14ac:dyDescent="0.25">
      <c r="A779" s="102" t="s">
        <v>4</v>
      </c>
      <c r="B779" s="117">
        <v>5</v>
      </c>
      <c r="C779" s="117">
        <v>29</v>
      </c>
      <c r="D779" s="104" t="s">
        <v>76</v>
      </c>
      <c r="E779" s="104" t="s">
        <v>79</v>
      </c>
      <c r="F779" s="96" t="str">
        <f>CONCATENATE(C779,IF(D779&lt;&gt;"",".",""),D779)</f>
        <v>29.08</v>
      </c>
      <c r="G779" s="105" t="str">
        <f>CONCATENATE(A779," ",C779,IF(D779&lt;&gt;"",".",""),D779,E779)</f>
        <v>HBEE 29.08(b)(2)</v>
      </c>
      <c r="H779" s="106">
        <v>42583</v>
      </c>
      <c r="I779" s="96" t="s">
        <v>1221</v>
      </c>
      <c r="J779" s="107" t="s">
        <v>770</v>
      </c>
      <c r="K779" s="60" t="s">
        <v>764</v>
      </c>
      <c r="L779" s="75"/>
      <c r="M779" s="59"/>
      <c r="N779" s="59"/>
      <c r="O779" s="59"/>
      <c r="P779" s="60"/>
    </row>
    <row r="780" spans="1:16" ht="30" x14ac:dyDescent="0.25">
      <c r="A780" s="102" t="s">
        <v>4</v>
      </c>
      <c r="B780" s="117">
        <v>5</v>
      </c>
      <c r="C780" s="117">
        <v>29</v>
      </c>
      <c r="D780" s="104" t="s">
        <v>76</v>
      </c>
      <c r="E780" s="104" t="s">
        <v>1151</v>
      </c>
      <c r="F780" s="96" t="str">
        <f>CONCATENATE(C780,IF(D780&lt;&gt;"",".",""),D780)</f>
        <v>29.08</v>
      </c>
      <c r="G780" s="105" t="str">
        <f>CONCATENATE(A780," ",C780,IF(D780&lt;&gt;"",".",""),D780,E780)</f>
        <v>HBEE 29.08(b)(2)(i)</v>
      </c>
      <c r="H780" s="106">
        <v>42583</v>
      </c>
      <c r="I780" s="96" t="s">
        <v>1222</v>
      </c>
      <c r="J780" s="107" t="s">
        <v>770</v>
      </c>
      <c r="K780" s="60" t="s">
        <v>1389</v>
      </c>
      <c r="L780" s="75" t="s">
        <v>1412</v>
      </c>
      <c r="M780" s="59" t="s">
        <v>1559</v>
      </c>
      <c r="N780" s="59" t="s">
        <v>1564</v>
      </c>
      <c r="O780" s="106">
        <v>42706</v>
      </c>
      <c r="P780" s="75"/>
    </row>
    <row r="781" spans="1:16" x14ac:dyDescent="0.25">
      <c r="A781" s="102" t="s">
        <v>4</v>
      </c>
      <c r="B781" s="117">
        <v>5</v>
      </c>
      <c r="C781" s="117">
        <v>29</v>
      </c>
      <c r="D781" s="104" t="s">
        <v>76</v>
      </c>
      <c r="E781" s="104" t="s">
        <v>1153</v>
      </c>
      <c r="F781" s="96" t="str">
        <f>CONCATENATE(C781,IF(D781&lt;&gt;"",".",""),D781)</f>
        <v>29.08</v>
      </c>
      <c r="G781" s="105" t="str">
        <f>CONCATENATE(A781," ",C781,IF(D781&lt;&gt;"",".",""),D781,E781)</f>
        <v>HBEE 29.08(b)(2)(ii)</v>
      </c>
      <c r="H781" s="106">
        <v>42583</v>
      </c>
      <c r="I781" s="96" t="s">
        <v>1202</v>
      </c>
      <c r="J781" s="107" t="s">
        <v>770</v>
      </c>
      <c r="K781" s="60" t="s">
        <v>1389</v>
      </c>
      <c r="L781" s="75" t="s">
        <v>1412</v>
      </c>
      <c r="M781" s="59" t="s">
        <v>1559</v>
      </c>
      <c r="N781" s="59" t="s">
        <v>1564</v>
      </c>
      <c r="O781" s="106">
        <v>42706</v>
      </c>
      <c r="P781" s="75"/>
    </row>
    <row r="782" spans="1:16" x14ac:dyDescent="0.25">
      <c r="A782" s="102" t="s">
        <v>4</v>
      </c>
      <c r="B782" s="117">
        <v>5</v>
      </c>
      <c r="C782" s="117">
        <v>29</v>
      </c>
      <c r="D782" s="104" t="s">
        <v>76</v>
      </c>
      <c r="E782" s="104" t="s">
        <v>12</v>
      </c>
      <c r="F782" s="96" t="str">
        <f>CONCATENATE(C782,IF(D782&lt;&gt;"",".",""),D782)</f>
        <v>29.08</v>
      </c>
      <c r="G782" s="105" t="str">
        <f>CONCATENATE(A782," ",C782,IF(D782&lt;&gt;"",".",""),D782,E782)</f>
        <v>HBEE 29.08(c)</v>
      </c>
      <c r="H782" s="106">
        <v>42583</v>
      </c>
      <c r="I782" s="96" t="s">
        <v>1223</v>
      </c>
      <c r="J782" s="107" t="s">
        <v>770</v>
      </c>
      <c r="K782" s="60" t="s">
        <v>1389</v>
      </c>
      <c r="L782" s="75" t="s">
        <v>1412</v>
      </c>
      <c r="M782" s="59" t="s">
        <v>1559</v>
      </c>
      <c r="N782" s="59" t="s">
        <v>1564</v>
      </c>
      <c r="O782" s="106">
        <v>42706</v>
      </c>
      <c r="P782" s="75"/>
    </row>
    <row r="783" spans="1:16" x14ac:dyDescent="0.25">
      <c r="A783" s="102" t="s">
        <v>4</v>
      </c>
      <c r="B783" s="117">
        <v>5</v>
      </c>
      <c r="C783" s="117">
        <v>29</v>
      </c>
      <c r="D783" s="104" t="s">
        <v>76</v>
      </c>
      <c r="E783" s="104" t="s">
        <v>40</v>
      </c>
      <c r="F783" s="96" t="str">
        <f>CONCATENATE(C783,IF(D783&lt;&gt;"",".",""),D783)</f>
        <v>29.08</v>
      </c>
      <c r="G783" s="105" t="str">
        <f>CONCATENATE(A783," ",C783,IF(D783&lt;&gt;"",".",""),D783,E783)</f>
        <v>HBEE 29.08(d)</v>
      </c>
      <c r="H783" s="106">
        <v>42583</v>
      </c>
      <c r="I783" s="96" t="s">
        <v>1224</v>
      </c>
      <c r="J783" s="107" t="s">
        <v>770</v>
      </c>
      <c r="K783" s="60" t="s">
        <v>764</v>
      </c>
      <c r="L783" s="75"/>
      <c r="M783" s="59"/>
      <c r="N783" s="59"/>
      <c r="O783" s="59"/>
      <c r="P783" s="60"/>
    </row>
    <row r="784" spans="1:16" x14ac:dyDescent="0.25">
      <c r="A784" s="102" t="s">
        <v>4</v>
      </c>
      <c r="B784" s="117">
        <v>5</v>
      </c>
      <c r="C784" s="117">
        <v>29</v>
      </c>
      <c r="D784" s="104" t="s">
        <v>76</v>
      </c>
      <c r="E784" s="104" t="s">
        <v>213</v>
      </c>
      <c r="F784" s="96" t="str">
        <f>CONCATENATE(C784,IF(D784&lt;&gt;"",".",""),D784)</f>
        <v>29.08</v>
      </c>
      <c r="G784" s="105" t="str">
        <f>CONCATENATE(A784," ",C784,IF(D784&lt;&gt;"",".",""),D784,E784)</f>
        <v>HBEE 29.08(d)(1)</v>
      </c>
      <c r="H784" s="106">
        <v>42583</v>
      </c>
      <c r="I784" s="96" t="s">
        <v>1156</v>
      </c>
      <c r="J784" s="107" t="s">
        <v>770</v>
      </c>
      <c r="K784" s="60" t="s">
        <v>1389</v>
      </c>
      <c r="L784" s="75" t="s">
        <v>1412</v>
      </c>
      <c r="M784" s="59" t="s">
        <v>1559</v>
      </c>
      <c r="N784" s="59" t="s">
        <v>1564</v>
      </c>
      <c r="O784" s="106">
        <v>42706</v>
      </c>
      <c r="P784" s="75"/>
    </row>
    <row r="785" spans="1:16" ht="30" x14ac:dyDescent="0.25">
      <c r="A785" s="102" t="s">
        <v>4</v>
      </c>
      <c r="B785" s="117">
        <v>5</v>
      </c>
      <c r="C785" s="117">
        <v>29</v>
      </c>
      <c r="D785" s="104" t="s">
        <v>76</v>
      </c>
      <c r="E785" s="104" t="s">
        <v>214</v>
      </c>
      <c r="F785" s="96" t="str">
        <f>CONCATENATE(C785,IF(D785&lt;&gt;"",".",""),D785)</f>
        <v>29.08</v>
      </c>
      <c r="G785" s="105" t="str">
        <f>CONCATENATE(A785," ",C785,IF(D785&lt;&gt;"",".",""),D785,E785)</f>
        <v>HBEE 29.08(d)(2)</v>
      </c>
      <c r="H785" s="106">
        <v>42583</v>
      </c>
      <c r="I785" s="96" t="s">
        <v>1225</v>
      </c>
      <c r="J785" s="107" t="s">
        <v>770</v>
      </c>
      <c r="K785" s="60" t="s">
        <v>1389</v>
      </c>
      <c r="L785" s="75" t="s">
        <v>1412</v>
      </c>
      <c r="M785" s="59" t="s">
        <v>1559</v>
      </c>
      <c r="N785" s="59" t="s">
        <v>1564</v>
      </c>
      <c r="O785" s="106">
        <v>42706</v>
      </c>
      <c r="P785" s="75"/>
    </row>
    <row r="786" spans="1:16" x14ac:dyDescent="0.25">
      <c r="A786" s="102" t="s">
        <v>4</v>
      </c>
      <c r="B786" s="117">
        <v>5</v>
      </c>
      <c r="C786" s="117">
        <v>29</v>
      </c>
      <c r="D786" s="104" t="s">
        <v>76</v>
      </c>
      <c r="E786" s="104" t="s">
        <v>41</v>
      </c>
      <c r="F786" s="96" t="str">
        <f>CONCATENATE(C786,IF(D786&lt;&gt;"",".",""),D786)</f>
        <v>29.08</v>
      </c>
      <c r="G786" s="105" t="str">
        <f>CONCATENATE(A786," ",C786,IF(D786&lt;&gt;"",".",""),D786,E786)</f>
        <v>HBEE 29.08(e)</v>
      </c>
      <c r="H786" s="106">
        <v>42583</v>
      </c>
      <c r="I786" s="96" t="s">
        <v>1226</v>
      </c>
      <c r="J786" s="107" t="s">
        <v>770</v>
      </c>
      <c r="K786" s="60" t="s">
        <v>764</v>
      </c>
      <c r="L786" s="75"/>
      <c r="M786" s="59"/>
      <c r="N786" s="59"/>
      <c r="O786" s="59"/>
      <c r="P786" s="60"/>
    </row>
    <row r="787" spans="1:16" x14ac:dyDescent="0.25">
      <c r="A787" s="102" t="s">
        <v>4</v>
      </c>
      <c r="B787" s="117">
        <v>5</v>
      </c>
      <c r="C787" s="117">
        <v>29</v>
      </c>
      <c r="D787" s="104" t="s">
        <v>76</v>
      </c>
      <c r="E787" s="104" t="s">
        <v>153</v>
      </c>
      <c r="F787" s="96" t="str">
        <f>CONCATENATE(C787,IF(D787&lt;&gt;"",".",""),D787)</f>
        <v>29.08</v>
      </c>
      <c r="G787" s="105" t="str">
        <f>CONCATENATE(A787," ",C787,IF(D787&lt;&gt;"",".",""),D787,E787)</f>
        <v>HBEE 29.08(e)(1)</v>
      </c>
      <c r="H787" s="106">
        <v>42583</v>
      </c>
      <c r="I787" s="96" t="s">
        <v>9</v>
      </c>
      <c r="J787" s="107" t="s">
        <v>770</v>
      </c>
      <c r="K787" s="60" t="s">
        <v>1389</v>
      </c>
      <c r="L787" s="75" t="s">
        <v>1412</v>
      </c>
      <c r="M787" s="59" t="s">
        <v>1559</v>
      </c>
      <c r="N787" s="59" t="s">
        <v>1564</v>
      </c>
      <c r="O787" s="106">
        <v>42706</v>
      </c>
      <c r="P787" s="75"/>
    </row>
    <row r="788" spans="1:16" x14ac:dyDescent="0.25">
      <c r="A788" s="102" t="s">
        <v>4</v>
      </c>
      <c r="B788" s="117">
        <v>5</v>
      </c>
      <c r="C788" s="117">
        <v>29</v>
      </c>
      <c r="D788" s="104" t="s">
        <v>76</v>
      </c>
      <c r="E788" s="104" t="s">
        <v>220</v>
      </c>
      <c r="F788" s="96" t="str">
        <f>CONCATENATE(C788,IF(D788&lt;&gt;"",".",""),D788)</f>
        <v>29.08</v>
      </c>
      <c r="G788" s="105" t="str">
        <f>CONCATENATE(A788," ",C788,IF(D788&lt;&gt;"",".",""),D788,E788)</f>
        <v>HBEE 29.08(e)(2)</v>
      </c>
      <c r="H788" s="106">
        <v>42583</v>
      </c>
      <c r="I788" s="96" t="s">
        <v>1227</v>
      </c>
      <c r="J788" s="107" t="s">
        <v>770</v>
      </c>
      <c r="K788" s="60" t="s">
        <v>1389</v>
      </c>
      <c r="L788" s="75" t="s">
        <v>1412</v>
      </c>
      <c r="M788" s="59" t="s">
        <v>1559</v>
      </c>
      <c r="N788" s="59" t="s">
        <v>1564</v>
      </c>
      <c r="O788" s="106">
        <v>42706</v>
      </c>
      <c r="P788" s="75"/>
    </row>
    <row r="789" spans="1:16" ht="45" x14ac:dyDescent="0.25">
      <c r="A789" s="102" t="s">
        <v>4</v>
      </c>
      <c r="B789" s="117">
        <v>5</v>
      </c>
      <c r="C789" s="117">
        <v>29</v>
      </c>
      <c r="D789" s="104" t="s">
        <v>76</v>
      </c>
      <c r="E789" s="104" t="s">
        <v>42</v>
      </c>
      <c r="F789" s="96" t="str">
        <f>CONCATENATE(C789,IF(D789&lt;&gt;"",".",""),D789)</f>
        <v>29.08</v>
      </c>
      <c r="G789" s="105" t="str">
        <f>CONCATENATE(A789," ",C789,IF(D789&lt;&gt;"",".",""),D789,E789)</f>
        <v>HBEE 29.08(f)</v>
      </c>
      <c r="H789" s="106">
        <v>42583</v>
      </c>
      <c r="I789" s="96" t="s">
        <v>1228</v>
      </c>
      <c r="J789" s="107" t="s">
        <v>770</v>
      </c>
      <c r="K789" s="60" t="s">
        <v>1389</v>
      </c>
      <c r="L789" s="75" t="s">
        <v>1412</v>
      </c>
      <c r="M789" s="59" t="s">
        <v>1532</v>
      </c>
      <c r="N789" s="59"/>
      <c r="O789" s="59"/>
      <c r="P789" s="75" t="s">
        <v>1832</v>
      </c>
    </row>
    <row r="790" spans="1:16" ht="75" x14ac:dyDescent="0.25">
      <c r="A790" s="102" t="s">
        <v>4</v>
      </c>
      <c r="B790" s="117">
        <v>5</v>
      </c>
      <c r="C790" s="117">
        <v>29</v>
      </c>
      <c r="D790" s="104" t="s">
        <v>76</v>
      </c>
      <c r="E790" s="104" t="s">
        <v>43</v>
      </c>
      <c r="F790" s="96" t="str">
        <f>CONCATENATE(C790,IF(D790&lt;&gt;"",".",""),D790)</f>
        <v>29.08</v>
      </c>
      <c r="G790" s="105" t="str">
        <f>CONCATENATE(A790," ",C790,IF(D790&lt;&gt;"",".",""),D790,E790)</f>
        <v>HBEE 29.08(g)</v>
      </c>
      <c r="H790" s="106">
        <v>42583</v>
      </c>
      <c r="I790" s="96" t="s">
        <v>1229</v>
      </c>
      <c r="J790" s="107" t="s">
        <v>770</v>
      </c>
      <c r="K790" s="60" t="s">
        <v>1389</v>
      </c>
      <c r="L790" s="75" t="s">
        <v>1412</v>
      </c>
      <c r="M790" s="59" t="s">
        <v>1532</v>
      </c>
      <c r="N790" s="59"/>
      <c r="O790" s="59"/>
      <c r="P790" s="75" t="s">
        <v>1833</v>
      </c>
    </row>
    <row r="791" spans="1:16" x14ac:dyDescent="0.25">
      <c r="A791" s="102" t="s">
        <v>4</v>
      </c>
      <c r="B791" s="117">
        <v>5</v>
      </c>
      <c r="C791" s="117">
        <v>29</v>
      </c>
      <c r="D791" s="104" t="s">
        <v>76</v>
      </c>
      <c r="E791" s="104" t="s">
        <v>44</v>
      </c>
      <c r="F791" s="96" t="str">
        <f>CONCATENATE(C791,IF(D791&lt;&gt;"",".",""),D791)</f>
        <v>29.08</v>
      </c>
      <c r="G791" s="105" t="str">
        <f>CONCATENATE(A791," ",C791,IF(D791&lt;&gt;"",".",""),D791,E791)</f>
        <v>HBEE 29.08(h)</v>
      </c>
      <c r="H791" s="106">
        <v>42583</v>
      </c>
      <c r="I791" s="96" t="s">
        <v>1230</v>
      </c>
      <c r="J791" s="107" t="s">
        <v>770</v>
      </c>
      <c r="K791" s="60" t="s">
        <v>764</v>
      </c>
      <c r="L791" s="75"/>
      <c r="M791" s="59"/>
      <c r="N791" s="59"/>
      <c r="O791" s="59"/>
      <c r="P791" s="60"/>
    </row>
    <row r="792" spans="1:16" x14ac:dyDescent="0.25">
      <c r="A792" s="102" t="s">
        <v>4</v>
      </c>
      <c r="B792" s="117">
        <v>5</v>
      </c>
      <c r="C792" s="117">
        <v>29</v>
      </c>
      <c r="D792" s="104" t="s">
        <v>76</v>
      </c>
      <c r="E792" s="104" t="s">
        <v>195</v>
      </c>
      <c r="F792" s="96" t="str">
        <f>CONCATENATE(C792,IF(D792&lt;&gt;"",".",""),D792)</f>
        <v>29.08</v>
      </c>
      <c r="G792" s="105" t="str">
        <f>CONCATENATE(A792," ",C792,IF(D792&lt;&gt;"",".",""),D792,E792)</f>
        <v>HBEE 29.08(h)(1)</v>
      </c>
      <c r="H792" s="106">
        <v>42583</v>
      </c>
      <c r="I792" s="96" t="s">
        <v>1231</v>
      </c>
      <c r="J792" s="107" t="s">
        <v>770</v>
      </c>
      <c r="K792" s="60" t="s">
        <v>1389</v>
      </c>
      <c r="L792" s="75" t="s">
        <v>1412</v>
      </c>
      <c r="M792" s="59" t="s">
        <v>1559</v>
      </c>
      <c r="N792" s="59" t="s">
        <v>1564</v>
      </c>
      <c r="O792" s="106">
        <v>42706</v>
      </c>
      <c r="P792" s="75"/>
    </row>
    <row r="793" spans="1:16" x14ac:dyDescent="0.25">
      <c r="A793" s="102" t="s">
        <v>4</v>
      </c>
      <c r="B793" s="117">
        <v>5</v>
      </c>
      <c r="C793" s="117">
        <v>29</v>
      </c>
      <c r="D793" s="104" t="s">
        <v>76</v>
      </c>
      <c r="E793" s="104" t="s">
        <v>196</v>
      </c>
      <c r="F793" s="96" t="str">
        <f>CONCATENATE(C793,IF(D793&lt;&gt;"",".",""),D793)</f>
        <v>29.08</v>
      </c>
      <c r="G793" s="105" t="str">
        <f>CONCATENATE(A793," ",C793,IF(D793&lt;&gt;"",".",""),D793,E793)</f>
        <v>HBEE 29.08(h)(2)</v>
      </c>
      <c r="H793" s="106">
        <v>42583</v>
      </c>
      <c r="I793" s="96" t="s">
        <v>1202</v>
      </c>
      <c r="J793" s="107" t="s">
        <v>770</v>
      </c>
      <c r="K793" s="60" t="s">
        <v>1389</v>
      </c>
      <c r="L793" s="75" t="s">
        <v>1412</v>
      </c>
      <c r="M793" s="59" t="s">
        <v>1559</v>
      </c>
      <c r="N793" s="59" t="s">
        <v>1564</v>
      </c>
      <c r="O793" s="106">
        <v>42706</v>
      </c>
      <c r="P793" s="75"/>
    </row>
    <row r="794" spans="1:16" x14ac:dyDescent="0.25">
      <c r="A794" s="102" t="s">
        <v>4</v>
      </c>
      <c r="B794" s="117">
        <v>5</v>
      </c>
      <c r="C794" s="117">
        <v>29</v>
      </c>
      <c r="D794" s="104" t="s">
        <v>76</v>
      </c>
      <c r="E794" s="104" t="s">
        <v>45</v>
      </c>
      <c r="F794" s="96" t="str">
        <f>CONCATENATE(C794,IF(D794&lt;&gt;"",".",""),D794)</f>
        <v>29.08</v>
      </c>
      <c r="G794" s="105" t="str">
        <f>CONCATENATE(A794," ",C794,IF(D794&lt;&gt;"",".",""),D794,E794)</f>
        <v>HBEE 29.08(i)</v>
      </c>
      <c r="H794" s="106">
        <v>42583</v>
      </c>
      <c r="I794" s="96" t="s">
        <v>1232</v>
      </c>
      <c r="J794" s="107" t="s">
        <v>770</v>
      </c>
      <c r="K794" s="60" t="s">
        <v>764</v>
      </c>
      <c r="L794" s="75"/>
      <c r="M794" s="59"/>
      <c r="N794" s="59"/>
      <c r="O794" s="59"/>
      <c r="P794" s="60"/>
    </row>
    <row r="795" spans="1:16" ht="30" x14ac:dyDescent="0.25">
      <c r="A795" s="102" t="s">
        <v>4</v>
      </c>
      <c r="B795" s="117">
        <v>5</v>
      </c>
      <c r="C795" s="117">
        <v>29</v>
      </c>
      <c r="D795" s="104" t="s">
        <v>76</v>
      </c>
      <c r="E795" s="104" t="s">
        <v>1233</v>
      </c>
      <c r="F795" s="96" t="str">
        <f>CONCATENATE(C795,IF(D795&lt;&gt;"",".",""),D795)</f>
        <v>29.08</v>
      </c>
      <c r="G795" s="105" t="str">
        <f>CONCATENATE(A795," ",C795,IF(D795&lt;&gt;"",".",""),D795,E795)</f>
        <v>HBEE 29.08(i)(1)</v>
      </c>
      <c r="H795" s="106">
        <v>42583</v>
      </c>
      <c r="I795" s="96" t="s">
        <v>1234</v>
      </c>
      <c r="J795" s="107" t="s">
        <v>770</v>
      </c>
      <c r="K795" s="60" t="s">
        <v>1389</v>
      </c>
      <c r="L795" s="75" t="s">
        <v>1412</v>
      </c>
      <c r="M795" s="59" t="s">
        <v>1559</v>
      </c>
      <c r="N795" s="59" t="s">
        <v>1564</v>
      </c>
      <c r="O795" s="106">
        <v>42706</v>
      </c>
      <c r="P795" s="75"/>
    </row>
    <row r="796" spans="1:16" x14ac:dyDescent="0.25">
      <c r="A796" s="102" t="s">
        <v>4</v>
      </c>
      <c r="B796" s="117">
        <v>5</v>
      </c>
      <c r="C796" s="117">
        <v>29</v>
      </c>
      <c r="D796" s="104" t="s">
        <v>76</v>
      </c>
      <c r="E796" s="104" t="s">
        <v>1235</v>
      </c>
      <c r="F796" s="96" t="str">
        <f>CONCATENATE(C796,IF(D796&lt;&gt;"",".",""),D796)</f>
        <v>29.08</v>
      </c>
      <c r="G796" s="105" t="str">
        <f>CONCATENATE(A796," ",C796,IF(D796&lt;&gt;"",".",""),D796,E796)</f>
        <v>HBEE 29.08(i)(2)</v>
      </c>
      <c r="H796" s="106">
        <v>42583</v>
      </c>
      <c r="I796" s="96" t="s">
        <v>1236</v>
      </c>
      <c r="J796" s="107" t="s">
        <v>770</v>
      </c>
      <c r="K796" s="60" t="s">
        <v>1389</v>
      </c>
      <c r="L796" s="75" t="s">
        <v>1412</v>
      </c>
      <c r="M796" s="59" t="s">
        <v>1559</v>
      </c>
      <c r="N796" s="59" t="s">
        <v>1564</v>
      </c>
      <c r="O796" s="106">
        <v>42706</v>
      </c>
      <c r="P796" s="75"/>
    </row>
    <row r="797" spans="1:16" x14ac:dyDescent="0.25">
      <c r="A797" s="102" t="s">
        <v>4</v>
      </c>
      <c r="B797" s="117">
        <v>5</v>
      </c>
      <c r="C797" s="117">
        <v>29</v>
      </c>
      <c r="D797" s="104" t="s">
        <v>76</v>
      </c>
      <c r="E797" s="104" t="s">
        <v>1237</v>
      </c>
      <c r="F797" s="96" t="str">
        <f>CONCATENATE(C797,IF(D797&lt;&gt;"",".",""),D797)</f>
        <v>29.08</v>
      </c>
      <c r="G797" s="105" t="str">
        <f>CONCATENATE(A797," ",C797,IF(D797&lt;&gt;"",".",""),D797,E797)</f>
        <v>HBEE 29.08(i)(3)</v>
      </c>
      <c r="H797" s="106">
        <v>42583</v>
      </c>
      <c r="I797" s="96" t="s">
        <v>1238</v>
      </c>
      <c r="J797" s="107" t="s">
        <v>770</v>
      </c>
      <c r="K797" s="60" t="s">
        <v>764</v>
      </c>
      <c r="L797" s="75"/>
      <c r="M797" s="59"/>
      <c r="N797" s="59"/>
      <c r="O797" s="59"/>
      <c r="P797" s="60"/>
    </row>
    <row r="798" spans="1:16" x14ac:dyDescent="0.25">
      <c r="A798" s="102" t="s">
        <v>4</v>
      </c>
      <c r="B798" s="117">
        <v>5</v>
      </c>
      <c r="C798" s="117">
        <v>29</v>
      </c>
      <c r="D798" s="104" t="s">
        <v>76</v>
      </c>
      <c r="E798" s="104" t="s">
        <v>1239</v>
      </c>
      <c r="F798" s="96" t="str">
        <f>CONCATENATE(C798,IF(D798&lt;&gt;"",".",""),D798)</f>
        <v>29.08</v>
      </c>
      <c r="G798" s="105" t="str">
        <f>CONCATENATE(A798," ",C798,IF(D798&lt;&gt;"",".",""),D798,E798)</f>
        <v>HBEE 29.08(i)(3)(i)</v>
      </c>
      <c r="H798" s="106">
        <v>42583</v>
      </c>
      <c r="I798" s="96" t="s">
        <v>1024</v>
      </c>
      <c r="J798" s="107" t="s">
        <v>770</v>
      </c>
      <c r="K798" s="60" t="s">
        <v>764</v>
      </c>
      <c r="L798" s="75"/>
      <c r="M798" s="59"/>
      <c r="N798" s="59"/>
      <c r="O798" s="59"/>
      <c r="P798" s="60"/>
    </row>
    <row r="799" spans="1:16" ht="45" x14ac:dyDescent="0.25">
      <c r="A799" s="102" t="s">
        <v>4</v>
      </c>
      <c r="B799" s="117">
        <v>5</v>
      </c>
      <c r="C799" s="117">
        <v>29</v>
      </c>
      <c r="D799" s="104" t="s">
        <v>76</v>
      </c>
      <c r="E799" s="104" t="s">
        <v>1240</v>
      </c>
      <c r="F799" s="96" t="str">
        <f>CONCATENATE(C799,IF(D799&lt;&gt;"",".",""),D799)</f>
        <v>29.08</v>
      </c>
      <c r="G799" s="105" t="str">
        <f>CONCATENATE(A799," ",C799,IF(D799&lt;&gt;"",".",""),D799,E799)</f>
        <v>HBEE 29.08(i)(3)(i)(A)</v>
      </c>
      <c r="H799" s="106">
        <v>42583</v>
      </c>
      <c r="I799" s="96" t="s">
        <v>1241</v>
      </c>
      <c r="J799" s="107" t="s">
        <v>770</v>
      </c>
      <c r="K799" s="60" t="s">
        <v>1389</v>
      </c>
      <c r="L799" s="75" t="s">
        <v>1412</v>
      </c>
      <c r="M799" s="59" t="s">
        <v>1559</v>
      </c>
      <c r="N799" s="59" t="s">
        <v>1564</v>
      </c>
      <c r="O799" s="106">
        <v>42706</v>
      </c>
      <c r="P799" s="60" t="s">
        <v>1834</v>
      </c>
    </row>
    <row r="800" spans="1:16" x14ac:dyDescent="0.25">
      <c r="A800" s="102" t="s">
        <v>4</v>
      </c>
      <c r="B800" s="117">
        <v>5</v>
      </c>
      <c r="C800" s="117">
        <v>29</v>
      </c>
      <c r="D800" s="104" t="s">
        <v>76</v>
      </c>
      <c r="E800" s="104" t="s">
        <v>1242</v>
      </c>
      <c r="F800" s="96" t="str">
        <f>CONCATENATE(C800,IF(D800&lt;&gt;"",".",""),D800)</f>
        <v>29.08</v>
      </c>
      <c r="G800" s="105" t="str">
        <f>CONCATENATE(A800," ",C800,IF(D800&lt;&gt;"",".",""),D800,E800)</f>
        <v>HBEE 29.08(i)(3)(i)(B)</v>
      </c>
      <c r="H800" s="106">
        <v>42583</v>
      </c>
      <c r="I800" s="96" t="s">
        <v>1243</v>
      </c>
      <c r="J800" s="107" t="s">
        <v>770</v>
      </c>
      <c r="K800" s="60" t="s">
        <v>764</v>
      </c>
      <c r="L800" s="75"/>
      <c r="M800" s="59"/>
      <c r="N800" s="59"/>
      <c r="O800" s="59"/>
      <c r="P800" s="60"/>
    </row>
    <row r="801" spans="1:16" x14ac:dyDescent="0.25">
      <c r="A801" s="102" t="s">
        <v>4</v>
      </c>
      <c r="B801" s="117">
        <v>5</v>
      </c>
      <c r="C801" s="117">
        <v>29</v>
      </c>
      <c r="D801" s="104" t="s">
        <v>76</v>
      </c>
      <c r="E801" s="104" t="s">
        <v>1244</v>
      </c>
      <c r="F801" s="96" t="str">
        <f>CONCATENATE(C801,IF(D801&lt;&gt;"",".",""),D801)</f>
        <v>29.08</v>
      </c>
      <c r="G801" s="105" t="str">
        <f>CONCATENATE(A801," ",C801,IF(D801&lt;&gt;"",".",""),D801,E801)</f>
        <v>HBEE 29.08(i)(3)(i)(C)</v>
      </c>
      <c r="H801" s="106">
        <v>42583</v>
      </c>
      <c r="I801" s="96" t="s">
        <v>1245</v>
      </c>
      <c r="J801" s="107" t="s">
        <v>770</v>
      </c>
      <c r="K801" s="60" t="s">
        <v>764</v>
      </c>
      <c r="L801" s="75"/>
      <c r="M801" s="59"/>
      <c r="N801" s="59"/>
      <c r="O801" s="59"/>
      <c r="P801" s="60"/>
    </row>
    <row r="802" spans="1:16" x14ac:dyDescent="0.25">
      <c r="A802" s="102" t="s">
        <v>4</v>
      </c>
      <c r="B802" s="117">
        <v>5</v>
      </c>
      <c r="C802" s="117">
        <v>29</v>
      </c>
      <c r="D802" s="104" t="s">
        <v>76</v>
      </c>
      <c r="E802" s="104" t="s">
        <v>1246</v>
      </c>
      <c r="F802" s="96" t="str">
        <f>CONCATENATE(C802,IF(D802&lt;&gt;"",".",""),D802)</f>
        <v>29.08</v>
      </c>
      <c r="G802" s="105" t="str">
        <f>CONCATENATE(A802," ",C802,IF(D802&lt;&gt;"",".",""),D802,E802)</f>
        <v>HBEE 29.08(i)(3)(i)(D)</v>
      </c>
      <c r="H802" s="106">
        <v>42583</v>
      </c>
      <c r="I802" s="96" t="s">
        <v>1247</v>
      </c>
      <c r="J802" s="107" t="s">
        <v>770</v>
      </c>
      <c r="K802" s="60" t="s">
        <v>764</v>
      </c>
      <c r="L802" s="75"/>
      <c r="M802" s="59"/>
      <c r="N802" s="59"/>
      <c r="O802" s="59"/>
      <c r="P802" s="60"/>
    </row>
    <row r="803" spans="1:16" x14ac:dyDescent="0.25">
      <c r="A803" s="102" t="s">
        <v>4</v>
      </c>
      <c r="B803" s="117">
        <v>5</v>
      </c>
      <c r="C803" s="117">
        <v>29</v>
      </c>
      <c r="D803" s="104" t="s">
        <v>76</v>
      </c>
      <c r="E803" s="104" t="s">
        <v>1248</v>
      </c>
      <c r="F803" s="96" t="str">
        <f>CONCATENATE(C803,IF(D803&lt;&gt;"",".",""),D803)</f>
        <v>29.08</v>
      </c>
      <c r="G803" s="105" t="str">
        <f>CONCATENATE(A803," ",C803,IF(D803&lt;&gt;"",".",""),D803,E803)</f>
        <v>HBEE 29.08(i)(3)(ii)</v>
      </c>
      <c r="H803" s="106">
        <v>42583</v>
      </c>
      <c r="I803" s="96" t="s">
        <v>1202</v>
      </c>
      <c r="J803" s="107" t="s">
        <v>770</v>
      </c>
      <c r="K803" s="60" t="s">
        <v>1389</v>
      </c>
      <c r="L803" s="75" t="s">
        <v>1412</v>
      </c>
      <c r="M803" s="59" t="s">
        <v>1559</v>
      </c>
      <c r="N803" s="59" t="s">
        <v>1564</v>
      </c>
      <c r="O803" s="106">
        <v>42706</v>
      </c>
      <c r="P803" s="75"/>
    </row>
    <row r="804" spans="1:16" x14ac:dyDescent="0.25">
      <c r="A804" s="102" t="s">
        <v>4</v>
      </c>
      <c r="B804" s="117">
        <v>5</v>
      </c>
      <c r="C804" s="117">
        <v>29</v>
      </c>
      <c r="D804" s="104" t="s">
        <v>76</v>
      </c>
      <c r="E804" s="104" t="s">
        <v>1249</v>
      </c>
      <c r="F804" s="96" t="str">
        <f>CONCATENATE(C804,IF(D804&lt;&gt;"",".",""),D804)</f>
        <v>29.08</v>
      </c>
      <c r="G804" s="105" t="str">
        <f>CONCATENATE(A804," ",C804,IF(D804&lt;&gt;"",".",""),D804,E804)</f>
        <v>HBEE 29.08(i)(4)</v>
      </c>
      <c r="H804" s="106">
        <v>42583</v>
      </c>
      <c r="I804" s="96" t="s">
        <v>1250</v>
      </c>
      <c r="J804" s="107" t="s">
        <v>770</v>
      </c>
      <c r="K804" s="60" t="s">
        <v>1389</v>
      </c>
      <c r="L804" s="75" t="s">
        <v>1412</v>
      </c>
      <c r="M804" s="59" t="s">
        <v>1559</v>
      </c>
      <c r="N804" s="59" t="s">
        <v>1564</v>
      </c>
      <c r="O804" s="106">
        <v>42706</v>
      </c>
      <c r="P804" s="75"/>
    </row>
    <row r="805" spans="1:16" x14ac:dyDescent="0.25">
      <c r="A805" s="102" t="s">
        <v>4</v>
      </c>
      <c r="B805" s="117">
        <v>5</v>
      </c>
      <c r="C805" s="117">
        <v>29</v>
      </c>
      <c r="D805" s="104" t="s">
        <v>76</v>
      </c>
      <c r="E805" s="104" t="s">
        <v>1251</v>
      </c>
      <c r="F805" s="96" t="str">
        <f>CONCATENATE(C805,IF(D805&lt;&gt;"",".",""),D805)</f>
        <v>29.08</v>
      </c>
      <c r="G805" s="105" t="str">
        <f>CONCATENATE(A805," ",C805,IF(D805&lt;&gt;"",".",""),D805,E805)</f>
        <v>HBEE 29.08(i)(5)</v>
      </c>
      <c r="H805" s="106">
        <v>42583</v>
      </c>
      <c r="I805" s="96" t="s">
        <v>1252</v>
      </c>
      <c r="J805" s="107" t="s">
        <v>770</v>
      </c>
      <c r="K805" s="60" t="s">
        <v>1389</v>
      </c>
      <c r="L805" s="75" t="s">
        <v>1412</v>
      </c>
      <c r="M805" s="59" t="s">
        <v>1559</v>
      </c>
      <c r="N805" s="59" t="s">
        <v>1564</v>
      </c>
      <c r="O805" s="106">
        <v>42706</v>
      </c>
      <c r="P805" s="75"/>
    </row>
    <row r="806" spans="1:16" x14ac:dyDescent="0.25">
      <c r="A806" s="102" t="s">
        <v>4</v>
      </c>
      <c r="B806" s="117">
        <v>5</v>
      </c>
      <c r="C806" s="117">
        <v>29</v>
      </c>
      <c r="D806" s="104" t="s">
        <v>76</v>
      </c>
      <c r="E806" s="104" t="s">
        <v>1253</v>
      </c>
      <c r="F806" s="96" t="str">
        <f>CONCATENATE(C806,IF(D806&lt;&gt;"",".",""),D806)</f>
        <v>29.08</v>
      </c>
      <c r="G806" s="105" t="str">
        <f>CONCATENATE(A806," ",C806,IF(D806&lt;&gt;"",".",""),D806,E806)</f>
        <v>HBEE 29.08(i)(6)</v>
      </c>
      <c r="H806" s="106">
        <v>42583</v>
      </c>
      <c r="I806" s="96" t="s">
        <v>1254</v>
      </c>
      <c r="J806" s="107" t="s">
        <v>770</v>
      </c>
      <c r="K806" s="60" t="s">
        <v>1389</v>
      </c>
      <c r="L806" s="75" t="s">
        <v>1412</v>
      </c>
      <c r="M806" s="59" t="s">
        <v>1559</v>
      </c>
      <c r="N806" s="59" t="s">
        <v>1564</v>
      </c>
      <c r="O806" s="106">
        <v>42706</v>
      </c>
      <c r="P806" s="75"/>
    </row>
    <row r="807" spans="1:16" x14ac:dyDescent="0.25">
      <c r="A807" s="102" t="s">
        <v>4</v>
      </c>
      <c r="B807" s="117">
        <v>5</v>
      </c>
      <c r="C807" s="117">
        <v>29</v>
      </c>
      <c r="D807" s="104" t="s">
        <v>76</v>
      </c>
      <c r="E807" s="104" t="s">
        <v>1255</v>
      </c>
      <c r="F807" s="96" t="str">
        <f>CONCATENATE(C807,IF(D807&lt;&gt;"",".",""),D807)</f>
        <v>29.08</v>
      </c>
      <c r="G807" s="105" t="str">
        <f>CONCATENATE(A807," ",C807,IF(D807&lt;&gt;"",".",""),D807,E807)</f>
        <v>HBEE 29.08(i)(7)</v>
      </c>
      <c r="H807" s="106">
        <v>42583</v>
      </c>
      <c r="I807" s="96" t="s">
        <v>1256</v>
      </c>
      <c r="J807" s="107" t="s">
        <v>770</v>
      </c>
      <c r="K807" s="60" t="s">
        <v>1389</v>
      </c>
      <c r="L807" s="75" t="s">
        <v>1412</v>
      </c>
      <c r="M807" s="59" t="s">
        <v>1559</v>
      </c>
      <c r="N807" s="59" t="s">
        <v>1564</v>
      </c>
      <c r="O807" s="106">
        <v>42706</v>
      </c>
      <c r="P807" s="75"/>
    </row>
    <row r="808" spans="1:16" x14ac:dyDescent="0.25">
      <c r="A808" s="102" t="s">
        <v>4</v>
      </c>
      <c r="B808" s="117">
        <v>5</v>
      </c>
      <c r="C808" s="117">
        <v>29</v>
      </c>
      <c r="D808" s="104" t="s">
        <v>76</v>
      </c>
      <c r="E808" s="104" t="s">
        <v>1257</v>
      </c>
      <c r="F808" s="96" t="str">
        <f>CONCATENATE(C808,IF(D808&lt;&gt;"",".",""),D808)</f>
        <v>29.08</v>
      </c>
      <c r="G808" s="105" t="str">
        <f>CONCATENATE(A808," ",C808,IF(D808&lt;&gt;"",".",""),D808,E808)</f>
        <v>HBEE 29.08(i)(8)</v>
      </c>
      <c r="H808" s="106">
        <v>42583</v>
      </c>
      <c r="I808" s="96" t="s">
        <v>1258</v>
      </c>
      <c r="J808" s="107" t="s">
        <v>770</v>
      </c>
      <c r="K808" s="60" t="s">
        <v>1389</v>
      </c>
      <c r="L808" s="75" t="s">
        <v>1412</v>
      </c>
      <c r="M808" s="59" t="s">
        <v>1559</v>
      </c>
      <c r="N808" s="59" t="s">
        <v>1564</v>
      </c>
      <c r="O808" s="106">
        <v>42706</v>
      </c>
      <c r="P808" s="75"/>
    </row>
    <row r="809" spans="1:16" x14ac:dyDescent="0.25">
      <c r="A809" s="102" t="s">
        <v>4</v>
      </c>
      <c r="B809" s="117">
        <v>5</v>
      </c>
      <c r="C809" s="117">
        <v>29</v>
      </c>
      <c r="D809" s="104" t="s">
        <v>76</v>
      </c>
      <c r="E809" s="104" t="s">
        <v>1259</v>
      </c>
      <c r="F809" s="96" t="str">
        <f>CONCATENATE(C809,IF(D809&lt;&gt;"",".",""),D809)</f>
        <v>29.08</v>
      </c>
      <c r="G809" s="105" t="str">
        <f>CONCATENATE(A809," ",C809,IF(D809&lt;&gt;"",".",""),D809,E809)</f>
        <v>HBEE 29.08(i)(9)</v>
      </c>
      <c r="H809" s="106">
        <v>42583</v>
      </c>
      <c r="I809" s="96" t="s">
        <v>1260</v>
      </c>
      <c r="J809" s="107" t="s">
        <v>770</v>
      </c>
      <c r="K809" s="60" t="s">
        <v>1389</v>
      </c>
      <c r="L809" s="75" t="s">
        <v>1412</v>
      </c>
      <c r="M809" s="59" t="s">
        <v>1559</v>
      </c>
      <c r="N809" s="59" t="s">
        <v>1564</v>
      </c>
      <c r="O809" s="106">
        <v>42706</v>
      </c>
      <c r="P809" s="75"/>
    </row>
    <row r="810" spans="1:16" x14ac:dyDescent="0.25">
      <c r="A810" s="102" t="s">
        <v>4</v>
      </c>
      <c r="B810" s="117">
        <v>5</v>
      </c>
      <c r="C810" s="117">
        <v>29</v>
      </c>
      <c r="D810" s="104" t="s">
        <v>76</v>
      </c>
      <c r="E810" s="104" t="s">
        <v>1261</v>
      </c>
      <c r="F810" s="96" t="str">
        <f>CONCATENATE(C810,IF(D810&lt;&gt;"",".",""),D810)</f>
        <v>29.08</v>
      </c>
      <c r="G810" s="105" t="str">
        <f>CONCATENATE(A810," ",C810,IF(D810&lt;&gt;"",".",""),D810,E810)</f>
        <v>HBEE 29.08(i)(10)</v>
      </c>
      <c r="H810" s="106">
        <v>42583</v>
      </c>
      <c r="I810" s="96" t="s">
        <v>1262</v>
      </c>
      <c r="J810" s="107" t="s">
        <v>770</v>
      </c>
      <c r="K810" s="60" t="s">
        <v>764</v>
      </c>
      <c r="L810" s="75"/>
      <c r="M810" s="59"/>
      <c r="N810" s="59"/>
      <c r="O810" s="59"/>
      <c r="P810" s="60"/>
    </row>
    <row r="811" spans="1:16" ht="30" x14ac:dyDescent="0.25">
      <c r="A811" s="102" t="s">
        <v>4</v>
      </c>
      <c r="B811" s="117">
        <v>5</v>
      </c>
      <c r="C811" s="117">
        <v>29</v>
      </c>
      <c r="D811" s="104" t="s">
        <v>76</v>
      </c>
      <c r="E811" s="104" t="s">
        <v>1263</v>
      </c>
      <c r="F811" s="96" t="str">
        <f>CONCATENATE(C811,IF(D811&lt;&gt;"",".",""),D811)</f>
        <v>29.08</v>
      </c>
      <c r="G811" s="105" t="str">
        <f>CONCATENATE(A811," ",C811,IF(D811&lt;&gt;"",".",""),D811,E811)</f>
        <v>HBEE 29.08(i)(10)(i)</v>
      </c>
      <c r="H811" s="106">
        <v>42583</v>
      </c>
      <c r="I811" s="96" t="s">
        <v>1264</v>
      </c>
      <c r="J811" s="107" t="s">
        <v>770</v>
      </c>
      <c r="K811" s="60" t="s">
        <v>1389</v>
      </c>
      <c r="L811" s="75" t="s">
        <v>1412</v>
      </c>
      <c r="M811" s="59" t="s">
        <v>1559</v>
      </c>
      <c r="N811" s="59" t="s">
        <v>1564</v>
      </c>
      <c r="O811" s="106">
        <v>42706</v>
      </c>
      <c r="P811" s="75"/>
    </row>
    <row r="812" spans="1:16" ht="30" x14ac:dyDescent="0.25">
      <c r="A812" s="102" t="s">
        <v>4</v>
      </c>
      <c r="B812" s="117">
        <v>5</v>
      </c>
      <c r="C812" s="117">
        <v>29</v>
      </c>
      <c r="D812" s="104" t="s">
        <v>76</v>
      </c>
      <c r="E812" s="104" t="s">
        <v>1265</v>
      </c>
      <c r="F812" s="96" t="str">
        <f>CONCATENATE(C812,IF(D812&lt;&gt;"",".",""),D812)</f>
        <v>29.08</v>
      </c>
      <c r="G812" s="105" t="str">
        <f>CONCATENATE(A812," ",C812,IF(D812&lt;&gt;"",".",""),D812,E812)</f>
        <v>HBEE 29.08(i)(10)(ii)</v>
      </c>
      <c r="H812" s="106">
        <v>42583</v>
      </c>
      <c r="I812" s="96" t="s">
        <v>1266</v>
      </c>
      <c r="J812" s="107" t="s">
        <v>770</v>
      </c>
      <c r="K812" s="60" t="s">
        <v>1389</v>
      </c>
      <c r="L812" s="75" t="s">
        <v>1412</v>
      </c>
      <c r="M812" s="59" t="s">
        <v>1559</v>
      </c>
      <c r="N812" s="59" t="s">
        <v>1564</v>
      </c>
      <c r="O812" s="106">
        <v>42706</v>
      </c>
      <c r="P812" s="75"/>
    </row>
    <row r="813" spans="1:16" x14ac:dyDescent="0.25">
      <c r="A813" s="102" t="s">
        <v>4</v>
      </c>
      <c r="B813" s="117">
        <v>5</v>
      </c>
      <c r="C813" s="117">
        <v>29</v>
      </c>
      <c r="D813" s="104" t="s">
        <v>76</v>
      </c>
      <c r="E813" s="104" t="s">
        <v>1267</v>
      </c>
      <c r="F813" s="96" t="str">
        <f>CONCATENATE(C813,IF(D813&lt;&gt;"",".",""),D813)</f>
        <v>29.08</v>
      </c>
      <c r="G813" s="105" t="str">
        <f>CONCATENATE(A813," ",C813,IF(D813&lt;&gt;"",".",""),D813,E813)</f>
        <v>HBEE 29.08(i)(10)(iii)</v>
      </c>
      <c r="H813" s="106">
        <v>42583</v>
      </c>
      <c r="I813" s="96" t="s">
        <v>1268</v>
      </c>
      <c r="J813" s="107" t="s">
        <v>770</v>
      </c>
      <c r="K813" s="60" t="s">
        <v>1389</v>
      </c>
      <c r="L813" s="75" t="s">
        <v>1412</v>
      </c>
      <c r="M813" s="59" t="s">
        <v>1559</v>
      </c>
      <c r="N813" s="59" t="s">
        <v>1564</v>
      </c>
      <c r="O813" s="106">
        <v>42706</v>
      </c>
      <c r="P813" s="75"/>
    </row>
    <row r="814" spans="1:16" x14ac:dyDescent="0.25">
      <c r="A814" s="102" t="s">
        <v>4</v>
      </c>
      <c r="B814" s="117">
        <v>5</v>
      </c>
      <c r="C814" s="117">
        <v>29</v>
      </c>
      <c r="D814" s="104" t="s">
        <v>76</v>
      </c>
      <c r="E814" s="104" t="s">
        <v>1269</v>
      </c>
      <c r="F814" s="96" t="str">
        <f>CONCATENATE(C814,IF(D814&lt;&gt;"",".",""),D814)</f>
        <v>29.08</v>
      </c>
      <c r="G814" s="105" t="str">
        <f>CONCATENATE(A814," ",C814,IF(D814&lt;&gt;"",".",""),D814,E814)</f>
        <v>HBEE 29.08(i)(10)(iv)</v>
      </c>
      <c r="H814" s="106">
        <v>42583</v>
      </c>
      <c r="I814" s="96" t="s">
        <v>1270</v>
      </c>
      <c r="J814" s="107" t="s">
        <v>770</v>
      </c>
      <c r="K814" s="60" t="s">
        <v>1389</v>
      </c>
      <c r="L814" s="75" t="s">
        <v>1412</v>
      </c>
      <c r="M814" s="59" t="s">
        <v>1559</v>
      </c>
      <c r="N814" s="59" t="s">
        <v>1564</v>
      </c>
      <c r="O814" s="106">
        <v>42706</v>
      </c>
      <c r="P814" s="75"/>
    </row>
    <row r="815" spans="1:16" x14ac:dyDescent="0.25">
      <c r="A815" s="102" t="s">
        <v>4</v>
      </c>
      <c r="B815" s="117">
        <v>5</v>
      </c>
      <c r="C815" s="117">
        <v>29</v>
      </c>
      <c r="D815" s="104" t="s">
        <v>76</v>
      </c>
      <c r="E815" s="104" t="s">
        <v>1271</v>
      </c>
      <c r="F815" s="96" t="str">
        <f>CONCATENATE(C815,IF(D815&lt;&gt;"",".",""),D815)</f>
        <v>29.08</v>
      </c>
      <c r="G815" s="105" t="str">
        <f>CONCATENATE(A815," ",C815,IF(D815&lt;&gt;"",".",""),D815,E815)</f>
        <v>HBEE 29.08(i)(10)(v)</v>
      </c>
      <c r="H815" s="106">
        <v>42583</v>
      </c>
      <c r="I815" s="96" t="s">
        <v>1272</v>
      </c>
      <c r="J815" s="107" t="s">
        <v>770</v>
      </c>
      <c r="K815" s="60" t="s">
        <v>1389</v>
      </c>
      <c r="L815" s="75" t="s">
        <v>1412</v>
      </c>
      <c r="M815" s="59" t="s">
        <v>1559</v>
      </c>
      <c r="N815" s="59" t="s">
        <v>1564</v>
      </c>
      <c r="O815" s="106">
        <v>42706</v>
      </c>
      <c r="P815" s="75"/>
    </row>
    <row r="816" spans="1:16" x14ac:dyDescent="0.25">
      <c r="A816" s="102" t="s">
        <v>4</v>
      </c>
      <c r="B816" s="117">
        <v>5</v>
      </c>
      <c r="C816" s="117">
        <v>29</v>
      </c>
      <c r="D816" s="104" t="s">
        <v>76</v>
      </c>
      <c r="E816" s="104" t="s">
        <v>1273</v>
      </c>
      <c r="F816" s="96" t="str">
        <f>CONCATENATE(C816,IF(D816&lt;&gt;"",".",""),D816)</f>
        <v>29.08</v>
      </c>
      <c r="G816" s="105" t="str">
        <f>CONCATENATE(A816," ",C816,IF(D816&lt;&gt;"",".",""),D816,E816)</f>
        <v>HBEE 29.08(i)(10)(vi)</v>
      </c>
      <c r="H816" s="106">
        <v>42583</v>
      </c>
      <c r="I816" s="96" t="s">
        <v>1274</v>
      </c>
      <c r="J816" s="107" t="s">
        <v>770</v>
      </c>
      <c r="K816" s="60" t="s">
        <v>1389</v>
      </c>
      <c r="L816" s="75" t="s">
        <v>1412</v>
      </c>
      <c r="M816" s="59" t="s">
        <v>1559</v>
      </c>
      <c r="N816" s="59" t="s">
        <v>1564</v>
      </c>
      <c r="O816" s="106">
        <v>42706</v>
      </c>
      <c r="P816" s="75"/>
    </row>
    <row r="817" spans="1:16" x14ac:dyDescent="0.25">
      <c r="A817" s="102" t="s">
        <v>4</v>
      </c>
      <c r="B817" s="117">
        <v>5</v>
      </c>
      <c r="C817" s="117">
        <v>29</v>
      </c>
      <c r="D817" s="104" t="s">
        <v>76</v>
      </c>
      <c r="E817" s="104" t="s">
        <v>1275</v>
      </c>
      <c r="F817" s="96" t="str">
        <f>CONCATENATE(C817,IF(D817&lt;&gt;"",".",""),D817)</f>
        <v>29.08</v>
      </c>
      <c r="G817" s="105" t="str">
        <f>CONCATENATE(A817," ",C817,IF(D817&lt;&gt;"",".",""),D817,E817)</f>
        <v>HBEE 29.08(i)(10)(vii)</v>
      </c>
      <c r="H817" s="106">
        <v>42583</v>
      </c>
      <c r="I817" s="96" t="s">
        <v>1276</v>
      </c>
      <c r="J817" s="107" t="s">
        <v>770</v>
      </c>
      <c r="K817" s="60" t="s">
        <v>1389</v>
      </c>
      <c r="L817" s="75" t="s">
        <v>1412</v>
      </c>
      <c r="M817" s="59" t="s">
        <v>1559</v>
      </c>
      <c r="N817" s="59" t="s">
        <v>1564</v>
      </c>
      <c r="O817" s="106">
        <v>42706</v>
      </c>
      <c r="P817" s="75"/>
    </row>
    <row r="818" spans="1:16" x14ac:dyDescent="0.25">
      <c r="A818" s="102" t="s">
        <v>4</v>
      </c>
      <c r="B818" s="117">
        <v>5</v>
      </c>
      <c r="C818" s="117">
        <v>29</v>
      </c>
      <c r="D818" s="104" t="s">
        <v>76</v>
      </c>
      <c r="E818" s="104" t="s">
        <v>1277</v>
      </c>
      <c r="F818" s="96" t="str">
        <f>CONCATENATE(C818,IF(D818&lt;&gt;"",".",""),D818)</f>
        <v>29.08</v>
      </c>
      <c r="G818" s="105" t="str">
        <f>CONCATENATE(A818," ",C818,IF(D818&lt;&gt;"",".",""),D818,E818)</f>
        <v>HBEE 29.08(i)(11)</v>
      </c>
      <c r="H818" s="106">
        <v>42583</v>
      </c>
      <c r="I818" s="96" t="s">
        <v>1278</v>
      </c>
      <c r="J818" s="107" t="s">
        <v>770</v>
      </c>
      <c r="K818" s="60" t="s">
        <v>1389</v>
      </c>
      <c r="L818" s="75" t="s">
        <v>1412</v>
      </c>
      <c r="M818" s="59" t="s">
        <v>1559</v>
      </c>
      <c r="N818" s="59" t="s">
        <v>1564</v>
      </c>
      <c r="O818" s="106">
        <v>42706</v>
      </c>
      <c r="P818" s="75"/>
    </row>
    <row r="819" spans="1:16" ht="30" x14ac:dyDescent="0.25">
      <c r="A819" s="102" t="s">
        <v>4</v>
      </c>
      <c r="B819" s="117">
        <v>5</v>
      </c>
      <c r="C819" s="117">
        <v>29</v>
      </c>
      <c r="D819" s="104" t="s">
        <v>76</v>
      </c>
      <c r="E819" s="104" t="s">
        <v>1279</v>
      </c>
      <c r="F819" s="96" t="str">
        <f>CONCATENATE(C819,IF(D819&lt;&gt;"",".",""),D819)</f>
        <v>29.08</v>
      </c>
      <c r="G819" s="105" t="str">
        <f>CONCATENATE(A819," ",C819,IF(D819&lt;&gt;"",".",""),D819,E819)</f>
        <v>HBEE 29.08(i)(12)</v>
      </c>
      <c r="H819" s="106">
        <v>42583</v>
      </c>
      <c r="I819" s="96" t="s">
        <v>1280</v>
      </c>
      <c r="J819" s="107" t="s">
        <v>770</v>
      </c>
      <c r="K819" s="60" t="s">
        <v>1389</v>
      </c>
      <c r="L819" s="75" t="s">
        <v>1414</v>
      </c>
      <c r="M819" s="59" t="s">
        <v>1559</v>
      </c>
      <c r="N819" s="59" t="s">
        <v>1564</v>
      </c>
      <c r="O819" s="106">
        <v>42706</v>
      </c>
      <c r="P819" s="75"/>
    </row>
    <row r="820" spans="1:16" ht="45" x14ac:dyDescent="0.25">
      <c r="A820" s="102" t="s">
        <v>4</v>
      </c>
      <c r="B820" s="117">
        <v>5</v>
      </c>
      <c r="C820" s="117">
        <v>29</v>
      </c>
      <c r="D820" s="104" t="s">
        <v>86</v>
      </c>
      <c r="E820" s="104"/>
      <c r="F820" s="96" t="str">
        <f>CONCATENATE(C820,IF(D820&lt;&gt;"",".",""),D820)</f>
        <v>29.09</v>
      </c>
      <c r="G820" s="105" t="str">
        <f>CONCATENATE(A820," ",C820,IF(D820&lt;&gt;"",".",""),D820,E820)</f>
        <v>HBEE 29.09</v>
      </c>
      <c r="H820" s="106">
        <v>42583</v>
      </c>
      <c r="I820" s="96" t="s">
        <v>1281</v>
      </c>
      <c r="J820" s="107" t="s">
        <v>770</v>
      </c>
      <c r="K820" s="60" t="s">
        <v>764</v>
      </c>
      <c r="L820" s="75"/>
      <c r="M820" s="59"/>
      <c r="N820" s="59"/>
      <c r="O820" s="59"/>
      <c r="P820" s="60"/>
    </row>
    <row r="821" spans="1:16" x14ac:dyDescent="0.25">
      <c r="A821" s="102" t="s">
        <v>4</v>
      </c>
      <c r="B821" s="117">
        <v>5</v>
      </c>
      <c r="C821" s="117">
        <v>29</v>
      </c>
      <c r="D821" s="104" t="s">
        <v>86</v>
      </c>
      <c r="E821" s="104" t="s">
        <v>8</v>
      </c>
      <c r="F821" s="96" t="str">
        <f>CONCATENATE(C821,IF(D821&lt;&gt;"",".",""),D821)</f>
        <v>29.09</v>
      </c>
      <c r="G821" s="105" t="str">
        <f>CONCATENATE(A821," ",C821,IF(D821&lt;&gt;"",".",""),D821,E821)</f>
        <v>HBEE 29.09(a)</v>
      </c>
      <c r="H821" s="106">
        <v>42583</v>
      </c>
      <c r="I821" s="96" t="s">
        <v>9</v>
      </c>
      <c r="J821" s="107" t="s">
        <v>770</v>
      </c>
      <c r="K821" s="60" t="s">
        <v>1389</v>
      </c>
      <c r="L821" s="75" t="s">
        <v>1411</v>
      </c>
      <c r="M821" s="59" t="s">
        <v>1559</v>
      </c>
      <c r="N821" s="59" t="s">
        <v>1564</v>
      </c>
      <c r="O821" s="106">
        <v>42685</v>
      </c>
      <c r="P821" s="75"/>
    </row>
    <row r="822" spans="1:16" x14ac:dyDescent="0.25">
      <c r="A822" s="102" t="s">
        <v>4</v>
      </c>
      <c r="B822" s="117">
        <v>5</v>
      </c>
      <c r="C822" s="117">
        <v>29</v>
      </c>
      <c r="D822" s="104" t="s">
        <v>86</v>
      </c>
      <c r="E822" s="104" t="s">
        <v>10</v>
      </c>
      <c r="F822" s="96" t="str">
        <f>CONCATENATE(C822,IF(D822&lt;&gt;"",".",""),D822)</f>
        <v>29.09</v>
      </c>
      <c r="G822" s="105" t="str">
        <f>CONCATENATE(A822," ",C822,IF(D822&lt;&gt;"",".",""),D822,E822)</f>
        <v>HBEE 29.09(b)</v>
      </c>
      <c r="H822" s="106">
        <v>42583</v>
      </c>
      <c r="I822" s="96" t="s">
        <v>1282</v>
      </c>
      <c r="J822" s="107" t="s">
        <v>770</v>
      </c>
      <c r="K822" s="60" t="s">
        <v>1389</v>
      </c>
      <c r="L822" s="75" t="s">
        <v>1411</v>
      </c>
      <c r="M822" s="59" t="s">
        <v>1559</v>
      </c>
      <c r="N822" s="59" t="s">
        <v>1564</v>
      </c>
      <c r="O822" s="106">
        <v>42685</v>
      </c>
      <c r="P822" s="75"/>
    </row>
    <row r="823" spans="1:16" x14ac:dyDescent="0.25">
      <c r="A823" s="102" t="s">
        <v>4</v>
      </c>
      <c r="B823" s="117">
        <v>5</v>
      </c>
      <c r="C823" s="117">
        <v>29</v>
      </c>
      <c r="D823" s="104" t="s">
        <v>86</v>
      </c>
      <c r="E823" s="104" t="s">
        <v>12</v>
      </c>
      <c r="F823" s="96" t="str">
        <f>CONCATENATE(C823,IF(D823&lt;&gt;"",".",""),D823)</f>
        <v>29.09</v>
      </c>
      <c r="G823" s="105" t="str">
        <f>CONCATENATE(A823," ",C823,IF(D823&lt;&gt;"",".",""),D823,E823)</f>
        <v>HBEE 29.09(c)</v>
      </c>
      <c r="H823" s="106">
        <v>42583</v>
      </c>
      <c r="I823" s="96" t="s">
        <v>1283</v>
      </c>
      <c r="J823" s="107" t="s">
        <v>770</v>
      </c>
      <c r="K823" s="60" t="s">
        <v>764</v>
      </c>
      <c r="L823" s="75"/>
      <c r="M823" s="59"/>
      <c r="N823" s="59"/>
      <c r="O823" s="59"/>
      <c r="P823" s="60"/>
    </row>
    <row r="824" spans="1:16" x14ac:dyDescent="0.25">
      <c r="A824" s="102" t="s">
        <v>4</v>
      </c>
      <c r="B824" s="117">
        <v>5</v>
      </c>
      <c r="C824" s="117">
        <v>29</v>
      </c>
      <c r="D824" s="104" t="s">
        <v>86</v>
      </c>
      <c r="E824" s="104" t="s">
        <v>157</v>
      </c>
      <c r="F824" s="96" t="str">
        <f>CONCATENATE(C824,IF(D824&lt;&gt;"",".",""),D824)</f>
        <v>29.09</v>
      </c>
      <c r="G824" s="105" t="str">
        <f>CONCATENATE(A824," ",C824,IF(D824&lt;&gt;"",".",""),D824,E824)</f>
        <v>HBEE 29.09(c)(1)</v>
      </c>
      <c r="H824" s="106">
        <v>42583</v>
      </c>
      <c r="I824" s="96" t="s">
        <v>9</v>
      </c>
      <c r="J824" s="107" t="s">
        <v>766</v>
      </c>
      <c r="K824" s="60"/>
      <c r="L824" s="75"/>
      <c r="M824" s="59"/>
      <c r="N824" s="59"/>
      <c r="O824" s="59"/>
      <c r="P824" s="60"/>
    </row>
    <row r="825" spans="1:16" x14ac:dyDescent="0.25">
      <c r="A825" s="102" t="s">
        <v>4</v>
      </c>
      <c r="B825" s="117">
        <v>5</v>
      </c>
      <c r="C825" s="117">
        <v>29</v>
      </c>
      <c r="D825" s="104" t="s">
        <v>86</v>
      </c>
      <c r="E825" s="104" t="s">
        <v>158</v>
      </c>
      <c r="F825" s="96" t="str">
        <f>CONCATENATE(C825,IF(D825&lt;&gt;"",".",""),D825)</f>
        <v>29.09</v>
      </c>
      <c r="G825" s="105" t="str">
        <f>CONCATENATE(A825," ",C825,IF(D825&lt;&gt;"",".",""),D825,E825)</f>
        <v>HBEE 29.09(c)(2)</v>
      </c>
      <c r="H825" s="106">
        <v>42583</v>
      </c>
      <c r="I825" s="96" t="s">
        <v>1284</v>
      </c>
      <c r="J825" s="107" t="s">
        <v>766</v>
      </c>
      <c r="K825" s="60"/>
      <c r="L825" s="75"/>
      <c r="M825" s="59"/>
      <c r="N825" s="59"/>
      <c r="O825" s="59"/>
      <c r="P825" s="60" t="s">
        <v>1609</v>
      </c>
    </row>
    <row r="826" spans="1:16" x14ac:dyDescent="0.25">
      <c r="A826" s="102" t="s">
        <v>4</v>
      </c>
      <c r="B826" s="117">
        <v>5</v>
      </c>
      <c r="C826" s="117">
        <v>29</v>
      </c>
      <c r="D826" s="104" t="s">
        <v>86</v>
      </c>
      <c r="E826" s="104" t="s">
        <v>178</v>
      </c>
      <c r="F826" s="96" t="str">
        <f>CONCATENATE(C826,IF(D826&lt;&gt;"",".",""),D826)</f>
        <v>29.09</v>
      </c>
      <c r="G826" s="105" t="str">
        <f>CONCATENATE(A826," ",C826,IF(D826&lt;&gt;"",".",""),D826,E826)</f>
        <v>HBEE 29.09(c)(3)</v>
      </c>
      <c r="H826" s="106">
        <v>42583</v>
      </c>
      <c r="I826" s="96" t="s">
        <v>1285</v>
      </c>
      <c r="J826" s="107" t="s">
        <v>766</v>
      </c>
      <c r="K826" s="60"/>
      <c r="L826" s="75"/>
      <c r="M826" s="59"/>
      <c r="N826" s="59"/>
      <c r="O826" s="59"/>
      <c r="P826" s="60" t="s">
        <v>1609</v>
      </c>
    </row>
    <row r="827" spans="1:16" x14ac:dyDescent="0.25">
      <c r="A827" s="102" t="s">
        <v>4</v>
      </c>
      <c r="B827" s="117">
        <v>5</v>
      </c>
      <c r="C827" s="117">
        <v>29</v>
      </c>
      <c r="D827" s="104" t="s">
        <v>86</v>
      </c>
      <c r="E827" s="104" t="s">
        <v>179</v>
      </c>
      <c r="F827" s="96" t="str">
        <f>CONCATENATE(C827,IF(D827&lt;&gt;"",".",""),D827)</f>
        <v>29.09</v>
      </c>
      <c r="G827" s="105" t="str">
        <f>CONCATENATE(A827," ",C827,IF(D827&lt;&gt;"",".",""),D827,E827)</f>
        <v>HBEE 29.09(c)(4)</v>
      </c>
      <c r="H827" s="106">
        <v>42583</v>
      </c>
      <c r="I827" s="96" t="s">
        <v>1286</v>
      </c>
      <c r="J827" s="107" t="s">
        <v>770</v>
      </c>
      <c r="K827" s="60" t="s">
        <v>1389</v>
      </c>
      <c r="L827" s="75" t="s">
        <v>1411</v>
      </c>
      <c r="M827" s="59" t="s">
        <v>1559</v>
      </c>
      <c r="N827" s="59" t="s">
        <v>1564</v>
      </c>
      <c r="O827" s="106">
        <v>42685</v>
      </c>
      <c r="P827" s="75"/>
    </row>
    <row r="828" spans="1:16" x14ac:dyDescent="0.25">
      <c r="A828" s="102" t="s">
        <v>4</v>
      </c>
      <c r="B828" s="117">
        <v>5</v>
      </c>
      <c r="C828" s="117">
        <v>29</v>
      </c>
      <c r="D828" s="104" t="s">
        <v>86</v>
      </c>
      <c r="E828" s="104" t="s">
        <v>180</v>
      </c>
      <c r="F828" s="96" t="str">
        <f>CONCATENATE(C828,IF(D828&lt;&gt;"",".",""),D828)</f>
        <v>29.09</v>
      </c>
      <c r="G828" s="105" t="str">
        <f>CONCATENATE(A828," ",C828,IF(D828&lt;&gt;"",".",""),D828,E828)</f>
        <v>HBEE 29.09(c)(5)</v>
      </c>
      <c r="H828" s="106">
        <v>42583</v>
      </c>
      <c r="I828" s="96" t="s">
        <v>1287</v>
      </c>
      <c r="J828" s="107" t="s">
        <v>770</v>
      </c>
      <c r="K828" s="60" t="s">
        <v>764</v>
      </c>
      <c r="L828" s="75"/>
      <c r="M828" s="59"/>
      <c r="N828" s="59"/>
      <c r="O828" s="59"/>
      <c r="P828" s="60"/>
    </row>
    <row r="829" spans="1:16" ht="30" x14ac:dyDescent="0.25">
      <c r="A829" s="102" t="s">
        <v>4</v>
      </c>
      <c r="B829" s="117">
        <v>5</v>
      </c>
      <c r="C829" s="117">
        <v>29</v>
      </c>
      <c r="D829" s="104" t="s">
        <v>86</v>
      </c>
      <c r="E829" s="104" t="s">
        <v>1288</v>
      </c>
      <c r="F829" s="96" t="str">
        <f>CONCATENATE(C829,IF(D829&lt;&gt;"",".",""),D829)</f>
        <v>29.09</v>
      </c>
      <c r="G829" s="105" t="str">
        <f>CONCATENATE(A829," ",C829,IF(D829&lt;&gt;"",".",""),D829,E829)</f>
        <v>HBEE 29.09(c)(5)(i)</v>
      </c>
      <c r="H829" s="106">
        <v>42583</v>
      </c>
      <c r="I829" s="96" t="s">
        <v>1289</v>
      </c>
      <c r="J829" s="107" t="s">
        <v>770</v>
      </c>
      <c r="K829" s="60" t="s">
        <v>1389</v>
      </c>
      <c r="L829" s="75" t="s">
        <v>1411</v>
      </c>
      <c r="M829" s="59" t="s">
        <v>1559</v>
      </c>
      <c r="N829" s="59" t="s">
        <v>1564</v>
      </c>
      <c r="O829" s="106">
        <v>42685</v>
      </c>
      <c r="P829" s="75"/>
    </row>
    <row r="830" spans="1:16" ht="30" x14ac:dyDescent="0.25">
      <c r="A830" s="102" t="s">
        <v>4</v>
      </c>
      <c r="B830" s="117">
        <v>5</v>
      </c>
      <c r="C830" s="117">
        <v>29</v>
      </c>
      <c r="D830" s="104" t="s">
        <v>86</v>
      </c>
      <c r="E830" s="104" t="s">
        <v>1290</v>
      </c>
      <c r="F830" s="96" t="str">
        <f>CONCATENATE(C830,IF(D830&lt;&gt;"",".",""),D830)</f>
        <v>29.09</v>
      </c>
      <c r="G830" s="105" t="str">
        <f>CONCATENATE(A830," ",C830,IF(D830&lt;&gt;"",".",""),D830,E830)</f>
        <v>HBEE 29.09(c)(5)(ii)</v>
      </c>
      <c r="H830" s="106">
        <v>42583</v>
      </c>
      <c r="I830" s="96" t="s">
        <v>1291</v>
      </c>
      <c r="J830" s="107" t="s">
        <v>770</v>
      </c>
      <c r="K830" s="60" t="s">
        <v>1389</v>
      </c>
      <c r="L830" s="75" t="s">
        <v>1411</v>
      </c>
      <c r="M830" s="59" t="s">
        <v>1559</v>
      </c>
      <c r="N830" s="59" t="s">
        <v>1564</v>
      </c>
      <c r="O830" s="106">
        <v>42685</v>
      </c>
      <c r="P830" s="75"/>
    </row>
    <row r="831" spans="1:16" x14ac:dyDescent="0.25">
      <c r="A831" s="102" t="s">
        <v>4</v>
      </c>
      <c r="B831" s="117">
        <v>5</v>
      </c>
      <c r="C831" s="117">
        <v>29</v>
      </c>
      <c r="D831" s="104" t="s">
        <v>86</v>
      </c>
      <c r="E831" s="104" t="s">
        <v>40</v>
      </c>
      <c r="F831" s="96" t="str">
        <f>CONCATENATE(C831,IF(D831&lt;&gt;"",".",""),D831)</f>
        <v>29.09</v>
      </c>
      <c r="G831" s="105" t="str">
        <f>CONCATENATE(A831," ",C831,IF(D831&lt;&gt;"",".",""),D831,E831)</f>
        <v>HBEE 29.09(d)</v>
      </c>
      <c r="H831" s="106">
        <v>42583</v>
      </c>
      <c r="I831" s="96" t="s">
        <v>1292</v>
      </c>
      <c r="J831" s="107" t="s">
        <v>770</v>
      </c>
      <c r="K831" s="60" t="s">
        <v>764</v>
      </c>
      <c r="L831" s="75"/>
      <c r="M831" s="59"/>
      <c r="N831" s="59"/>
      <c r="O831" s="59"/>
      <c r="P831" s="60"/>
    </row>
    <row r="832" spans="1:16" x14ac:dyDescent="0.25">
      <c r="A832" s="102" t="s">
        <v>4</v>
      </c>
      <c r="B832" s="117">
        <v>5</v>
      </c>
      <c r="C832" s="117">
        <v>29</v>
      </c>
      <c r="D832" s="104" t="s">
        <v>86</v>
      </c>
      <c r="E832" s="104" t="s">
        <v>213</v>
      </c>
      <c r="F832" s="96" t="str">
        <f>CONCATENATE(C832,IF(D832&lt;&gt;"",".",""),D832)</f>
        <v>29.09</v>
      </c>
      <c r="G832" s="105" t="str">
        <f>CONCATENATE(A832," ",C832,IF(D832&lt;&gt;"",".",""),D832,E832)</f>
        <v>HBEE 29.09(d)(1)</v>
      </c>
      <c r="H832" s="106">
        <v>42583</v>
      </c>
      <c r="I832" s="96" t="s">
        <v>1156</v>
      </c>
      <c r="J832" s="107" t="s">
        <v>770</v>
      </c>
      <c r="K832" s="60" t="s">
        <v>1389</v>
      </c>
      <c r="L832" s="75" t="s">
        <v>1411</v>
      </c>
      <c r="M832" s="59" t="s">
        <v>1559</v>
      </c>
      <c r="N832" s="59" t="s">
        <v>1564</v>
      </c>
      <c r="O832" s="106">
        <v>42685</v>
      </c>
      <c r="P832" s="75"/>
    </row>
    <row r="833" spans="1:16" x14ac:dyDescent="0.25">
      <c r="A833" s="102" t="s">
        <v>4</v>
      </c>
      <c r="B833" s="117">
        <v>5</v>
      </c>
      <c r="C833" s="117">
        <v>29</v>
      </c>
      <c r="D833" s="104" t="s">
        <v>86</v>
      </c>
      <c r="E833" s="104" t="s">
        <v>214</v>
      </c>
      <c r="F833" s="96" t="str">
        <f>CONCATENATE(C833,IF(D833&lt;&gt;"",".",""),D833)</f>
        <v>29.09</v>
      </c>
      <c r="G833" s="105" t="str">
        <f>CONCATENATE(A833," ",C833,IF(D833&lt;&gt;"",".",""),D833,E833)</f>
        <v>HBEE 29.09(d)(2)</v>
      </c>
      <c r="H833" s="106">
        <v>42583</v>
      </c>
      <c r="I833" s="96" t="s">
        <v>1135</v>
      </c>
      <c r="J833" s="107" t="s">
        <v>770</v>
      </c>
      <c r="K833" s="60" t="s">
        <v>1389</v>
      </c>
      <c r="L833" s="75" t="s">
        <v>1411</v>
      </c>
      <c r="M833" s="59" t="s">
        <v>1559</v>
      </c>
      <c r="N833" s="59" t="s">
        <v>1564</v>
      </c>
      <c r="O833" s="106">
        <v>42685</v>
      </c>
      <c r="P833" s="75"/>
    </row>
    <row r="834" spans="1:16" x14ac:dyDescent="0.25">
      <c r="A834" s="102" t="s">
        <v>4</v>
      </c>
      <c r="B834" s="117">
        <v>5</v>
      </c>
      <c r="C834" s="117">
        <v>29</v>
      </c>
      <c r="D834" s="104" t="s">
        <v>86</v>
      </c>
      <c r="E834" s="104" t="s">
        <v>215</v>
      </c>
      <c r="F834" s="96" t="str">
        <f>CONCATENATE(C834,IF(D834&lt;&gt;"",".",""),D834)</f>
        <v>29.09</v>
      </c>
      <c r="G834" s="105" t="str">
        <f>CONCATENATE(A834," ",C834,IF(D834&lt;&gt;"",".",""),D834,E834)</f>
        <v>HBEE 29.09(d)(3)</v>
      </c>
      <c r="H834" s="106">
        <v>42583</v>
      </c>
      <c r="I834" s="96" t="s">
        <v>1209</v>
      </c>
      <c r="J834" s="107" t="s">
        <v>766</v>
      </c>
      <c r="K834" s="60"/>
      <c r="L834" s="75"/>
      <c r="M834" s="59"/>
      <c r="N834" s="59"/>
      <c r="O834" s="59"/>
      <c r="P834" s="60"/>
    </row>
    <row r="835" spans="1:16" x14ac:dyDescent="0.25">
      <c r="A835" s="102" t="s">
        <v>4</v>
      </c>
      <c r="B835" s="117">
        <v>5</v>
      </c>
      <c r="C835" s="117">
        <v>29</v>
      </c>
      <c r="D835" s="104" t="s">
        <v>86</v>
      </c>
      <c r="E835" s="104" t="s">
        <v>443</v>
      </c>
      <c r="F835" s="96" t="str">
        <f>CONCATENATE(C835,IF(D835&lt;&gt;"",".",""),D835)</f>
        <v>29.09</v>
      </c>
      <c r="G835" s="105" t="str">
        <f>CONCATENATE(A835," ",C835,IF(D835&lt;&gt;"",".",""),D835,E835)</f>
        <v>HBEE 29.09(d)(4)</v>
      </c>
      <c r="H835" s="106">
        <v>42583</v>
      </c>
      <c r="I835" s="96" t="s">
        <v>1293</v>
      </c>
      <c r="J835" s="107" t="s">
        <v>770</v>
      </c>
      <c r="K835" s="60" t="s">
        <v>1389</v>
      </c>
      <c r="L835" s="75" t="s">
        <v>1411</v>
      </c>
      <c r="M835" s="59" t="s">
        <v>1559</v>
      </c>
      <c r="N835" s="59" t="s">
        <v>1564</v>
      </c>
      <c r="O835" s="106">
        <v>42685</v>
      </c>
      <c r="P835" s="75"/>
    </row>
    <row r="836" spans="1:16" ht="30" x14ac:dyDescent="0.25">
      <c r="A836" s="102" t="s">
        <v>4</v>
      </c>
      <c r="B836" s="117">
        <v>5</v>
      </c>
      <c r="C836" s="117">
        <v>29</v>
      </c>
      <c r="D836" s="104" t="s">
        <v>86</v>
      </c>
      <c r="E836" s="104" t="s">
        <v>1005</v>
      </c>
      <c r="F836" s="96" t="str">
        <f>CONCATENATE(C836,IF(D836&lt;&gt;"",".",""),D836)</f>
        <v>29.09</v>
      </c>
      <c r="G836" s="105" t="str">
        <f>CONCATENATE(A836," ",C836,IF(D836&lt;&gt;"",".",""),D836,E836)</f>
        <v>HBEE 29.09(d)(5)</v>
      </c>
      <c r="H836" s="106">
        <v>42583</v>
      </c>
      <c r="I836" s="96" t="s">
        <v>1294</v>
      </c>
      <c r="J836" s="107" t="s">
        <v>770</v>
      </c>
      <c r="K836" s="60" t="s">
        <v>1389</v>
      </c>
      <c r="L836" s="75" t="s">
        <v>1411</v>
      </c>
      <c r="M836" s="59" t="s">
        <v>1559</v>
      </c>
      <c r="N836" s="59" t="s">
        <v>1564</v>
      </c>
      <c r="O836" s="106">
        <v>42685</v>
      </c>
      <c r="P836" s="75"/>
    </row>
    <row r="837" spans="1:16" x14ac:dyDescent="0.25">
      <c r="A837" s="102" t="s">
        <v>4</v>
      </c>
      <c r="B837" s="117">
        <v>5</v>
      </c>
      <c r="C837" s="117">
        <v>29</v>
      </c>
      <c r="D837" s="104" t="s">
        <v>86</v>
      </c>
      <c r="E837" s="104" t="s">
        <v>1007</v>
      </c>
      <c r="F837" s="96" t="str">
        <f>CONCATENATE(C837,IF(D837&lt;&gt;"",".",""),D837)</f>
        <v>29.09</v>
      </c>
      <c r="G837" s="105" t="str">
        <f>CONCATENATE(A837," ",C837,IF(D837&lt;&gt;"",".",""),D837,E837)</f>
        <v>HBEE 29.09(d)(6)</v>
      </c>
      <c r="H837" s="106">
        <v>42583</v>
      </c>
      <c r="I837" s="96" t="s">
        <v>1295</v>
      </c>
      <c r="J837" s="107" t="s">
        <v>770</v>
      </c>
      <c r="K837" s="60" t="s">
        <v>764</v>
      </c>
      <c r="L837" s="75"/>
      <c r="M837" s="59"/>
      <c r="N837" s="59"/>
      <c r="O837" s="59"/>
      <c r="P837" s="60"/>
    </row>
    <row r="838" spans="1:16" x14ac:dyDescent="0.25">
      <c r="A838" s="102" t="s">
        <v>4</v>
      </c>
      <c r="B838" s="117">
        <v>5</v>
      </c>
      <c r="C838" s="117">
        <v>29</v>
      </c>
      <c r="D838" s="104" t="s">
        <v>86</v>
      </c>
      <c r="E838" s="104" t="s">
        <v>1296</v>
      </c>
      <c r="F838" s="96" t="str">
        <f>CONCATENATE(C838,IF(D838&lt;&gt;"",".",""),D838)</f>
        <v>29.09</v>
      </c>
      <c r="G838" s="105" t="str">
        <f>CONCATENATE(A838," ",C838,IF(D838&lt;&gt;"",".",""),D838,E838)</f>
        <v>HBEE 29.09(d)(6)(i)</v>
      </c>
      <c r="H838" s="106">
        <v>42583</v>
      </c>
      <c r="I838" s="96" t="s">
        <v>1297</v>
      </c>
      <c r="J838" s="107" t="s">
        <v>770</v>
      </c>
      <c r="K838" s="60" t="s">
        <v>1389</v>
      </c>
      <c r="L838" s="75" t="s">
        <v>1411</v>
      </c>
      <c r="M838" s="59" t="s">
        <v>1559</v>
      </c>
      <c r="N838" s="59" t="s">
        <v>1564</v>
      </c>
      <c r="O838" s="106">
        <v>42685</v>
      </c>
      <c r="P838" s="75"/>
    </row>
    <row r="839" spans="1:16" ht="30" x14ac:dyDescent="0.25">
      <c r="A839" s="102" t="s">
        <v>4</v>
      </c>
      <c r="B839" s="117">
        <v>5</v>
      </c>
      <c r="C839" s="117">
        <v>29</v>
      </c>
      <c r="D839" s="104" t="s">
        <v>86</v>
      </c>
      <c r="E839" s="104" t="s">
        <v>1298</v>
      </c>
      <c r="F839" s="96" t="str">
        <f>CONCATENATE(C839,IF(D839&lt;&gt;"",".",""),D839)</f>
        <v>29.09</v>
      </c>
      <c r="G839" s="105" t="str">
        <f>CONCATENATE(A839," ",C839,IF(D839&lt;&gt;"",".",""),D839,E839)</f>
        <v>HBEE 29.09(d)(6)(ii)</v>
      </c>
      <c r="H839" s="106">
        <v>42583</v>
      </c>
      <c r="I839" s="96" t="s">
        <v>1299</v>
      </c>
      <c r="J839" s="107" t="s">
        <v>770</v>
      </c>
      <c r="K839" s="60" t="s">
        <v>1389</v>
      </c>
      <c r="L839" s="75" t="s">
        <v>1416</v>
      </c>
      <c r="M839" s="59" t="s">
        <v>1559</v>
      </c>
      <c r="N839" s="59" t="s">
        <v>1564</v>
      </c>
      <c r="O839" s="106">
        <v>42685</v>
      </c>
      <c r="P839" s="75"/>
    </row>
    <row r="840" spans="1:16" ht="30" x14ac:dyDescent="0.25">
      <c r="A840" s="102" t="s">
        <v>4</v>
      </c>
      <c r="B840" s="117">
        <v>5</v>
      </c>
      <c r="C840" s="117">
        <v>29</v>
      </c>
      <c r="D840" s="104" t="s">
        <v>86</v>
      </c>
      <c r="E840" s="104" t="s">
        <v>1384</v>
      </c>
      <c r="F840" s="96" t="str">
        <f>CONCATENATE(C840,IF(D840&lt;&gt;"",".",""),D840)</f>
        <v>29.09</v>
      </c>
      <c r="G840" s="105" t="str">
        <f>CONCATENATE(A840," ",C840,IF(D840&lt;&gt;"",".",""),D840,E840)</f>
        <v>HBEE 29.09(d)(6)(iii)</v>
      </c>
      <c r="H840" s="106">
        <v>42583</v>
      </c>
      <c r="I840" s="96" t="s">
        <v>1300</v>
      </c>
      <c r="J840" s="107" t="s">
        <v>770</v>
      </c>
      <c r="K840" s="60" t="s">
        <v>1389</v>
      </c>
      <c r="L840" s="75" t="s">
        <v>1416</v>
      </c>
      <c r="M840" s="59" t="s">
        <v>1559</v>
      </c>
      <c r="N840" s="59" t="s">
        <v>1564</v>
      </c>
      <c r="O840" s="106">
        <v>42685</v>
      </c>
      <c r="P840" s="75"/>
    </row>
    <row r="841" spans="1:16" ht="45" x14ac:dyDescent="0.25">
      <c r="A841" s="102" t="s">
        <v>4</v>
      </c>
      <c r="B841" s="117">
        <v>5</v>
      </c>
      <c r="C841" s="117">
        <v>29</v>
      </c>
      <c r="D841" s="104" t="s">
        <v>86</v>
      </c>
      <c r="E841" s="104" t="s">
        <v>1385</v>
      </c>
      <c r="F841" s="96" t="str">
        <f>CONCATENATE(C841,IF(D841&lt;&gt;"",".",""),D841)</f>
        <v>29.09</v>
      </c>
      <c r="G841" s="105" t="str">
        <f>CONCATENATE(A841," ",C841,IF(D841&lt;&gt;"",".",""),D841,E841)</f>
        <v>HBEE 29.09(d)(6)(iv)</v>
      </c>
      <c r="H841" s="106">
        <v>42583</v>
      </c>
      <c r="I841" s="96" t="s">
        <v>1301</v>
      </c>
      <c r="J841" s="107" t="s">
        <v>770</v>
      </c>
      <c r="K841" s="60" t="s">
        <v>1444</v>
      </c>
      <c r="L841" s="75"/>
      <c r="M841" s="59" t="s">
        <v>1559</v>
      </c>
      <c r="N841" s="59" t="s">
        <v>1564</v>
      </c>
      <c r="O841" s="106">
        <v>42685</v>
      </c>
      <c r="P841" s="75"/>
    </row>
    <row r="842" spans="1:16" ht="30" x14ac:dyDescent="0.25">
      <c r="A842" s="102" t="s">
        <v>4</v>
      </c>
      <c r="B842" s="117">
        <v>5</v>
      </c>
      <c r="C842" s="117">
        <v>29</v>
      </c>
      <c r="D842" s="104" t="s">
        <v>383</v>
      </c>
      <c r="E842" s="104"/>
      <c r="F842" s="96" t="str">
        <f>CONCATENATE(C842,IF(D842&lt;&gt;"",".",""),D842)</f>
        <v>29.10</v>
      </c>
      <c r="G842" s="105" t="str">
        <f>CONCATENATE(A842," ",C842,IF(D842&lt;&gt;"",".",""),D842,E842)</f>
        <v>HBEE 29.10</v>
      </c>
      <c r="H842" s="106">
        <v>42200</v>
      </c>
      <c r="I842" s="96" t="s">
        <v>1302</v>
      </c>
      <c r="J842" s="107" t="s">
        <v>770</v>
      </c>
      <c r="K842" s="60" t="s">
        <v>764</v>
      </c>
      <c r="L842" s="75"/>
      <c r="M842" s="59"/>
      <c r="N842" s="59"/>
      <c r="O842" s="59"/>
      <c r="P842" s="60"/>
    </row>
    <row r="843" spans="1:16" ht="30" x14ac:dyDescent="0.25">
      <c r="A843" s="102" t="s">
        <v>4</v>
      </c>
      <c r="B843" s="117">
        <v>5</v>
      </c>
      <c r="C843" s="117">
        <v>29</v>
      </c>
      <c r="D843" s="104" t="s">
        <v>383</v>
      </c>
      <c r="E843" s="104" t="s">
        <v>8</v>
      </c>
      <c r="F843" s="96" t="str">
        <f>CONCATENATE(C843,IF(D843&lt;&gt;"",".",""),D843)</f>
        <v>29.10</v>
      </c>
      <c r="G843" s="105" t="str">
        <f>CONCATENATE(A843," ",C843,IF(D843&lt;&gt;"",".",""),D843,E843)</f>
        <v>HBEE 29.10(a)</v>
      </c>
      <c r="H843" s="106">
        <v>42200</v>
      </c>
      <c r="I843" s="96" t="s">
        <v>9</v>
      </c>
      <c r="J843" s="107" t="s">
        <v>770</v>
      </c>
      <c r="K843" s="60" t="s">
        <v>1389</v>
      </c>
      <c r="L843" s="75" t="s">
        <v>1415</v>
      </c>
      <c r="M843" s="59" t="s">
        <v>1771</v>
      </c>
      <c r="N843" s="59"/>
      <c r="O843" s="59"/>
      <c r="P843" s="118" t="s">
        <v>1791</v>
      </c>
    </row>
    <row r="844" spans="1:16" ht="30" x14ac:dyDescent="0.25">
      <c r="A844" s="102" t="s">
        <v>4</v>
      </c>
      <c r="B844" s="117">
        <v>5</v>
      </c>
      <c r="C844" s="117">
        <v>29</v>
      </c>
      <c r="D844" s="104" t="s">
        <v>383</v>
      </c>
      <c r="E844" s="104" t="s">
        <v>10</v>
      </c>
      <c r="F844" s="96" t="str">
        <f>CONCATENATE(C844,IF(D844&lt;&gt;"",".",""),D844)</f>
        <v>29.10</v>
      </c>
      <c r="G844" s="105" t="str">
        <f>CONCATENATE(A844," ",C844,IF(D844&lt;&gt;"",".",""),D844,E844)</f>
        <v>HBEE 29.10(b)</v>
      </c>
      <c r="H844" s="106">
        <v>42200</v>
      </c>
      <c r="I844" s="96" t="s">
        <v>1303</v>
      </c>
      <c r="J844" s="107" t="s">
        <v>770</v>
      </c>
      <c r="K844" s="60" t="s">
        <v>1389</v>
      </c>
      <c r="L844" s="75" t="s">
        <v>1415</v>
      </c>
      <c r="M844" s="59" t="s">
        <v>1771</v>
      </c>
      <c r="N844" s="59"/>
      <c r="O844" s="59"/>
      <c r="P844" s="118" t="s">
        <v>1791</v>
      </c>
    </row>
    <row r="845" spans="1:16" ht="45" x14ac:dyDescent="0.25">
      <c r="A845" s="102" t="s">
        <v>4</v>
      </c>
      <c r="B845" s="117">
        <v>5</v>
      </c>
      <c r="C845" s="117">
        <v>29</v>
      </c>
      <c r="D845" s="104" t="s">
        <v>383</v>
      </c>
      <c r="E845" s="104" t="s">
        <v>12</v>
      </c>
      <c r="F845" s="96" t="str">
        <f>CONCATENATE(C845,IF(D845&lt;&gt;"",".",""),D845)</f>
        <v>29.10</v>
      </c>
      <c r="G845" s="105" t="str">
        <f>CONCATENATE(A845," ",C845,IF(D845&lt;&gt;"",".",""),D845,E845)</f>
        <v>HBEE 29.10(c)</v>
      </c>
      <c r="H845" s="106">
        <v>42200</v>
      </c>
      <c r="I845" s="96" t="s">
        <v>1304</v>
      </c>
      <c r="J845" s="107" t="s">
        <v>770</v>
      </c>
      <c r="K845" s="60" t="s">
        <v>1389</v>
      </c>
      <c r="L845" s="75" t="s">
        <v>1415</v>
      </c>
      <c r="M845" s="59" t="s">
        <v>1771</v>
      </c>
      <c r="N845" s="59"/>
      <c r="O845" s="59"/>
      <c r="P845" s="118" t="s">
        <v>1791</v>
      </c>
    </row>
    <row r="846" spans="1:16" ht="30" x14ac:dyDescent="0.25">
      <c r="A846" s="102" t="s">
        <v>4</v>
      </c>
      <c r="B846" s="117">
        <v>5</v>
      </c>
      <c r="C846" s="117">
        <v>29</v>
      </c>
      <c r="D846" s="104" t="s">
        <v>383</v>
      </c>
      <c r="E846" s="104" t="s">
        <v>40</v>
      </c>
      <c r="F846" s="96" t="str">
        <f>CONCATENATE(C846,IF(D846&lt;&gt;"",".",""),D846)</f>
        <v>29.10</v>
      </c>
      <c r="G846" s="105" t="str">
        <f>CONCATENATE(A846," ",C846,IF(D846&lt;&gt;"",".",""),D846,E846)</f>
        <v>HBEE 29.10(d)</v>
      </c>
      <c r="H846" s="106">
        <v>42200</v>
      </c>
      <c r="I846" s="96" t="s">
        <v>1305</v>
      </c>
      <c r="J846" s="107" t="s">
        <v>770</v>
      </c>
      <c r="K846" s="60" t="s">
        <v>1389</v>
      </c>
      <c r="L846" s="60" t="s">
        <v>1414</v>
      </c>
      <c r="M846" s="59" t="s">
        <v>1559</v>
      </c>
      <c r="N846" s="59" t="s">
        <v>1564</v>
      </c>
      <c r="O846" s="106">
        <v>42713</v>
      </c>
      <c r="P846" s="75"/>
    </row>
    <row r="847" spans="1:16" ht="75" x14ac:dyDescent="0.25">
      <c r="A847" s="102" t="s">
        <v>4</v>
      </c>
      <c r="B847" s="117">
        <v>5</v>
      </c>
      <c r="C847" s="117">
        <v>29</v>
      </c>
      <c r="D847" s="104" t="s">
        <v>383</v>
      </c>
      <c r="E847" s="104" t="s">
        <v>41</v>
      </c>
      <c r="F847" s="96" t="str">
        <f>CONCATENATE(C847,IF(D847&lt;&gt;"",".",""),D847)</f>
        <v>29.10</v>
      </c>
      <c r="G847" s="105" t="str">
        <f>CONCATENATE(A847," ",C847,IF(D847&lt;&gt;"",".",""),D847,E847)</f>
        <v>HBEE 29.10(e)</v>
      </c>
      <c r="H847" s="106">
        <v>42200</v>
      </c>
      <c r="I847" s="96" t="s">
        <v>1306</v>
      </c>
      <c r="J847" s="107" t="s">
        <v>770</v>
      </c>
      <c r="K847" s="60" t="s">
        <v>1389</v>
      </c>
      <c r="L847" s="75" t="s">
        <v>1415</v>
      </c>
      <c r="M847" s="59" t="s">
        <v>1559</v>
      </c>
      <c r="N847" s="59" t="s">
        <v>1564</v>
      </c>
      <c r="O847" s="106">
        <v>42713</v>
      </c>
      <c r="P847" s="118"/>
    </row>
    <row r="848" spans="1:16" ht="30" x14ac:dyDescent="0.25">
      <c r="A848" s="102" t="s">
        <v>4</v>
      </c>
      <c r="B848" s="117">
        <v>5</v>
      </c>
      <c r="C848" s="117">
        <v>29</v>
      </c>
      <c r="D848" s="104" t="s">
        <v>383</v>
      </c>
      <c r="E848" s="104" t="s">
        <v>153</v>
      </c>
      <c r="F848" s="96" t="str">
        <f>CONCATENATE(C848,IF(D848&lt;&gt;"",".",""),D848)</f>
        <v>29.10</v>
      </c>
      <c r="G848" s="105" t="str">
        <f>CONCATENATE(A848," ",C848,IF(D848&lt;&gt;"",".",""),D848,E848)</f>
        <v>HBEE 29.10(e)(1)</v>
      </c>
      <c r="H848" s="106">
        <v>42200</v>
      </c>
      <c r="I848" s="96" t="s">
        <v>1307</v>
      </c>
      <c r="J848" s="107" t="s">
        <v>770</v>
      </c>
      <c r="K848" s="60" t="s">
        <v>764</v>
      </c>
      <c r="L848" s="75"/>
      <c r="M848" s="59"/>
      <c r="N848" s="59"/>
      <c r="O848" s="59"/>
      <c r="P848" s="60"/>
    </row>
    <row r="849" spans="1:16" ht="30" x14ac:dyDescent="0.25">
      <c r="A849" s="102" t="s">
        <v>4</v>
      </c>
      <c r="B849" s="117">
        <v>5</v>
      </c>
      <c r="C849" s="117">
        <v>29</v>
      </c>
      <c r="D849" s="104" t="s">
        <v>383</v>
      </c>
      <c r="E849" s="104" t="s">
        <v>220</v>
      </c>
      <c r="F849" s="96" t="str">
        <f>CONCATENATE(C849,IF(D849&lt;&gt;"",".",""),D849)</f>
        <v>29.10</v>
      </c>
      <c r="G849" s="105" t="str">
        <f>CONCATENATE(A849," ",C849,IF(D849&lt;&gt;"",".",""),D849,E849)</f>
        <v>HBEE 29.10(e)(2)</v>
      </c>
      <c r="H849" s="106">
        <v>42200</v>
      </c>
      <c r="I849" s="96" t="s">
        <v>1308</v>
      </c>
      <c r="J849" s="107" t="s">
        <v>770</v>
      </c>
      <c r="K849" s="60" t="s">
        <v>1389</v>
      </c>
      <c r="L849" s="75" t="s">
        <v>1415</v>
      </c>
      <c r="M849" s="59" t="s">
        <v>1559</v>
      </c>
      <c r="N849" s="59" t="s">
        <v>1564</v>
      </c>
      <c r="O849" s="106">
        <v>42713</v>
      </c>
      <c r="P849" s="118"/>
    </row>
    <row r="850" spans="1:16" ht="30" x14ac:dyDescent="0.25">
      <c r="A850" s="102" t="s">
        <v>4</v>
      </c>
      <c r="B850" s="117">
        <v>5</v>
      </c>
      <c r="C850" s="117">
        <v>29</v>
      </c>
      <c r="D850" s="104" t="s">
        <v>385</v>
      </c>
      <c r="E850" s="104"/>
      <c r="F850" s="96" t="str">
        <f>CONCATENATE(C850,IF(D850&lt;&gt;"",".",""),D850)</f>
        <v>29.11</v>
      </c>
      <c r="G850" s="105" t="str">
        <f>CONCATENATE(A850," ",C850,IF(D850&lt;&gt;"",".",""),D850,E850)</f>
        <v>HBEE 29.11</v>
      </c>
      <c r="H850" s="106">
        <v>42200</v>
      </c>
      <c r="I850" s="96" t="s">
        <v>1309</v>
      </c>
      <c r="J850" s="107" t="s">
        <v>770</v>
      </c>
      <c r="K850" s="60" t="s">
        <v>764</v>
      </c>
      <c r="L850" s="75"/>
      <c r="M850" s="59"/>
      <c r="N850" s="59"/>
      <c r="O850" s="59"/>
      <c r="P850" s="60"/>
    </row>
    <row r="851" spans="1:16" x14ac:dyDescent="0.25">
      <c r="A851" s="102" t="s">
        <v>4</v>
      </c>
      <c r="B851" s="117">
        <v>5</v>
      </c>
      <c r="C851" s="117">
        <v>29</v>
      </c>
      <c r="D851" s="104" t="s">
        <v>385</v>
      </c>
      <c r="E851" s="104" t="s">
        <v>8</v>
      </c>
      <c r="F851" s="96" t="str">
        <f>CONCATENATE(C851,IF(D851&lt;&gt;"",".",""),D851)</f>
        <v>29.11</v>
      </c>
      <c r="G851" s="105" t="str">
        <f>CONCATENATE(A851," ",C851,IF(D851&lt;&gt;"",".",""),D851,E851)</f>
        <v>HBEE 29.11(a)</v>
      </c>
      <c r="H851" s="106">
        <v>42200</v>
      </c>
      <c r="I851" s="96" t="s">
        <v>1310</v>
      </c>
      <c r="J851" s="107" t="s">
        <v>770</v>
      </c>
      <c r="K851" s="60" t="s">
        <v>764</v>
      </c>
      <c r="L851" s="75"/>
      <c r="M851" s="59"/>
      <c r="N851" s="59"/>
      <c r="O851" s="59"/>
      <c r="P851" s="60"/>
    </row>
    <row r="852" spans="1:16" x14ac:dyDescent="0.25">
      <c r="A852" s="102" t="s">
        <v>4</v>
      </c>
      <c r="B852" s="117">
        <v>5</v>
      </c>
      <c r="C852" s="117">
        <v>29</v>
      </c>
      <c r="D852" s="104" t="s">
        <v>385</v>
      </c>
      <c r="E852" s="104" t="s">
        <v>10</v>
      </c>
      <c r="F852" s="96" t="str">
        <f>CONCATENATE(C852,IF(D852&lt;&gt;"",".",""),D852)</f>
        <v>29.11</v>
      </c>
      <c r="G852" s="105" t="str">
        <f>CONCATENATE(A852," ",C852,IF(D852&lt;&gt;"",".",""),D852,E852)</f>
        <v>HBEE 29.11(b)</v>
      </c>
      <c r="H852" s="106">
        <v>42200</v>
      </c>
      <c r="I852" s="96" t="s">
        <v>1311</v>
      </c>
      <c r="J852" s="107" t="s">
        <v>770</v>
      </c>
      <c r="K852" s="60" t="s">
        <v>1443</v>
      </c>
      <c r="L852" s="75"/>
      <c r="M852" s="59" t="s">
        <v>1771</v>
      </c>
      <c r="N852" s="59"/>
      <c r="O852" s="59"/>
      <c r="P852" s="60" t="s">
        <v>1785</v>
      </c>
    </row>
    <row r="853" spans="1:16" x14ac:dyDescent="0.25">
      <c r="A853" s="102" t="s">
        <v>4</v>
      </c>
      <c r="B853" s="117">
        <v>5</v>
      </c>
      <c r="C853" s="117">
        <v>29</v>
      </c>
      <c r="D853" s="104" t="s">
        <v>502</v>
      </c>
      <c r="E853" s="104"/>
      <c r="F853" s="96" t="str">
        <f>CONCATENATE(C853,IF(D853&lt;&gt;"",".",""),D853)</f>
        <v>29.12</v>
      </c>
      <c r="G853" s="105" t="str">
        <f>CONCATENATE(A853," ",C853,IF(D853&lt;&gt;"",".",""),D853,E853)</f>
        <v>HBEE 29.12</v>
      </c>
      <c r="H853" s="106">
        <v>41850</v>
      </c>
      <c r="I853" s="96" t="s">
        <v>1312</v>
      </c>
      <c r="J853" s="107" t="s">
        <v>770</v>
      </c>
      <c r="K853" s="60" t="s">
        <v>764</v>
      </c>
      <c r="L853" s="75"/>
      <c r="M853" s="59"/>
      <c r="N853" s="59"/>
      <c r="O853" s="59"/>
      <c r="P853" s="60"/>
    </row>
    <row r="854" spans="1:16" x14ac:dyDescent="0.25">
      <c r="A854" s="102" t="s">
        <v>4</v>
      </c>
      <c r="B854" s="117">
        <v>5</v>
      </c>
      <c r="C854" s="117">
        <v>29</v>
      </c>
      <c r="D854" s="104" t="s">
        <v>502</v>
      </c>
      <c r="E854" s="104" t="s">
        <v>8</v>
      </c>
      <c r="F854" s="96" t="str">
        <f>CONCATENATE(C854,IF(D854&lt;&gt;"",".",""),D854)</f>
        <v>29.12</v>
      </c>
      <c r="G854" s="105" t="str">
        <f>CONCATENATE(A854," ",C854,IF(D854&lt;&gt;"",".",""),D854,E854)</f>
        <v>HBEE 29.12(a)</v>
      </c>
      <c r="H854" s="106">
        <v>41850</v>
      </c>
      <c r="I854" s="96" t="s">
        <v>9</v>
      </c>
      <c r="J854" s="107" t="s">
        <v>764</v>
      </c>
      <c r="K854" s="60"/>
      <c r="L854" s="75"/>
      <c r="M854" s="59"/>
      <c r="N854" s="59"/>
      <c r="O854" s="59"/>
      <c r="P854" s="60"/>
    </row>
    <row r="855" spans="1:16" x14ac:dyDescent="0.25">
      <c r="A855" s="102" t="s">
        <v>4</v>
      </c>
      <c r="B855" s="117">
        <v>5</v>
      </c>
      <c r="C855" s="117">
        <v>29</v>
      </c>
      <c r="D855" s="104" t="s">
        <v>502</v>
      </c>
      <c r="E855" s="104" t="s">
        <v>10</v>
      </c>
      <c r="F855" s="96" t="str">
        <f>CONCATENATE(C855,IF(D855&lt;&gt;"",".",""),D855)</f>
        <v>29.12</v>
      </c>
      <c r="G855" s="105" t="str">
        <f>CONCATENATE(A855," ",C855,IF(D855&lt;&gt;"",".",""),D855,E855)</f>
        <v>HBEE 29.12(b)</v>
      </c>
      <c r="H855" s="106">
        <v>41850</v>
      </c>
      <c r="I855" s="96" t="s">
        <v>1313</v>
      </c>
      <c r="J855" s="107" t="s">
        <v>770</v>
      </c>
      <c r="K855" s="60" t="s">
        <v>1389</v>
      </c>
      <c r="L855" s="75" t="s">
        <v>1396</v>
      </c>
      <c r="M855" s="59" t="s">
        <v>1559</v>
      </c>
      <c r="N855" s="59" t="s">
        <v>1564</v>
      </c>
      <c r="O855" s="106">
        <v>42692</v>
      </c>
      <c r="P855" s="75"/>
    </row>
    <row r="856" spans="1:16" x14ac:dyDescent="0.25">
      <c r="A856" s="102" t="s">
        <v>4</v>
      </c>
      <c r="B856" s="117">
        <v>5</v>
      </c>
      <c r="C856" s="117">
        <v>29</v>
      </c>
      <c r="D856" s="104" t="s">
        <v>502</v>
      </c>
      <c r="E856" s="104" t="s">
        <v>12</v>
      </c>
      <c r="F856" s="96" t="str">
        <f>CONCATENATE(C856,IF(D856&lt;&gt;"",".",""),D856)</f>
        <v>29.12</v>
      </c>
      <c r="G856" s="105" t="str">
        <f>CONCATENATE(A856," ",C856,IF(D856&lt;&gt;"",".",""),D856,E856)</f>
        <v>HBEE 29.12(c)</v>
      </c>
      <c r="H856" s="106">
        <v>41850</v>
      </c>
      <c r="I856" s="96" t="s">
        <v>1314</v>
      </c>
      <c r="J856" s="107" t="s">
        <v>770</v>
      </c>
      <c r="K856" s="60" t="s">
        <v>1389</v>
      </c>
      <c r="L856" s="75" t="s">
        <v>1396</v>
      </c>
      <c r="M856" s="59" t="s">
        <v>1559</v>
      </c>
      <c r="N856" s="59" t="s">
        <v>1564</v>
      </c>
      <c r="O856" s="106">
        <v>42692</v>
      </c>
      <c r="P856" s="75"/>
    </row>
    <row r="857" spans="1:16" x14ac:dyDescent="0.25">
      <c r="A857" s="102" t="s">
        <v>4</v>
      </c>
      <c r="B857" s="117">
        <v>5</v>
      </c>
      <c r="C857" s="117">
        <v>29</v>
      </c>
      <c r="D857" s="104" t="s">
        <v>502</v>
      </c>
      <c r="E857" s="104" t="s">
        <v>40</v>
      </c>
      <c r="F857" s="96" t="str">
        <f>CONCATENATE(C857,IF(D857&lt;&gt;"",".",""),D857)</f>
        <v>29.12</v>
      </c>
      <c r="G857" s="105" t="str">
        <f>CONCATENATE(A857," ",C857,IF(D857&lt;&gt;"",".",""),D857,E857)</f>
        <v>HBEE 29.12(d)</v>
      </c>
      <c r="H857" s="106">
        <v>41850</v>
      </c>
      <c r="I857" s="96" t="s">
        <v>1315</v>
      </c>
      <c r="J857" s="107" t="s">
        <v>770</v>
      </c>
      <c r="K857" s="60" t="s">
        <v>1389</v>
      </c>
      <c r="L857" s="75" t="s">
        <v>1396</v>
      </c>
      <c r="M857" s="59" t="s">
        <v>1559</v>
      </c>
      <c r="N857" s="59" t="s">
        <v>1564</v>
      </c>
      <c r="O857" s="106">
        <v>42692</v>
      </c>
      <c r="P857" s="75"/>
    </row>
    <row r="858" spans="1:16" ht="30" x14ac:dyDescent="0.25">
      <c r="A858" s="102" t="s">
        <v>4</v>
      </c>
      <c r="B858" s="117">
        <v>5</v>
      </c>
      <c r="C858" s="117">
        <v>29</v>
      </c>
      <c r="D858" s="104" t="s">
        <v>548</v>
      </c>
      <c r="E858" s="104"/>
      <c r="F858" s="96" t="str">
        <f>CONCATENATE(C858,IF(D858&lt;&gt;"",".",""),D858)</f>
        <v>29.13</v>
      </c>
      <c r="G858" s="105" t="str">
        <f>CONCATENATE(A858," ",C858,IF(D858&lt;&gt;"",".",""),D858,E858)</f>
        <v>HBEE 29.13</v>
      </c>
      <c r="H858" s="106">
        <v>42200</v>
      </c>
      <c r="I858" s="96" t="s">
        <v>1316</v>
      </c>
      <c r="J858" s="107" t="s">
        <v>770</v>
      </c>
      <c r="K858" s="60" t="s">
        <v>764</v>
      </c>
      <c r="L858" s="75"/>
      <c r="M858" s="59"/>
      <c r="N858" s="59"/>
      <c r="O858" s="59"/>
      <c r="P858" s="60"/>
    </row>
    <row r="859" spans="1:16" x14ac:dyDescent="0.25">
      <c r="A859" s="102" t="s">
        <v>4</v>
      </c>
      <c r="B859" s="117">
        <v>5</v>
      </c>
      <c r="C859" s="117">
        <v>29</v>
      </c>
      <c r="D859" s="104" t="s">
        <v>548</v>
      </c>
      <c r="E859" s="104" t="s">
        <v>8</v>
      </c>
      <c r="F859" s="96" t="str">
        <f>CONCATENATE(C859,IF(D859&lt;&gt;"",".",""),D859)</f>
        <v>29.13</v>
      </c>
      <c r="G859" s="105" t="str">
        <f>CONCATENATE(A859," ",C859,IF(D859&lt;&gt;"",".",""),D859,E859)</f>
        <v>HBEE 29.13(a)</v>
      </c>
      <c r="H859" s="106">
        <v>42200</v>
      </c>
      <c r="I859" s="96" t="s">
        <v>1317</v>
      </c>
      <c r="J859" s="107" t="s">
        <v>770</v>
      </c>
      <c r="K859" s="60" t="s">
        <v>1389</v>
      </c>
      <c r="L859" s="75" t="s">
        <v>1397</v>
      </c>
      <c r="M859" s="59" t="s">
        <v>1559</v>
      </c>
      <c r="N859" s="59" t="s">
        <v>1564</v>
      </c>
      <c r="O859" s="106">
        <v>42720</v>
      </c>
      <c r="P859" s="75"/>
    </row>
    <row r="860" spans="1:16" x14ac:dyDescent="0.25">
      <c r="A860" s="102" t="s">
        <v>4</v>
      </c>
      <c r="B860" s="117">
        <v>5</v>
      </c>
      <c r="C860" s="117">
        <v>29</v>
      </c>
      <c r="D860" s="104" t="s">
        <v>548</v>
      </c>
      <c r="E860" s="104" t="s">
        <v>10</v>
      </c>
      <c r="F860" s="96" t="str">
        <f>CONCATENATE(C860,IF(D860&lt;&gt;"",".",""),D860)</f>
        <v>29.13</v>
      </c>
      <c r="G860" s="105" t="str">
        <f>CONCATENATE(A860," ",C860,IF(D860&lt;&gt;"",".",""),D860,E860)</f>
        <v>HBEE 29.13(b)</v>
      </c>
      <c r="H860" s="106">
        <v>42200</v>
      </c>
      <c r="I860" s="96" t="s">
        <v>1318</v>
      </c>
      <c r="J860" s="107" t="s">
        <v>770</v>
      </c>
      <c r="K860" s="60" t="s">
        <v>1389</v>
      </c>
      <c r="L860" s="75" t="s">
        <v>1397</v>
      </c>
      <c r="M860" s="59" t="s">
        <v>1559</v>
      </c>
      <c r="N860" s="59" t="s">
        <v>1564</v>
      </c>
      <c r="O860" s="106">
        <v>42720</v>
      </c>
      <c r="P860" s="75"/>
    </row>
    <row r="861" spans="1:16" ht="30" x14ac:dyDescent="0.25">
      <c r="A861" s="102" t="s">
        <v>4</v>
      </c>
      <c r="B861" s="117">
        <v>5</v>
      </c>
      <c r="C861" s="117">
        <v>29</v>
      </c>
      <c r="D861" s="104" t="s">
        <v>898</v>
      </c>
      <c r="E861" s="104"/>
      <c r="F861" s="96" t="str">
        <f>CONCATENATE(C861,IF(D861&lt;&gt;"",".",""),D861)</f>
        <v>29.14</v>
      </c>
      <c r="G861" s="105" t="str">
        <f>CONCATENATE(A861," ",C861,IF(D861&lt;&gt;"",".",""),D861,E861)</f>
        <v>HBEE 29.14</v>
      </c>
      <c r="H861" s="106">
        <v>42583</v>
      </c>
      <c r="I861" s="96" t="s">
        <v>1319</v>
      </c>
      <c r="J861" s="107" t="s">
        <v>770</v>
      </c>
      <c r="K861" s="60" t="s">
        <v>764</v>
      </c>
      <c r="L861" s="75"/>
      <c r="M861" s="59"/>
      <c r="N861" s="59"/>
      <c r="O861" s="59"/>
      <c r="P861" s="60"/>
    </row>
    <row r="862" spans="1:16" ht="30" x14ac:dyDescent="0.25">
      <c r="A862" s="102" t="s">
        <v>4</v>
      </c>
      <c r="B862" s="117">
        <v>5</v>
      </c>
      <c r="C862" s="117">
        <v>29</v>
      </c>
      <c r="D862" s="104" t="s">
        <v>898</v>
      </c>
      <c r="E862" s="104" t="s">
        <v>8</v>
      </c>
      <c r="F862" s="96" t="str">
        <f>CONCATENATE(C862,IF(D862&lt;&gt;"",".",""),D862)</f>
        <v>29.14</v>
      </c>
      <c r="G862" s="105" t="str">
        <f>CONCATENATE(A862," ",C862,IF(D862&lt;&gt;"",".",""),D862,E862)</f>
        <v>HBEE 29.14(a)</v>
      </c>
      <c r="H862" s="106">
        <v>42583</v>
      </c>
      <c r="I862" s="96" t="s">
        <v>9</v>
      </c>
      <c r="J862" s="107" t="s">
        <v>770</v>
      </c>
      <c r="K862" s="60" t="s">
        <v>1389</v>
      </c>
      <c r="L862" s="75" t="s">
        <v>1394</v>
      </c>
      <c r="M862" s="59" t="s">
        <v>1559</v>
      </c>
      <c r="N862" s="59" t="s">
        <v>1564</v>
      </c>
      <c r="O862" s="106">
        <v>42720</v>
      </c>
      <c r="P862" s="75"/>
    </row>
    <row r="863" spans="1:16" ht="60" x14ac:dyDescent="0.25">
      <c r="A863" s="102" t="s">
        <v>4</v>
      </c>
      <c r="B863" s="117">
        <v>5</v>
      </c>
      <c r="C863" s="117">
        <v>29</v>
      </c>
      <c r="D863" s="104" t="s">
        <v>898</v>
      </c>
      <c r="E863" s="104" t="s">
        <v>10</v>
      </c>
      <c r="F863" s="96" t="str">
        <f>CONCATENATE(C863,IF(D863&lt;&gt;"",".",""),D863)</f>
        <v>29.14</v>
      </c>
      <c r="G863" s="105" t="str">
        <f>CONCATENATE(A863," ",C863,IF(D863&lt;&gt;"",".",""),D863,E863)</f>
        <v>HBEE 29.14(b)</v>
      </c>
      <c r="H863" s="106">
        <v>42583</v>
      </c>
      <c r="I863" s="96" t="s">
        <v>1320</v>
      </c>
      <c r="J863" s="107" t="s">
        <v>770</v>
      </c>
      <c r="K863" s="60" t="s">
        <v>1389</v>
      </c>
      <c r="L863" s="75" t="s">
        <v>1403</v>
      </c>
      <c r="M863" s="59" t="s">
        <v>1559</v>
      </c>
      <c r="N863" s="59" t="s">
        <v>1564</v>
      </c>
      <c r="O863" s="106">
        <v>42720</v>
      </c>
      <c r="P863" s="75"/>
    </row>
    <row r="864" spans="1:16" ht="60" x14ac:dyDescent="0.25">
      <c r="A864" s="102" t="s">
        <v>4</v>
      </c>
      <c r="B864" s="117">
        <v>5</v>
      </c>
      <c r="C864" s="117">
        <v>29</v>
      </c>
      <c r="D864" s="104" t="s">
        <v>898</v>
      </c>
      <c r="E864" s="104" t="s">
        <v>12</v>
      </c>
      <c r="F864" s="96" t="str">
        <f>CONCATENATE(C864,IF(D864&lt;&gt;"",".",""),D864)</f>
        <v>29.14</v>
      </c>
      <c r="G864" s="105" t="str">
        <f>CONCATENATE(A864," ",C864,IF(D864&lt;&gt;"",".",""),D864,E864)</f>
        <v>HBEE 29.14(c)</v>
      </c>
      <c r="H864" s="106">
        <v>42583</v>
      </c>
      <c r="I864" s="96" t="s">
        <v>1321</v>
      </c>
      <c r="J864" s="107" t="s">
        <v>770</v>
      </c>
      <c r="K864" s="60" t="s">
        <v>1389</v>
      </c>
      <c r="L864" s="75" t="s">
        <v>1398</v>
      </c>
      <c r="M864" s="59" t="s">
        <v>1559</v>
      </c>
      <c r="N864" s="59" t="s">
        <v>1564</v>
      </c>
      <c r="O864" s="106">
        <v>42720</v>
      </c>
      <c r="P864" s="75"/>
    </row>
    <row r="865" spans="1:16" ht="60" x14ac:dyDescent="0.25">
      <c r="A865" s="102" t="s">
        <v>4</v>
      </c>
      <c r="B865" s="117">
        <v>5</v>
      </c>
      <c r="C865" s="117">
        <v>29</v>
      </c>
      <c r="D865" s="104" t="s">
        <v>898</v>
      </c>
      <c r="E865" s="104" t="s">
        <v>40</v>
      </c>
      <c r="F865" s="96" t="str">
        <f>CONCATENATE(C865,IF(D865&lt;&gt;"",".",""),D865)</f>
        <v>29.14</v>
      </c>
      <c r="G865" s="105" t="str">
        <f>CONCATENATE(A865," ",C865,IF(D865&lt;&gt;"",".",""),D865,E865)</f>
        <v>HBEE 29.14(d)</v>
      </c>
      <c r="H865" s="106">
        <v>42583</v>
      </c>
      <c r="I865" s="96" t="s">
        <v>1322</v>
      </c>
      <c r="J865" s="107" t="s">
        <v>770</v>
      </c>
      <c r="K865" s="60" t="s">
        <v>1389</v>
      </c>
      <c r="L865" s="75" t="s">
        <v>1398</v>
      </c>
      <c r="M865" s="59" t="s">
        <v>1559</v>
      </c>
      <c r="N865" s="59" t="s">
        <v>1564</v>
      </c>
      <c r="O865" s="106">
        <v>42720</v>
      </c>
      <c r="P865" s="75"/>
    </row>
    <row r="866" spans="1:16" ht="60" x14ac:dyDescent="0.25">
      <c r="A866" s="102" t="s">
        <v>4</v>
      </c>
      <c r="B866" s="117">
        <v>5</v>
      </c>
      <c r="C866" s="117">
        <v>29</v>
      </c>
      <c r="D866" s="104" t="s">
        <v>898</v>
      </c>
      <c r="E866" s="104" t="s">
        <v>41</v>
      </c>
      <c r="F866" s="96" t="str">
        <f>CONCATENATE(C866,IF(D866&lt;&gt;"",".",""),D866)</f>
        <v>29.14</v>
      </c>
      <c r="G866" s="105" t="str">
        <f>CONCATENATE(A866," ",C866,IF(D866&lt;&gt;"",".",""),D866,E866)</f>
        <v>HBEE 29.14(e)</v>
      </c>
      <c r="H866" s="106">
        <v>42583</v>
      </c>
      <c r="I866" s="96" t="s">
        <v>1323</v>
      </c>
      <c r="J866" s="107" t="s">
        <v>770</v>
      </c>
      <c r="K866" s="60" t="s">
        <v>1389</v>
      </c>
      <c r="L866" s="75" t="s">
        <v>1403</v>
      </c>
      <c r="M866" s="59" t="s">
        <v>1559</v>
      </c>
      <c r="N866" s="59" t="s">
        <v>1564</v>
      </c>
      <c r="O866" s="106">
        <v>42720</v>
      </c>
      <c r="P866" s="75"/>
    </row>
    <row r="867" spans="1:16" ht="45" x14ac:dyDescent="0.25">
      <c r="A867" s="102" t="s">
        <v>4</v>
      </c>
      <c r="B867" s="117">
        <v>5</v>
      </c>
      <c r="C867" s="117">
        <v>29</v>
      </c>
      <c r="D867" s="104" t="s">
        <v>898</v>
      </c>
      <c r="E867" s="104" t="s">
        <v>42</v>
      </c>
      <c r="F867" s="96" t="str">
        <f>CONCATENATE(C867,IF(D867&lt;&gt;"",".",""),D867)</f>
        <v>29.14</v>
      </c>
      <c r="G867" s="105" t="str">
        <f>CONCATENATE(A867," ",C867,IF(D867&lt;&gt;"",".",""),D867,E867)</f>
        <v>HBEE 29.14(f)</v>
      </c>
      <c r="H867" s="106">
        <v>42583</v>
      </c>
      <c r="I867" s="96" t="s">
        <v>1324</v>
      </c>
      <c r="J867" s="107" t="s">
        <v>770</v>
      </c>
      <c r="K867" s="60" t="s">
        <v>1389</v>
      </c>
      <c r="L867" s="75" t="s">
        <v>1399</v>
      </c>
      <c r="M867" s="59" t="s">
        <v>1559</v>
      </c>
      <c r="N867" s="59" t="s">
        <v>1564</v>
      </c>
      <c r="O867" s="106">
        <v>42720</v>
      </c>
      <c r="P867" s="75"/>
    </row>
    <row r="868" spans="1:16" ht="30" x14ac:dyDescent="0.25">
      <c r="A868" s="102" t="s">
        <v>4</v>
      </c>
      <c r="B868" s="117">
        <v>5</v>
      </c>
      <c r="C868" s="117">
        <v>29</v>
      </c>
      <c r="D868" s="104" t="s">
        <v>898</v>
      </c>
      <c r="E868" s="104" t="s">
        <v>43</v>
      </c>
      <c r="F868" s="96" t="str">
        <f>CONCATENATE(C868,IF(D868&lt;&gt;"",".",""),D868)</f>
        <v>29.14</v>
      </c>
      <c r="G868" s="105" t="str">
        <f>CONCATENATE(A868," ",C868,IF(D868&lt;&gt;"",".",""),D868,E868)</f>
        <v>HBEE 29.14(g)</v>
      </c>
      <c r="H868" s="106">
        <v>42583</v>
      </c>
      <c r="I868" s="96" t="s">
        <v>1325</v>
      </c>
      <c r="J868" s="107" t="s">
        <v>770</v>
      </c>
      <c r="K868" s="60" t="s">
        <v>1389</v>
      </c>
      <c r="L868" s="75" t="s">
        <v>1403</v>
      </c>
      <c r="M868" s="59" t="s">
        <v>1559</v>
      </c>
      <c r="N868" s="59" t="s">
        <v>1564</v>
      </c>
      <c r="O868" s="106">
        <v>42720</v>
      </c>
      <c r="P868" s="75"/>
    </row>
    <row r="869" spans="1:16" ht="45" x14ac:dyDescent="0.25">
      <c r="A869" s="102" t="s">
        <v>4</v>
      </c>
      <c r="B869" s="117">
        <v>5</v>
      </c>
      <c r="C869" s="117">
        <v>29</v>
      </c>
      <c r="D869" s="104" t="s">
        <v>898</v>
      </c>
      <c r="E869" s="104" t="s">
        <v>44</v>
      </c>
      <c r="F869" s="96" t="str">
        <f>CONCATENATE(C869,IF(D869&lt;&gt;"",".",""),D869)</f>
        <v>29.14</v>
      </c>
      <c r="G869" s="105" t="str">
        <f>CONCATENATE(A869," ",C869,IF(D869&lt;&gt;"",".",""),D869,E869)</f>
        <v>HBEE 29.14(h)</v>
      </c>
      <c r="H869" s="106">
        <v>42583</v>
      </c>
      <c r="I869" s="96" t="s">
        <v>1326</v>
      </c>
      <c r="J869" s="107" t="s">
        <v>770</v>
      </c>
      <c r="K869" s="60" t="s">
        <v>1389</v>
      </c>
      <c r="L869" s="75" t="s">
        <v>1403</v>
      </c>
      <c r="M869" s="59" t="s">
        <v>1559</v>
      </c>
      <c r="N869" s="59" t="s">
        <v>1564</v>
      </c>
      <c r="O869" s="106">
        <v>42720</v>
      </c>
      <c r="P869" s="75"/>
    </row>
    <row r="870" spans="1:16" ht="30" x14ac:dyDescent="0.25">
      <c r="A870" s="102" t="s">
        <v>4</v>
      </c>
      <c r="B870" s="117">
        <v>5</v>
      </c>
      <c r="C870" s="117">
        <v>29</v>
      </c>
      <c r="D870" s="104" t="s">
        <v>900</v>
      </c>
      <c r="E870" s="104"/>
      <c r="F870" s="96" t="str">
        <f>CONCATENATE(C870,IF(D870&lt;&gt;"",".",""),D870)</f>
        <v>29.15</v>
      </c>
      <c r="G870" s="105" t="str">
        <f>CONCATENATE(A870," ",C870,IF(D870&lt;&gt;"",".",""),D870,E870)</f>
        <v>HBEE 29.15</v>
      </c>
      <c r="H870" s="106">
        <v>42583</v>
      </c>
      <c r="I870" s="96" t="s">
        <v>1327</v>
      </c>
      <c r="J870" s="107" t="s">
        <v>770</v>
      </c>
      <c r="K870" s="60" t="s">
        <v>764</v>
      </c>
      <c r="L870" s="75"/>
      <c r="M870" s="59" t="s">
        <v>1771</v>
      </c>
      <c r="N870" s="59"/>
      <c r="O870" s="59"/>
      <c r="P870" s="119" t="s">
        <v>1786</v>
      </c>
    </row>
    <row r="871" spans="1:16" x14ac:dyDescent="0.25">
      <c r="A871" s="102" t="s">
        <v>4</v>
      </c>
      <c r="B871" s="117">
        <v>5</v>
      </c>
      <c r="C871" s="117">
        <v>29</v>
      </c>
      <c r="D871" s="104" t="s">
        <v>900</v>
      </c>
      <c r="E871" s="104" t="s">
        <v>8</v>
      </c>
      <c r="F871" s="96" t="str">
        <f>CONCATENATE(C871,IF(D871&lt;&gt;"",".",""),D871)</f>
        <v>29.15</v>
      </c>
      <c r="G871" s="105" t="str">
        <f>CONCATENATE(A871," ",C871,IF(D871&lt;&gt;"",".",""),D871,E871)</f>
        <v>HBEE 29.15(a)</v>
      </c>
      <c r="H871" s="106">
        <v>42583</v>
      </c>
      <c r="I871" s="96" t="s">
        <v>1328</v>
      </c>
      <c r="J871" s="107" t="s">
        <v>770</v>
      </c>
      <c r="K871" s="60" t="s">
        <v>1389</v>
      </c>
      <c r="L871" s="75" t="s">
        <v>1403</v>
      </c>
      <c r="M871" s="59" t="s">
        <v>1559</v>
      </c>
      <c r="N871" s="59" t="s">
        <v>1564</v>
      </c>
      <c r="O871" s="106">
        <v>42720</v>
      </c>
      <c r="P871" s="75"/>
    </row>
    <row r="872" spans="1:16" x14ac:dyDescent="0.25">
      <c r="A872" s="102" t="s">
        <v>4</v>
      </c>
      <c r="B872" s="117">
        <v>5</v>
      </c>
      <c r="C872" s="117">
        <v>29</v>
      </c>
      <c r="D872" s="104" t="s">
        <v>900</v>
      </c>
      <c r="E872" s="104" t="s">
        <v>779</v>
      </c>
      <c r="F872" s="96" t="str">
        <f>CONCATENATE(C872,IF(D872&lt;&gt;"",".",""),D872)</f>
        <v>29.15</v>
      </c>
      <c r="G872" s="105" t="str">
        <f>CONCATENATE(A872," ",C872,IF(D872&lt;&gt;"",".",""),D872,E872)</f>
        <v>HBEE 29.15(a)(1)</v>
      </c>
      <c r="H872" s="106">
        <v>42583</v>
      </c>
      <c r="I872" s="96" t="s">
        <v>1329</v>
      </c>
      <c r="J872" s="107" t="s">
        <v>770</v>
      </c>
      <c r="K872" s="60" t="s">
        <v>1389</v>
      </c>
      <c r="L872" s="75" t="s">
        <v>1401</v>
      </c>
      <c r="M872" s="59" t="s">
        <v>1559</v>
      </c>
      <c r="N872" s="59" t="s">
        <v>1564</v>
      </c>
      <c r="O872" s="106">
        <v>42720</v>
      </c>
      <c r="P872" s="75"/>
    </row>
    <row r="873" spans="1:16" x14ac:dyDescent="0.25">
      <c r="A873" s="102" t="s">
        <v>4</v>
      </c>
      <c r="B873" s="117">
        <v>5</v>
      </c>
      <c r="C873" s="117">
        <v>29</v>
      </c>
      <c r="D873" s="104" t="s">
        <v>900</v>
      </c>
      <c r="E873" s="104" t="s">
        <v>781</v>
      </c>
      <c r="F873" s="96" t="str">
        <f>CONCATENATE(C873,IF(D873&lt;&gt;"",".",""),D873)</f>
        <v>29.15</v>
      </c>
      <c r="G873" s="105" t="str">
        <f>CONCATENATE(A873," ",C873,IF(D873&lt;&gt;"",".",""),D873,E873)</f>
        <v>HBEE 29.15(a)(2)</v>
      </c>
      <c r="H873" s="106">
        <v>42583</v>
      </c>
      <c r="I873" s="96" t="s">
        <v>1330</v>
      </c>
      <c r="J873" s="107" t="s">
        <v>770</v>
      </c>
      <c r="K873" s="60" t="s">
        <v>1389</v>
      </c>
      <c r="L873" s="75" t="s">
        <v>1401</v>
      </c>
      <c r="M873" s="59" t="s">
        <v>1559</v>
      </c>
      <c r="N873" s="59" t="s">
        <v>1564</v>
      </c>
      <c r="O873" s="106">
        <v>42720</v>
      </c>
      <c r="P873" s="75"/>
    </row>
    <row r="874" spans="1:16" ht="30" x14ac:dyDescent="0.25">
      <c r="A874" s="102" t="s">
        <v>4</v>
      </c>
      <c r="B874" s="117">
        <v>5</v>
      </c>
      <c r="C874" s="117">
        <v>29</v>
      </c>
      <c r="D874" s="104" t="s">
        <v>900</v>
      </c>
      <c r="E874" s="104" t="s">
        <v>783</v>
      </c>
      <c r="F874" s="96" t="str">
        <f>CONCATENATE(C874,IF(D874&lt;&gt;"",".",""),D874)</f>
        <v>29.15</v>
      </c>
      <c r="G874" s="105" t="str">
        <f>CONCATENATE(A874," ",C874,IF(D874&lt;&gt;"",".",""),D874,E874)</f>
        <v>HBEE 29.15(a)(3)</v>
      </c>
      <c r="H874" s="106">
        <v>42583</v>
      </c>
      <c r="I874" s="96" t="s">
        <v>1331</v>
      </c>
      <c r="J874" s="107" t="s">
        <v>770</v>
      </c>
      <c r="K874" s="60" t="s">
        <v>1389</v>
      </c>
      <c r="L874" s="75" t="s">
        <v>1401</v>
      </c>
      <c r="M874" s="59" t="s">
        <v>1559</v>
      </c>
      <c r="N874" s="59" t="s">
        <v>1564</v>
      </c>
      <c r="O874" s="106">
        <v>42720</v>
      </c>
      <c r="P874" s="75"/>
    </row>
    <row r="875" spans="1:16" x14ac:dyDescent="0.25">
      <c r="A875" s="102" t="s">
        <v>4</v>
      </c>
      <c r="B875" s="117">
        <v>5</v>
      </c>
      <c r="C875" s="117">
        <v>29</v>
      </c>
      <c r="D875" s="104" t="s">
        <v>900</v>
      </c>
      <c r="E875" s="104" t="s">
        <v>10</v>
      </c>
      <c r="F875" s="96" t="str">
        <f>CONCATENATE(C875,IF(D875&lt;&gt;"",".",""),D875)</f>
        <v>29.15</v>
      </c>
      <c r="G875" s="105" t="str">
        <f>CONCATENATE(A875," ",C875,IF(D875&lt;&gt;"",".",""),D875,E875)</f>
        <v>HBEE 29.15(b)</v>
      </c>
      <c r="H875" s="106">
        <v>42583</v>
      </c>
      <c r="I875" s="96" t="s">
        <v>1332</v>
      </c>
      <c r="J875" s="107" t="s">
        <v>770</v>
      </c>
      <c r="K875" s="60" t="s">
        <v>1389</v>
      </c>
      <c r="L875" s="75" t="s">
        <v>1401</v>
      </c>
      <c r="M875" s="59" t="s">
        <v>1559</v>
      </c>
      <c r="N875" s="59" t="s">
        <v>1564</v>
      </c>
      <c r="O875" s="106">
        <v>42720</v>
      </c>
      <c r="P875" s="75"/>
    </row>
    <row r="876" spans="1:16" ht="45" x14ac:dyDescent="0.25">
      <c r="A876" s="102" t="s">
        <v>4</v>
      </c>
      <c r="B876" s="117">
        <v>5</v>
      </c>
      <c r="C876" s="117">
        <v>30</v>
      </c>
      <c r="D876" s="104" t="s">
        <v>14</v>
      </c>
      <c r="E876" s="104"/>
      <c r="F876" s="96" t="str">
        <f>CONCATENATE(C876,IF(D876&lt;&gt;"",".",""),D876)</f>
        <v>30.00</v>
      </c>
      <c r="G876" s="105" t="str">
        <f>CONCATENATE(A876," ",C876,IF(D876&lt;&gt;"",".",""),D876,E876)</f>
        <v>HBEE 30.00</v>
      </c>
      <c r="H876" s="106">
        <v>42583</v>
      </c>
      <c r="I876" s="96" t="s">
        <v>1333</v>
      </c>
      <c r="J876" s="107" t="s">
        <v>770</v>
      </c>
      <c r="K876" s="60" t="s">
        <v>764</v>
      </c>
      <c r="L876" s="75"/>
      <c r="M876" s="59" t="s">
        <v>1532</v>
      </c>
      <c r="N876" s="59"/>
      <c r="O876" s="59"/>
      <c r="P876" s="75" t="s">
        <v>1793</v>
      </c>
    </row>
    <row r="877" spans="1:16" x14ac:dyDescent="0.25">
      <c r="A877" s="102" t="s">
        <v>4</v>
      </c>
      <c r="B877" s="117">
        <v>5</v>
      </c>
      <c r="C877" s="117">
        <v>30</v>
      </c>
      <c r="D877" s="104" t="s">
        <v>15</v>
      </c>
      <c r="E877" s="104"/>
      <c r="F877" s="96" t="str">
        <f>CONCATENATE(C877,IF(D877&lt;&gt;"",".",""),D877)</f>
        <v>30.01</v>
      </c>
      <c r="G877" s="105" t="str">
        <f>CONCATENATE(A877," ",C877,IF(D877&lt;&gt;"",".",""),D877,E877)</f>
        <v>HBEE 30.01</v>
      </c>
      <c r="H877" s="106">
        <v>42200</v>
      </c>
      <c r="I877" s="96" t="s">
        <v>170</v>
      </c>
      <c r="J877" s="107" t="s">
        <v>770</v>
      </c>
      <c r="K877" s="60" t="s">
        <v>764</v>
      </c>
      <c r="L877" s="75"/>
      <c r="M877" s="59"/>
      <c r="N877" s="59"/>
      <c r="O877" s="59"/>
      <c r="P877" s="60"/>
    </row>
    <row r="878" spans="1:16" x14ac:dyDescent="0.25">
      <c r="A878" s="102" t="s">
        <v>4</v>
      </c>
      <c r="B878" s="117">
        <v>5</v>
      </c>
      <c r="C878" s="117">
        <v>30</v>
      </c>
      <c r="D878" s="104" t="s">
        <v>15</v>
      </c>
      <c r="E878" s="104" t="s">
        <v>8</v>
      </c>
      <c r="F878" s="96" t="str">
        <f>CONCATENATE(C878,IF(D878&lt;&gt;"",".",""),D878)</f>
        <v>30.01</v>
      </c>
      <c r="G878" s="105" t="str">
        <f>CONCATENATE(A878," ",C878,IF(D878&lt;&gt;"",".",""),D878,E878)</f>
        <v>HBEE 30.01(a)</v>
      </c>
      <c r="H878" s="106">
        <v>42200</v>
      </c>
      <c r="I878" s="96" t="s">
        <v>1334</v>
      </c>
      <c r="J878" s="107" t="s">
        <v>764</v>
      </c>
      <c r="K878" s="60"/>
      <c r="L878" s="75"/>
      <c r="M878" s="59"/>
      <c r="N878" s="59"/>
      <c r="O878" s="59"/>
      <c r="P878" s="60"/>
    </row>
    <row r="879" spans="1:16" x14ac:dyDescent="0.25">
      <c r="A879" s="102" t="s">
        <v>4</v>
      </c>
      <c r="B879" s="117">
        <v>5</v>
      </c>
      <c r="C879" s="117">
        <v>30</v>
      </c>
      <c r="D879" s="104" t="s">
        <v>15</v>
      </c>
      <c r="E879" s="104" t="s">
        <v>10</v>
      </c>
      <c r="F879" s="96" t="str">
        <f>CONCATENATE(C879,IF(D879&lt;&gt;"",".",""),D879)</f>
        <v>30.01</v>
      </c>
      <c r="G879" s="105" t="str">
        <f>CONCATENATE(A879," ",C879,IF(D879&lt;&gt;"",".",""),D879,E879)</f>
        <v>HBEE 30.01(b)</v>
      </c>
      <c r="H879" s="106">
        <v>42200</v>
      </c>
      <c r="I879" s="96" t="s">
        <v>1335</v>
      </c>
      <c r="J879" s="107" t="s">
        <v>770</v>
      </c>
      <c r="K879" s="60"/>
      <c r="L879" s="60"/>
      <c r="M879" s="59" t="s">
        <v>1559</v>
      </c>
      <c r="N879" s="59" t="s">
        <v>1564</v>
      </c>
      <c r="O879" s="120">
        <v>42692</v>
      </c>
      <c r="P879" s="60" t="s">
        <v>1794</v>
      </c>
    </row>
    <row r="880" spans="1:16" x14ac:dyDescent="0.25">
      <c r="A880" s="102" t="s">
        <v>4</v>
      </c>
      <c r="B880" s="117">
        <v>5</v>
      </c>
      <c r="C880" s="117">
        <v>30</v>
      </c>
      <c r="D880" s="104" t="s">
        <v>15</v>
      </c>
      <c r="E880" s="104" t="s">
        <v>12</v>
      </c>
      <c r="F880" s="96" t="str">
        <f>CONCATENATE(C880,IF(D880&lt;&gt;"",".",""),D880)</f>
        <v>30.01</v>
      </c>
      <c r="G880" s="105" t="str">
        <f>CONCATENATE(A880," ",C880,IF(D880&lt;&gt;"",".",""),D880,E880)</f>
        <v>HBEE 30.01(c)</v>
      </c>
      <c r="H880" s="106">
        <v>42200</v>
      </c>
      <c r="I880" s="96" t="s">
        <v>251</v>
      </c>
      <c r="J880" s="107" t="s">
        <v>767</v>
      </c>
      <c r="K880" s="60"/>
      <c r="L880" s="75"/>
      <c r="M880" s="59"/>
      <c r="N880" s="59"/>
      <c r="O880" s="59"/>
      <c r="P880" s="60"/>
    </row>
    <row r="881" spans="1:16" x14ac:dyDescent="0.25">
      <c r="A881" s="102" t="s">
        <v>4</v>
      </c>
      <c r="B881" s="117">
        <v>5</v>
      </c>
      <c r="C881" s="117">
        <v>30</v>
      </c>
      <c r="D881" s="104" t="s">
        <v>15</v>
      </c>
      <c r="E881" s="104" t="s">
        <v>40</v>
      </c>
      <c r="F881" s="96" t="str">
        <f>CONCATENATE(C881,IF(D881&lt;&gt;"",".",""),D881)</f>
        <v>30.01</v>
      </c>
      <c r="G881" s="105" t="str">
        <f>CONCATENATE(A881," ",C881,IF(D881&lt;&gt;"",".",""),D881,E881)</f>
        <v>HBEE 30.01(d)</v>
      </c>
      <c r="H881" s="106">
        <v>42200</v>
      </c>
      <c r="I881" s="96" t="s">
        <v>1336</v>
      </c>
      <c r="J881" s="107" t="s">
        <v>770</v>
      </c>
      <c r="K881" s="60"/>
      <c r="L881" s="60"/>
      <c r="M881" s="59" t="s">
        <v>1559</v>
      </c>
      <c r="N881" s="59" t="s">
        <v>1564</v>
      </c>
      <c r="O881" s="120">
        <v>42692</v>
      </c>
      <c r="P881" s="60" t="s">
        <v>1794</v>
      </c>
    </row>
    <row r="882" spans="1:16" x14ac:dyDescent="0.25">
      <c r="A882" s="102" t="s">
        <v>4</v>
      </c>
      <c r="B882" s="117">
        <v>5</v>
      </c>
      <c r="C882" s="117">
        <v>30</v>
      </c>
      <c r="D882" s="104" t="s">
        <v>15</v>
      </c>
      <c r="E882" s="104" t="s">
        <v>41</v>
      </c>
      <c r="F882" s="96" t="str">
        <f>CONCATENATE(C882,IF(D882&lt;&gt;"",".",""),D882)</f>
        <v>30.01</v>
      </c>
      <c r="G882" s="105" t="str">
        <f>CONCATENATE(A882," ",C882,IF(D882&lt;&gt;"",".",""),D882,E882)</f>
        <v>HBEE 30.01(e)</v>
      </c>
      <c r="H882" s="106">
        <v>42200</v>
      </c>
      <c r="I882" s="96" t="s">
        <v>1337</v>
      </c>
      <c r="J882" s="107" t="s">
        <v>764</v>
      </c>
      <c r="K882" s="60"/>
      <c r="L882" s="75"/>
      <c r="M882" s="59"/>
      <c r="N882" s="59"/>
      <c r="O882" s="59"/>
      <c r="P882" s="60"/>
    </row>
    <row r="883" spans="1:16" x14ac:dyDescent="0.25">
      <c r="A883" s="102" t="s">
        <v>4</v>
      </c>
      <c r="B883" s="117">
        <v>5</v>
      </c>
      <c r="C883" s="117">
        <v>30</v>
      </c>
      <c r="D883" s="104" t="s">
        <v>15</v>
      </c>
      <c r="E883" s="104" t="s">
        <v>42</v>
      </c>
      <c r="F883" s="96" t="str">
        <f>CONCATENATE(C883,IF(D883&lt;&gt;"",".",""),D883)</f>
        <v>30.01</v>
      </c>
      <c r="G883" s="105" t="str">
        <f>CONCATENATE(A883," ",C883,IF(D883&lt;&gt;"",".",""),D883,E883)</f>
        <v>HBEE 30.01(f)</v>
      </c>
      <c r="H883" s="106">
        <v>42200</v>
      </c>
      <c r="I883" s="96" t="s">
        <v>1338</v>
      </c>
      <c r="J883" s="107" t="s">
        <v>764</v>
      </c>
      <c r="K883" s="60"/>
      <c r="L883" s="75"/>
      <c r="M883" s="59"/>
      <c r="N883" s="59"/>
      <c r="O883" s="59"/>
      <c r="P883" s="60"/>
    </row>
    <row r="884" spans="1:16" ht="30" x14ac:dyDescent="0.25">
      <c r="A884" s="102" t="s">
        <v>4</v>
      </c>
      <c r="B884" s="117">
        <v>5</v>
      </c>
      <c r="C884" s="117">
        <v>30</v>
      </c>
      <c r="D884" s="104" t="s">
        <v>16</v>
      </c>
      <c r="E884" s="104"/>
      <c r="F884" s="96" t="str">
        <f>CONCATENATE(C884,IF(D884&lt;&gt;"",".",""),D884)</f>
        <v>30.02</v>
      </c>
      <c r="G884" s="105" t="str">
        <f>CONCATENATE(A884," ",C884,IF(D884&lt;&gt;"",".",""),D884,E884)</f>
        <v>HBEE 30.02</v>
      </c>
      <c r="H884" s="106">
        <v>42200</v>
      </c>
      <c r="I884" s="96" t="s">
        <v>1339</v>
      </c>
      <c r="J884" s="107" t="s">
        <v>770</v>
      </c>
      <c r="K884" s="60" t="s">
        <v>764</v>
      </c>
      <c r="L884" s="75"/>
      <c r="M884" s="59"/>
      <c r="N884" s="59"/>
      <c r="O884" s="59"/>
      <c r="P884" s="60"/>
    </row>
    <row r="885" spans="1:16" ht="30" x14ac:dyDescent="0.25">
      <c r="A885" s="102" t="s">
        <v>4</v>
      </c>
      <c r="B885" s="117">
        <v>5</v>
      </c>
      <c r="C885" s="117">
        <v>30</v>
      </c>
      <c r="D885" s="104" t="s">
        <v>16</v>
      </c>
      <c r="E885" s="104" t="s">
        <v>8</v>
      </c>
      <c r="F885" s="96" t="str">
        <f>CONCATENATE(C885,IF(D885&lt;&gt;"",".",""),D885)</f>
        <v>30.02</v>
      </c>
      <c r="G885" s="105" t="str">
        <f>CONCATENATE(A885," ",C885,IF(D885&lt;&gt;"",".",""),D885,E885)</f>
        <v>HBEE 30.02(a)</v>
      </c>
      <c r="H885" s="106">
        <v>42200</v>
      </c>
      <c r="I885" s="96" t="s">
        <v>1340</v>
      </c>
      <c r="J885" s="107" t="s">
        <v>770</v>
      </c>
      <c r="K885" s="60" t="s">
        <v>764</v>
      </c>
      <c r="L885" s="75"/>
      <c r="M885" s="59"/>
      <c r="N885" s="59"/>
      <c r="O885" s="59"/>
      <c r="P885" s="60"/>
    </row>
    <row r="886" spans="1:16" ht="30" x14ac:dyDescent="0.25">
      <c r="A886" s="102" t="s">
        <v>4</v>
      </c>
      <c r="B886" s="117">
        <v>5</v>
      </c>
      <c r="C886" s="117">
        <v>30</v>
      </c>
      <c r="D886" s="104" t="s">
        <v>16</v>
      </c>
      <c r="E886" s="104" t="s">
        <v>10</v>
      </c>
      <c r="F886" s="96" t="str">
        <f>CONCATENATE(C886,IF(D886&lt;&gt;"",".",""),D886)</f>
        <v>30.02</v>
      </c>
      <c r="G886" s="105" t="str">
        <f>CONCATENATE(A886," ",C886,IF(D886&lt;&gt;"",".",""),D886,E886)</f>
        <v>HBEE 30.02(b)</v>
      </c>
      <c r="H886" s="106">
        <v>42200</v>
      </c>
      <c r="I886" s="96" t="s">
        <v>1341</v>
      </c>
      <c r="J886" s="107" t="s">
        <v>770</v>
      </c>
      <c r="K886" s="60" t="s">
        <v>1418</v>
      </c>
      <c r="L886" s="75" t="s">
        <v>1419</v>
      </c>
      <c r="M886" s="59" t="s">
        <v>1559</v>
      </c>
      <c r="N886" s="59" t="s">
        <v>1564</v>
      </c>
      <c r="O886" s="106">
        <v>42706</v>
      </c>
      <c r="P886" s="75"/>
    </row>
    <row r="887" spans="1:16" ht="30" x14ac:dyDescent="0.25">
      <c r="A887" s="102" t="s">
        <v>4</v>
      </c>
      <c r="B887" s="117">
        <v>5</v>
      </c>
      <c r="C887" s="117">
        <v>30</v>
      </c>
      <c r="D887" s="104" t="s">
        <v>16</v>
      </c>
      <c r="E887" s="104" t="s">
        <v>12</v>
      </c>
      <c r="F887" s="96" t="str">
        <f>CONCATENATE(C887,IF(D887&lt;&gt;"",".",""),D887)</f>
        <v>30.02</v>
      </c>
      <c r="G887" s="105" t="str">
        <f>CONCATENATE(A887," ",C887,IF(D887&lt;&gt;"",".",""),D887,E887)</f>
        <v>HBEE 30.02(c)</v>
      </c>
      <c r="H887" s="106">
        <v>42200</v>
      </c>
      <c r="I887" s="96" t="s">
        <v>1342</v>
      </c>
      <c r="J887" s="107" t="s">
        <v>770</v>
      </c>
      <c r="K887" s="60" t="s">
        <v>1418</v>
      </c>
      <c r="L887" s="75" t="s">
        <v>1419</v>
      </c>
      <c r="M887" s="59" t="s">
        <v>1559</v>
      </c>
      <c r="N887" s="59" t="s">
        <v>1564</v>
      </c>
      <c r="O887" s="106">
        <v>42706</v>
      </c>
      <c r="P887" s="75"/>
    </row>
    <row r="888" spans="1:16" ht="45" x14ac:dyDescent="0.25">
      <c r="A888" s="102" t="s">
        <v>4</v>
      </c>
      <c r="B888" s="117">
        <v>5</v>
      </c>
      <c r="C888" s="117">
        <v>30</v>
      </c>
      <c r="D888" s="104" t="s">
        <v>23</v>
      </c>
      <c r="E888" s="104"/>
      <c r="F888" s="96" t="str">
        <f>CONCATENATE(C888,IF(D888&lt;&gt;"",".",""),D888)</f>
        <v>30.03</v>
      </c>
      <c r="G888" s="105" t="str">
        <f>CONCATENATE(A888," ",C888,IF(D888&lt;&gt;"",".",""),D888,E888)</f>
        <v>HBEE 30.03</v>
      </c>
      <c r="H888" s="106">
        <v>42200</v>
      </c>
      <c r="I888" s="96" t="s">
        <v>1343</v>
      </c>
      <c r="J888" s="107" t="s">
        <v>770</v>
      </c>
      <c r="K888" s="60" t="s">
        <v>764</v>
      </c>
      <c r="L888" s="60"/>
      <c r="M888" s="59" t="s">
        <v>1532</v>
      </c>
      <c r="N888" s="60"/>
      <c r="O888" s="60"/>
      <c r="P888" s="60" t="s">
        <v>1795</v>
      </c>
    </row>
    <row r="889" spans="1:16" ht="30" x14ac:dyDescent="0.25">
      <c r="A889" s="102" t="s">
        <v>4</v>
      </c>
      <c r="B889" s="117">
        <v>5</v>
      </c>
      <c r="C889" s="117">
        <v>30</v>
      </c>
      <c r="D889" s="104" t="s">
        <v>25</v>
      </c>
      <c r="E889" s="104"/>
      <c r="F889" s="96" t="str">
        <f>CONCATENATE(C889,IF(D889&lt;&gt;"",".",""),D889)</f>
        <v>30.04</v>
      </c>
      <c r="G889" s="105" t="str">
        <f>CONCATENATE(A889," ",C889,IF(D889&lt;&gt;"",".",""),D889,E889)</f>
        <v>HBEE 30.04</v>
      </c>
      <c r="H889" s="106">
        <v>42200</v>
      </c>
      <c r="I889" s="96" t="s">
        <v>1344</v>
      </c>
      <c r="J889" s="107" t="s">
        <v>770</v>
      </c>
      <c r="K889" s="60" t="s">
        <v>764</v>
      </c>
      <c r="L889" s="75"/>
      <c r="M889" s="59"/>
      <c r="N889" s="59"/>
      <c r="O889" s="59"/>
      <c r="P889" s="60"/>
    </row>
    <row r="890" spans="1:16" x14ac:dyDescent="0.25">
      <c r="A890" s="102" t="s">
        <v>4</v>
      </c>
      <c r="B890" s="117">
        <v>5</v>
      </c>
      <c r="C890" s="117">
        <v>30</v>
      </c>
      <c r="D890" s="104" t="s">
        <v>25</v>
      </c>
      <c r="E890" s="104" t="s">
        <v>8</v>
      </c>
      <c r="F890" s="96" t="str">
        <f>CONCATENATE(C890,IF(D890&lt;&gt;"",".",""),D890)</f>
        <v>30.04</v>
      </c>
      <c r="G890" s="105" t="str">
        <f>CONCATENATE(A890," ",C890,IF(D890&lt;&gt;"",".",""),D890,E890)</f>
        <v>HBEE 30.04(a)</v>
      </c>
      <c r="H890" s="106">
        <v>42200</v>
      </c>
      <c r="I890" s="96" t="s">
        <v>1345</v>
      </c>
      <c r="J890" s="107" t="s">
        <v>770</v>
      </c>
      <c r="K890" s="60" t="s">
        <v>1418</v>
      </c>
      <c r="L890" s="75" t="s">
        <v>1419</v>
      </c>
      <c r="M890" s="59" t="s">
        <v>1559</v>
      </c>
      <c r="N890" s="59" t="s">
        <v>1564</v>
      </c>
      <c r="O890" s="106">
        <v>42706</v>
      </c>
      <c r="P890" s="75"/>
    </row>
    <row r="891" spans="1:16" x14ac:dyDescent="0.25">
      <c r="A891" s="102" t="s">
        <v>4</v>
      </c>
      <c r="B891" s="117">
        <v>5</v>
      </c>
      <c r="C891" s="117">
        <v>30</v>
      </c>
      <c r="D891" s="104" t="s">
        <v>25</v>
      </c>
      <c r="E891" s="104" t="s">
        <v>10</v>
      </c>
      <c r="F891" s="96" t="str">
        <f>CONCATENATE(C891,IF(D891&lt;&gt;"",".",""),D891)</f>
        <v>30.04</v>
      </c>
      <c r="G891" s="105" t="str">
        <f>CONCATENATE(A891," ",C891,IF(D891&lt;&gt;"",".",""),D891,E891)</f>
        <v>HBEE 30.04(b)</v>
      </c>
      <c r="H891" s="106">
        <v>42200</v>
      </c>
      <c r="I891" s="96" t="s">
        <v>1346</v>
      </c>
      <c r="J891" s="107" t="s">
        <v>770</v>
      </c>
      <c r="K891" s="60" t="s">
        <v>1418</v>
      </c>
      <c r="L891" s="75" t="s">
        <v>1419</v>
      </c>
      <c r="M891" s="59" t="s">
        <v>1559</v>
      </c>
      <c r="N891" s="59" t="s">
        <v>1564</v>
      </c>
      <c r="O891" s="106">
        <v>42706</v>
      </c>
      <c r="P891" s="75"/>
    </row>
    <row r="892" spans="1:16" ht="30" x14ac:dyDescent="0.25">
      <c r="A892" s="102" t="s">
        <v>4</v>
      </c>
      <c r="B892" s="117">
        <v>5</v>
      </c>
      <c r="C892" s="117">
        <v>30</v>
      </c>
      <c r="D892" s="104" t="s">
        <v>29</v>
      </c>
      <c r="E892" s="104"/>
      <c r="F892" s="96" t="str">
        <f>CONCATENATE(C892,IF(D892&lt;&gt;"",".",""),D892)</f>
        <v>30.05</v>
      </c>
      <c r="G892" s="105" t="str">
        <f>CONCATENATE(A892," ",C892,IF(D892&lt;&gt;"",".",""),D892,E892)</f>
        <v>HBEE 30.05</v>
      </c>
      <c r="H892" s="106">
        <v>42583</v>
      </c>
      <c r="I892" s="96" t="s">
        <v>1347</v>
      </c>
      <c r="J892" s="107" t="s">
        <v>770</v>
      </c>
      <c r="K892" s="60" t="s">
        <v>764</v>
      </c>
      <c r="L892" s="75"/>
      <c r="M892" s="59"/>
      <c r="N892" s="59"/>
      <c r="O892" s="59"/>
      <c r="P892" s="60"/>
    </row>
    <row r="893" spans="1:16" ht="30" x14ac:dyDescent="0.25">
      <c r="A893" s="102" t="s">
        <v>4</v>
      </c>
      <c r="B893" s="117">
        <v>5</v>
      </c>
      <c r="C893" s="117">
        <v>30</v>
      </c>
      <c r="D893" s="104" t="s">
        <v>29</v>
      </c>
      <c r="E893" s="104" t="s">
        <v>8</v>
      </c>
      <c r="F893" s="96" t="str">
        <f>CONCATENATE(C893,IF(D893&lt;&gt;"",".",""),D893)</f>
        <v>30.05</v>
      </c>
      <c r="G893" s="105" t="str">
        <f>CONCATENATE(A893," ",C893,IF(D893&lt;&gt;"",".",""),D893,E893)</f>
        <v>HBEE 30.05(a)</v>
      </c>
      <c r="H893" s="106">
        <v>42583</v>
      </c>
      <c r="I893" s="96" t="s">
        <v>1348</v>
      </c>
      <c r="J893" s="107" t="s">
        <v>770</v>
      </c>
      <c r="K893" s="60" t="s">
        <v>764</v>
      </c>
      <c r="L893" s="75"/>
      <c r="M893" s="59" t="s">
        <v>1771</v>
      </c>
      <c r="N893" s="59"/>
      <c r="O893" s="59"/>
      <c r="P893" s="60" t="s">
        <v>1787</v>
      </c>
    </row>
    <row r="894" spans="1:16" x14ac:dyDescent="0.25">
      <c r="A894" s="102" t="s">
        <v>4</v>
      </c>
      <c r="B894" s="117">
        <v>5</v>
      </c>
      <c r="C894" s="117">
        <v>30</v>
      </c>
      <c r="D894" s="104" t="s">
        <v>29</v>
      </c>
      <c r="E894" s="104" t="s">
        <v>10</v>
      </c>
      <c r="F894" s="96" t="str">
        <f>CONCATENATE(C894,IF(D894&lt;&gt;"",".",""),D894)</f>
        <v>30.05</v>
      </c>
      <c r="G894" s="105" t="str">
        <f>CONCATENATE(A894," ",C894,IF(D894&lt;&gt;"",".",""),D894,E894)</f>
        <v>HBEE 30.05(b)</v>
      </c>
      <c r="H894" s="106">
        <v>42583</v>
      </c>
      <c r="I894" s="96" t="s">
        <v>1349</v>
      </c>
      <c r="J894" s="107" t="s">
        <v>770</v>
      </c>
      <c r="K894" s="60" t="s">
        <v>764</v>
      </c>
      <c r="L894" s="75"/>
      <c r="M894" s="59" t="s">
        <v>1771</v>
      </c>
      <c r="N894" s="59"/>
      <c r="O894" s="59"/>
      <c r="P894" s="60" t="s">
        <v>1788</v>
      </c>
    </row>
    <row r="895" spans="1:16" x14ac:dyDescent="0.25">
      <c r="A895" s="102" t="s">
        <v>4</v>
      </c>
      <c r="B895" s="117">
        <v>5</v>
      </c>
      <c r="C895" s="117">
        <v>30</v>
      </c>
      <c r="D895" s="104" t="s">
        <v>29</v>
      </c>
      <c r="E895" s="104" t="s">
        <v>12</v>
      </c>
      <c r="F895" s="96" t="str">
        <f>CONCATENATE(C895,IF(D895&lt;&gt;"",".",""),D895)</f>
        <v>30.05</v>
      </c>
      <c r="G895" s="105" t="str">
        <f>CONCATENATE(A895," ",C895,IF(D895&lt;&gt;"",".",""),D895,E895)</f>
        <v>HBEE 30.05(c)</v>
      </c>
      <c r="H895" s="106">
        <v>42583</v>
      </c>
      <c r="I895" s="96" t="s">
        <v>1350</v>
      </c>
      <c r="J895" s="107" t="s">
        <v>770</v>
      </c>
      <c r="K895" s="60" t="s">
        <v>764</v>
      </c>
      <c r="L895" s="75"/>
      <c r="M895" s="59"/>
      <c r="N895" s="59"/>
      <c r="O895" s="59"/>
      <c r="P895" s="60"/>
    </row>
    <row r="896" spans="1:16" x14ac:dyDescent="0.25">
      <c r="A896" s="102" t="s">
        <v>4</v>
      </c>
      <c r="B896" s="117">
        <v>5</v>
      </c>
      <c r="C896" s="117">
        <v>30</v>
      </c>
      <c r="D896" s="104" t="s">
        <v>29</v>
      </c>
      <c r="E896" s="104" t="s">
        <v>40</v>
      </c>
      <c r="F896" s="96" t="str">
        <f>CONCATENATE(C896,IF(D896&lt;&gt;"",".",""),D896)</f>
        <v>30.05</v>
      </c>
      <c r="G896" s="105" t="str">
        <f>CONCATENATE(A896," ",C896,IF(D896&lt;&gt;"",".",""),D896,E896)</f>
        <v>HBEE 30.05(d)</v>
      </c>
      <c r="H896" s="106">
        <v>42583</v>
      </c>
      <c r="I896" s="96" t="s">
        <v>1351</v>
      </c>
      <c r="J896" s="107" t="s">
        <v>770</v>
      </c>
      <c r="K896" s="60" t="s">
        <v>1418</v>
      </c>
      <c r="L896" s="75" t="s">
        <v>1419</v>
      </c>
      <c r="M896" s="59" t="s">
        <v>1559</v>
      </c>
      <c r="N896" s="59" t="s">
        <v>1564</v>
      </c>
      <c r="O896" s="106">
        <v>42713</v>
      </c>
      <c r="P896" s="75"/>
    </row>
    <row r="897" spans="1:16" ht="45" x14ac:dyDescent="0.25">
      <c r="A897" s="102" t="s">
        <v>4</v>
      </c>
      <c r="B897" s="117">
        <v>5</v>
      </c>
      <c r="C897" s="117">
        <v>30</v>
      </c>
      <c r="D897" s="104" t="s">
        <v>29</v>
      </c>
      <c r="E897" s="104" t="s">
        <v>41</v>
      </c>
      <c r="F897" s="96" t="str">
        <f>CONCATENATE(C897,IF(D897&lt;&gt;"",".",""),D897)</f>
        <v>30.05</v>
      </c>
      <c r="G897" s="105" t="str">
        <f>CONCATENATE(A897," ",C897,IF(D897&lt;&gt;"",".",""),D897,E897)</f>
        <v>HBEE 30.05(e)</v>
      </c>
      <c r="H897" s="106">
        <v>42583</v>
      </c>
      <c r="I897" s="96" t="s">
        <v>1352</v>
      </c>
      <c r="J897" s="107" t="s">
        <v>770</v>
      </c>
      <c r="K897" s="60" t="s">
        <v>764</v>
      </c>
      <c r="L897" s="75"/>
      <c r="M897" s="59"/>
      <c r="N897" s="59"/>
      <c r="O897" s="59"/>
      <c r="P897" s="60"/>
    </row>
    <row r="898" spans="1:16" x14ac:dyDescent="0.25">
      <c r="A898" s="102" t="s">
        <v>4</v>
      </c>
      <c r="B898" s="117">
        <v>5</v>
      </c>
      <c r="C898" s="117">
        <v>30</v>
      </c>
      <c r="D898" s="104" t="s">
        <v>29</v>
      </c>
      <c r="E898" s="104" t="s">
        <v>42</v>
      </c>
      <c r="F898" s="96" t="str">
        <f>CONCATENATE(C898,IF(D898&lt;&gt;"",".",""),D898)</f>
        <v>30.05</v>
      </c>
      <c r="G898" s="105" t="str">
        <f>CONCATENATE(A898," ",C898,IF(D898&lt;&gt;"",".",""),D898,E898)</f>
        <v>HBEE 30.05(f)</v>
      </c>
      <c r="H898" s="106">
        <v>42583</v>
      </c>
      <c r="I898" s="96" t="s">
        <v>1353</v>
      </c>
      <c r="J898" s="107" t="s">
        <v>770</v>
      </c>
      <c r="K898" s="60" t="s">
        <v>1389</v>
      </c>
      <c r="L898" s="75" t="s">
        <v>1401</v>
      </c>
      <c r="M898" s="59" t="s">
        <v>1559</v>
      </c>
      <c r="N898" s="59" t="s">
        <v>1564</v>
      </c>
      <c r="O898" s="106">
        <v>42713</v>
      </c>
      <c r="P898" s="75"/>
    </row>
    <row r="899" spans="1:16" x14ac:dyDescent="0.25">
      <c r="A899" s="102" t="s">
        <v>4</v>
      </c>
      <c r="B899" s="117">
        <v>5</v>
      </c>
      <c r="C899" s="117">
        <v>30</v>
      </c>
      <c r="D899" s="104" t="s">
        <v>29</v>
      </c>
      <c r="E899" s="104" t="s">
        <v>43</v>
      </c>
      <c r="F899" s="96" t="str">
        <f>CONCATENATE(C899,IF(D899&lt;&gt;"",".",""),D899)</f>
        <v>30.05</v>
      </c>
      <c r="G899" s="105" t="str">
        <f>CONCATENATE(A899," ",C899,IF(D899&lt;&gt;"",".",""),D899,E899)</f>
        <v>HBEE 30.05(g)</v>
      </c>
      <c r="H899" s="106">
        <v>42583</v>
      </c>
      <c r="I899" s="96" t="s">
        <v>1354</v>
      </c>
      <c r="J899" s="107" t="s">
        <v>770</v>
      </c>
      <c r="K899" s="60" t="s">
        <v>1389</v>
      </c>
      <c r="L899" s="75" t="s">
        <v>1401</v>
      </c>
      <c r="M899" s="59" t="s">
        <v>1559</v>
      </c>
      <c r="N899" s="59" t="s">
        <v>1564</v>
      </c>
      <c r="O899" s="106">
        <v>42713</v>
      </c>
      <c r="P899" s="75"/>
    </row>
    <row r="900" spans="1:16" x14ac:dyDescent="0.25">
      <c r="A900" s="102" t="s">
        <v>4</v>
      </c>
      <c r="B900" s="117">
        <v>5</v>
      </c>
      <c r="C900" s="117">
        <v>30</v>
      </c>
      <c r="D900" s="104" t="s">
        <v>29</v>
      </c>
      <c r="E900" s="104" t="s">
        <v>44</v>
      </c>
      <c r="F900" s="96" t="str">
        <f>CONCATENATE(C900,IF(D900&lt;&gt;"",".",""),D900)</f>
        <v>30.05</v>
      </c>
      <c r="G900" s="105" t="str">
        <f>CONCATENATE(A900," ",C900,IF(D900&lt;&gt;"",".",""),D900,E900)</f>
        <v>HBEE 30.05(h)</v>
      </c>
      <c r="H900" s="106">
        <v>42583</v>
      </c>
      <c r="I900" s="96" t="s">
        <v>1355</v>
      </c>
      <c r="J900" s="107" t="s">
        <v>770</v>
      </c>
      <c r="K900" s="60" t="s">
        <v>1389</v>
      </c>
      <c r="L900" s="75" t="s">
        <v>1401</v>
      </c>
      <c r="M900" s="59" t="s">
        <v>1559</v>
      </c>
      <c r="N900" s="59" t="s">
        <v>1564</v>
      </c>
      <c r="O900" s="106">
        <v>42713</v>
      </c>
      <c r="P900" s="75"/>
    </row>
    <row r="901" spans="1:16" ht="30" x14ac:dyDescent="0.25">
      <c r="A901" s="102" t="s">
        <v>4</v>
      </c>
      <c r="B901" s="117">
        <v>5</v>
      </c>
      <c r="C901" s="117">
        <v>30</v>
      </c>
      <c r="D901" s="104" t="s">
        <v>29</v>
      </c>
      <c r="E901" s="104" t="s">
        <v>45</v>
      </c>
      <c r="F901" s="96" t="str">
        <f>CONCATENATE(C901,IF(D901&lt;&gt;"",".",""),D901)</f>
        <v>30.05</v>
      </c>
      <c r="G901" s="105" t="str">
        <f>CONCATENATE(A901," ",C901,IF(D901&lt;&gt;"",".",""),D901,E901)</f>
        <v>HBEE 30.05(i)</v>
      </c>
      <c r="H901" s="106">
        <v>42583</v>
      </c>
      <c r="I901" s="96" t="s">
        <v>1356</v>
      </c>
      <c r="J901" s="107" t="s">
        <v>770</v>
      </c>
      <c r="K901" s="60" t="s">
        <v>1389</v>
      </c>
      <c r="L901" s="75" t="s">
        <v>1401</v>
      </c>
      <c r="M901" s="59" t="s">
        <v>1559</v>
      </c>
      <c r="N901" s="59" t="s">
        <v>1564</v>
      </c>
      <c r="O901" s="106">
        <v>42713</v>
      </c>
      <c r="P901" s="75"/>
    </row>
    <row r="902" spans="1:16" x14ac:dyDescent="0.25">
      <c r="A902" s="102" t="s">
        <v>4</v>
      </c>
      <c r="B902" s="117">
        <v>5</v>
      </c>
      <c r="C902" s="117">
        <v>30</v>
      </c>
      <c r="D902" s="104" t="s">
        <v>64</v>
      </c>
      <c r="E902" s="104"/>
      <c r="F902" s="96" t="str">
        <f>CONCATENATE(C902,IF(D902&lt;&gt;"",".",""),D902)</f>
        <v>30.06</v>
      </c>
      <c r="G902" s="105" t="str">
        <f>CONCATENATE(A902," ",C902,IF(D902&lt;&gt;"",".",""),D902,E902)</f>
        <v>HBEE 30.06</v>
      </c>
      <c r="H902" s="106">
        <v>42583</v>
      </c>
      <c r="I902" s="96"/>
      <c r="J902" s="107" t="s">
        <v>770</v>
      </c>
      <c r="K902" s="60" t="s">
        <v>764</v>
      </c>
      <c r="L902" s="75"/>
      <c r="M902" s="59"/>
      <c r="N902" s="59"/>
      <c r="O902" s="59"/>
      <c r="P902" s="60"/>
    </row>
    <row r="903" spans="1:16" x14ac:dyDescent="0.25">
      <c r="A903" s="102" t="s">
        <v>4</v>
      </c>
      <c r="B903" s="117">
        <v>5</v>
      </c>
      <c r="C903" s="117">
        <v>30</v>
      </c>
      <c r="D903" s="104" t="s">
        <v>64</v>
      </c>
      <c r="E903" s="104" t="s">
        <v>8</v>
      </c>
      <c r="F903" s="96" t="str">
        <f>CONCATENATE(C903,IF(D903&lt;&gt;"",".",""),D903)</f>
        <v>30.06</v>
      </c>
      <c r="G903" s="105" t="str">
        <f>CONCATENATE(A903," ",C903,IF(D903&lt;&gt;"",".",""),D903,E903)</f>
        <v>HBEE 30.06(a)</v>
      </c>
      <c r="H903" s="106">
        <v>42583</v>
      </c>
      <c r="I903" s="96" t="s">
        <v>9</v>
      </c>
      <c r="J903" s="107" t="s">
        <v>770</v>
      </c>
      <c r="K903" s="60" t="s">
        <v>1389</v>
      </c>
      <c r="L903" s="75" t="s">
        <v>1401</v>
      </c>
      <c r="M903" s="59" t="s">
        <v>1559</v>
      </c>
      <c r="N903" s="59" t="s">
        <v>1564</v>
      </c>
      <c r="O903" s="106">
        <v>42720</v>
      </c>
      <c r="P903" s="75"/>
    </row>
    <row r="904" spans="1:16" x14ac:dyDescent="0.25">
      <c r="A904" s="102" t="s">
        <v>4</v>
      </c>
      <c r="B904" s="117">
        <v>5</v>
      </c>
      <c r="C904" s="117">
        <v>30</v>
      </c>
      <c r="D904" s="104" t="s">
        <v>64</v>
      </c>
      <c r="E904" s="104" t="s">
        <v>10</v>
      </c>
      <c r="F904" s="96" t="str">
        <f>CONCATENATE(C904,IF(D904&lt;&gt;"",".",""),D904)</f>
        <v>30.06</v>
      </c>
      <c r="G904" s="105" t="str">
        <f>CONCATENATE(A904," ",C904,IF(D904&lt;&gt;"",".",""),D904,E904)</f>
        <v>HBEE 30.06(b)</v>
      </c>
      <c r="H904" s="106">
        <v>42583</v>
      </c>
      <c r="I904" s="96" t="s">
        <v>1357</v>
      </c>
      <c r="J904" s="107" t="s">
        <v>770</v>
      </c>
      <c r="K904" s="60" t="s">
        <v>1389</v>
      </c>
      <c r="L904" s="75" t="s">
        <v>1401</v>
      </c>
      <c r="M904" s="59" t="s">
        <v>1559</v>
      </c>
      <c r="N904" s="59" t="s">
        <v>1564</v>
      </c>
      <c r="O904" s="106">
        <v>42720</v>
      </c>
      <c r="P904" s="75"/>
    </row>
    <row r="905" spans="1:16" x14ac:dyDescent="0.25">
      <c r="A905" s="102" t="s">
        <v>4</v>
      </c>
      <c r="B905" s="117">
        <v>5</v>
      </c>
      <c r="C905" s="117">
        <v>30</v>
      </c>
      <c r="D905" s="104" t="s">
        <v>64</v>
      </c>
      <c r="E905" s="104" t="s">
        <v>12</v>
      </c>
      <c r="F905" s="96" t="str">
        <f>CONCATENATE(C905,IF(D905&lt;&gt;"",".",""),D905)</f>
        <v>30.06</v>
      </c>
      <c r="G905" s="105" t="str">
        <f>CONCATENATE(A905," ",C905,IF(D905&lt;&gt;"",".",""),D905,E905)</f>
        <v>HBEE 30.06(c)</v>
      </c>
      <c r="H905" s="106">
        <v>42583</v>
      </c>
      <c r="I905" s="96" t="s">
        <v>1358</v>
      </c>
      <c r="J905" s="107" t="s">
        <v>770</v>
      </c>
      <c r="K905" s="60" t="s">
        <v>1389</v>
      </c>
      <c r="L905" s="75" t="s">
        <v>1401</v>
      </c>
      <c r="M905" s="59" t="s">
        <v>1559</v>
      </c>
      <c r="N905" s="59" t="s">
        <v>1564</v>
      </c>
      <c r="O905" s="106">
        <v>42720</v>
      </c>
      <c r="P905" s="75"/>
    </row>
    <row r="906" spans="1:16" x14ac:dyDescent="0.25">
      <c r="A906" s="102" t="s">
        <v>4</v>
      </c>
      <c r="B906" s="117">
        <v>5</v>
      </c>
      <c r="C906" s="117">
        <v>30</v>
      </c>
      <c r="D906" s="104" t="s">
        <v>64</v>
      </c>
      <c r="E906" s="104" t="s">
        <v>157</v>
      </c>
      <c r="F906" s="96" t="str">
        <f>CONCATENATE(C906,IF(D906&lt;&gt;"",".",""),D906)</f>
        <v>30.06</v>
      </c>
      <c r="G906" s="105" t="str">
        <f>CONCATENATE(A906," ",C906,IF(D906&lt;&gt;"",".",""),D906,E906)</f>
        <v>HBEE 30.06(c)(1)</v>
      </c>
      <c r="H906" s="106">
        <v>42583</v>
      </c>
      <c r="I906" s="96" t="s">
        <v>1359</v>
      </c>
      <c r="J906" s="107" t="s">
        <v>770</v>
      </c>
      <c r="K906" s="60" t="s">
        <v>764</v>
      </c>
      <c r="L906" s="75"/>
      <c r="M906" s="59"/>
      <c r="N906" s="59"/>
      <c r="O906" s="59"/>
      <c r="P906" s="60"/>
    </row>
    <row r="907" spans="1:16" x14ac:dyDescent="0.25">
      <c r="A907" s="102" t="s">
        <v>4</v>
      </c>
      <c r="B907" s="117">
        <v>5</v>
      </c>
      <c r="C907" s="117">
        <v>30</v>
      </c>
      <c r="D907" s="104" t="s">
        <v>64</v>
      </c>
      <c r="E907" s="104" t="s">
        <v>1178</v>
      </c>
      <c r="F907" s="96" t="str">
        <f>CONCATENATE(C907,IF(D907&lt;&gt;"",".",""),D907)</f>
        <v>30.06</v>
      </c>
      <c r="G907" s="105" t="str">
        <f>CONCATENATE(A907," ",C907,IF(D907&lt;&gt;"",".",""),D907,E907)</f>
        <v>HBEE 30.06(c)(1)(i)</v>
      </c>
      <c r="H907" s="106">
        <v>42583</v>
      </c>
      <c r="I907" s="96" t="s">
        <v>9</v>
      </c>
      <c r="J907" s="107" t="s">
        <v>770</v>
      </c>
      <c r="K907" s="60" t="s">
        <v>1389</v>
      </c>
      <c r="L907" s="75" t="s">
        <v>1401</v>
      </c>
      <c r="M907" s="59" t="s">
        <v>1559</v>
      </c>
      <c r="N907" s="59" t="s">
        <v>1564</v>
      </c>
      <c r="O907" s="106">
        <v>42720</v>
      </c>
      <c r="P907" s="75"/>
    </row>
    <row r="908" spans="1:16" x14ac:dyDescent="0.25">
      <c r="A908" s="102" t="s">
        <v>4</v>
      </c>
      <c r="B908" s="117">
        <v>5</v>
      </c>
      <c r="C908" s="117">
        <v>30</v>
      </c>
      <c r="D908" s="104" t="s">
        <v>64</v>
      </c>
      <c r="E908" s="104" t="s">
        <v>1180</v>
      </c>
      <c r="F908" s="96" t="str">
        <f>CONCATENATE(C908,IF(D908&lt;&gt;"",".",""),D908)</f>
        <v>30.06</v>
      </c>
      <c r="G908" s="105" t="str">
        <f>CONCATENATE(A908," ",C908,IF(D908&lt;&gt;"",".",""),D908,E908)</f>
        <v>HBEE 30.06(c)(1)(ii)</v>
      </c>
      <c r="H908" s="106">
        <v>42583</v>
      </c>
      <c r="I908" s="96" t="s">
        <v>1360</v>
      </c>
      <c r="J908" s="107" t="s">
        <v>770</v>
      </c>
      <c r="K908" s="60" t="s">
        <v>1389</v>
      </c>
      <c r="L908" s="75" t="s">
        <v>1401</v>
      </c>
      <c r="M908" s="59" t="s">
        <v>1559</v>
      </c>
      <c r="N908" s="59" t="s">
        <v>1564</v>
      </c>
      <c r="O908" s="106">
        <v>42720</v>
      </c>
      <c r="P908" s="75"/>
    </row>
    <row r="909" spans="1:16" x14ac:dyDescent="0.25">
      <c r="A909" s="102" t="s">
        <v>4</v>
      </c>
      <c r="B909" s="117">
        <v>5</v>
      </c>
      <c r="C909" s="117">
        <v>30</v>
      </c>
      <c r="D909" s="104" t="s">
        <v>64</v>
      </c>
      <c r="E909" s="104" t="s">
        <v>1182</v>
      </c>
      <c r="F909" s="96" t="str">
        <f>CONCATENATE(C909,IF(D909&lt;&gt;"",".",""),D909)</f>
        <v>30.06</v>
      </c>
      <c r="G909" s="105" t="str">
        <f>CONCATENATE(A909," ",C909,IF(D909&lt;&gt;"",".",""),D909,E909)</f>
        <v>HBEE 30.06(c)(1)(iii)</v>
      </c>
      <c r="H909" s="106">
        <v>42583</v>
      </c>
      <c r="I909" s="96" t="s">
        <v>1361</v>
      </c>
      <c r="J909" s="107" t="s">
        <v>770</v>
      </c>
      <c r="K909" s="60" t="s">
        <v>1389</v>
      </c>
      <c r="L909" s="75" t="s">
        <v>1401</v>
      </c>
      <c r="M909" s="59" t="s">
        <v>1559</v>
      </c>
      <c r="N909" s="59" t="s">
        <v>1564</v>
      </c>
      <c r="O909" s="106">
        <v>42720</v>
      </c>
      <c r="P909" s="75"/>
    </row>
    <row r="910" spans="1:16" x14ac:dyDescent="0.25">
      <c r="A910" s="102" t="s">
        <v>4</v>
      </c>
      <c r="B910" s="117">
        <v>5</v>
      </c>
      <c r="C910" s="117">
        <v>30</v>
      </c>
      <c r="D910" s="104" t="s">
        <v>64</v>
      </c>
      <c r="E910" s="104" t="s">
        <v>158</v>
      </c>
      <c r="F910" s="96" t="str">
        <f>CONCATENATE(C910,IF(D910&lt;&gt;"",".",""),D910)</f>
        <v>30.06</v>
      </c>
      <c r="G910" s="105" t="str">
        <f>CONCATENATE(A910," ",C910,IF(D910&lt;&gt;"",".",""),D910,E910)</f>
        <v>HBEE 30.06(c)(2)</v>
      </c>
      <c r="H910" s="106">
        <v>42583</v>
      </c>
      <c r="I910" s="96" t="s">
        <v>1362</v>
      </c>
      <c r="J910" s="107" t="s">
        <v>770</v>
      </c>
      <c r="K910" s="60" t="s">
        <v>1389</v>
      </c>
      <c r="L910" s="75" t="s">
        <v>1401</v>
      </c>
      <c r="M910" s="59" t="s">
        <v>1559</v>
      </c>
      <c r="N910" s="59" t="s">
        <v>1564</v>
      </c>
      <c r="O910" s="106">
        <v>42720</v>
      </c>
      <c r="P910" s="75"/>
    </row>
    <row r="911" spans="1:16" x14ac:dyDescent="0.25">
      <c r="A911" s="102" t="s">
        <v>4</v>
      </c>
      <c r="B911" s="117">
        <v>5</v>
      </c>
      <c r="C911" s="117">
        <v>30</v>
      </c>
      <c r="D911" s="104" t="s">
        <v>64</v>
      </c>
      <c r="E911" s="104" t="s">
        <v>178</v>
      </c>
      <c r="F911" s="96" t="str">
        <f>CONCATENATE(C911,IF(D911&lt;&gt;"",".",""),D911)</f>
        <v>30.06</v>
      </c>
      <c r="G911" s="105" t="str">
        <f>CONCATENATE(A911," ",C911,IF(D911&lt;&gt;"",".",""),D911,E911)</f>
        <v>HBEE 30.06(c)(3)</v>
      </c>
      <c r="H911" s="106">
        <v>42583</v>
      </c>
      <c r="I911" s="96" t="s">
        <v>1363</v>
      </c>
      <c r="J911" s="107" t="s">
        <v>770</v>
      </c>
      <c r="K911" s="60" t="s">
        <v>764</v>
      </c>
      <c r="L911" s="75"/>
      <c r="M911" s="59"/>
      <c r="N911" s="59"/>
      <c r="O911" s="59"/>
      <c r="P911" s="60"/>
    </row>
    <row r="912" spans="1:16" x14ac:dyDescent="0.25">
      <c r="A912" s="102" t="s">
        <v>4</v>
      </c>
      <c r="B912" s="117">
        <v>5</v>
      </c>
      <c r="C912" s="117">
        <v>30</v>
      </c>
      <c r="D912" s="104" t="s">
        <v>64</v>
      </c>
      <c r="E912" s="104" t="s">
        <v>1364</v>
      </c>
      <c r="F912" s="96" t="str">
        <f>CONCATENATE(C912,IF(D912&lt;&gt;"",".",""),D912)</f>
        <v>30.06</v>
      </c>
      <c r="G912" s="105" t="str">
        <f>CONCATENATE(A912," ",C912,IF(D912&lt;&gt;"",".",""),D912,E912)</f>
        <v>HBEE 30.06(c)(3)(i)</v>
      </c>
      <c r="H912" s="106">
        <v>42583</v>
      </c>
      <c r="I912" s="96" t="s">
        <v>9</v>
      </c>
      <c r="J912" s="107" t="s">
        <v>770</v>
      </c>
      <c r="K912" s="60" t="s">
        <v>764</v>
      </c>
      <c r="L912" s="75"/>
      <c r="M912" s="59"/>
      <c r="N912" s="59"/>
      <c r="O912" s="59"/>
      <c r="P912" s="60"/>
    </row>
    <row r="913" spans="1:25" x14ac:dyDescent="0.25">
      <c r="A913" s="102" t="s">
        <v>4</v>
      </c>
      <c r="B913" s="117">
        <v>5</v>
      </c>
      <c r="C913" s="117">
        <v>30</v>
      </c>
      <c r="D913" s="104" t="s">
        <v>64</v>
      </c>
      <c r="E913" s="104" t="s">
        <v>1365</v>
      </c>
      <c r="F913" s="96" t="str">
        <f>CONCATENATE(C913,IF(D913&lt;&gt;"",".",""),D913)</f>
        <v>30.06</v>
      </c>
      <c r="G913" s="105" t="str">
        <f>CONCATENATE(A913," ",C913,IF(D913&lt;&gt;"",".",""),D913,E913)</f>
        <v>HBEE 30.06(c)(3)(ii)</v>
      </c>
      <c r="H913" s="106">
        <v>42583</v>
      </c>
      <c r="I913" s="96" t="s">
        <v>1366</v>
      </c>
      <c r="J913" s="107" t="s">
        <v>770</v>
      </c>
      <c r="K913" s="60" t="s">
        <v>1389</v>
      </c>
      <c r="L913" s="75" t="s">
        <v>1401</v>
      </c>
      <c r="M913" s="59" t="s">
        <v>1559</v>
      </c>
      <c r="N913" s="59" t="s">
        <v>1564</v>
      </c>
      <c r="O913" s="106">
        <v>42720</v>
      </c>
      <c r="P913" s="75"/>
    </row>
    <row r="914" spans="1:25" ht="30" x14ac:dyDescent="0.25">
      <c r="A914" s="102" t="s">
        <v>4</v>
      </c>
      <c r="B914" s="117">
        <v>5</v>
      </c>
      <c r="C914" s="117">
        <v>30</v>
      </c>
      <c r="D914" s="104" t="s">
        <v>64</v>
      </c>
      <c r="E914" s="104" t="s">
        <v>1367</v>
      </c>
      <c r="F914" s="96" t="str">
        <f>CONCATENATE(C914,IF(D914&lt;&gt;"",".",""),D914)</f>
        <v>30.06</v>
      </c>
      <c r="G914" s="105" t="str">
        <f>CONCATENATE(A914," ",C914,IF(D914&lt;&gt;"",".",""),D914,E914)</f>
        <v>HBEE 30.06(c)(3)(iii)</v>
      </c>
      <c r="H914" s="106">
        <v>42583</v>
      </c>
      <c r="I914" s="96" t="s">
        <v>1368</v>
      </c>
      <c r="J914" s="107" t="s">
        <v>770</v>
      </c>
      <c r="K914" s="60" t="s">
        <v>1389</v>
      </c>
      <c r="L914" s="75" t="s">
        <v>1401</v>
      </c>
      <c r="M914" s="59" t="s">
        <v>1559</v>
      </c>
      <c r="N914" s="59" t="s">
        <v>1564</v>
      </c>
      <c r="O914" s="106">
        <v>42720</v>
      </c>
      <c r="P914" s="75"/>
    </row>
    <row r="915" spans="1:25" x14ac:dyDescent="0.25">
      <c r="A915" s="102" t="s">
        <v>4</v>
      </c>
      <c r="B915" s="117">
        <v>5</v>
      </c>
      <c r="C915" s="117">
        <v>30</v>
      </c>
      <c r="D915" s="104" t="s">
        <v>64</v>
      </c>
      <c r="E915" s="104" t="s">
        <v>1369</v>
      </c>
      <c r="F915" s="96" t="str">
        <f>CONCATENATE(C915,IF(D915&lt;&gt;"",".",""),D915)</f>
        <v>30.06</v>
      </c>
      <c r="G915" s="105" t="str">
        <f>CONCATENATE(A915," ",C915,IF(D915&lt;&gt;"",".",""),D915,E915)</f>
        <v>HBEE 30.06(c)(3)(iv)</v>
      </c>
      <c r="H915" s="106">
        <v>42583</v>
      </c>
      <c r="I915" s="96" t="s">
        <v>1360</v>
      </c>
      <c r="J915" s="107" t="s">
        <v>770</v>
      </c>
      <c r="K915" s="60" t="s">
        <v>1389</v>
      </c>
      <c r="L915" s="75" t="s">
        <v>1401</v>
      </c>
      <c r="M915" s="59" t="s">
        <v>1559</v>
      </c>
      <c r="N915" s="59" t="s">
        <v>1564</v>
      </c>
      <c r="O915" s="106">
        <v>42720</v>
      </c>
      <c r="P915" s="75"/>
    </row>
    <row r="916" spans="1:25" x14ac:dyDescent="0.25">
      <c r="A916" s="102" t="s">
        <v>4</v>
      </c>
      <c r="B916" s="117">
        <v>5</v>
      </c>
      <c r="C916" s="117">
        <v>30</v>
      </c>
      <c r="D916" s="104" t="s">
        <v>64</v>
      </c>
      <c r="E916" s="104" t="s">
        <v>1370</v>
      </c>
      <c r="F916" s="96" t="str">
        <f>CONCATENATE(C916,IF(D916&lt;&gt;"",".",""),D916)</f>
        <v>30.06</v>
      </c>
      <c r="G916" s="105" t="str">
        <f>CONCATENATE(A916," ",C916,IF(D916&lt;&gt;"",".",""),D916,E916)</f>
        <v>HBEE 30.06(c)(3)(v)</v>
      </c>
      <c r="H916" s="106">
        <v>42583</v>
      </c>
      <c r="I916" s="96" t="s">
        <v>1361</v>
      </c>
      <c r="J916" s="107" t="s">
        <v>770</v>
      </c>
      <c r="K916" s="60" t="s">
        <v>1389</v>
      </c>
      <c r="L916" s="75" t="s">
        <v>1401</v>
      </c>
      <c r="M916" s="59" t="s">
        <v>1559</v>
      </c>
      <c r="N916" s="59" t="s">
        <v>1564</v>
      </c>
      <c r="O916" s="106">
        <v>42720</v>
      </c>
      <c r="P916" s="75"/>
    </row>
    <row r="917" spans="1:25" ht="30" x14ac:dyDescent="0.25">
      <c r="A917" s="102" t="s">
        <v>4</v>
      </c>
      <c r="B917" s="117">
        <v>5</v>
      </c>
      <c r="C917" s="117">
        <v>30</v>
      </c>
      <c r="D917" s="104" t="s">
        <v>64</v>
      </c>
      <c r="E917" s="104" t="s">
        <v>179</v>
      </c>
      <c r="F917" s="96" t="str">
        <f>CONCATENATE(C917,IF(D917&lt;&gt;"",".",""),D917)</f>
        <v>30.06</v>
      </c>
      <c r="G917" s="105" t="str">
        <f>CONCATENATE(A917," ",C917,IF(D917&lt;&gt;"",".",""),D917,E917)</f>
        <v>HBEE 30.06(c)(4)</v>
      </c>
      <c r="H917" s="106">
        <v>42583</v>
      </c>
      <c r="I917" s="96" t="s">
        <v>1371</v>
      </c>
      <c r="J917" s="107" t="s">
        <v>770</v>
      </c>
      <c r="K917" s="60" t="s">
        <v>764</v>
      </c>
      <c r="L917" s="75"/>
      <c r="M917" s="59"/>
      <c r="N917" s="59"/>
      <c r="O917" s="59"/>
      <c r="P917" s="60"/>
    </row>
    <row r="918" spans="1:25" ht="30" x14ac:dyDescent="0.25">
      <c r="A918" s="102" t="s">
        <v>4</v>
      </c>
      <c r="B918" s="117">
        <v>5</v>
      </c>
      <c r="C918" s="117">
        <v>30</v>
      </c>
      <c r="D918" s="104" t="s">
        <v>64</v>
      </c>
      <c r="E918" s="104" t="s">
        <v>984</v>
      </c>
      <c r="F918" s="96" t="str">
        <f>CONCATENATE(C918,IF(D918&lt;&gt;"",".",""),D918)</f>
        <v>30.06</v>
      </c>
      <c r="G918" s="105" t="str">
        <f>CONCATENATE(A918," ",C918,IF(D918&lt;&gt;"",".",""),D918,E918)</f>
        <v>HBEE 30.06(c)(4)(i)</v>
      </c>
      <c r="H918" s="106">
        <v>42583</v>
      </c>
      <c r="I918" s="96" t="s">
        <v>1372</v>
      </c>
      <c r="J918" s="107" t="s">
        <v>770</v>
      </c>
      <c r="K918" s="60" t="s">
        <v>1389</v>
      </c>
      <c r="L918" s="75" t="s">
        <v>1401</v>
      </c>
      <c r="M918" s="59" t="s">
        <v>1559</v>
      </c>
      <c r="N918" s="59" t="s">
        <v>1564</v>
      </c>
      <c r="O918" s="106">
        <v>42720</v>
      </c>
      <c r="P918" s="75"/>
    </row>
    <row r="919" spans="1:25" x14ac:dyDescent="0.25">
      <c r="A919" s="102" t="s">
        <v>4</v>
      </c>
      <c r="B919" s="117">
        <v>5</v>
      </c>
      <c r="C919" s="117">
        <v>30</v>
      </c>
      <c r="D919" s="104" t="s">
        <v>64</v>
      </c>
      <c r="E919" s="104" t="s">
        <v>986</v>
      </c>
      <c r="F919" s="96" t="str">
        <f>CONCATENATE(C919,IF(D919&lt;&gt;"",".",""),D919)</f>
        <v>30.06</v>
      </c>
      <c r="G919" s="105" t="str">
        <f>CONCATENATE(A919," ",C919,IF(D919&lt;&gt;"",".",""),D919,E919)</f>
        <v>HBEE 30.06(c)(4)(ii)</v>
      </c>
      <c r="H919" s="106">
        <v>42583</v>
      </c>
      <c r="I919" s="96" t="s">
        <v>1373</v>
      </c>
      <c r="J919" s="107" t="s">
        <v>770</v>
      </c>
      <c r="K919" s="60" t="s">
        <v>1389</v>
      </c>
      <c r="L919" s="75" t="s">
        <v>1401</v>
      </c>
      <c r="M919" s="59" t="s">
        <v>1559</v>
      </c>
      <c r="N919" s="59" t="s">
        <v>1564</v>
      </c>
      <c r="O919" s="106">
        <v>42720</v>
      </c>
      <c r="P919" s="75"/>
    </row>
    <row r="920" spans="1:25" x14ac:dyDescent="0.25">
      <c r="A920" s="102" t="s">
        <v>4</v>
      </c>
      <c r="B920" s="117">
        <v>5</v>
      </c>
      <c r="C920" s="117">
        <v>30</v>
      </c>
      <c r="D920" s="104" t="s">
        <v>64</v>
      </c>
      <c r="E920" s="104" t="s">
        <v>988</v>
      </c>
      <c r="F920" s="96" t="str">
        <f>CONCATENATE(C920,IF(D920&lt;&gt;"",".",""),D920)</f>
        <v>30.06</v>
      </c>
      <c r="G920" s="105" t="str">
        <f>CONCATENATE(A920," ",C920,IF(D920&lt;&gt;"",".",""),D920,E920)</f>
        <v>HBEE 30.06(c)(4)(iii)</v>
      </c>
      <c r="H920" s="106">
        <v>42583</v>
      </c>
      <c r="I920" s="96" t="s">
        <v>1360</v>
      </c>
      <c r="J920" s="107" t="s">
        <v>770</v>
      </c>
      <c r="K920" s="60" t="s">
        <v>1389</v>
      </c>
      <c r="L920" s="75" t="s">
        <v>1401</v>
      </c>
      <c r="M920" s="59" t="s">
        <v>1559</v>
      </c>
      <c r="N920" s="59" t="s">
        <v>1564</v>
      </c>
      <c r="O920" s="106">
        <v>42720</v>
      </c>
      <c r="P920" s="75"/>
    </row>
    <row r="921" spans="1:25" x14ac:dyDescent="0.25">
      <c r="A921" s="102" t="s">
        <v>4</v>
      </c>
      <c r="B921" s="117">
        <v>5</v>
      </c>
      <c r="C921" s="117">
        <v>30</v>
      </c>
      <c r="D921" s="104" t="s">
        <v>64</v>
      </c>
      <c r="E921" s="104" t="s">
        <v>1374</v>
      </c>
      <c r="F921" s="96" t="str">
        <f>CONCATENATE(C921,IF(D921&lt;&gt;"",".",""),D921)</f>
        <v>30.06</v>
      </c>
      <c r="G921" s="105" t="str">
        <f>CONCATENATE(A921," ",C921,IF(D921&lt;&gt;"",".",""),D921,E921)</f>
        <v>HBEE 30.06(c)(4)(iv)</v>
      </c>
      <c r="H921" s="106">
        <v>42583</v>
      </c>
      <c r="I921" s="96" t="s">
        <v>1361</v>
      </c>
      <c r="J921" s="107" t="s">
        <v>770</v>
      </c>
      <c r="K921" s="60" t="s">
        <v>1389</v>
      </c>
      <c r="L921" s="75" t="s">
        <v>1401</v>
      </c>
      <c r="M921" s="59" t="s">
        <v>1559</v>
      </c>
      <c r="N921" s="59" t="s">
        <v>1564</v>
      </c>
      <c r="O921" s="106">
        <v>42720</v>
      </c>
      <c r="P921" s="75"/>
    </row>
    <row r="922" spans="1:25" x14ac:dyDescent="0.25">
      <c r="A922" s="102" t="s">
        <v>4</v>
      </c>
      <c r="B922" s="117">
        <v>5</v>
      </c>
      <c r="C922" s="117">
        <v>30</v>
      </c>
      <c r="D922" s="104" t="s">
        <v>64</v>
      </c>
      <c r="E922" s="104" t="s">
        <v>180</v>
      </c>
      <c r="F922" s="96" t="str">
        <f>CONCATENATE(C922,IF(D922&lt;&gt;"",".",""),D922)</f>
        <v>30.06</v>
      </c>
      <c r="G922" s="105" t="str">
        <f>CONCATENATE(A922," ",C922,IF(D922&lt;&gt;"",".",""),D922,E922)</f>
        <v>HBEE 30.06(c)(5)</v>
      </c>
      <c r="H922" s="106">
        <v>42583</v>
      </c>
      <c r="I922" s="96" t="s">
        <v>1375</v>
      </c>
      <c r="J922" s="107" t="s">
        <v>770</v>
      </c>
      <c r="K922" s="60" t="s">
        <v>1389</v>
      </c>
      <c r="L922" s="75" t="s">
        <v>1401</v>
      </c>
      <c r="M922" s="59" t="s">
        <v>1559</v>
      </c>
      <c r="N922" s="59" t="s">
        <v>1564</v>
      </c>
      <c r="O922" s="106">
        <v>42720</v>
      </c>
      <c r="P922" s="75"/>
    </row>
    <row r="923" spans="1:25" x14ac:dyDescent="0.25">
      <c r="A923" s="102" t="s">
        <v>4</v>
      </c>
      <c r="B923" s="117">
        <v>5</v>
      </c>
      <c r="C923" s="117">
        <v>30</v>
      </c>
      <c r="D923" s="104" t="s">
        <v>64</v>
      </c>
      <c r="E923" s="104" t="s">
        <v>181</v>
      </c>
      <c r="F923" s="96" t="str">
        <f>CONCATENATE(C923,IF(D923&lt;&gt;"",".",""),D923)</f>
        <v>30.06</v>
      </c>
      <c r="G923" s="105" t="str">
        <f>CONCATENATE(A923," ",C923,IF(D923&lt;&gt;"",".",""),D923,E923)</f>
        <v>HBEE 30.06(c)(6)</v>
      </c>
      <c r="H923" s="106">
        <v>42583</v>
      </c>
      <c r="I923" s="96" t="s">
        <v>1376</v>
      </c>
      <c r="J923" s="107" t="s">
        <v>770</v>
      </c>
      <c r="K923" s="60" t="s">
        <v>1389</v>
      </c>
      <c r="L923" s="75" t="s">
        <v>1401</v>
      </c>
      <c r="M923" s="59" t="s">
        <v>1559</v>
      </c>
      <c r="N923" s="59" t="s">
        <v>1564</v>
      </c>
      <c r="O923" s="106">
        <v>42720</v>
      </c>
      <c r="P923" s="75"/>
    </row>
    <row r="924" spans="1:25" ht="30" x14ac:dyDescent="0.25">
      <c r="A924" s="102" t="s">
        <v>4</v>
      </c>
      <c r="B924" s="117">
        <v>5</v>
      </c>
      <c r="C924" s="117">
        <v>30</v>
      </c>
      <c r="D924" s="104" t="s">
        <v>64</v>
      </c>
      <c r="E924" s="104" t="s">
        <v>40</v>
      </c>
      <c r="F924" s="96" t="str">
        <f>CONCATENATE(C924,IF(D924&lt;&gt;"",".",""),D924)</f>
        <v>30.06</v>
      </c>
      <c r="G924" s="105" t="str">
        <f>CONCATENATE(A924," ",C924,IF(D924&lt;&gt;"",".",""),D924,E924)</f>
        <v>HBEE 30.06(d)</v>
      </c>
      <c r="H924" s="106">
        <v>42583</v>
      </c>
      <c r="I924" s="96" t="s">
        <v>1377</v>
      </c>
      <c r="J924" s="107" t="s">
        <v>770</v>
      </c>
      <c r="K924" s="60" t="s">
        <v>1389</v>
      </c>
      <c r="L924" s="75" t="s">
        <v>1401</v>
      </c>
      <c r="M924" s="59" t="s">
        <v>1559</v>
      </c>
      <c r="N924" s="59" t="s">
        <v>1564</v>
      </c>
      <c r="O924" s="106">
        <v>42720</v>
      </c>
      <c r="P924" s="75"/>
    </row>
    <row r="925" spans="1:25" x14ac:dyDescent="0.25">
      <c r="A925" s="102" t="s">
        <v>4</v>
      </c>
      <c r="B925" s="117">
        <v>5</v>
      </c>
      <c r="C925" s="117">
        <v>30</v>
      </c>
      <c r="D925" s="104" t="s">
        <v>64</v>
      </c>
      <c r="E925" s="104" t="s">
        <v>41</v>
      </c>
      <c r="F925" s="96" t="str">
        <f>CONCATENATE(C925,IF(D925&lt;&gt;"",".",""),D925)</f>
        <v>30.06</v>
      </c>
      <c r="G925" s="105" t="str">
        <f>CONCATENATE(A925," ",C925,IF(D925&lt;&gt;"",".",""),D925,E925)</f>
        <v>HBEE 30.06(e)</v>
      </c>
      <c r="H925" s="106">
        <v>42583</v>
      </c>
      <c r="I925" s="96" t="s">
        <v>1378</v>
      </c>
      <c r="J925" s="107" t="s">
        <v>770</v>
      </c>
      <c r="K925" s="60" t="s">
        <v>1389</v>
      </c>
      <c r="L925" s="75" t="s">
        <v>1401</v>
      </c>
      <c r="M925" s="59" t="s">
        <v>1559</v>
      </c>
      <c r="N925" s="59" t="s">
        <v>1564</v>
      </c>
      <c r="O925" s="106">
        <v>42720</v>
      </c>
      <c r="P925" s="75"/>
    </row>
    <row r="926" spans="1:25" x14ac:dyDescent="0.25">
      <c r="A926" s="102" t="s">
        <v>4</v>
      </c>
      <c r="B926" s="117">
        <v>6</v>
      </c>
      <c r="C926" s="117">
        <v>31</v>
      </c>
      <c r="D926" s="104" t="s">
        <v>14</v>
      </c>
      <c r="E926" s="104"/>
      <c r="F926" s="96" t="str">
        <f>CONCATENATE(C926,IF(D926&lt;&gt;"",".",""),D926)</f>
        <v>31.00</v>
      </c>
      <c r="G926" s="105" t="str">
        <f>CONCATENATE(A926," ",C926,IF(D926&lt;&gt;"",".",""),D926,E926)</f>
        <v>HBEE 31.00</v>
      </c>
      <c r="H926" s="106">
        <v>42583</v>
      </c>
      <c r="I926" s="96" t="s">
        <v>252</v>
      </c>
      <c r="J926" s="107" t="s">
        <v>764</v>
      </c>
      <c r="K926" s="60"/>
      <c r="L926" s="75"/>
      <c r="M926" s="59" t="s">
        <v>1532</v>
      </c>
      <c r="N926" s="59"/>
      <c r="O926" s="59"/>
      <c r="P926" s="60"/>
    </row>
    <row r="927" spans="1:25" s="72" customFormat="1" ht="45" x14ac:dyDescent="0.25">
      <c r="A927" s="108" t="s">
        <v>4</v>
      </c>
      <c r="B927" s="109">
        <v>6</v>
      </c>
      <c r="C927" s="109">
        <v>31</v>
      </c>
      <c r="D927" s="110" t="s">
        <v>14</v>
      </c>
      <c r="E927" s="111" t="s">
        <v>1745</v>
      </c>
      <c r="F927" s="96" t="str">
        <f>CONCATENATE(C927,IF(D927&lt;&gt;"",".",""),D927)</f>
        <v>31.00</v>
      </c>
      <c r="G927" s="105" t="str">
        <f>CONCATENATE(A927," ",C927,IF(D927&lt;&gt;"",".",""),D927,E927)</f>
        <v>HBEE 31.00(Annual employee open enrollment period)</v>
      </c>
      <c r="H927" s="71">
        <v>42583</v>
      </c>
      <c r="I927" s="111" t="s">
        <v>1745</v>
      </c>
      <c r="J927" s="112" t="s">
        <v>766</v>
      </c>
      <c r="K927" s="113"/>
      <c r="L927" s="121"/>
      <c r="M927" s="115"/>
      <c r="N927" s="115"/>
      <c r="O927" s="115"/>
      <c r="P927" s="116"/>
      <c r="X927" s="70"/>
      <c r="Y927" s="70"/>
    </row>
    <row r="928" spans="1:25" s="72" customFormat="1" ht="30" x14ac:dyDescent="0.25">
      <c r="A928" s="108" t="s">
        <v>4</v>
      </c>
      <c r="B928" s="109">
        <v>6</v>
      </c>
      <c r="C928" s="109">
        <v>31</v>
      </c>
      <c r="D928" s="110" t="s">
        <v>14</v>
      </c>
      <c r="E928" s="111" t="s">
        <v>1746</v>
      </c>
      <c r="F928" s="96" t="str">
        <f>CONCATENATE(C928,IF(D928&lt;&gt;"",".",""),D928)</f>
        <v>31.00</v>
      </c>
      <c r="G928" s="105" t="str">
        <f>CONCATENATE(A928," ",C928,IF(D928&lt;&gt;"",".",""),D928,E928)</f>
        <v>HBEE 31.00(Annual employer election period)</v>
      </c>
      <c r="H928" s="71">
        <v>42583</v>
      </c>
      <c r="I928" s="111" t="s">
        <v>1746</v>
      </c>
      <c r="J928" s="112" t="s">
        <v>766</v>
      </c>
      <c r="K928" s="113"/>
      <c r="L928" s="121"/>
      <c r="M928" s="115"/>
      <c r="N928" s="115"/>
      <c r="O928" s="115"/>
      <c r="P928" s="116"/>
      <c r="X928" s="70"/>
      <c r="Y928" s="70"/>
    </row>
    <row r="929" spans="1:25" s="72" customFormat="1" x14ac:dyDescent="0.25">
      <c r="A929" s="108" t="s">
        <v>4</v>
      </c>
      <c r="B929" s="109">
        <v>6</v>
      </c>
      <c r="C929" s="109">
        <v>31</v>
      </c>
      <c r="D929" s="110" t="s">
        <v>14</v>
      </c>
      <c r="E929" s="111" t="s">
        <v>1747</v>
      </c>
      <c r="F929" s="96" t="str">
        <f>CONCATENATE(C929,IF(D929&lt;&gt;"",".",""),D929)</f>
        <v>31.00</v>
      </c>
      <c r="G929" s="105" t="str">
        <f>CONCATENATE(A929," ",C929,IF(D929&lt;&gt;"",".",""),D929,E929)</f>
        <v>HBEE 31.00(Dependent)</v>
      </c>
      <c r="H929" s="71">
        <v>42583</v>
      </c>
      <c r="I929" s="111" t="s">
        <v>1747</v>
      </c>
      <c r="J929" s="112" t="s">
        <v>764</v>
      </c>
      <c r="K929" s="113"/>
      <c r="L929" s="121"/>
      <c r="M929" s="115"/>
      <c r="N929" s="115"/>
      <c r="O929" s="115"/>
      <c r="P929" s="116"/>
      <c r="X929" s="70"/>
      <c r="Y929" s="70"/>
    </row>
    <row r="930" spans="1:25" s="72" customFormat="1" x14ac:dyDescent="0.25">
      <c r="A930" s="108" t="s">
        <v>4</v>
      </c>
      <c r="B930" s="109">
        <v>6</v>
      </c>
      <c r="C930" s="109">
        <v>31</v>
      </c>
      <c r="D930" s="110" t="s">
        <v>14</v>
      </c>
      <c r="E930" s="111" t="s">
        <v>1748</v>
      </c>
      <c r="F930" s="96" t="str">
        <f>CONCATENATE(C930,IF(D930&lt;&gt;"",".",""),D930)</f>
        <v>31.00</v>
      </c>
      <c r="G930" s="105" t="str">
        <f>CONCATENATE(A930," ",C930,IF(D930&lt;&gt;"",".",""),D930,E930)</f>
        <v>HBEE 31.00(Employee)</v>
      </c>
      <c r="H930" s="71">
        <v>42583</v>
      </c>
      <c r="I930" s="111" t="s">
        <v>1748</v>
      </c>
      <c r="J930" s="112" t="s">
        <v>764</v>
      </c>
      <c r="K930" s="113"/>
      <c r="L930" s="121"/>
      <c r="M930" s="115"/>
      <c r="N930" s="115"/>
      <c r="O930" s="115"/>
      <c r="P930" s="116"/>
      <c r="X930" s="70"/>
      <c r="Y930" s="70"/>
    </row>
    <row r="931" spans="1:25" s="73" customFormat="1" x14ac:dyDescent="0.25">
      <c r="A931" s="108" t="s">
        <v>4</v>
      </c>
      <c r="B931" s="109">
        <v>6</v>
      </c>
      <c r="C931" s="109">
        <v>31</v>
      </c>
      <c r="D931" s="110" t="s">
        <v>14</v>
      </c>
      <c r="E931" s="111" t="s">
        <v>1749</v>
      </c>
      <c r="F931" s="96" t="str">
        <f>CONCATENATE(C931,IF(D931&lt;&gt;"",".",""),D931)</f>
        <v>31.00</v>
      </c>
      <c r="G931" s="105" t="str">
        <f>CONCATENATE(A931," ",C931,IF(D931&lt;&gt;"",".",""),D931,E931)</f>
        <v>HBEE 31.00(Employer)</v>
      </c>
      <c r="H931" s="71">
        <v>42583</v>
      </c>
      <c r="I931" s="111" t="s">
        <v>1749</v>
      </c>
      <c r="J931" s="112" t="s">
        <v>764</v>
      </c>
      <c r="K931" s="113"/>
      <c r="L931" s="121"/>
      <c r="M931" s="115"/>
      <c r="N931" s="115"/>
      <c r="O931" s="115"/>
      <c r="P931" s="116"/>
      <c r="X931" s="74"/>
      <c r="Y931" s="74"/>
    </row>
    <row r="932" spans="1:25" s="72" customFormat="1" ht="30" x14ac:dyDescent="0.25">
      <c r="A932" s="108" t="s">
        <v>4</v>
      </c>
      <c r="B932" s="109">
        <v>6</v>
      </c>
      <c r="C932" s="109">
        <v>31</v>
      </c>
      <c r="D932" s="110" t="s">
        <v>14</v>
      </c>
      <c r="E932" s="111" t="s">
        <v>1750</v>
      </c>
      <c r="F932" s="96" t="str">
        <f>CONCATENATE(C932,IF(D932&lt;&gt;"",".",""),D932)</f>
        <v>31.00</v>
      </c>
      <c r="G932" s="105" t="str">
        <f>CONCATENATE(A932," ",C932,IF(D932&lt;&gt;"",".",""),D932,E932)</f>
        <v>HBEE 31.00(Full-time employee)</v>
      </c>
      <c r="H932" s="71">
        <v>42583</v>
      </c>
      <c r="I932" s="111" t="s">
        <v>1750</v>
      </c>
      <c r="J932" s="112" t="s">
        <v>766</v>
      </c>
      <c r="K932" s="113"/>
      <c r="L932" s="121"/>
      <c r="M932" s="115"/>
      <c r="N932" s="115"/>
      <c r="O932" s="115"/>
      <c r="P932" s="116"/>
      <c r="X932" s="70"/>
      <c r="Y932" s="70"/>
    </row>
    <row r="933" spans="1:25" s="72" customFormat="1" ht="30" x14ac:dyDescent="0.25">
      <c r="A933" s="108" t="s">
        <v>4</v>
      </c>
      <c r="B933" s="109">
        <v>6</v>
      </c>
      <c r="C933" s="109">
        <v>31</v>
      </c>
      <c r="D933" s="110" t="s">
        <v>14</v>
      </c>
      <c r="E933" s="111" t="s">
        <v>1751</v>
      </c>
      <c r="F933" s="96" t="str">
        <f>CONCATENATE(C933,IF(D933&lt;&gt;"",".",""),D933)</f>
        <v>31.00</v>
      </c>
      <c r="G933" s="105" t="str">
        <f>CONCATENATE(A933," ",C933,IF(D933&lt;&gt;"",".",""),D933,E933)</f>
        <v>HBEE 31.00(Qualified employee)</v>
      </c>
      <c r="H933" s="71">
        <v>42583</v>
      </c>
      <c r="I933" s="111" t="s">
        <v>1751</v>
      </c>
      <c r="J933" s="112" t="s">
        <v>770</v>
      </c>
      <c r="K933" s="113"/>
      <c r="L933" s="121"/>
      <c r="M933" s="59" t="s">
        <v>1532</v>
      </c>
      <c r="N933" s="115"/>
      <c r="O933" s="115"/>
      <c r="P933" s="116"/>
      <c r="X933" s="70"/>
      <c r="Y933" s="70"/>
    </row>
    <row r="934" spans="1:25" s="72" customFormat="1" ht="30" x14ac:dyDescent="0.25">
      <c r="A934" s="108" t="s">
        <v>4</v>
      </c>
      <c r="B934" s="109">
        <v>6</v>
      </c>
      <c r="C934" s="109">
        <v>31</v>
      </c>
      <c r="D934" s="110" t="s">
        <v>14</v>
      </c>
      <c r="E934" s="111" t="s">
        <v>1752</v>
      </c>
      <c r="F934" s="96" t="str">
        <f>CONCATENATE(C934,IF(D934&lt;&gt;"",".",""),D934)</f>
        <v>31.00</v>
      </c>
      <c r="G934" s="105" t="str">
        <f>CONCATENATE(A934," ",C934,IF(D934&lt;&gt;"",".",""),D934,E934)</f>
        <v>HBEE 31.00(Qualified employer)</v>
      </c>
      <c r="H934" s="71">
        <v>42583</v>
      </c>
      <c r="I934" s="111" t="s">
        <v>1752</v>
      </c>
      <c r="J934" s="112" t="s">
        <v>766</v>
      </c>
      <c r="K934" s="113"/>
      <c r="L934" s="121"/>
      <c r="M934" s="115"/>
      <c r="N934" s="115"/>
      <c r="O934" s="115"/>
      <c r="P934" s="116"/>
      <c r="X934" s="70"/>
      <c r="Y934" s="70"/>
    </row>
    <row r="935" spans="1:25" s="72" customFormat="1" ht="30" x14ac:dyDescent="0.25">
      <c r="A935" s="108" t="s">
        <v>4</v>
      </c>
      <c r="B935" s="109">
        <v>6</v>
      </c>
      <c r="C935" s="109">
        <v>31</v>
      </c>
      <c r="D935" s="110" t="s">
        <v>14</v>
      </c>
      <c r="E935" s="111" t="s">
        <v>1753</v>
      </c>
      <c r="F935" s="96" t="str">
        <f>CONCATENATE(C935,IF(D935&lt;&gt;"",".",""),D935)</f>
        <v>31.00</v>
      </c>
      <c r="G935" s="105" t="str">
        <f>CONCATENATE(A935," ",C935,IF(D935&lt;&gt;"",".",""),D935,E935)</f>
        <v>HBEE 31.00(Seasonal employee)</v>
      </c>
      <c r="H935" s="71">
        <v>42583</v>
      </c>
      <c r="I935" s="111" t="s">
        <v>1753</v>
      </c>
      <c r="J935" s="112" t="s">
        <v>764</v>
      </c>
      <c r="K935" s="113"/>
      <c r="L935" s="121"/>
      <c r="M935" s="115"/>
      <c r="N935" s="115"/>
      <c r="O935" s="115"/>
      <c r="P935" s="116"/>
      <c r="X935" s="70"/>
      <c r="Y935" s="70"/>
    </row>
    <row r="936" spans="1:25" s="72" customFormat="1" ht="30" x14ac:dyDescent="0.25">
      <c r="A936" s="108" t="s">
        <v>4</v>
      </c>
      <c r="B936" s="109">
        <v>6</v>
      </c>
      <c r="C936" s="109">
        <v>31</v>
      </c>
      <c r="D936" s="110" t="s">
        <v>14</v>
      </c>
      <c r="E936" s="111" t="s">
        <v>1754</v>
      </c>
      <c r="F936" s="96" t="str">
        <f>CONCATENATE(C936,IF(D936&lt;&gt;"",".",""),D936)</f>
        <v>31.00</v>
      </c>
      <c r="G936" s="105" t="str">
        <f>CONCATENATE(A936," ",C936,IF(D936&lt;&gt;"",".",""),D936,E936)</f>
        <v>HBEE 31.00(Seasonal worker)</v>
      </c>
      <c r="H936" s="71">
        <v>42583</v>
      </c>
      <c r="I936" s="111" t="s">
        <v>1754</v>
      </c>
      <c r="J936" s="112" t="s">
        <v>764</v>
      </c>
      <c r="K936" s="113"/>
      <c r="L936" s="121"/>
      <c r="M936" s="115"/>
      <c r="N936" s="115"/>
      <c r="O936" s="115"/>
      <c r="P936" s="116"/>
      <c r="X936" s="70"/>
      <c r="Y936" s="70"/>
    </row>
    <row r="937" spans="1:25" s="72" customFormat="1" ht="30" x14ac:dyDescent="0.25">
      <c r="A937" s="108" t="s">
        <v>4</v>
      </c>
      <c r="B937" s="109">
        <v>6</v>
      </c>
      <c r="C937" s="109">
        <v>31</v>
      </c>
      <c r="D937" s="110" t="s">
        <v>14</v>
      </c>
      <c r="E937" s="111" t="s">
        <v>1755</v>
      </c>
      <c r="F937" s="96" t="str">
        <f>CONCATENATE(C937,IF(D937&lt;&gt;"",".",""),D937)</f>
        <v>31.00</v>
      </c>
      <c r="G937" s="105" t="str">
        <f>CONCATENATE(A937," ",C937,IF(D937&lt;&gt;"",".",""),D937,E937)</f>
        <v>HBEE 31.00(Small employer)</v>
      </c>
      <c r="H937" s="71">
        <v>42583</v>
      </c>
      <c r="I937" s="111" t="s">
        <v>1755</v>
      </c>
      <c r="J937" s="112" t="s">
        <v>766</v>
      </c>
      <c r="K937" s="113"/>
      <c r="L937" s="121"/>
      <c r="M937" s="115"/>
      <c r="N937" s="115"/>
      <c r="O937" s="115"/>
      <c r="P937" s="116"/>
      <c r="X937" s="70"/>
      <c r="Y937" s="70"/>
    </row>
    <row r="938" spans="1:25" ht="30" x14ac:dyDescent="0.25">
      <c r="A938" s="102" t="s">
        <v>4</v>
      </c>
      <c r="B938" s="117">
        <v>6</v>
      </c>
      <c r="C938" s="117">
        <v>32</v>
      </c>
      <c r="D938" s="104" t="s">
        <v>14</v>
      </c>
      <c r="E938" s="104"/>
      <c r="F938" s="96" t="str">
        <f>CONCATENATE(C938,IF(D938&lt;&gt;"",".",""),D938)</f>
        <v>32.00</v>
      </c>
      <c r="G938" s="105" t="str">
        <f>CONCATENATE(A938," ",C938,IF(D938&lt;&gt;"",".",""),D938,E938)</f>
        <v>HBEE 32.00</v>
      </c>
      <c r="H938" s="106">
        <v>42583</v>
      </c>
      <c r="I938" s="96" t="s">
        <v>253</v>
      </c>
      <c r="J938" s="107" t="s">
        <v>766</v>
      </c>
      <c r="K938" s="60"/>
      <c r="L938" s="75"/>
      <c r="M938" s="59" t="s">
        <v>1532</v>
      </c>
      <c r="N938" s="59"/>
      <c r="O938" s="59"/>
      <c r="P938" s="60"/>
    </row>
    <row r="939" spans="1:25" x14ac:dyDescent="0.25">
      <c r="A939" s="102" t="s">
        <v>4</v>
      </c>
      <c r="B939" s="117">
        <v>6</v>
      </c>
      <c r="C939" s="117">
        <v>32</v>
      </c>
      <c r="D939" s="104" t="s">
        <v>14</v>
      </c>
      <c r="E939" s="104" t="s">
        <v>8</v>
      </c>
      <c r="F939" s="96" t="str">
        <f>CONCATENATE(C939,IF(D939&lt;&gt;"",".",""),D939)</f>
        <v>32.00</v>
      </c>
      <c r="G939" s="105" t="str">
        <f>CONCATENATE(A939," ",C939,IF(D939&lt;&gt;"",".",""),D939,E939)</f>
        <v>HBEE 32.00(a)</v>
      </c>
      <c r="H939" s="106">
        <v>42583</v>
      </c>
      <c r="I939" s="96" t="s">
        <v>254</v>
      </c>
      <c r="J939" s="107" t="s">
        <v>766</v>
      </c>
      <c r="K939" s="60"/>
      <c r="L939" s="75"/>
      <c r="M939" s="59" t="s">
        <v>1532</v>
      </c>
      <c r="N939" s="59"/>
      <c r="O939" s="59"/>
      <c r="P939" s="60"/>
    </row>
    <row r="940" spans="1:25" x14ac:dyDescent="0.25">
      <c r="A940" s="102" t="s">
        <v>4</v>
      </c>
      <c r="B940" s="117">
        <v>6</v>
      </c>
      <c r="C940" s="117">
        <v>32</v>
      </c>
      <c r="D940" s="104" t="s">
        <v>14</v>
      </c>
      <c r="E940" s="104" t="s">
        <v>10</v>
      </c>
      <c r="F940" s="96" t="str">
        <f>CONCATENATE(C940,IF(D940&lt;&gt;"",".",""),D940)</f>
        <v>32.00</v>
      </c>
      <c r="G940" s="105" t="str">
        <f>CONCATENATE(A940," ",C940,IF(D940&lt;&gt;"",".",""),D940,E940)</f>
        <v>HBEE 32.00(b)</v>
      </c>
      <c r="H940" s="106">
        <v>42583</v>
      </c>
      <c r="I940" s="96" t="s">
        <v>255</v>
      </c>
      <c r="J940" s="107" t="s">
        <v>766</v>
      </c>
      <c r="K940" s="60"/>
      <c r="L940" s="75"/>
      <c r="M940" s="59" t="s">
        <v>1532</v>
      </c>
      <c r="N940" s="59"/>
      <c r="O940" s="59"/>
      <c r="P940" s="60"/>
    </row>
    <row r="941" spans="1:25" x14ac:dyDescent="0.25">
      <c r="A941" s="102" t="s">
        <v>4</v>
      </c>
      <c r="B941" s="117">
        <v>6</v>
      </c>
      <c r="C941" s="117">
        <v>32</v>
      </c>
      <c r="D941" s="104" t="s">
        <v>14</v>
      </c>
      <c r="E941" s="104" t="s">
        <v>12</v>
      </c>
      <c r="F941" s="96" t="str">
        <f>CONCATENATE(C941,IF(D941&lt;&gt;"",".",""),D941)</f>
        <v>32.00</v>
      </c>
      <c r="G941" s="105" t="str">
        <f>CONCATENATE(A941," ",C941,IF(D941&lt;&gt;"",".",""),D941,E941)</f>
        <v>HBEE 32.00(c)</v>
      </c>
      <c r="H941" s="106">
        <v>42583</v>
      </c>
      <c r="I941" s="96" t="s">
        <v>256</v>
      </c>
      <c r="J941" s="107" t="s">
        <v>766</v>
      </c>
      <c r="K941" s="60"/>
      <c r="L941" s="75"/>
      <c r="M941" s="59" t="s">
        <v>1532</v>
      </c>
      <c r="N941" s="59"/>
      <c r="O941" s="59"/>
      <c r="P941" s="60"/>
    </row>
    <row r="942" spans="1:25" x14ac:dyDescent="0.25">
      <c r="A942" s="102" t="s">
        <v>4</v>
      </c>
      <c r="B942" s="117">
        <v>6</v>
      </c>
      <c r="C942" s="117">
        <v>32</v>
      </c>
      <c r="D942" s="104" t="s">
        <v>14</v>
      </c>
      <c r="E942" s="104" t="s">
        <v>40</v>
      </c>
      <c r="F942" s="96" t="str">
        <f>CONCATENATE(C942,IF(D942&lt;&gt;"",".",""),D942)</f>
        <v>32.00</v>
      </c>
      <c r="G942" s="105" t="str">
        <f>CONCATENATE(A942," ",C942,IF(D942&lt;&gt;"",".",""),D942,E942)</f>
        <v>HBEE 32.00(d)</v>
      </c>
      <c r="H942" s="106">
        <v>42583</v>
      </c>
      <c r="I942" s="96" t="s">
        <v>257</v>
      </c>
      <c r="J942" s="107" t="s">
        <v>766</v>
      </c>
      <c r="K942" s="60"/>
      <c r="L942" s="75"/>
      <c r="M942" s="59" t="s">
        <v>1532</v>
      </c>
      <c r="N942" s="59"/>
      <c r="O942" s="59"/>
      <c r="P942" s="60"/>
    </row>
    <row r="943" spans="1:25" x14ac:dyDescent="0.25">
      <c r="A943" s="102" t="s">
        <v>4</v>
      </c>
      <c r="B943" s="117">
        <v>6</v>
      </c>
      <c r="C943" s="117">
        <v>32</v>
      </c>
      <c r="D943" s="104" t="s">
        <v>14</v>
      </c>
      <c r="E943" s="104" t="s">
        <v>41</v>
      </c>
      <c r="F943" s="96" t="str">
        <f>CONCATENATE(C943,IF(D943&lt;&gt;"",".",""),D943)</f>
        <v>32.00</v>
      </c>
      <c r="G943" s="105" t="str">
        <f>CONCATENATE(A943," ",C943,IF(D943&lt;&gt;"",".",""),D943,E943)</f>
        <v>HBEE 32.00(e)</v>
      </c>
      <c r="H943" s="106">
        <v>42583</v>
      </c>
      <c r="I943" s="96" t="s">
        <v>258</v>
      </c>
      <c r="J943" s="107" t="s">
        <v>766</v>
      </c>
      <c r="K943" s="60"/>
      <c r="L943" s="75"/>
      <c r="M943" s="59" t="s">
        <v>1532</v>
      </c>
      <c r="N943" s="59"/>
      <c r="O943" s="59"/>
      <c r="P943" s="60"/>
    </row>
    <row r="944" spans="1:25" x14ac:dyDescent="0.25">
      <c r="A944" s="102" t="s">
        <v>4</v>
      </c>
      <c r="B944" s="117">
        <v>6</v>
      </c>
      <c r="C944" s="117">
        <v>32</v>
      </c>
      <c r="D944" s="104" t="s">
        <v>14</v>
      </c>
      <c r="E944" s="104" t="s">
        <v>42</v>
      </c>
      <c r="F944" s="96" t="str">
        <f>CONCATENATE(C944,IF(D944&lt;&gt;"",".",""),D944)</f>
        <v>32.00</v>
      </c>
      <c r="G944" s="105" t="str">
        <f>CONCATENATE(A944," ",C944,IF(D944&lt;&gt;"",".",""),D944,E944)</f>
        <v>HBEE 32.00(f)</v>
      </c>
      <c r="H944" s="106">
        <v>42583</v>
      </c>
      <c r="I944" s="96" t="s">
        <v>259</v>
      </c>
      <c r="J944" s="107" t="s">
        <v>766</v>
      </c>
      <c r="K944" s="60"/>
      <c r="L944" s="75"/>
      <c r="M944" s="59" t="s">
        <v>1532</v>
      </c>
      <c r="N944" s="59"/>
      <c r="O944" s="59"/>
      <c r="P944" s="60"/>
    </row>
    <row r="945" spans="1:16" ht="30" x14ac:dyDescent="0.25">
      <c r="A945" s="102" t="s">
        <v>4</v>
      </c>
      <c r="B945" s="117">
        <v>6</v>
      </c>
      <c r="C945" s="117">
        <v>32</v>
      </c>
      <c r="D945" s="104" t="s">
        <v>14</v>
      </c>
      <c r="E945" s="104" t="s">
        <v>43</v>
      </c>
      <c r="F945" s="96" t="str">
        <f>CONCATENATE(C945,IF(D945&lt;&gt;"",".",""),D945)</f>
        <v>32.00</v>
      </c>
      <c r="G945" s="105" t="str">
        <f>CONCATENATE(A945," ",C945,IF(D945&lt;&gt;"",".",""),D945,E945)</f>
        <v>HBEE 32.00(g)</v>
      </c>
      <c r="H945" s="106">
        <v>42583</v>
      </c>
      <c r="I945" s="96" t="s">
        <v>260</v>
      </c>
      <c r="J945" s="107" t="s">
        <v>766</v>
      </c>
      <c r="K945" s="60"/>
      <c r="L945" s="75"/>
      <c r="M945" s="59" t="s">
        <v>1532</v>
      </c>
      <c r="N945" s="59"/>
      <c r="O945" s="59"/>
      <c r="P945" s="60"/>
    </row>
    <row r="946" spans="1:16" ht="30" x14ac:dyDescent="0.25">
      <c r="A946" s="102" t="s">
        <v>4</v>
      </c>
      <c r="B946" s="117">
        <v>6</v>
      </c>
      <c r="C946" s="117">
        <v>33</v>
      </c>
      <c r="D946" s="104" t="s">
        <v>14</v>
      </c>
      <c r="E946" s="104"/>
      <c r="F946" s="96" t="str">
        <f>CONCATENATE(C946,IF(D946&lt;&gt;"",".",""),D946)</f>
        <v>33.00</v>
      </c>
      <c r="G946" s="105" t="str">
        <f>CONCATENATE(A946," ",C946,IF(D946&lt;&gt;"",".",""),D946,E946)</f>
        <v>HBEE 33.00</v>
      </c>
      <c r="H946" s="106">
        <v>42200</v>
      </c>
      <c r="I946" s="96" t="s">
        <v>261</v>
      </c>
      <c r="J946" s="107" t="s">
        <v>770</v>
      </c>
      <c r="K946" s="60"/>
      <c r="L946" s="75"/>
      <c r="M946" s="59" t="s">
        <v>1532</v>
      </c>
      <c r="N946" s="59"/>
      <c r="O946" s="59"/>
      <c r="P946" s="60"/>
    </row>
    <row r="947" spans="1:16" x14ac:dyDescent="0.25">
      <c r="A947" s="102" t="s">
        <v>4</v>
      </c>
      <c r="B947" s="117">
        <v>6</v>
      </c>
      <c r="C947" s="117">
        <v>33</v>
      </c>
      <c r="D947" s="104" t="s">
        <v>14</v>
      </c>
      <c r="E947" s="104" t="s">
        <v>8</v>
      </c>
      <c r="F947" s="96" t="str">
        <f>CONCATENATE(C947,IF(D947&lt;&gt;"",".",""),D947)</f>
        <v>33.00</v>
      </c>
      <c r="G947" s="105" t="str">
        <f>CONCATENATE(A947," ",C947,IF(D947&lt;&gt;"",".",""),D947,E947)</f>
        <v>HBEE 33.00(a)</v>
      </c>
      <c r="H947" s="106">
        <v>42200</v>
      </c>
      <c r="I947" s="96" t="s">
        <v>262</v>
      </c>
      <c r="J947" s="107" t="s">
        <v>770</v>
      </c>
      <c r="K947" s="60"/>
      <c r="L947" s="75"/>
      <c r="M947" s="59" t="s">
        <v>1532</v>
      </c>
      <c r="N947" s="59"/>
      <c r="O947" s="59"/>
      <c r="P947" s="60"/>
    </row>
    <row r="948" spans="1:16" x14ac:dyDescent="0.25">
      <c r="A948" s="102" t="s">
        <v>4</v>
      </c>
      <c r="B948" s="117">
        <v>6</v>
      </c>
      <c r="C948" s="117">
        <v>33</v>
      </c>
      <c r="D948" s="104" t="s">
        <v>14</v>
      </c>
      <c r="E948" s="104" t="s">
        <v>10</v>
      </c>
      <c r="F948" s="96" t="str">
        <f>CONCATENATE(C948,IF(D948&lt;&gt;"",".",""),D948)</f>
        <v>33.00</v>
      </c>
      <c r="G948" s="105" t="str">
        <f>CONCATENATE(A948," ",C948,IF(D948&lt;&gt;"",".",""),D948,E948)</f>
        <v>HBEE 33.00(b)</v>
      </c>
      <c r="H948" s="106">
        <v>42200</v>
      </c>
      <c r="I948" s="96" t="s">
        <v>263</v>
      </c>
      <c r="J948" s="107" t="s">
        <v>766</v>
      </c>
      <c r="K948" s="60"/>
      <c r="L948" s="75"/>
      <c r="M948" s="59" t="s">
        <v>1532</v>
      </c>
      <c r="N948" s="59"/>
      <c r="O948" s="59"/>
      <c r="P948" s="60"/>
    </row>
    <row r="949" spans="1:16" x14ac:dyDescent="0.25">
      <c r="A949" s="102" t="s">
        <v>4</v>
      </c>
      <c r="B949" s="117">
        <v>6</v>
      </c>
      <c r="C949" s="117">
        <v>33</v>
      </c>
      <c r="D949" s="104" t="s">
        <v>14</v>
      </c>
      <c r="E949" s="104" t="s">
        <v>12</v>
      </c>
      <c r="F949" s="96" t="str">
        <f>CONCATENATE(C949,IF(D949&lt;&gt;"",".",""),D949)</f>
        <v>33.00</v>
      </c>
      <c r="G949" s="105" t="str">
        <f>CONCATENATE(A949," ",C949,IF(D949&lt;&gt;"",".",""),D949,E949)</f>
        <v>HBEE 33.00(c)</v>
      </c>
      <c r="H949" s="106">
        <v>42200</v>
      </c>
      <c r="I949" s="96" t="s">
        <v>264</v>
      </c>
      <c r="J949" s="107" t="s">
        <v>770</v>
      </c>
      <c r="K949" s="60"/>
      <c r="L949" s="75"/>
      <c r="M949" s="59" t="s">
        <v>1532</v>
      </c>
      <c r="N949" s="59"/>
      <c r="O949" s="59"/>
      <c r="P949" s="60"/>
    </row>
    <row r="950" spans="1:16" x14ac:dyDescent="0.25">
      <c r="A950" s="102" t="s">
        <v>4</v>
      </c>
      <c r="B950" s="117">
        <v>6</v>
      </c>
      <c r="C950" s="117">
        <v>33</v>
      </c>
      <c r="D950" s="104" t="s">
        <v>14</v>
      </c>
      <c r="E950" s="104" t="s">
        <v>40</v>
      </c>
      <c r="F950" s="96" t="str">
        <f>CONCATENATE(C950,IF(D950&lt;&gt;"",".",""),D950)</f>
        <v>33.00</v>
      </c>
      <c r="G950" s="105" t="str">
        <f>CONCATENATE(A950," ",C950,IF(D950&lt;&gt;"",".",""),D950,E950)</f>
        <v>HBEE 33.00(d)</v>
      </c>
      <c r="H950" s="106">
        <v>42200</v>
      </c>
      <c r="I950" s="96" t="s">
        <v>259</v>
      </c>
      <c r="J950" s="107" t="s">
        <v>766</v>
      </c>
      <c r="K950" s="60"/>
      <c r="L950" s="75"/>
      <c r="M950" s="59" t="s">
        <v>1532</v>
      </c>
      <c r="N950" s="59"/>
      <c r="O950" s="59"/>
      <c r="P950" s="60"/>
    </row>
    <row r="951" spans="1:16" x14ac:dyDescent="0.25">
      <c r="A951" s="102" t="s">
        <v>4</v>
      </c>
      <c r="B951" s="117">
        <v>6</v>
      </c>
      <c r="C951" s="117">
        <v>33</v>
      </c>
      <c r="D951" s="104" t="s">
        <v>14</v>
      </c>
      <c r="E951" s="104" t="s">
        <v>41</v>
      </c>
      <c r="F951" s="96" t="str">
        <f>CONCATENATE(C951,IF(D951&lt;&gt;"",".",""),D951)</f>
        <v>33.00</v>
      </c>
      <c r="G951" s="105" t="str">
        <f>CONCATENATE(A951," ",C951,IF(D951&lt;&gt;"",".",""),D951,E951)</f>
        <v>HBEE 33.00(e)</v>
      </c>
      <c r="H951" s="106">
        <v>42200</v>
      </c>
      <c r="I951" s="96" t="s">
        <v>265</v>
      </c>
      <c r="J951" s="107" t="s">
        <v>766</v>
      </c>
      <c r="K951" s="60"/>
      <c r="L951" s="75"/>
      <c r="M951" s="59" t="s">
        <v>1532</v>
      </c>
      <c r="N951" s="59"/>
      <c r="O951" s="59"/>
      <c r="P951" s="60"/>
    </row>
    <row r="952" spans="1:16" x14ac:dyDescent="0.25">
      <c r="A952" s="102" t="s">
        <v>4</v>
      </c>
      <c r="B952" s="117">
        <v>6</v>
      </c>
      <c r="C952" s="117">
        <v>33</v>
      </c>
      <c r="D952" s="104" t="s">
        <v>14</v>
      </c>
      <c r="E952" s="104" t="s">
        <v>42</v>
      </c>
      <c r="F952" s="96" t="str">
        <f>CONCATENATE(C952,IF(D952&lt;&gt;"",".",""),D952)</f>
        <v>33.00</v>
      </c>
      <c r="G952" s="105" t="str">
        <f>CONCATENATE(A952," ",C952,IF(D952&lt;&gt;"",".",""),D952,E952)</f>
        <v>HBEE 33.00(f)</v>
      </c>
      <c r="H952" s="106">
        <v>42200</v>
      </c>
      <c r="I952" s="96" t="s">
        <v>266</v>
      </c>
      <c r="J952" s="107" t="s">
        <v>766</v>
      </c>
      <c r="K952" s="60"/>
      <c r="L952" s="75"/>
      <c r="M952" s="59" t="s">
        <v>1532</v>
      </c>
      <c r="N952" s="59"/>
      <c r="O952" s="59"/>
      <c r="P952" s="60"/>
    </row>
    <row r="953" spans="1:16" ht="30" x14ac:dyDescent="0.25">
      <c r="A953" s="102" t="s">
        <v>4</v>
      </c>
      <c r="B953" s="117">
        <v>6</v>
      </c>
      <c r="C953" s="117">
        <v>34</v>
      </c>
      <c r="D953" s="104" t="s">
        <v>14</v>
      </c>
      <c r="E953" s="104"/>
      <c r="F953" s="96" t="str">
        <f>CONCATENATE(C953,IF(D953&lt;&gt;"",".",""),D953)</f>
        <v>34.00</v>
      </c>
      <c r="G953" s="105" t="str">
        <f>CONCATENATE(A953," ",C953,IF(D953&lt;&gt;"",".",""),D953,E953)</f>
        <v>HBEE 34.00</v>
      </c>
      <c r="H953" s="106">
        <v>42583</v>
      </c>
      <c r="I953" s="96" t="s">
        <v>267</v>
      </c>
      <c r="J953" s="107" t="s">
        <v>766</v>
      </c>
      <c r="K953" s="60"/>
      <c r="L953" s="75"/>
      <c r="M953" s="59" t="s">
        <v>1532</v>
      </c>
      <c r="N953" s="59"/>
      <c r="O953" s="59"/>
      <c r="P953" s="60"/>
    </row>
    <row r="954" spans="1:16" ht="30" x14ac:dyDescent="0.25">
      <c r="A954" s="102" t="s">
        <v>4</v>
      </c>
      <c r="B954" s="117">
        <v>6</v>
      </c>
      <c r="C954" s="117">
        <v>35</v>
      </c>
      <c r="D954" s="104" t="s">
        <v>14</v>
      </c>
      <c r="E954" s="104"/>
      <c r="F954" s="96" t="str">
        <f>CONCATENATE(C954,IF(D954&lt;&gt;"",".",""),D954)</f>
        <v>35.00</v>
      </c>
      <c r="G954" s="105" t="str">
        <f>CONCATENATE(A954," ",C954,IF(D954&lt;&gt;"",".",""),D954,E954)</f>
        <v>HBEE 35.00</v>
      </c>
      <c r="H954" s="106">
        <v>42200</v>
      </c>
      <c r="I954" s="96" t="s">
        <v>268</v>
      </c>
      <c r="J954" s="107" t="s">
        <v>770</v>
      </c>
      <c r="K954" s="60"/>
      <c r="L954" s="75"/>
      <c r="M954" s="59" t="s">
        <v>1532</v>
      </c>
      <c r="N954" s="59"/>
      <c r="O954" s="59"/>
      <c r="P954" s="60"/>
    </row>
    <row r="955" spans="1:16" ht="30" x14ac:dyDescent="0.25">
      <c r="A955" s="102" t="s">
        <v>4</v>
      </c>
      <c r="B955" s="117">
        <v>6</v>
      </c>
      <c r="C955" s="117">
        <v>36</v>
      </c>
      <c r="D955" s="104" t="s">
        <v>14</v>
      </c>
      <c r="E955" s="104"/>
      <c r="F955" s="96" t="str">
        <f>CONCATENATE(C955,IF(D955&lt;&gt;"",".",""),D955)</f>
        <v>36.00</v>
      </c>
      <c r="G955" s="105" t="str">
        <f>CONCATENATE(A955," ",C955,IF(D955&lt;&gt;"",".",""),D955,E955)</f>
        <v>HBEE 36.00</v>
      </c>
      <c r="H955" s="106">
        <v>42200</v>
      </c>
      <c r="I955" s="96" t="s">
        <v>269</v>
      </c>
      <c r="J955" s="107" t="s">
        <v>766</v>
      </c>
      <c r="K955" s="60"/>
      <c r="L955" s="75"/>
      <c r="M955" s="59" t="s">
        <v>1532</v>
      </c>
      <c r="N955" s="59"/>
      <c r="O955" s="59"/>
      <c r="P955" s="60"/>
    </row>
    <row r="956" spans="1:16" ht="30" x14ac:dyDescent="0.25">
      <c r="A956" s="102" t="s">
        <v>4</v>
      </c>
      <c r="B956" s="117">
        <v>6</v>
      </c>
      <c r="C956" s="117">
        <v>37</v>
      </c>
      <c r="D956" s="104" t="s">
        <v>14</v>
      </c>
      <c r="E956" s="104"/>
      <c r="F956" s="96" t="str">
        <f>CONCATENATE(C956,IF(D956&lt;&gt;"",".",""),D956)</f>
        <v>37.00</v>
      </c>
      <c r="G956" s="105" t="str">
        <f>CONCATENATE(A956," ",C956,IF(D956&lt;&gt;"",".",""),D956,E956)</f>
        <v>HBEE 37.00</v>
      </c>
      <c r="H956" s="106">
        <v>42200</v>
      </c>
      <c r="I956" s="96" t="s">
        <v>270</v>
      </c>
      <c r="J956" s="107" t="s">
        <v>766</v>
      </c>
      <c r="K956" s="60"/>
      <c r="L956" s="75"/>
      <c r="M956" s="59" t="s">
        <v>1532</v>
      </c>
      <c r="N956" s="59"/>
      <c r="O956" s="59"/>
      <c r="P956" s="60"/>
    </row>
    <row r="957" spans="1:16" x14ac:dyDescent="0.25">
      <c r="A957" s="102" t="s">
        <v>4</v>
      </c>
      <c r="B957" s="117">
        <v>6</v>
      </c>
      <c r="C957" s="117">
        <v>37</v>
      </c>
      <c r="D957" s="104" t="s">
        <v>14</v>
      </c>
      <c r="E957" s="104" t="s">
        <v>8</v>
      </c>
      <c r="F957" s="96" t="str">
        <f>CONCATENATE(C957,IF(D957&lt;&gt;"",".",""),D957)</f>
        <v>37.00</v>
      </c>
      <c r="G957" s="105" t="str">
        <f>CONCATENATE(A957," ",C957,IF(D957&lt;&gt;"",".",""),D957,E957)</f>
        <v>HBEE 37.00(a)</v>
      </c>
      <c r="H957" s="106">
        <v>42200</v>
      </c>
      <c r="I957" s="96" t="s">
        <v>271</v>
      </c>
      <c r="J957" s="107" t="s">
        <v>766</v>
      </c>
      <c r="K957" s="60"/>
      <c r="L957" s="75"/>
      <c r="M957" s="59" t="s">
        <v>1532</v>
      </c>
      <c r="N957" s="59"/>
      <c r="O957" s="59"/>
      <c r="P957" s="60"/>
    </row>
    <row r="958" spans="1:16" x14ac:dyDescent="0.25">
      <c r="A958" s="102" t="s">
        <v>4</v>
      </c>
      <c r="B958" s="117">
        <v>6</v>
      </c>
      <c r="C958" s="117">
        <v>37</v>
      </c>
      <c r="D958" s="104" t="s">
        <v>14</v>
      </c>
      <c r="E958" s="104" t="s">
        <v>10</v>
      </c>
      <c r="F958" s="96" t="str">
        <f>CONCATENATE(C958,IF(D958&lt;&gt;"",".",""),D958)</f>
        <v>37.00</v>
      </c>
      <c r="G958" s="105" t="str">
        <f>CONCATENATE(A958," ",C958,IF(D958&lt;&gt;"",".",""),D958,E958)</f>
        <v>HBEE 37.00(b)</v>
      </c>
      <c r="H958" s="106">
        <v>42200</v>
      </c>
      <c r="I958" s="96" t="s">
        <v>272</v>
      </c>
      <c r="J958" s="107" t="s">
        <v>766</v>
      </c>
      <c r="K958" s="60"/>
      <c r="L958" s="75"/>
      <c r="M958" s="59" t="s">
        <v>1532</v>
      </c>
      <c r="N958" s="59"/>
      <c r="O958" s="59"/>
      <c r="P958" s="60"/>
    </row>
    <row r="959" spans="1:16" ht="30" x14ac:dyDescent="0.25">
      <c r="A959" s="102" t="s">
        <v>4</v>
      </c>
      <c r="B959" s="117">
        <v>6</v>
      </c>
      <c r="C959" s="117">
        <v>38</v>
      </c>
      <c r="D959" s="104" t="s">
        <v>14</v>
      </c>
      <c r="E959" s="104"/>
      <c r="F959" s="96" t="str">
        <f>CONCATENATE(C959,IF(D959&lt;&gt;"",".",""),D959)</f>
        <v>38.00</v>
      </c>
      <c r="G959" s="105" t="str">
        <f>CONCATENATE(A959," ",C959,IF(D959&lt;&gt;"",".",""),D959,E959)</f>
        <v>HBEE 38.00</v>
      </c>
      <c r="H959" s="106">
        <v>42200</v>
      </c>
      <c r="I959" s="96" t="s">
        <v>273</v>
      </c>
      <c r="J959" s="107" t="s">
        <v>770</v>
      </c>
      <c r="K959" s="60"/>
      <c r="L959" s="75"/>
      <c r="M959" s="59" t="s">
        <v>1532</v>
      </c>
      <c r="N959" s="59"/>
      <c r="O959" s="59"/>
      <c r="P959" s="60"/>
    </row>
    <row r="960" spans="1:16" ht="30" x14ac:dyDescent="0.25">
      <c r="A960" s="102" t="s">
        <v>4</v>
      </c>
      <c r="B960" s="117">
        <v>6</v>
      </c>
      <c r="C960" s="117">
        <v>38</v>
      </c>
      <c r="D960" s="104" t="s">
        <v>14</v>
      </c>
      <c r="E960" s="104" t="s">
        <v>8</v>
      </c>
      <c r="F960" s="96" t="str">
        <f>CONCATENATE(C960,IF(D960&lt;&gt;"",".",""),D960)</f>
        <v>38.00</v>
      </c>
      <c r="G960" s="105" t="str">
        <f>CONCATENATE(A960," ",C960,IF(D960&lt;&gt;"",".",""),D960,E960)</f>
        <v>HBEE 38.00(a)</v>
      </c>
      <c r="H960" s="106">
        <v>42200</v>
      </c>
      <c r="I960" s="96" t="s">
        <v>274</v>
      </c>
      <c r="J960" s="107" t="s">
        <v>766</v>
      </c>
      <c r="K960" s="60"/>
      <c r="L960" s="75"/>
      <c r="M960" s="59" t="s">
        <v>1532</v>
      </c>
      <c r="N960" s="59"/>
      <c r="O960" s="59"/>
      <c r="P960" s="60"/>
    </row>
    <row r="961" spans="1:16" x14ac:dyDescent="0.25">
      <c r="A961" s="102" t="s">
        <v>4</v>
      </c>
      <c r="B961" s="117">
        <v>6</v>
      </c>
      <c r="C961" s="117">
        <v>38</v>
      </c>
      <c r="D961" s="104" t="s">
        <v>14</v>
      </c>
      <c r="E961" s="104" t="s">
        <v>10</v>
      </c>
      <c r="F961" s="96" t="str">
        <f>CONCATENATE(C961,IF(D961&lt;&gt;"",".",""),D961)</f>
        <v>38.00</v>
      </c>
      <c r="G961" s="105" t="str">
        <f>CONCATENATE(A961," ",C961,IF(D961&lt;&gt;"",".",""),D961,E961)</f>
        <v>HBEE 38.00(b)</v>
      </c>
      <c r="H961" s="106">
        <v>42200</v>
      </c>
      <c r="I961" s="96" t="s">
        <v>275</v>
      </c>
      <c r="J961" s="107" t="s">
        <v>766</v>
      </c>
      <c r="K961" s="60"/>
      <c r="L961" s="75"/>
      <c r="M961" s="59" t="s">
        <v>1532</v>
      </c>
      <c r="N961" s="59"/>
      <c r="O961" s="59"/>
      <c r="P961" s="60"/>
    </row>
    <row r="962" spans="1:16" ht="30" x14ac:dyDescent="0.25">
      <c r="A962" s="102" t="s">
        <v>4</v>
      </c>
      <c r="B962" s="117">
        <v>6</v>
      </c>
      <c r="C962" s="117">
        <v>38</v>
      </c>
      <c r="D962" s="104" t="s">
        <v>14</v>
      </c>
      <c r="E962" s="104" t="s">
        <v>12</v>
      </c>
      <c r="F962" s="96" t="str">
        <f>CONCATENATE(C962,IF(D962&lt;&gt;"",".",""),D962)</f>
        <v>38.00</v>
      </c>
      <c r="G962" s="105" t="str">
        <f>CONCATENATE(A962," ",C962,IF(D962&lt;&gt;"",".",""),D962,E962)</f>
        <v>HBEE 38.00(c)</v>
      </c>
      <c r="H962" s="106">
        <v>42200</v>
      </c>
      <c r="I962" s="96" t="s">
        <v>276</v>
      </c>
      <c r="J962" s="107" t="s">
        <v>766</v>
      </c>
      <c r="K962" s="60"/>
      <c r="L962" s="75"/>
      <c r="M962" s="59" t="s">
        <v>1532</v>
      </c>
      <c r="N962" s="59"/>
      <c r="O962" s="59"/>
      <c r="P962" s="60"/>
    </row>
    <row r="963" spans="1:16" ht="30" x14ac:dyDescent="0.25">
      <c r="A963" s="102" t="s">
        <v>4</v>
      </c>
      <c r="B963" s="117">
        <v>6</v>
      </c>
      <c r="C963" s="117">
        <v>38</v>
      </c>
      <c r="D963" s="104" t="s">
        <v>14</v>
      </c>
      <c r="E963" s="104" t="s">
        <v>40</v>
      </c>
      <c r="F963" s="96" t="str">
        <f>CONCATENATE(C963,IF(D963&lt;&gt;"",".",""),D963)</f>
        <v>38.00</v>
      </c>
      <c r="G963" s="105" t="str">
        <f>CONCATENATE(A963," ",C963,IF(D963&lt;&gt;"",".",""),D963,E963)</f>
        <v>HBEE 38.00(d)</v>
      </c>
      <c r="H963" s="106">
        <v>42200</v>
      </c>
      <c r="I963" s="96" t="s">
        <v>277</v>
      </c>
      <c r="J963" s="107" t="s">
        <v>770</v>
      </c>
      <c r="K963" s="60"/>
      <c r="L963" s="75"/>
      <c r="M963" s="59" t="s">
        <v>1532</v>
      </c>
      <c r="N963" s="59"/>
      <c r="O963" s="59"/>
      <c r="P963" s="60"/>
    </row>
    <row r="964" spans="1:16" ht="30" x14ac:dyDescent="0.25">
      <c r="A964" s="102" t="s">
        <v>4</v>
      </c>
      <c r="B964" s="117">
        <v>6</v>
      </c>
      <c r="C964" s="117">
        <v>39</v>
      </c>
      <c r="D964" s="104" t="s">
        <v>14</v>
      </c>
      <c r="E964" s="104"/>
      <c r="F964" s="96" t="str">
        <f>CONCATENATE(C964,IF(D964&lt;&gt;"",".",""),D964)</f>
        <v>39.00</v>
      </c>
      <c r="G964" s="105" t="str">
        <f>CONCATENATE(A964," ",C964,IF(D964&lt;&gt;"",".",""),D964,E964)</f>
        <v>HBEE 39.00</v>
      </c>
      <c r="H964" s="106">
        <v>42583</v>
      </c>
      <c r="I964" s="96" t="s">
        <v>278</v>
      </c>
      <c r="J964" s="107" t="s">
        <v>770</v>
      </c>
      <c r="K964" s="60"/>
      <c r="L964" s="75"/>
      <c r="M964" s="59" t="s">
        <v>1532</v>
      </c>
      <c r="N964" s="59"/>
      <c r="O964" s="59"/>
      <c r="P964" s="60"/>
    </row>
    <row r="965" spans="1:16" ht="30" x14ac:dyDescent="0.25">
      <c r="A965" s="102" t="s">
        <v>4</v>
      </c>
      <c r="B965" s="117">
        <v>6</v>
      </c>
      <c r="C965" s="117">
        <v>39</v>
      </c>
      <c r="D965" s="104" t="s">
        <v>14</v>
      </c>
      <c r="E965" s="104" t="s">
        <v>8</v>
      </c>
      <c r="F965" s="96" t="str">
        <f>CONCATENATE(C965,IF(D965&lt;&gt;"",".",""),D965)</f>
        <v>39.00</v>
      </c>
      <c r="G965" s="105" t="str">
        <f>CONCATENATE(A965," ",C965,IF(D965&lt;&gt;"",".",""),D965,E965)</f>
        <v>HBEE 39.00(a)</v>
      </c>
      <c r="H965" s="106">
        <v>42583</v>
      </c>
      <c r="I965" s="96" t="s">
        <v>279</v>
      </c>
      <c r="J965" s="107" t="s">
        <v>770</v>
      </c>
      <c r="K965" s="60"/>
      <c r="L965" s="75"/>
      <c r="M965" s="59" t="s">
        <v>1532</v>
      </c>
      <c r="N965" s="59"/>
      <c r="O965" s="59"/>
      <c r="P965" s="60"/>
    </row>
    <row r="966" spans="1:16" ht="30" x14ac:dyDescent="0.25">
      <c r="A966" s="102" t="s">
        <v>4</v>
      </c>
      <c r="B966" s="117">
        <v>6</v>
      </c>
      <c r="C966" s="117">
        <v>39</v>
      </c>
      <c r="D966" s="104" t="s">
        <v>14</v>
      </c>
      <c r="E966" s="104" t="s">
        <v>10</v>
      </c>
      <c r="F966" s="96" t="str">
        <f>CONCATENATE(C966,IF(D966&lt;&gt;"",".",""),D966)</f>
        <v>39.00</v>
      </c>
      <c r="G966" s="105" t="str">
        <f>CONCATENATE(A966," ",C966,IF(D966&lt;&gt;"",".",""),D966,E966)</f>
        <v>HBEE 39.00(b)</v>
      </c>
      <c r="H966" s="106">
        <v>42583</v>
      </c>
      <c r="I966" s="96" t="s">
        <v>280</v>
      </c>
      <c r="J966" s="107" t="s">
        <v>770</v>
      </c>
      <c r="K966" s="60"/>
      <c r="L966" s="75"/>
      <c r="M966" s="59" t="s">
        <v>1532</v>
      </c>
      <c r="N966" s="59"/>
      <c r="O966" s="59"/>
      <c r="P966" s="60"/>
    </row>
    <row r="967" spans="1:16" x14ac:dyDescent="0.25">
      <c r="A967" s="102" t="s">
        <v>4</v>
      </c>
      <c r="B967" s="117">
        <v>6</v>
      </c>
      <c r="C967" s="117">
        <v>39</v>
      </c>
      <c r="D967" s="104" t="s">
        <v>14</v>
      </c>
      <c r="E967" s="104" t="s">
        <v>12</v>
      </c>
      <c r="F967" s="96" t="str">
        <f>CONCATENATE(C967,IF(D967&lt;&gt;"",".",""),D967)</f>
        <v>39.00</v>
      </c>
      <c r="G967" s="105" t="str">
        <f>CONCATENATE(A967," ",C967,IF(D967&lt;&gt;"",".",""),D967,E967)</f>
        <v>HBEE 39.00(c)</v>
      </c>
      <c r="H967" s="106">
        <v>42583</v>
      </c>
      <c r="I967" s="96" t="s">
        <v>281</v>
      </c>
      <c r="J967" s="107" t="s">
        <v>764</v>
      </c>
      <c r="K967" s="60"/>
      <c r="L967" s="75"/>
      <c r="M967" s="59" t="s">
        <v>1532</v>
      </c>
      <c r="N967" s="59"/>
      <c r="O967" s="59"/>
      <c r="P967" s="60"/>
    </row>
    <row r="968" spans="1:16" x14ac:dyDescent="0.25">
      <c r="A968" s="102" t="s">
        <v>4</v>
      </c>
      <c r="B968" s="117">
        <v>6</v>
      </c>
      <c r="C968" s="117">
        <v>40</v>
      </c>
      <c r="D968" s="104" t="s">
        <v>14</v>
      </c>
      <c r="E968" s="104"/>
      <c r="F968" s="96" t="str">
        <f>CONCATENATE(C968,IF(D968&lt;&gt;"",".",""),D968)</f>
        <v>40.00</v>
      </c>
      <c r="G968" s="105" t="str">
        <f>CONCATENATE(A968," ",C968,IF(D968&lt;&gt;"",".",""),D968,E968)</f>
        <v>HBEE 40.00</v>
      </c>
      <c r="H968" s="106">
        <v>42200</v>
      </c>
      <c r="I968" s="96" t="s">
        <v>282</v>
      </c>
      <c r="J968" s="107" t="s">
        <v>770</v>
      </c>
      <c r="K968" s="60"/>
      <c r="L968" s="75"/>
      <c r="M968" s="59" t="s">
        <v>1532</v>
      </c>
      <c r="N968" s="59"/>
      <c r="O968" s="59"/>
      <c r="P968" s="60"/>
    </row>
    <row r="969" spans="1:16" x14ac:dyDescent="0.25">
      <c r="A969" s="102" t="s">
        <v>4</v>
      </c>
      <c r="B969" s="117">
        <v>6</v>
      </c>
      <c r="C969" s="117">
        <v>40</v>
      </c>
      <c r="D969" s="104" t="s">
        <v>14</v>
      </c>
      <c r="E969" s="104" t="s">
        <v>8</v>
      </c>
      <c r="F969" s="96" t="str">
        <f>CONCATENATE(C969,IF(D969&lt;&gt;"",".",""),D969)</f>
        <v>40.00</v>
      </c>
      <c r="G969" s="105" t="str">
        <f>CONCATENATE(A969," ",C969,IF(D969&lt;&gt;"",".",""),D969,E969)</f>
        <v>HBEE 40.00(a)</v>
      </c>
      <c r="H969" s="106">
        <v>42200</v>
      </c>
      <c r="I969" s="96" t="s">
        <v>283</v>
      </c>
      <c r="J969" s="107" t="s">
        <v>766</v>
      </c>
      <c r="K969" s="60"/>
      <c r="L969" s="75"/>
      <c r="M969" s="59" t="s">
        <v>1532</v>
      </c>
      <c r="N969" s="59"/>
      <c r="O969" s="59"/>
      <c r="P969" s="60"/>
    </row>
    <row r="970" spans="1:16" x14ac:dyDescent="0.25">
      <c r="A970" s="102" t="s">
        <v>4</v>
      </c>
      <c r="B970" s="117">
        <v>6</v>
      </c>
      <c r="C970" s="117">
        <v>40</v>
      </c>
      <c r="D970" s="104" t="s">
        <v>14</v>
      </c>
      <c r="E970" s="104" t="s">
        <v>10</v>
      </c>
      <c r="F970" s="96" t="str">
        <f>CONCATENATE(C970,IF(D970&lt;&gt;"",".",""),D970)</f>
        <v>40.00</v>
      </c>
      <c r="G970" s="105" t="str">
        <f>CONCATENATE(A970," ",C970,IF(D970&lt;&gt;"",".",""),D970,E970)</f>
        <v>HBEE 40.00(b)</v>
      </c>
      <c r="H970" s="106">
        <v>42200</v>
      </c>
      <c r="I970" s="96" t="s">
        <v>284</v>
      </c>
      <c r="J970" s="107" t="s">
        <v>770</v>
      </c>
      <c r="K970" s="60"/>
      <c r="L970" s="75"/>
      <c r="M970" s="59" t="s">
        <v>1532</v>
      </c>
      <c r="N970" s="59"/>
      <c r="O970" s="59"/>
      <c r="P970" s="60"/>
    </row>
    <row r="971" spans="1:16" ht="30" x14ac:dyDescent="0.25">
      <c r="A971" s="102" t="s">
        <v>4</v>
      </c>
      <c r="B971" s="117">
        <v>6</v>
      </c>
      <c r="C971" s="117">
        <v>41</v>
      </c>
      <c r="D971" s="104" t="s">
        <v>14</v>
      </c>
      <c r="E971" s="104"/>
      <c r="F971" s="96" t="str">
        <f>CONCATENATE(C971,IF(D971&lt;&gt;"",".",""),D971)</f>
        <v>41.00</v>
      </c>
      <c r="G971" s="105" t="str">
        <f>CONCATENATE(A971," ",C971,IF(D971&lt;&gt;"",".",""),D971,E971)</f>
        <v>HBEE 41.00</v>
      </c>
      <c r="H971" s="106">
        <v>42200</v>
      </c>
      <c r="I971" s="96" t="s">
        <v>285</v>
      </c>
      <c r="J971" s="107" t="s">
        <v>770</v>
      </c>
      <c r="K971" s="60"/>
      <c r="L971" s="75"/>
      <c r="M971" s="59" t="s">
        <v>1532</v>
      </c>
      <c r="N971" s="59"/>
      <c r="O971" s="59"/>
      <c r="P971" s="60"/>
    </row>
    <row r="972" spans="1:16" x14ac:dyDescent="0.25">
      <c r="A972" s="102" t="s">
        <v>4</v>
      </c>
      <c r="B972" s="117">
        <v>6</v>
      </c>
      <c r="C972" s="117">
        <v>41</v>
      </c>
      <c r="D972" s="104" t="s">
        <v>14</v>
      </c>
      <c r="E972" s="104" t="s">
        <v>8</v>
      </c>
      <c r="F972" s="96" t="str">
        <f>CONCATENATE(C972,IF(D972&lt;&gt;"",".",""),D972)</f>
        <v>41.00</v>
      </c>
      <c r="G972" s="105" t="str">
        <f>CONCATENATE(A972," ",C972,IF(D972&lt;&gt;"",".",""),D972,E972)</f>
        <v>HBEE 41.00(a)</v>
      </c>
      <c r="H972" s="106">
        <v>42200</v>
      </c>
      <c r="I972" s="96" t="s">
        <v>283</v>
      </c>
      <c r="J972" s="107" t="s">
        <v>770</v>
      </c>
      <c r="K972" s="60"/>
      <c r="L972" s="75"/>
      <c r="M972" s="59" t="s">
        <v>1532</v>
      </c>
      <c r="N972" s="59"/>
      <c r="O972" s="59"/>
      <c r="P972" s="60"/>
    </row>
    <row r="973" spans="1:16" ht="45" x14ac:dyDescent="0.25">
      <c r="A973" s="102" t="s">
        <v>4</v>
      </c>
      <c r="B973" s="117">
        <v>6</v>
      </c>
      <c r="C973" s="117">
        <v>41</v>
      </c>
      <c r="D973" s="104" t="s">
        <v>14</v>
      </c>
      <c r="E973" s="104" t="s">
        <v>10</v>
      </c>
      <c r="F973" s="96" t="str">
        <f>CONCATENATE(C973,IF(D973&lt;&gt;"",".",""),D973)</f>
        <v>41.00</v>
      </c>
      <c r="G973" s="105" t="str">
        <f>CONCATENATE(A973," ",C973,IF(D973&lt;&gt;"",".",""),D973,E973)</f>
        <v>HBEE 41.00(b)</v>
      </c>
      <c r="H973" s="106">
        <v>42200</v>
      </c>
      <c r="I973" s="96" t="s">
        <v>286</v>
      </c>
      <c r="J973" s="107" t="s">
        <v>770</v>
      </c>
      <c r="K973" s="60"/>
      <c r="L973" s="75"/>
      <c r="M973" s="59" t="s">
        <v>1532</v>
      </c>
      <c r="N973" s="59"/>
      <c r="O973" s="59"/>
      <c r="P973" s="60"/>
    </row>
    <row r="974" spans="1:16" ht="30" x14ac:dyDescent="0.25">
      <c r="A974" s="102" t="s">
        <v>4</v>
      </c>
      <c r="B974" s="117">
        <v>6</v>
      </c>
      <c r="C974" s="117">
        <v>41</v>
      </c>
      <c r="D974" s="104" t="s">
        <v>14</v>
      </c>
      <c r="E974" s="104" t="s">
        <v>12</v>
      </c>
      <c r="F974" s="96" t="str">
        <f>CONCATENATE(C974,IF(D974&lt;&gt;"",".",""),D974)</f>
        <v>41.00</v>
      </c>
      <c r="G974" s="105" t="str">
        <f>CONCATENATE(A974," ",C974,IF(D974&lt;&gt;"",".",""),D974,E974)</f>
        <v>HBEE 41.00(c)</v>
      </c>
      <c r="H974" s="106">
        <v>42200</v>
      </c>
      <c r="I974" s="96" t="s">
        <v>287</v>
      </c>
      <c r="J974" s="107" t="s">
        <v>770</v>
      </c>
      <c r="K974" s="60"/>
      <c r="L974" s="75"/>
      <c r="M974" s="59" t="s">
        <v>1532</v>
      </c>
      <c r="N974" s="59"/>
      <c r="O974" s="59"/>
      <c r="P974" s="60"/>
    </row>
    <row r="975" spans="1:16" x14ac:dyDescent="0.25">
      <c r="A975" s="102" t="s">
        <v>4</v>
      </c>
      <c r="B975" s="117">
        <v>6</v>
      </c>
      <c r="C975" s="117">
        <v>41</v>
      </c>
      <c r="D975" s="104" t="s">
        <v>14</v>
      </c>
      <c r="E975" s="104" t="s">
        <v>40</v>
      </c>
      <c r="F975" s="96" t="str">
        <f>CONCATENATE(C975,IF(D975&lt;&gt;"",".",""),D975)</f>
        <v>41.00</v>
      </c>
      <c r="G975" s="105" t="str">
        <f>CONCATENATE(A975," ",C975,IF(D975&lt;&gt;"",".",""),D975,E975)</f>
        <v>HBEE 41.00(d)</v>
      </c>
      <c r="H975" s="106">
        <v>42200</v>
      </c>
      <c r="I975" s="96" t="s">
        <v>288</v>
      </c>
      <c r="J975" s="107" t="s">
        <v>766</v>
      </c>
      <c r="K975" s="60"/>
      <c r="L975" s="75"/>
      <c r="M975" s="59" t="s">
        <v>1532</v>
      </c>
      <c r="N975" s="59"/>
      <c r="O975" s="59"/>
      <c r="P975" s="60"/>
    </row>
    <row r="976" spans="1:16" ht="30" x14ac:dyDescent="0.25">
      <c r="A976" s="102" t="s">
        <v>4</v>
      </c>
      <c r="B976" s="117">
        <v>6</v>
      </c>
      <c r="C976" s="117">
        <v>42</v>
      </c>
      <c r="D976" s="104" t="s">
        <v>14</v>
      </c>
      <c r="E976" s="104"/>
      <c r="F976" s="96" t="str">
        <f>CONCATENATE(C976,IF(D976&lt;&gt;"",".",""),D976)</f>
        <v>42.00</v>
      </c>
      <c r="G976" s="105" t="str">
        <f>CONCATENATE(A976," ",C976,IF(D976&lt;&gt;"",".",""),D976,E976)</f>
        <v>HBEE 42.00</v>
      </c>
      <c r="H976" s="106">
        <v>41850</v>
      </c>
      <c r="I976" s="96" t="s">
        <v>289</v>
      </c>
      <c r="J976" s="107" t="s">
        <v>766</v>
      </c>
      <c r="K976" s="60"/>
      <c r="L976" s="75"/>
      <c r="M976" s="59" t="s">
        <v>1532</v>
      </c>
      <c r="N976" s="59"/>
      <c r="O976" s="59"/>
      <c r="P976" s="60"/>
    </row>
    <row r="977" spans="1:16" x14ac:dyDescent="0.25">
      <c r="A977" s="102" t="s">
        <v>4</v>
      </c>
      <c r="B977" s="117">
        <v>6</v>
      </c>
      <c r="C977" s="117">
        <v>43</v>
      </c>
      <c r="D977" s="104" t="s">
        <v>14</v>
      </c>
      <c r="E977" s="104"/>
      <c r="F977" s="96" t="str">
        <f>CONCATENATE(C977,IF(D977&lt;&gt;"",".",""),D977)</f>
        <v>43.00</v>
      </c>
      <c r="G977" s="105" t="str">
        <f>CONCATENATE(A977," ",C977,IF(D977&lt;&gt;"",".",""),D977,E977)</f>
        <v>HBEE 43.00</v>
      </c>
      <c r="H977" s="106">
        <v>42200</v>
      </c>
      <c r="I977" s="96" t="s">
        <v>290</v>
      </c>
      <c r="J977" s="107" t="s">
        <v>770</v>
      </c>
      <c r="K977" s="60"/>
      <c r="L977" s="75"/>
      <c r="M977" s="59" t="s">
        <v>1532</v>
      </c>
      <c r="N977" s="59"/>
      <c r="O977" s="59"/>
      <c r="P977" s="60"/>
    </row>
    <row r="978" spans="1:16" x14ac:dyDescent="0.25">
      <c r="A978" s="102" t="s">
        <v>4</v>
      </c>
      <c r="B978" s="117">
        <v>6</v>
      </c>
      <c r="C978" s="117">
        <v>43</v>
      </c>
      <c r="D978" s="104" t="s">
        <v>14</v>
      </c>
      <c r="E978" s="104" t="s">
        <v>8</v>
      </c>
      <c r="F978" s="96" t="str">
        <f>CONCATENATE(C978,IF(D978&lt;&gt;"",".",""),D978)</f>
        <v>43.00</v>
      </c>
      <c r="G978" s="105" t="str">
        <f>CONCATENATE(A978," ",C978,IF(D978&lt;&gt;"",".",""),D978,E978)</f>
        <v>HBEE 43.00(a)</v>
      </c>
      <c r="H978" s="106">
        <v>42200</v>
      </c>
      <c r="I978" s="96" t="s">
        <v>9</v>
      </c>
      <c r="J978" s="107" t="s">
        <v>764</v>
      </c>
      <c r="K978" s="60"/>
      <c r="L978" s="75"/>
      <c r="M978" s="59" t="s">
        <v>1532</v>
      </c>
      <c r="N978" s="59"/>
      <c r="O978" s="59"/>
      <c r="P978" s="60"/>
    </row>
    <row r="979" spans="1:16" ht="30" x14ac:dyDescent="0.25">
      <c r="A979" s="102" t="s">
        <v>4</v>
      </c>
      <c r="B979" s="117">
        <v>6</v>
      </c>
      <c r="C979" s="117">
        <v>43</v>
      </c>
      <c r="D979" s="104" t="s">
        <v>15</v>
      </c>
      <c r="E979" s="104"/>
      <c r="F979" s="96" t="str">
        <f>CONCATENATE(C979,IF(D979&lt;&gt;"",".",""),D979)</f>
        <v>43.01</v>
      </c>
      <c r="G979" s="105" t="str">
        <f>CONCATENATE(A979," ",C979,IF(D979&lt;&gt;"",".",""),D979,E979)</f>
        <v>HBEE 43.01</v>
      </c>
      <c r="H979" s="106">
        <v>42583</v>
      </c>
      <c r="I979" s="96" t="s">
        <v>291</v>
      </c>
      <c r="J979" s="107" t="s">
        <v>766</v>
      </c>
      <c r="K979" s="60"/>
      <c r="L979" s="75"/>
      <c r="M979" s="59" t="s">
        <v>1532</v>
      </c>
      <c r="N979" s="59"/>
      <c r="O979" s="59"/>
      <c r="P979" s="60"/>
    </row>
    <row r="980" spans="1:16" x14ac:dyDescent="0.25">
      <c r="A980" s="102" t="s">
        <v>4</v>
      </c>
      <c r="B980" s="117">
        <v>6</v>
      </c>
      <c r="C980" s="117">
        <v>43</v>
      </c>
      <c r="D980" s="104" t="s">
        <v>15</v>
      </c>
      <c r="E980" s="104" t="s">
        <v>8</v>
      </c>
      <c r="F980" s="96" t="str">
        <f>CONCATENATE(C980,IF(D980&lt;&gt;"",".",""),D980)</f>
        <v>43.01</v>
      </c>
      <c r="G980" s="105" t="str">
        <f>CONCATENATE(A980," ",C980,IF(D980&lt;&gt;"",".",""),D980,E980)</f>
        <v>HBEE 43.01(a)</v>
      </c>
      <c r="H980" s="106">
        <v>42583</v>
      </c>
      <c r="I980" s="96" t="s">
        <v>292</v>
      </c>
      <c r="J980" s="107" t="s">
        <v>766</v>
      </c>
      <c r="K980" s="60"/>
      <c r="L980" s="75"/>
      <c r="M980" s="59" t="s">
        <v>1532</v>
      </c>
      <c r="N980" s="59"/>
      <c r="O980" s="59"/>
      <c r="P980" s="60"/>
    </row>
    <row r="981" spans="1:16" x14ac:dyDescent="0.25">
      <c r="A981" s="102" t="s">
        <v>4</v>
      </c>
      <c r="B981" s="117">
        <v>6</v>
      </c>
      <c r="C981" s="117">
        <v>43</v>
      </c>
      <c r="D981" s="104" t="s">
        <v>15</v>
      </c>
      <c r="E981" s="104" t="s">
        <v>10</v>
      </c>
      <c r="F981" s="96" t="str">
        <f>CONCATENATE(C981,IF(D981&lt;&gt;"",".",""),D981)</f>
        <v>43.01</v>
      </c>
      <c r="G981" s="105" t="str">
        <f>CONCATENATE(A981," ",C981,IF(D981&lt;&gt;"",".",""),D981,E981)</f>
        <v>HBEE 43.01(b)</v>
      </c>
      <c r="H981" s="106">
        <v>42583</v>
      </c>
      <c r="I981" s="96" t="s">
        <v>293</v>
      </c>
      <c r="J981" s="107" t="s">
        <v>766</v>
      </c>
      <c r="K981" s="60"/>
      <c r="L981" s="75"/>
      <c r="M981" s="59" t="s">
        <v>1532</v>
      </c>
      <c r="N981" s="59"/>
      <c r="O981" s="59"/>
      <c r="P981" s="60"/>
    </row>
    <row r="982" spans="1:16" ht="45" x14ac:dyDescent="0.25">
      <c r="A982" s="102" t="s">
        <v>4</v>
      </c>
      <c r="B982" s="117">
        <v>6</v>
      </c>
      <c r="C982" s="117">
        <v>43</v>
      </c>
      <c r="D982" s="104" t="s">
        <v>16</v>
      </c>
      <c r="E982" s="104"/>
      <c r="F982" s="96" t="str">
        <f>CONCATENATE(C982,IF(D982&lt;&gt;"",".",""),D982)</f>
        <v>43.02</v>
      </c>
      <c r="G982" s="105" t="str">
        <f>CONCATENATE(A982," ",C982,IF(D982&lt;&gt;"",".",""),D982,E982)</f>
        <v>HBEE 43.02</v>
      </c>
      <c r="H982" s="106">
        <v>42200</v>
      </c>
      <c r="I982" s="96" t="s">
        <v>294</v>
      </c>
      <c r="J982" s="107" t="s">
        <v>770</v>
      </c>
      <c r="K982" s="60"/>
      <c r="L982" s="75"/>
      <c r="M982" s="59" t="s">
        <v>1532</v>
      </c>
      <c r="N982" s="59"/>
      <c r="O982" s="59"/>
      <c r="P982" s="60"/>
    </row>
    <row r="983" spans="1:16" ht="30" x14ac:dyDescent="0.25">
      <c r="A983" s="102" t="s">
        <v>4</v>
      </c>
      <c r="B983" s="117">
        <v>6</v>
      </c>
      <c r="C983" s="117">
        <v>43</v>
      </c>
      <c r="D983" s="104" t="s">
        <v>16</v>
      </c>
      <c r="E983" s="104" t="s">
        <v>8</v>
      </c>
      <c r="F983" s="96" t="str">
        <f>CONCATENATE(C983,IF(D983&lt;&gt;"",".",""),D983)</f>
        <v>43.02</v>
      </c>
      <c r="G983" s="105" t="str">
        <f>CONCATENATE(A983," ",C983,IF(D983&lt;&gt;"",".",""),D983,E983)</f>
        <v>HBEE 43.02(a)</v>
      </c>
      <c r="H983" s="106">
        <v>42200</v>
      </c>
      <c r="I983" s="96" t="s">
        <v>295</v>
      </c>
      <c r="J983" s="107" t="s">
        <v>766</v>
      </c>
      <c r="K983" s="60"/>
      <c r="L983" s="75"/>
      <c r="M983" s="59" t="s">
        <v>1532</v>
      </c>
      <c r="N983" s="59"/>
      <c r="O983" s="59"/>
      <c r="P983" s="60"/>
    </row>
    <row r="984" spans="1:16" x14ac:dyDescent="0.25">
      <c r="A984" s="102" t="s">
        <v>4</v>
      </c>
      <c r="B984" s="117">
        <v>6</v>
      </c>
      <c r="C984" s="117">
        <v>43</v>
      </c>
      <c r="D984" s="104" t="s">
        <v>16</v>
      </c>
      <c r="E984" s="104" t="s">
        <v>10</v>
      </c>
      <c r="F984" s="96" t="str">
        <f>CONCATENATE(C984,IF(D984&lt;&gt;"",".",""),D984)</f>
        <v>43.02</v>
      </c>
      <c r="G984" s="105" t="str">
        <f>CONCATENATE(A984," ",C984,IF(D984&lt;&gt;"",".",""),D984,E984)</f>
        <v>HBEE 43.02(b)</v>
      </c>
      <c r="H984" s="106">
        <v>42200</v>
      </c>
      <c r="I984" s="96" t="s">
        <v>296</v>
      </c>
      <c r="J984" s="107" t="s">
        <v>770</v>
      </c>
      <c r="K984" s="60"/>
      <c r="L984" s="75"/>
      <c r="M984" s="59" t="s">
        <v>1532</v>
      </c>
      <c r="N984" s="59"/>
      <c r="O984" s="59"/>
      <c r="P984" s="60"/>
    </row>
    <row r="985" spans="1:16" ht="30" x14ac:dyDescent="0.25">
      <c r="A985" s="102" t="s">
        <v>4</v>
      </c>
      <c r="B985" s="117">
        <v>6</v>
      </c>
      <c r="C985" s="117">
        <v>43</v>
      </c>
      <c r="D985" s="104" t="s">
        <v>16</v>
      </c>
      <c r="E985" s="104" t="s">
        <v>12</v>
      </c>
      <c r="F985" s="96" t="str">
        <f>CONCATENATE(C985,IF(D985&lt;&gt;"",".",""),D985)</f>
        <v>43.02</v>
      </c>
      <c r="G985" s="105" t="str">
        <f>CONCATENATE(A985," ",C985,IF(D985&lt;&gt;"",".",""),D985,E985)</f>
        <v>HBEE 43.02(c)</v>
      </c>
      <c r="H985" s="106">
        <v>42200</v>
      </c>
      <c r="I985" s="96" t="s">
        <v>297</v>
      </c>
      <c r="J985" s="107" t="s">
        <v>766</v>
      </c>
      <c r="K985" s="60"/>
      <c r="L985" s="75"/>
      <c r="M985" s="59" t="s">
        <v>1532</v>
      </c>
      <c r="N985" s="59"/>
      <c r="O985" s="59"/>
      <c r="P985" s="60"/>
    </row>
    <row r="986" spans="1:16" ht="45" x14ac:dyDescent="0.25">
      <c r="A986" s="102" t="s">
        <v>4</v>
      </c>
      <c r="B986" s="117">
        <v>6</v>
      </c>
      <c r="C986" s="117">
        <v>43</v>
      </c>
      <c r="D986" s="104" t="s">
        <v>23</v>
      </c>
      <c r="E986" s="104"/>
      <c r="F986" s="96" t="str">
        <f>CONCATENATE(C986,IF(D986&lt;&gt;"",".",""),D986)</f>
        <v>43.03</v>
      </c>
      <c r="G986" s="105" t="str">
        <f>CONCATENATE(A986," ",C986,IF(D986&lt;&gt;"",".",""),D986,E986)</f>
        <v>HBEE 43.03</v>
      </c>
      <c r="H986" s="106">
        <v>42200</v>
      </c>
      <c r="I986" s="96" t="s">
        <v>298</v>
      </c>
      <c r="J986" s="107" t="s">
        <v>766</v>
      </c>
      <c r="K986" s="60"/>
      <c r="L986" s="75"/>
      <c r="M986" s="59" t="s">
        <v>1532</v>
      </c>
      <c r="N986" s="59"/>
      <c r="O986" s="59"/>
      <c r="P986" s="60"/>
    </row>
    <row r="987" spans="1:16" x14ac:dyDescent="0.25">
      <c r="A987" s="102" t="s">
        <v>4</v>
      </c>
      <c r="B987" s="117">
        <v>6</v>
      </c>
      <c r="C987" s="117">
        <v>43</v>
      </c>
      <c r="D987" s="104" t="s">
        <v>23</v>
      </c>
      <c r="E987" s="104" t="s">
        <v>8</v>
      </c>
      <c r="F987" s="96" t="str">
        <f>CONCATENATE(C987,IF(D987&lt;&gt;"",".",""),D987)</f>
        <v>43.03</v>
      </c>
      <c r="G987" s="105" t="str">
        <f>CONCATENATE(A987," ",C987,IF(D987&lt;&gt;"",".",""),D987,E987)</f>
        <v>HBEE 43.03(a)</v>
      </c>
      <c r="H987" s="106">
        <v>42200</v>
      </c>
      <c r="I987" s="96" t="s">
        <v>299</v>
      </c>
      <c r="J987" s="107" t="s">
        <v>766</v>
      </c>
      <c r="K987" s="60"/>
      <c r="L987" s="75"/>
      <c r="M987" s="59" t="s">
        <v>1532</v>
      </c>
      <c r="N987" s="59"/>
      <c r="O987" s="59"/>
      <c r="P987" s="60"/>
    </row>
    <row r="988" spans="1:16" x14ac:dyDescent="0.25">
      <c r="A988" s="102" t="s">
        <v>4</v>
      </c>
      <c r="B988" s="117">
        <v>6</v>
      </c>
      <c r="C988" s="117">
        <v>43</v>
      </c>
      <c r="D988" s="104" t="s">
        <v>23</v>
      </c>
      <c r="E988" s="104" t="s">
        <v>10</v>
      </c>
      <c r="F988" s="96" t="str">
        <f>CONCATENATE(C988,IF(D988&lt;&gt;"",".",""),D988)</f>
        <v>43.03</v>
      </c>
      <c r="G988" s="105" t="str">
        <f>CONCATENATE(A988," ",C988,IF(D988&lt;&gt;"",".",""),D988,E988)</f>
        <v>HBEE 43.03(b)</v>
      </c>
      <c r="H988" s="106">
        <v>42200</v>
      </c>
      <c r="I988" s="96" t="s">
        <v>300</v>
      </c>
      <c r="J988" s="107" t="s">
        <v>766</v>
      </c>
      <c r="K988" s="60"/>
      <c r="L988" s="75"/>
      <c r="M988" s="59" t="s">
        <v>1532</v>
      </c>
      <c r="N988" s="59"/>
      <c r="O988" s="59"/>
      <c r="P988" s="60"/>
    </row>
    <row r="989" spans="1:16" ht="30" x14ac:dyDescent="0.25">
      <c r="A989" s="102" t="s">
        <v>4</v>
      </c>
      <c r="B989" s="117">
        <v>6</v>
      </c>
      <c r="C989" s="117">
        <v>43</v>
      </c>
      <c r="D989" s="104" t="s">
        <v>25</v>
      </c>
      <c r="E989" s="104"/>
      <c r="F989" s="96" t="str">
        <f>CONCATENATE(C989,IF(D989&lt;&gt;"",".",""),D989)</f>
        <v>43.04</v>
      </c>
      <c r="G989" s="105" t="str">
        <f>CONCATENATE(A989," ",C989,IF(D989&lt;&gt;"",".",""),D989,E989)</f>
        <v>HBEE 43.04</v>
      </c>
      <c r="H989" s="106">
        <v>42200</v>
      </c>
      <c r="I989" s="96" t="s">
        <v>301</v>
      </c>
      <c r="J989" s="107" t="s">
        <v>766</v>
      </c>
      <c r="K989" s="60"/>
      <c r="L989" s="75"/>
      <c r="M989" s="59" t="s">
        <v>1532</v>
      </c>
      <c r="N989" s="59"/>
      <c r="O989" s="59"/>
      <c r="P989" s="60"/>
    </row>
    <row r="990" spans="1:16" x14ac:dyDescent="0.25">
      <c r="A990" s="102" t="s">
        <v>4</v>
      </c>
      <c r="B990" s="117">
        <v>6</v>
      </c>
      <c r="C990" s="117">
        <v>43</v>
      </c>
      <c r="D990" s="104" t="s">
        <v>25</v>
      </c>
      <c r="E990" s="104" t="s">
        <v>8</v>
      </c>
      <c r="F990" s="96" t="str">
        <f>CONCATENATE(C990,IF(D990&lt;&gt;"",".",""),D990)</f>
        <v>43.04</v>
      </c>
      <c r="G990" s="105" t="str">
        <f>CONCATENATE(A990," ",C990,IF(D990&lt;&gt;"",".",""),D990,E990)</f>
        <v>HBEE 43.04(a)</v>
      </c>
      <c r="H990" s="106">
        <v>42200</v>
      </c>
      <c r="I990" s="96" t="s">
        <v>302</v>
      </c>
      <c r="J990" s="107" t="s">
        <v>766</v>
      </c>
      <c r="K990" s="60"/>
      <c r="L990" s="75"/>
      <c r="M990" s="59" t="s">
        <v>1532</v>
      </c>
      <c r="N990" s="59"/>
      <c r="O990" s="59"/>
      <c r="P990" s="60"/>
    </row>
    <row r="991" spans="1:16" ht="30" x14ac:dyDescent="0.25">
      <c r="A991" s="102" t="s">
        <v>4</v>
      </c>
      <c r="B991" s="117">
        <v>6</v>
      </c>
      <c r="C991" s="117">
        <v>43</v>
      </c>
      <c r="D991" s="104" t="s">
        <v>29</v>
      </c>
      <c r="E991" s="104"/>
      <c r="F991" s="96" t="str">
        <f>CONCATENATE(C991,IF(D991&lt;&gt;"",".",""),D991)</f>
        <v>43.05</v>
      </c>
      <c r="G991" s="105" t="str">
        <f>CONCATENATE(A991," ",C991,IF(D991&lt;&gt;"",".",""),D991,E991)</f>
        <v>HBEE 43.05</v>
      </c>
      <c r="H991" s="106">
        <v>42200</v>
      </c>
      <c r="I991" s="96" t="s">
        <v>303</v>
      </c>
      <c r="J991" s="107" t="s">
        <v>766</v>
      </c>
      <c r="K991" s="60"/>
      <c r="L991" s="75"/>
      <c r="M991" s="59" t="s">
        <v>1532</v>
      </c>
      <c r="N991" s="59"/>
      <c r="O991" s="59"/>
      <c r="P991" s="60"/>
    </row>
    <row r="992" spans="1:16" ht="30" x14ac:dyDescent="0.25">
      <c r="A992" s="102" t="s">
        <v>4</v>
      </c>
      <c r="B992" s="117">
        <v>6</v>
      </c>
      <c r="C992" s="117">
        <v>43</v>
      </c>
      <c r="D992" s="104" t="s">
        <v>29</v>
      </c>
      <c r="E992" s="104" t="s">
        <v>8</v>
      </c>
      <c r="F992" s="96" t="str">
        <f>CONCATENATE(C992,IF(D992&lt;&gt;"",".",""),D992)</f>
        <v>43.05</v>
      </c>
      <c r="G992" s="105" t="str">
        <f>CONCATENATE(A992," ",C992,IF(D992&lt;&gt;"",".",""),D992,E992)</f>
        <v>HBEE 43.05(a)</v>
      </c>
      <c r="H992" s="106">
        <v>42200</v>
      </c>
      <c r="I992" s="96" t="s">
        <v>304</v>
      </c>
      <c r="J992" s="107" t="s">
        <v>766</v>
      </c>
      <c r="K992" s="60"/>
      <c r="L992" s="75"/>
      <c r="M992" s="59" t="s">
        <v>1532</v>
      </c>
      <c r="N992" s="59"/>
      <c r="O992" s="59"/>
      <c r="P992" s="60"/>
    </row>
    <row r="993" spans="1:16" ht="30" x14ac:dyDescent="0.25">
      <c r="A993" s="102" t="s">
        <v>4</v>
      </c>
      <c r="B993" s="117">
        <v>6</v>
      </c>
      <c r="C993" s="117">
        <v>43</v>
      </c>
      <c r="D993" s="104" t="s">
        <v>64</v>
      </c>
      <c r="E993" s="104"/>
      <c r="F993" s="96" t="str">
        <f>CONCATENATE(C993,IF(D993&lt;&gt;"",".",""),D993)</f>
        <v>43.06</v>
      </c>
      <c r="G993" s="105" t="str">
        <f>CONCATENATE(A993," ",C993,IF(D993&lt;&gt;"",".",""),D993,E993)</f>
        <v>HBEE 43.06</v>
      </c>
      <c r="H993" s="106">
        <v>42200</v>
      </c>
      <c r="I993" s="96" t="s">
        <v>305</v>
      </c>
      <c r="J993" s="107" t="s">
        <v>766</v>
      </c>
      <c r="K993" s="60"/>
      <c r="L993" s="75"/>
      <c r="M993" s="59" t="s">
        <v>1532</v>
      </c>
      <c r="N993" s="59"/>
      <c r="O993" s="59"/>
      <c r="P993" s="60"/>
    </row>
    <row r="994" spans="1:16" x14ac:dyDescent="0.25">
      <c r="A994" s="102" t="s">
        <v>4</v>
      </c>
      <c r="B994" s="117">
        <v>6</v>
      </c>
      <c r="C994" s="117">
        <v>43</v>
      </c>
      <c r="D994" s="104" t="s">
        <v>64</v>
      </c>
      <c r="E994" s="104" t="s">
        <v>8</v>
      </c>
      <c r="F994" s="96" t="str">
        <f>CONCATENATE(C994,IF(D994&lt;&gt;"",".",""),D994)</f>
        <v>43.06</v>
      </c>
      <c r="G994" s="105" t="str">
        <f>CONCATENATE(A994," ",C994,IF(D994&lt;&gt;"",".",""),D994,E994)</f>
        <v>HBEE 43.06(a)</v>
      </c>
      <c r="H994" s="106">
        <v>42200</v>
      </c>
      <c r="I994" s="96" t="s">
        <v>306</v>
      </c>
      <c r="J994" s="107" t="s">
        <v>766</v>
      </c>
      <c r="K994" s="60"/>
      <c r="L994" s="75"/>
      <c r="M994" s="59" t="s">
        <v>1532</v>
      </c>
      <c r="N994" s="59"/>
      <c r="O994" s="59"/>
      <c r="P994" s="60"/>
    </row>
    <row r="995" spans="1:16" x14ac:dyDescent="0.25">
      <c r="A995" s="102" t="s">
        <v>4</v>
      </c>
      <c r="B995" s="117">
        <v>6</v>
      </c>
      <c r="C995" s="117">
        <v>43</v>
      </c>
      <c r="D995" s="104" t="s">
        <v>64</v>
      </c>
      <c r="E995" s="104" t="s">
        <v>10</v>
      </c>
      <c r="F995" s="96" t="str">
        <f>CONCATENATE(C995,IF(D995&lt;&gt;"",".",""),D995)</f>
        <v>43.06</v>
      </c>
      <c r="G995" s="105" t="str">
        <f>CONCATENATE(A995," ",C995,IF(D995&lt;&gt;"",".",""),D995,E995)</f>
        <v>HBEE 43.06(b)</v>
      </c>
      <c r="H995" s="106">
        <v>42200</v>
      </c>
      <c r="I995" s="96" t="s">
        <v>307</v>
      </c>
      <c r="J995" s="107" t="s">
        <v>766</v>
      </c>
      <c r="K995" s="60"/>
      <c r="L995" s="75"/>
      <c r="M995" s="59" t="s">
        <v>1532</v>
      </c>
      <c r="N995" s="59"/>
      <c r="O995" s="59"/>
      <c r="P995" s="60"/>
    </row>
    <row r="996" spans="1:16" x14ac:dyDescent="0.25">
      <c r="A996" s="102" t="s">
        <v>4</v>
      </c>
      <c r="B996" s="117">
        <v>6</v>
      </c>
      <c r="C996" s="117">
        <v>43</v>
      </c>
      <c r="D996" s="104" t="s">
        <v>64</v>
      </c>
      <c r="E996" s="104" t="s">
        <v>12</v>
      </c>
      <c r="F996" s="96" t="str">
        <f>CONCATENATE(C996,IF(D996&lt;&gt;"",".",""),D996)</f>
        <v>43.06</v>
      </c>
      <c r="G996" s="105" t="str">
        <f>CONCATENATE(A996," ",C996,IF(D996&lt;&gt;"",".",""),D996,E996)</f>
        <v>HBEE 43.06(c)</v>
      </c>
      <c r="H996" s="106">
        <v>42200</v>
      </c>
      <c r="I996" s="96" t="s">
        <v>308</v>
      </c>
      <c r="J996" s="107" t="s">
        <v>766</v>
      </c>
      <c r="K996" s="60"/>
      <c r="L996" s="75"/>
      <c r="M996" s="59" t="s">
        <v>1532</v>
      </c>
      <c r="N996" s="59"/>
      <c r="O996" s="59"/>
      <c r="P996" s="60"/>
    </row>
    <row r="997" spans="1:16" ht="30" x14ac:dyDescent="0.25">
      <c r="A997" s="102" t="s">
        <v>4</v>
      </c>
      <c r="B997" s="117">
        <v>6</v>
      </c>
      <c r="C997" s="117">
        <v>44</v>
      </c>
      <c r="D997" s="104" t="s">
        <v>14</v>
      </c>
      <c r="E997" s="104"/>
      <c r="F997" s="96" t="str">
        <f>CONCATENATE(C997,IF(D997&lt;&gt;"",".",""),D997)</f>
        <v>44.00</v>
      </c>
      <c r="G997" s="105" t="str">
        <f>CONCATENATE(A997," ",C997,IF(D997&lt;&gt;"",".",""),D997,E997)</f>
        <v>HBEE 44.00</v>
      </c>
      <c r="H997" s="106">
        <v>42583</v>
      </c>
      <c r="I997" s="96" t="s">
        <v>309</v>
      </c>
      <c r="J997" s="107" t="s">
        <v>766</v>
      </c>
      <c r="K997" s="60"/>
      <c r="L997" s="75"/>
      <c r="M997" s="59" t="s">
        <v>1532</v>
      </c>
      <c r="N997" s="59"/>
      <c r="O997" s="59"/>
      <c r="P997" s="60"/>
    </row>
    <row r="998" spans="1:16" x14ac:dyDescent="0.25">
      <c r="A998" s="102" t="s">
        <v>4</v>
      </c>
      <c r="B998" s="117">
        <v>6</v>
      </c>
      <c r="C998" s="117">
        <v>44</v>
      </c>
      <c r="D998" s="104" t="s">
        <v>14</v>
      </c>
      <c r="E998" s="104" t="s">
        <v>8</v>
      </c>
      <c r="F998" s="96" t="str">
        <f>CONCATENATE(C998,IF(D998&lt;&gt;"",".",""),D998)</f>
        <v>44.00</v>
      </c>
      <c r="G998" s="105" t="str">
        <f>CONCATENATE(A998," ",C998,IF(D998&lt;&gt;"",".",""),D998,E998)</f>
        <v>HBEE 44.00(a)</v>
      </c>
      <c r="H998" s="106">
        <v>42583</v>
      </c>
      <c r="I998" s="96" t="s">
        <v>313</v>
      </c>
      <c r="J998" s="107" t="s">
        <v>766</v>
      </c>
      <c r="K998" s="60"/>
      <c r="L998" s="75"/>
      <c r="M998" s="59" t="s">
        <v>1532</v>
      </c>
      <c r="N998" s="59"/>
      <c r="O998" s="59"/>
      <c r="P998" s="60"/>
    </row>
    <row r="999" spans="1:16" x14ac:dyDescent="0.25">
      <c r="A999" s="102" t="s">
        <v>4</v>
      </c>
      <c r="B999" s="117">
        <v>6</v>
      </c>
      <c r="C999" s="117">
        <v>44</v>
      </c>
      <c r="D999" s="104" t="s">
        <v>14</v>
      </c>
      <c r="E999" s="104" t="s">
        <v>10</v>
      </c>
      <c r="F999" s="96" t="str">
        <f>CONCATENATE(C999,IF(D999&lt;&gt;"",".",""),D999)</f>
        <v>44.00</v>
      </c>
      <c r="G999" s="105" t="str">
        <f>CONCATENATE(A999," ",C999,IF(D999&lt;&gt;"",".",""),D999,E999)</f>
        <v>HBEE 44.00(b)</v>
      </c>
      <c r="H999" s="106">
        <v>42583</v>
      </c>
      <c r="I999" s="96" t="s">
        <v>314</v>
      </c>
      <c r="J999" s="107" t="s">
        <v>766</v>
      </c>
      <c r="K999" s="60"/>
      <c r="L999" s="75"/>
      <c r="M999" s="59" t="s">
        <v>1532</v>
      </c>
      <c r="N999" s="59"/>
      <c r="O999" s="59"/>
      <c r="P999" s="60"/>
    </row>
    <row r="1000" spans="1:16" x14ac:dyDescent="0.25">
      <c r="A1000" s="102" t="s">
        <v>4</v>
      </c>
      <c r="B1000" s="117">
        <v>6</v>
      </c>
      <c r="C1000" s="117">
        <v>44</v>
      </c>
      <c r="D1000" s="104" t="s">
        <v>14</v>
      </c>
      <c r="E1000" s="104" t="s">
        <v>12</v>
      </c>
      <c r="F1000" s="96" t="str">
        <f>CONCATENATE(C1000,IF(D1000&lt;&gt;"",".",""),D1000)</f>
        <v>44.00</v>
      </c>
      <c r="G1000" s="105" t="str">
        <f>CONCATENATE(A1000," ",C1000,IF(D1000&lt;&gt;"",".",""),D1000,E1000)</f>
        <v>HBEE 44.00(c)</v>
      </c>
      <c r="H1000" s="106">
        <v>42583</v>
      </c>
      <c r="I1000" s="96" t="s">
        <v>315</v>
      </c>
      <c r="J1000" s="107" t="s">
        <v>766</v>
      </c>
      <c r="K1000" s="60"/>
      <c r="L1000" s="75"/>
      <c r="M1000" s="59" t="s">
        <v>1532</v>
      </c>
      <c r="N1000" s="59"/>
      <c r="O1000" s="59"/>
      <c r="P1000" s="60"/>
    </row>
    <row r="1001" spans="1:16" x14ac:dyDescent="0.25">
      <c r="A1001" s="102" t="s">
        <v>4</v>
      </c>
      <c r="B1001" s="117">
        <v>6</v>
      </c>
      <c r="C1001" s="117">
        <v>44</v>
      </c>
      <c r="D1001" s="104" t="s">
        <v>14</v>
      </c>
      <c r="E1001" s="104" t="s">
        <v>40</v>
      </c>
      <c r="F1001" s="96" t="str">
        <f>CONCATENATE(C1001,IF(D1001&lt;&gt;"",".",""),D1001)</f>
        <v>44.00</v>
      </c>
      <c r="G1001" s="105" t="str">
        <f>CONCATENATE(A1001," ",C1001,IF(D1001&lt;&gt;"",".",""),D1001,E1001)</f>
        <v>HBEE 44.00(d)</v>
      </c>
      <c r="H1001" s="106">
        <v>42583</v>
      </c>
      <c r="I1001" s="96" t="s">
        <v>316</v>
      </c>
      <c r="J1001" s="107" t="s">
        <v>766</v>
      </c>
      <c r="K1001" s="60"/>
      <c r="L1001" s="75"/>
      <c r="M1001" s="59" t="s">
        <v>1532</v>
      </c>
      <c r="N1001" s="59"/>
      <c r="O1001" s="59"/>
      <c r="P1001" s="60"/>
    </row>
    <row r="1002" spans="1:16" x14ac:dyDescent="0.25">
      <c r="A1002" s="102" t="s">
        <v>4</v>
      </c>
      <c r="B1002" s="117">
        <v>6</v>
      </c>
      <c r="C1002" s="117">
        <v>44</v>
      </c>
      <c r="D1002" s="104" t="s">
        <v>14</v>
      </c>
      <c r="E1002" s="104" t="s">
        <v>41</v>
      </c>
      <c r="F1002" s="96" t="str">
        <f>CONCATENATE(C1002,IF(D1002&lt;&gt;"",".",""),D1002)</f>
        <v>44.00</v>
      </c>
      <c r="G1002" s="105" t="str">
        <f>CONCATENATE(A1002," ",C1002,IF(D1002&lt;&gt;"",".",""),D1002,E1002)</f>
        <v>HBEE 44.00(e)</v>
      </c>
      <c r="H1002" s="106">
        <v>42583</v>
      </c>
      <c r="I1002" s="96" t="s">
        <v>317</v>
      </c>
      <c r="J1002" s="107" t="s">
        <v>766</v>
      </c>
      <c r="K1002" s="60"/>
      <c r="L1002" s="75"/>
      <c r="M1002" s="59" t="s">
        <v>1532</v>
      </c>
      <c r="N1002" s="59"/>
      <c r="O1002" s="59"/>
      <c r="P1002" s="60"/>
    </row>
    <row r="1003" spans="1:16" x14ac:dyDescent="0.25">
      <c r="A1003" s="102" t="s">
        <v>4</v>
      </c>
      <c r="B1003" s="117">
        <v>6</v>
      </c>
      <c r="C1003" s="117">
        <v>44</v>
      </c>
      <c r="D1003" s="104" t="s">
        <v>14</v>
      </c>
      <c r="E1003" s="104" t="s">
        <v>42</v>
      </c>
      <c r="F1003" s="96" t="str">
        <f>CONCATENATE(C1003,IF(D1003&lt;&gt;"",".",""),D1003)</f>
        <v>44.00</v>
      </c>
      <c r="G1003" s="105" t="str">
        <f>CONCATENATE(A1003," ",C1003,IF(D1003&lt;&gt;"",".",""),D1003,E1003)</f>
        <v>HBEE 44.00(f)</v>
      </c>
      <c r="H1003" s="106">
        <v>42583</v>
      </c>
      <c r="I1003" s="96" t="s">
        <v>318</v>
      </c>
      <c r="J1003" s="107" t="s">
        <v>766</v>
      </c>
      <c r="K1003" s="60"/>
      <c r="L1003" s="75"/>
      <c r="M1003" s="59" t="s">
        <v>1532</v>
      </c>
      <c r="N1003" s="59"/>
      <c r="O1003" s="59"/>
      <c r="P1003" s="60"/>
    </row>
    <row r="1004" spans="1:16" x14ac:dyDescent="0.25">
      <c r="A1004" s="102" t="s">
        <v>4</v>
      </c>
      <c r="B1004" s="117">
        <v>6</v>
      </c>
      <c r="C1004" s="117">
        <v>44</v>
      </c>
      <c r="D1004" s="104" t="s">
        <v>14</v>
      </c>
      <c r="E1004" s="104" t="s">
        <v>43</v>
      </c>
      <c r="F1004" s="96" t="str">
        <f>CONCATENATE(C1004,IF(D1004&lt;&gt;"",".",""),D1004)</f>
        <v>44.00</v>
      </c>
      <c r="G1004" s="105" t="str">
        <f>CONCATENATE(A1004," ",C1004,IF(D1004&lt;&gt;"",".",""),D1004,E1004)</f>
        <v>HBEE 44.00(g)</v>
      </c>
      <c r="H1004" s="106">
        <v>42583</v>
      </c>
      <c r="I1004" s="96" t="s">
        <v>319</v>
      </c>
      <c r="J1004" s="107" t="s">
        <v>766</v>
      </c>
      <c r="K1004" s="60"/>
      <c r="L1004" s="75"/>
      <c r="M1004" s="59" t="s">
        <v>1532</v>
      </c>
      <c r="N1004" s="59"/>
      <c r="O1004" s="59"/>
      <c r="P1004" s="60"/>
    </row>
    <row r="1005" spans="1:16" ht="30" x14ac:dyDescent="0.25">
      <c r="A1005" s="102" t="s">
        <v>4</v>
      </c>
      <c r="B1005" s="117">
        <v>6</v>
      </c>
      <c r="C1005" s="117">
        <v>44</v>
      </c>
      <c r="D1005" s="104" t="s">
        <v>14</v>
      </c>
      <c r="E1005" s="104" t="s">
        <v>44</v>
      </c>
      <c r="F1005" s="96" t="str">
        <f>CONCATENATE(C1005,IF(D1005&lt;&gt;"",".",""),D1005)</f>
        <v>44.00</v>
      </c>
      <c r="G1005" s="105" t="str">
        <f>CONCATENATE(A1005," ",C1005,IF(D1005&lt;&gt;"",".",""),D1005,E1005)</f>
        <v>HBEE 44.00(h)</v>
      </c>
      <c r="H1005" s="106">
        <v>42583</v>
      </c>
      <c r="I1005" s="96" t="s">
        <v>320</v>
      </c>
      <c r="J1005" s="107" t="s">
        <v>766</v>
      </c>
      <c r="K1005" s="60"/>
      <c r="L1005" s="75"/>
      <c r="M1005" s="59" t="s">
        <v>1532</v>
      </c>
      <c r="N1005" s="59"/>
      <c r="O1005" s="59"/>
      <c r="P1005" s="60"/>
    </row>
    <row r="1006" spans="1:16" x14ac:dyDescent="0.25">
      <c r="A1006" s="102" t="s">
        <v>4</v>
      </c>
      <c r="B1006" s="117">
        <v>6</v>
      </c>
      <c r="C1006" s="117">
        <v>44</v>
      </c>
      <c r="D1006" s="104" t="s">
        <v>14</v>
      </c>
      <c r="E1006" s="104" t="s">
        <v>45</v>
      </c>
      <c r="F1006" s="96" t="str">
        <f>CONCATENATE(C1006,IF(D1006&lt;&gt;"",".",""),D1006)</f>
        <v>44.00</v>
      </c>
      <c r="G1006" s="105" t="str">
        <f>CONCATENATE(A1006," ",C1006,IF(D1006&lt;&gt;"",".",""),D1006,E1006)</f>
        <v>HBEE 44.00(i)</v>
      </c>
      <c r="H1006" s="106">
        <v>42583</v>
      </c>
      <c r="I1006" s="96" t="s">
        <v>321</v>
      </c>
      <c r="J1006" s="107" t="s">
        <v>766</v>
      </c>
      <c r="K1006" s="60"/>
      <c r="L1006" s="75"/>
      <c r="M1006" s="59" t="s">
        <v>1532</v>
      </c>
      <c r="N1006" s="59"/>
      <c r="O1006" s="59"/>
      <c r="P1006" s="60"/>
    </row>
    <row r="1007" spans="1:16" x14ac:dyDescent="0.25">
      <c r="A1007" s="102" t="s">
        <v>4</v>
      </c>
      <c r="B1007" s="117">
        <v>6</v>
      </c>
      <c r="C1007" s="117">
        <v>44</v>
      </c>
      <c r="D1007" s="104" t="s">
        <v>14</v>
      </c>
      <c r="E1007" s="104" t="s">
        <v>46</v>
      </c>
      <c r="F1007" s="96" t="str">
        <f>CONCATENATE(C1007,IF(D1007&lt;&gt;"",".",""),D1007)</f>
        <v>44.00</v>
      </c>
      <c r="G1007" s="105" t="str">
        <f>CONCATENATE(A1007," ",C1007,IF(D1007&lt;&gt;"",".",""),D1007,E1007)</f>
        <v>HBEE 44.00(j)</v>
      </c>
      <c r="H1007" s="106">
        <v>42583</v>
      </c>
      <c r="I1007" s="96" t="s">
        <v>322</v>
      </c>
      <c r="J1007" s="107" t="s">
        <v>766</v>
      </c>
      <c r="K1007" s="60"/>
      <c r="L1007" s="75"/>
      <c r="M1007" s="59" t="s">
        <v>1532</v>
      </c>
      <c r="N1007" s="59"/>
      <c r="O1007" s="59"/>
      <c r="P1007" s="60"/>
    </row>
    <row r="1008" spans="1:16" x14ac:dyDescent="0.25">
      <c r="A1008" s="102" t="s">
        <v>4</v>
      </c>
      <c r="B1008" s="117">
        <v>6</v>
      </c>
      <c r="C1008" s="117">
        <v>44</v>
      </c>
      <c r="D1008" s="104" t="s">
        <v>14</v>
      </c>
      <c r="E1008" s="104" t="s">
        <v>310</v>
      </c>
      <c r="F1008" s="96" t="str">
        <f>CONCATENATE(C1008,IF(D1008&lt;&gt;"",".",""),D1008)</f>
        <v>44.00</v>
      </c>
      <c r="G1008" s="105" t="str">
        <f>CONCATENATE(A1008," ",C1008,IF(D1008&lt;&gt;"",".",""),D1008,E1008)</f>
        <v>HBEE 44.00(k)</v>
      </c>
      <c r="H1008" s="106">
        <v>42583</v>
      </c>
      <c r="I1008" s="96" t="s">
        <v>323</v>
      </c>
      <c r="J1008" s="107" t="s">
        <v>766</v>
      </c>
      <c r="K1008" s="60"/>
      <c r="L1008" s="75"/>
      <c r="M1008" s="59" t="s">
        <v>1532</v>
      </c>
      <c r="N1008" s="59"/>
      <c r="O1008" s="59"/>
      <c r="P1008" s="60"/>
    </row>
    <row r="1009" spans="1:16" ht="30" x14ac:dyDescent="0.25">
      <c r="A1009" s="102" t="s">
        <v>4</v>
      </c>
      <c r="B1009" s="117">
        <v>6</v>
      </c>
      <c r="C1009" s="117">
        <v>44</v>
      </c>
      <c r="D1009" s="104" t="s">
        <v>14</v>
      </c>
      <c r="E1009" s="104" t="s">
        <v>311</v>
      </c>
      <c r="F1009" s="96" t="str">
        <f>CONCATENATE(C1009,IF(D1009&lt;&gt;"",".",""),D1009)</f>
        <v>44.00</v>
      </c>
      <c r="G1009" s="105" t="str">
        <f>CONCATENATE(A1009," ",C1009,IF(D1009&lt;&gt;"",".",""),D1009,E1009)</f>
        <v>HBEE 44.00(l)</v>
      </c>
      <c r="H1009" s="106">
        <v>42583</v>
      </c>
      <c r="I1009" s="96" t="s">
        <v>324</v>
      </c>
      <c r="J1009" s="107" t="s">
        <v>766</v>
      </c>
      <c r="K1009" s="60"/>
      <c r="L1009" s="75"/>
      <c r="M1009" s="59" t="s">
        <v>1532</v>
      </c>
      <c r="N1009" s="59"/>
      <c r="O1009" s="59"/>
      <c r="P1009" s="60"/>
    </row>
    <row r="1010" spans="1:16" x14ac:dyDescent="0.25">
      <c r="A1010" s="102" t="s">
        <v>4</v>
      </c>
      <c r="B1010" s="117">
        <v>6</v>
      </c>
      <c r="C1010" s="117">
        <v>44</v>
      </c>
      <c r="D1010" s="104" t="s">
        <v>14</v>
      </c>
      <c r="E1010" s="104" t="s">
        <v>312</v>
      </c>
      <c r="F1010" s="96" t="str">
        <f>CONCATENATE(C1010,IF(D1010&lt;&gt;"",".",""),D1010)</f>
        <v>44.00</v>
      </c>
      <c r="G1010" s="105" t="str">
        <f>CONCATENATE(A1010," ",C1010,IF(D1010&lt;&gt;"",".",""),D1010,E1010)</f>
        <v>HBEE 44.00(m)</v>
      </c>
      <c r="H1010" s="106">
        <v>42583</v>
      </c>
      <c r="I1010" s="96" t="s">
        <v>325</v>
      </c>
      <c r="J1010" s="107" t="s">
        <v>766</v>
      </c>
      <c r="K1010" s="60"/>
      <c r="L1010" s="75"/>
      <c r="M1010" s="59" t="s">
        <v>1532</v>
      </c>
      <c r="N1010" s="59"/>
      <c r="O1010" s="59"/>
      <c r="P1010" s="60"/>
    </row>
    <row r="1011" spans="1:16" ht="45" x14ac:dyDescent="0.25">
      <c r="A1011" s="102" t="s">
        <v>4</v>
      </c>
      <c r="B1011" s="117">
        <v>6</v>
      </c>
      <c r="C1011" s="117">
        <v>45</v>
      </c>
      <c r="D1011" s="104" t="s">
        <v>14</v>
      </c>
      <c r="E1011" s="104"/>
      <c r="F1011" s="96" t="str">
        <f>CONCATENATE(C1011,IF(D1011&lt;&gt;"",".",""),D1011)</f>
        <v>45.00</v>
      </c>
      <c r="G1011" s="105" t="str">
        <f>CONCATENATE(A1011," ",C1011,IF(D1011&lt;&gt;"",".",""),D1011,E1011)</f>
        <v>HBEE 45.00</v>
      </c>
      <c r="H1011" s="106">
        <v>42583</v>
      </c>
      <c r="I1011" s="96" t="s">
        <v>326</v>
      </c>
      <c r="J1011" s="107" t="s">
        <v>766</v>
      </c>
      <c r="K1011" s="60"/>
      <c r="L1011" s="75"/>
      <c r="M1011" s="59" t="s">
        <v>1532</v>
      </c>
      <c r="N1011" s="59"/>
      <c r="O1011" s="59"/>
      <c r="P1011" s="60"/>
    </row>
    <row r="1012" spans="1:16" ht="30" x14ac:dyDescent="0.25">
      <c r="A1012" s="102" t="s">
        <v>4</v>
      </c>
      <c r="B1012" s="117">
        <v>6</v>
      </c>
      <c r="C1012" s="117">
        <v>45</v>
      </c>
      <c r="D1012" s="104" t="s">
        <v>14</v>
      </c>
      <c r="E1012" s="104" t="s">
        <v>8</v>
      </c>
      <c r="F1012" s="96" t="str">
        <f>CONCATENATE(C1012,IF(D1012&lt;&gt;"",".",""),D1012)</f>
        <v>45.00</v>
      </c>
      <c r="G1012" s="105" t="str">
        <f>CONCATENATE(A1012," ",C1012,IF(D1012&lt;&gt;"",".",""),D1012,E1012)</f>
        <v>HBEE 45.00(a)</v>
      </c>
      <c r="H1012" s="106">
        <v>42583</v>
      </c>
      <c r="I1012" s="96" t="s">
        <v>327</v>
      </c>
      <c r="J1012" s="107" t="s">
        <v>766</v>
      </c>
      <c r="K1012" s="60"/>
      <c r="L1012" s="75"/>
      <c r="M1012" s="59" t="s">
        <v>1532</v>
      </c>
      <c r="N1012" s="59"/>
      <c r="O1012" s="59"/>
      <c r="P1012" s="60"/>
    </row>
    <row r="1013" spans="1:16" x14ac:dyDescent="0.25">
      <c r="A1013" s="102" t="s">
        <v>4</v>
      </c>
      <c r="B1013" s="117">
        <v>6</v>
      </c>
      <c r="C1013" s="117">
        <v>45</v>
      </c>
      <c r="D1013" s="104" t="s">
        <v>14</v>
      </c>
      <c r="E1013" s="104" t="s">
        <v>10</v>
      </c>
      <c r="F1013" s="96" t="str">
        <f>CONCATENATE(C1013,IF(D1013&lt;&gt;"",".",""),D1013)</f>
        <v>45.00</v>
      </c>
      <c r="G1013" s="105" t="str">
        <f>CONCATENATE(A1013," ",C1013,IF(D1013&lt;&gt;"",".",""),D1013,E1013)</f>
        <v>HBEE 45.00(b)</v>
      </c>
      <c r="H1013" s="106">
        <v>42583</v>
      </c>
      <c r="I1013" s="96" t="s">
        <v>328</v>
      </c>
      <c r="J1013" s="107" t="s">
        <v>766</v>
      </c>
      <c r="K1013" s="60"/>
      <c r="L1013" s="75"/>
      <c r="M1013" s="59" t="s">
        <v>1532</v>
      </c>
      <c r="N1013" s="59"/>
      <c r="O1013" s="59"/>
      <c r="P1013" s="60"/>
    </row>
    <row r="1014" spans="1:16" ht="30" x14ac:dyDescent="0.25">
      <c r="A1014" s="102" t="s">
        <v>4</v>
      </c>
      <c r="B1014" s="117">
        <v>6</v>
      </c>
      <c r="C1014" s="117">
        <v>46</v>
      </c>
      <c r="D1014" s="104" t="s">
        <v>14</v>
      </c>
      <c r="E1014" s="104"/>
      <c r="F1014" s="96" t="str">
        <f>CONCATENATE(C1014,IF(D1014&lt;&gt;"",".",""),D1014)</f>
        <v>46.00</v>
      </c>
      <c r="G1014" s="105" t="str">
        <f>CONCATENATE(A1014," ",C1014,IF(D1014&lt;&gt;"",".",""),D1014,E1014)</f>
        <v>HBEE 46.00</v>
      </c>
      <c r="H1014" s="106">
        <v>41850</v>
      </c>
      <c r="I1014" s="96" t="s">
        <v>329</v>
      </c>
      <c r="J1014" s="107" t="s">
        <v>766</v>
      </c>
      <c r="K1014" s="60"/>
      <c r="L1014" s="75"/>
      <c r="M1014" s="59" t="s">
        <v>1532</v>
      </c>
      <c r="N1014" s="59"/>
      <c r="O1014" s="59"/>
      <c r="P1014" s="60"/>
    </row>
    <row r="1015" spans="1:16" x14ac:dyDescent="0.25">
      <c r="A1015" s="102" t="s">
        <v>4</v>
      </c>
      <c r="B1015" s="117">
        <v>6</v>
      </c>
      <c r="C1015" s="117">
        <v>46</v>
      </c>
      <c r="D1015" s="104" t="s">
        <v>14</v>
      </c>
      <c r="E1015" s="104" t="s">
        <v>8</v>
      </c>
      <c r="F1015" s="96" t="str">
        <f>CONCATENATE(C1015,IF(D1015&lt;&gt;"",".",""),D1015)</f>
        <v>46.00</v>
      </c>
      <c r="G1015" s="105" t="str">
        <f>CONCATENATE(A1015," ",C1015,IF(D1015&lt;&gt;"",".",""),D1015,E1015)</f>
        <v>HBEE 46.00(a)</v>
      </c>
      <c r="H1015" s="106">
        <v>41850</v>
      </c>
      <c r="I1015" s="96" t="s">
        <v>330</v>
      </c>
      <c r="J1015" s="107" t="s">
        <v>766</v>
      </c>
      <c r="K1015" s="60"/>
      <c r="L1015" s="75"/>
      <c r="M1015" s="59" t="s">
        <v>1532</v>
      </c>
      <c r="N1015" s="59"/>
      <c r="O1015" s="59"/>
      <c r="P1015" s="60"/>
    </row>
    <row r="1016" spans="1:16" ht="30" x14ac:dyDescent="0.25">
      <c r="A1016" s="102" t="s">
        <v>4</v>
      </c>
      <c r="B1016" s="117">
        <v>6</v>
      </c>
      <c r="C1016" s="117">
        <v>46</v>
      </c>
      <c r="D1016" s="104" t="s">
        <v>14</v>
      </c>
      <c r="E1016" s="104" t="s">
        <v>10</v>
      </c>
      <c r="F1016" s="96" t="str">
        <f>CONCATENATE(C1016,IF(D1016&lt;&gt;"",".",""),D1016)</f>
        <v>46.00</v>
      </c>
      <c r="G1016" s="105" t="str">
        <f>CONCATENATE(A1016," ",C1016,IF(D1016&lt;&gt;"",".",""),D1016,E1016)</f>
        <v>HBEE 46.00(b)</v>
      </c>
      <c r="H1016" s="106">
        <v>41850</v>
      </c>
      <c r="I1016" s="96" t="s">
        <v>331</v>
      </c>
      <c r="J1016" s="107" t="s">
        <v>766</v>
      </c>
      <c r="K1016" s="60"/>
      <c r="L1016" s="75"/>
      <c r="M1016" s="59" t="s">
        <v>1532</v>
      </c>
      <c r="N1016" s="59"/>
      <c r="O1016" s="59"/>
      <c r="P1016" s="60"/>
    </row>
    <row r="1017" spans="1:16" x14ac:dyDescent="0.25">
      <c r="A1017" s="102" t="s">
        <v>4</v>
      </c>
      <c r="B1017" s="117">
        <v>6</v>
      </c>
      <c r="C1017" s="117">
        <v>47</v>
      </c>
      <c r="D1017" s="104" t="s">
        <v>14</v>
      </c>
      <c r="E1017" s="104"/>
      <c r="F1017" s="96" t="str">
        <f>CONCATENATE(C1017,IF(D1017&lt;&gt;"",".",""),D1017)</f>
        <v>47.00</v>
      </c>
      <c r="G1017" s="105" t="str">
        <f>CONCATENATE(A1017," ",C1017,IF(D1017&lt;&gt;"",".",""),D1017,E1017)</f>
        <v>HBEE 47.00</v>
      </c>
      <c r="H1017" s="106">
        <v>41850</v>
      </c>
      <c r="I1017" s="96" t="s">
        <v>74</v>
      </c>
      <c r="J1017" s="107" t="s">
        <v>767</v>
      </c>
      <c r="K1017" s="60"/>
      <c r="L1017" s="75"/>
      <c r="M1017" s="59" t="s">
        <v>1532</v>
      </c>
      <c r="N1017" s="59"/>
      <c r="O1017" s="59"/>
      <c r="P1017" s="60"/>
    </row>
    <row r="1018" spans="1:16" x14ac:dyDescent="0.25">
      <c r="A1018" s="102" t="s">
        <v>4</v>
      </c>
      <c r="B1018" s="117">
        <v>6</v>
      </c>
      <c r="C1018" s="117">
        <v>48</v>
      </c>
      <c r="D1018" s="104" t="s">
        <v>14</v>
      </c>
      <c r="E1018" s="104"/>
      <c r="F1018" s="96" t="str">
        <f>CONCATENATE(C1018,IF(D1018&lt;&gt;"",".",""),D1018)</f>
        <v>48.00</v>
      </c>
      <c r="G1018" s="105" t="str">
        <f>CONCATENATE(A1018," ",C1018,IF(D1018&lt;&gt;"",".",""),D1018,E1018)</f>
        <v>HBEE 48.00</v>
      </c>
      <c r="H1018" s="106">
        <v>41850</v>
      </c>
      <c r="I1018" s="96" t="s">
        <v>74</v>
      </c>
      <c r="J1018" s="107" t="s">
        <v>767</v>
      </c>
      <c r="K1018" s="60"/>
      <c r="L1018" s="75"/>
      <c r="M1018" s="59" t="s">
        <v>1532</v>
      </c>
      <c r="N1018" s="59"/>
      <c r="O1018" s="59"/>
      <c r="P1018" s="60"/>
    </row>
    <row r="1019" spans="1:16" x14ac:dyDescent="0.25">
      <c r="A1019" s="102" t="s">
        <v>4</v>
      </c>
      <c r="B1019" s="117">
        <v>6</v>
      </c>
      <c r="C1019" s="117">
        <v>49</v>
      </c>
      <c r="D1019" s="104" t="s">
        <v>14</v>
      </c>
      <c r="E1019" s="104"/>
      <c r="F1019" s="96" t="str">
        <f>CONCATENATE(C1019,IF(D1019&lt;&gt;"",".",""),D1019)</f>
        <v>49.00</v>
      </c>
      <c r="G1019" s="105" t="str">
        <f>CONCATENATE(A1019," ",C1019,IF(D1019&lt;&gt;"",".",""),D1019,E1019)</f>
        <v>HBEE 49.00</v>
      </c>
      <c r="H1019" s="106">
        <v>41850</v>
      </c>
      <c r="I1019" s="96" t="s">
        <v>74</v>
      </c>
      <c r="J1019" s="107" t="s">
        <v>767</v>
      </c>
      <c r="K1019" s="60"/>
      <c r="L1019" s="75"/>
      <c r="M1019" s="59" t="s">
        <v>1532</v>
      </c>
      <c r="N1019" s="59"/>
      <c r="O1019" s="59"/>
      <c r="P1019" s="60"/>
    </row>
    <row r="1020" spans="1:16" x14ac:dyDescent="0.25">
      <c r="A1020" s="102" t="s">
        <v>4</v>
      </c>
      <c r="B1020" s="117">
        <v>6</v>
      </c>
      <c r="C1020" s="117">
        <v>50</v>
      </c>
      <c r="D1020" s="104" t="s">
        <v>14</v>
      </c>
      <c r="E1020" s="104"/>
      <c r="F1020" s="96" t="str">
        <f>CONCATENATE(C1020,IF(D1020&lt;&gt;"",".",""),D1020)</f>
        <v>50.00</v>
      </c>
      <c r="G1020" s="105" t="str">
        <f>CONCATENATE(A1020," ",C1020,IF(D1020&lt;&gt;"",".",""),D1020,E1020)</f>
        <v>HBEE 50.00</v>
      </c>
      <c r="H1020" s="106">
        <v>41850</v>
      </c>
      <c r="I1020" s="96" t="s">
        <v>74</v>
      </c>
      <c r="J1020" s="107" t="s">
        <v>767</v>
      </c>
      <c r="K1020" s="60"/>
      <c r="L1020" s="75"/>
      <c r="M1020" s="59" t="s">
        <v>1532</v>
      </c>
      <c r="N1020" s="59"/>
      <c r="O1020" s="59"/>
      <c r="P1020" s="60"/>
    </row>
    <row r="1021" spans="1:16" ht="60" x14ac:dyDescent="0.25">
      <c r="A1021" s="102" t="s">
        <v>4</v>
      </c>
      <c r="B1021" s="117">
        <v>7</v>
      </c>
      <c r="C1021" s="117">
        <v>51</v>
      </c>
      <c r="D1021" s="104" t="s">
        <v>14</v>
      </c>
      <c r="E1021" s="104"/>
      <c r="F1021" s="96" t="str">
        <f>CONCATENATE(C1021,IF(D1021&lt;&gt;"",".",""),D1021)</f>
        <v>51.00</v>
      </c>
      <c r="G1021" s="105" t="str">
        <f>CONCATENATE(A1021," ",C1021,IF(D1021&lt;&gt;"",".",""),D1021,E1021)</f>
        <v>HBEE 51.00</v>
      </c>
      <c r="H1021" s="106">
        <v>41850</v>
      </c>
      <c r="I1021" s="96" t="s">
        <v>332</v>
      </c>
      <c r="J1021" s="107" t="s">
        <v>766</v>
      </c>
      <c r="K1021" s="60"/>
      <c r="L1021" s="75"/>
      <c r="M1021" s="59"/>
      <c r="N1021" s="59"/>
      <c r="O1021" s="59"/>
      <c r="P1021" s="60"/>
    </row>
    <row r="1022" spans="1:16" x14ac:dyDescent="0.25">
      <c r="A1022" s="102" t="s">
        <v>4</v>
      </c>
      <c r="B1022" s="117">
        <v>7</v>
      </c>
      <c r="C1022" s="117">
        <v>52</v>
      </c>
      <c r="D1022" s="104" t="s">
        <v>14</v>
      </c>
      <c r="E1022" s="104"/>
      <c r="F1022" s="96" t="str">
        <f>CONCATENATE(C1022,IF(D1022&lt;&gt;"",".",""),D1022)</f>
        <v>52.00</v>
      </c>
      <c r="G1022" s="105" t="str">
        <f>CONCATENATE(A1022," ",C1022,IF(D1022&lt;&gt;"",".",""),D1022,E1022)</f>
        <v>HBEE 52.00</v>
      </c>
      <c r="H1022" s="106">
        <v>41850</v>
      </c>
      <c r="I1022" s="96" t="s">
        <v>333</v>
      </c>
      <c r="J1022" s="107" t="s">
        <v>766</v>
      </c>
      <c r="K1022" s="60"/>
      <c r="L1022" s="75"/>
      <c r="M1022" s="59"/>
      <c r="N1022" s="59"/>
      <c r="O1022" s="59"/>
      <c r="P1022" s="60"/>
    </row>
    <row r="1023" spans="1:16" x14ac:dyDescent="0.25">
      <c r="A1023" s="102" t="s">
        <v>4</v>
      </c>
      <c r="B1023" s="117">
        <v>7</v>
      </c>
      <c r="C1023" s="117">
        <v>52</v>
      </c>
      <c r="D1023" s="104" t="s">
        <v>15</v>
      </c>
      <c r="E1023" s="104"/>
      <c r="F1023" s="96" t="str">
        <f>CONCATENATE(C1023,IF(D1023&lt;&gt;"",".",""),D1023)</f>
        <v>52.01</v>
      </c>
      <c r="G1023" s="105" t="str">
        <f>CONCATENATE(A1023," ",C1023,IF(D1023&lt;&gt;"",".",""),D1023,E1023)</f>
        <v>HBEE 52.01</v>
      </c>
      <c r="H1023" s="106">
        <v>41850</v>
      </c>
      <c r="I1023" s="96" t="s">
        <v>334</v>
      </c>
      <c r="J1023" s="107" t="s">
        <v>766</v>
      </c>
      <c r="K1023" s="60"/>
      <c r="L1023" s="75"/>
      <c r="M1023" s="59"/>
      <c r="N1023" s="59"/>
      <c r="O1023" s="59"/>
      <c r="P1023" s="60"/>
    </row>
    <row r="1024" spans="1:16" x14ac:dyDescent="0.25">
      <c r="A1024" s="102" t="s">
        <v>4</v>
      </c>
      <c r="B1024" s="117">
        <v>7</v>
      </c>
      <c r="C1024" s="117">
        <v>52</v>
      </c>
      <c r="D1024" s="104" t="s">
        <v>16</v>
      </c>
      <c r="E1024" s="104"/>
      <c r="F1024" s="96" t="str">
        <f>CONCATENATE(C1024,IF(D1024&lt;&gt;"",".",""),D1024)</f>
        <v>52.02</v>
      </c>
      <c r="G1024" s="105" t="str">
        <f>CONCATENATE(A1024," ",C1024,IF(D1024&lt;&gt;"",".",""),D1024,E1024)</f>
        <v>HBEE 52.02</v>
      </c>
      <c r="H1024" s="106">
        <v>41850</v>
      </c>
      <c r="I1024" s="96" t="s">
        <v>335</v>
      </c>
      <c r="J1024" s="107" t="s">
        <v>766</v>
      </c>
      <c r="K1024" s="60"/>
      <c r="L1024" s="75"/>
      <c r="M1024" s="59"/>
      <c r="N1024" s="59"/>
      <c r="O1024" s="59"/>
      <c r="P1024" s="60"/>
    </row>
    <row r="1025" spans="1:16" x14ac:dyDescent="0.25">
      <c r="A1025" s="102" t="s">
        <v>4</v>
      </c>
      <c r="B1025" s="117">
        <v>7</v>
      </c>
      <c r="C1025" s="117">
        <v>52</v>
      </c>
      <c r="D1025" s="104" t="s">
        <v>16</v>
      </c>
      <c r="E1025" s="104" t="s">
        <v>8</v>
      </c>
      <c r="F1025" s="96" t="str">
        <f>CONCATENATE(C1025,IF(D1025&lt;&gt;"",".",""),D1025)</f>
        <v>52.02</v>
      </c>
      <c r="G1025" s="105" t="str">
        <f>CONCATENATE(A1025," ",C1025,IF(D1025&lt;&gt;"",".",""),D1025,E1025)</f>
        <v>HBEE 52.02(a)</v>
      </c>
      <c r="H1025" s="106">
        <v>41850</v>
      </c>
      <c r="I1025" s="96" t="s">
        <v>336</v>
      </c>
      <c r="J1025" s="107" t="s">
        <v>766</v>
      </c>
      <c r="K1025" s="60"/>
      <c r="L1025" s="75"/>
      <c r="M1025" s="59"/>
      <c r="N1025" s="59"/>
      <c r="O1025" s="59"/>
      <c r="P1025" s="60"/>
    </row>
    <row r="1026" spans="1:16" x14ac:dyDescent="0.25">
      <c r="A1026" s="102" t="s">
        <v>4</v>
      </c>
      <c r="B1026" s="117">
        <v>7</v>
      </c>
      <c r="C1026" s="117">
        <v>52</v>
      </c>
      <c r="D1026" s="104" t="s">
        <v>16</v>
      </c>
      <c r="E1026" s="104" t="s">
        <v>10</v>
      </c>
      <c r="F1026" s="96" t="str">
        <f>CONCATENATE(C1026,IF(D1026&lt;&gt;"",".",""),D1026)</f>
        <v>52.02</v>
      </c>
      <c r="G1026" s="105" t="str">
        <f>CONCATENATE(A1026," ",C1026,IF(D1026&lt;&gt;"",".",""),D1026,E1026)</f>
        <v>HBEE 52.02(b)</v>
      </c>
      <c r="H1026" s="106">
        <v>41850</v>
      </c>
      <c r="I1026" s="96" t="s">
        <v>257</v>
      </c>
      <c r="J1026" s="107" t="s">
        <v>766</v>
      </c>
      <c r="K1026" s="60"/>
      <c r="L1026" s="75"/>
      <c r="M1026" s="59"/>
      <c r="N1026" s="59"/>
      <c r="O1026" s="59"/>
      <c r="P1026" s="60"/>
    </row>
    <row r="1027" spans="1:16" x14ac:dyDescent="0.25">
      <c r="A1027" s="102" t="s">
        <v>4</v>
      </c>
      <c r="B1027" s="117">
        <v>7</v>
      </c>
      <c r="C1027" s="117">
        <v>52</v>
      </c>
      <c r="D1027" s="104" t="s">
        <v>16</v>
      </c>
      <c r="E1027" s="104" t="s">
        <v>12</v>
      </c>
      <c r="F1027" s="96" t="str">
        <f>CONCATENATE(C1027,IF(D1027&lt;&gt;"",".",""),D1027)</f>
        <v>52.02</v>
      </c>
      <c r="G1027" s="105" t="str">
        <f>CONCATENATE(A1027," ",C1027,IF(D1027&lt;&gt;"",".",""),D1027,E1027)</f>
        <v>HBEE 52.02(c)</v>
      </c>
      <c r="H1027" s="106">
        <v>41850</v>
      </c>
      <c r="I1027" s="96" t="s">
        <v>337</v>
      </c>
      <c r="J1027" s="107" t="s">
        <v>766</v>
      </c>
      <c r="K1027" s="60"/>
      <c r="L1027" s="75"/>
      <c r="M1027" s="59"/>
      <c r="N1027" s="59"/>
      <c r="O1027" s="59"/>
      <c r="P1027" s="60"/>
    </row>
    <row r="1028" spans="1:16" x14ac:dyDescent="0.25">
      <c r="A1028" s="102" t="s">
        <v>4</v>
      </c>
      <c r="B1028" s="117">
        <v>7</v>
      </c>
      <c r="C1028" s="117">
        <v>52</v>
      </c>
      <c r="D1028" s="104" t="s">
        <v>16</v>
      </c>
      <c r="E1028" s="104" t="s">
        <v>40</v>
      </c>
      <c r="F1028" s="96" t="str">
        <f>CONCATENATE(C1028,IF(D1028&lt;&gt;"",".",""),D1028)</f>
        <v>52.02</v>
      </c>
      <c r="G1028" s="105" t="str">
        <f>CONCATENATE(A1028," ",C1028,IF(D1028&lt;&gt;"",".",""),D1028,E1028)</f>
        <v>HBEE 52.02(d)</v>
      </c>
      <c r="H1028" s="106">
        <v>41850</v>
      </c>
      <c r="I1028" s="96" t="s">
        <v>338</v>
      </c>
      <c r="J1028" s="107" t="s">
        <v>766</v>
      </c>
      <c r="K1028" s="60"/>
      <c r="L1028" s="75"/>
      <c r="M1028" s="59"/>
      <c r="N1028" s="59"/>
      <c r="O1028" s="59"/>
      <c r="P1028" s="60"/>
    </row>
    <row r="1029" spans="1:16" x14ac:dyDescent="0.25">
      <c r="A1029" s="102" t="s">
        <v>4</v>
      </c>
      <c r="B1029" s="117">
        <v>7</v>
      </c>
      <c r="C1029" s="117">
        <v>52</v>
      </c>
      <c r="D1029" s="104" t="s">
        <v>16</v>
      </c>
      <c r="E1029" s="104" t="s">
        <v>41</v>
      </c>
      <c r="F1029" s="96" t="str">
        <f>CONCATENATE(C1029,IF(D1029&lt;&gt;"",".",""),D1029)</f>
        <v>52.02</v>
      </c>
      <c r="G1029" s="105" t="str">
        <f>CONCATENATE(A1029," ",C1029,IF(D1029&lt;&gt;"",".",""),D1029,E1029)</f>
        <v>HBEE 52.02(e)</v>
      </c>
      <c r="H1029" s="106">
        <v>41850</v>
      </c>
      <c r="I1029" s="96" t="s">
        <v>339</v>
      </c>
      <c r="J1029" s="107" t="s">
        <v>766</v>
      </c>
      <c r="K1029" s="60"/>
      <c r="L1029" s="75"/>
      <c r="M1029" s="59"/>
      <c r="N1029" s="59"/>
      <c r="O1029" s="59"/>
      <c r="P1029" s="60"/>
    </row>
    <row r="1030" spans="1:16" x14ac:dyDescent="0.25">
      <c r="A1030" s="102" t="s">
        <v>4</v>
      </c>
      <c r="B1030" s="117">
        <v>7</v>
      </c>
      <c r="C1030" s="117">
        <v>52</v>
      </c>
      <c r="D1030" s="104" t="s">
        <v>16</v>
      </c>
      <c r="E1030" s="104" t="s">
        <v>42</v>
      </c>
      <c r="F1030" s="96" t="str">
        <f>CONCATENATE(C1030,IF(D1030&lt;&gt;"",".",""),D1030)</f>
        <v>52.02</v>
      </c>
      <c r="G1030" s="105" t="str">
        <f>CONCATENATE(A1030," ",C1030,IF(D1030&lt;&gt;"",".",""),D1030,E1030)</f>
        <v>HBEE 52.02(f)</v>
      </c>
      <c r="H1030" s="106">
        <v>41850</v>
      </c>
      <c r="I1030" s="96" t="s">
        <v>340</v>
      </c>
      <c r="J1030" s="107" t="s">
        <v>766</v>
      </c>
      <c r="K1030" s="60"/>
      <c r="L1030" s="75"/>
      <c r="M1030" s="59"/>
      <c r="N1030" s="59"/>
      <c r="O1030" s="59"/>
      <c r="P1030" s="60"/>
    </row>
    <row r="1031" spans="1:16" ht="30" x14ac:dyDescent="0.25">
      <c r="A1031" s="102" t="s">
        <v>4</v>
      </c>
      <c r="B1031" s="117">
        <v>7</v>
      </c>
      <c r="C1031" s="117">
        <v>52</v>
      </c>
      <c r="D1031" s="104" t="s">
        <v>16</v>
      </c>
      <c r="E1031" s="104" t="s">
        <v>43</v>
      </c>
      <c r="F1031" s="96" t="str">
        <f>CONCATENATE(C1031,IF(D1031&lt;&gt;"",".",""),D1031)</f>
        <v>52.02</v>
      </c>
      <c r="G1031" s="105" t="str">
        <f>CONCATENATE(A1031," ",C1031,IF(D1031&lt;&gt;"",".",""),D1031,E1031)</f>
        <v>HBEE 52.02(g)</v>
      </c>
      <c r="H1031" s="106">
        <v>41850</v>
      </c>
      <c r="I1031" s="96" t="s">
        <v>341</v>
      </c>
      <c r="J1031" s="107" t="s">
        <v>766</v>
      </c>
      <c r="K1031" s="60"/>
      <c r="L1031" s="75"/>
      <c r="M1031" s="59"/>
      <c r="N1031" s="59"/>
      <c r="O1031" s="59"/>
      <c r="P1031" s="60"/>
    </row>
    <row r="1032" spans="1:16" x14ac:dyDescent="0.25">
      <c r="A1032" s="102" t="s">
        <v>4</v>
      </c>
      <c r="B1032" s="117">
        <v>7</v>
      </c>
      <c r="C1032" s="117">
        <v>52</v>
      </c>
      <c r="D1032" s="104" t="s">
        <v>16</v>
      </c>
      <c r="E1032" s="104" t="s">
        <v>44</v>
      </c>
      <c r="F1032" s="96" t="str">
        <f>CONCATENATE(C1032,IF(D1032&lt;&gt;"",".",""),D1032)</f>
        <v>52.02</v>
      </c>
      <c r="G1032" s="105" t="str">
        <f>CONCATENATE(A1032," ",C1032,IF(D1032&lt;&gt;"",".",""),D1032,E1032)</f>
        <v>HBEE 52.02(h)</v>
      </c>
      <c r="H1032" s="106">
        <v>41850</v>
      </c>
      <c r="I1032" s="96" t="s">
        <v>342</v>
      </c>
      <c r="J1032" s="107" t="s">
        <v>766</v>
      </c>
      <c r="K1032" s="60"/>
      <c r="L1032" s="75"/>
      <c r="M1032" s="59"/>
      <c r="N1032" s="59"/>
      <c r="O1032" s="59"/>
      <c r="P1032" s="60"/>
    </row>
    <row r="1033" spans="1:16" x14ac:dyDescent="0.25">
      <c r="A1033" s="102" t="s">
        <v>4</v>
      </c>
      <c r="B1033" s="117">
        <v>7</v>
      </c>
      <c r="C1033" s="117">
        <v>52</v>
      </c>
      <c r="D1033" s="104" t="s">
        <v>16</v>
      </c>
      <c r="E1033" s="104" t="s">
        <v>45</v>
      </c>
      <c r="F1033" s="96" t="str">
        <f>CONCATENATE(C1033,IF(D1033&lt;&gt;"",".",""),D1033)</f>
        <v>52.02</v>
      </c>
      <c r="G1033" s="105" t="str">
        <f>CONCATENATE(A1033," ",C1033,IF(D1033&lt;&gt;"",".",""),D1033,E1033)</f>
        <v>HBEE 52.02(i)</v>
      </c>
      <c r="H1033" s="106">
        <v>41850</v>
      </c>
      <c r="I1033" s="96" t="s">
        <v>94</v>
      </c>
      <c r="J1033" s="107" t="s">
        <v>766</v>
      </c>
      <c r="K1033" s="60"/>
      <c r="L1033" s="75"/>
      <c r="M1033" s="59"/>
      <c r="N1033" s="59"/>
      <c r="O1033" s="59"/>
      <c r="P1033" s="60"/>
    </row>
    <row r="1034" spans="1:16" ht="30" x14ac:dyDescent="0.25">
      <c r="A1034" s="102" t="s">
        <v>4</v>
      </c>
      <c r="B1034" s="117">
        <v>7</v>
      </c>
      <c r="C1034" s="117">
        <v>53</v>
      </c>
      <c r="D1034" s="104" t="s">
        <v>14</v>
      </c>
      <c r="E1034" s="104"/>
      <c r="F1034" s="96" t="str">
        <f>CONCATENATE(C1034,IF(D1034&lt;&gt;"",".",""),D1034)</f>
        <v>53.00</v>
      </c>
      <c r="G1034" s="105" t="str">
        <f>CONCATENATE(A1034," ",C1034,IF(D1034&lt;&gt;"",".",""),D1034,E1034)</f>
        <v>HBEE 53.00</v>
      </c>
      <c r="H1034" s="106">
        <v>41850</v>
      </c>
      <c r="I1034" s="96" t="s">
        <v>768</v>
      </c>
      <c r="J1034" s="107" t="s">
        <v>770</v>
      </c>
      <c r="K1034" s="60" t="s">
        <v>764</v>
      </c>
      <c r="L1034" s="75"/>
      <c r="M1034" s="59"/>
      <c r="N1034" s="59"/>
      <c r="O1034" s="59"/>
      <c r="P1034" s="60"/>
    </row>
    <row r="1035" spans="1:16" x14ac:dyDescent="0.25">
      <c r="A1035" s="102" t="s">
        <v>4</v>
      </c>
      <c r="B1035" s="117">
        <v>7</v>
      </c>
      <c r="C1035" s="117">
        <v>53</v>
      </c>
      <c r="D1035" s="104" t="s">
        <v>14</v>
      </c>
      <c r="E1035" s="104" t="s">
        <v>8</v>
      </c>
      <c r="F1035" s="96" t="str">
        <f>CONCATENATE(C1035,IF(D1035&lt;&gt;"",".",""),D1035)</f>
        <v>53.00</v>
      </c>
      <c r="G1035" s="105" t="str">
        <f>CONCATENATE(A1035," ",C1035,IF(D1035&lt;&gt;"",".",""),D1035,E1035)</f>
        <v>HBEE 53.00(a)</v>
      </c>
      <c r="H1035" s="106">
        <v>41850</v>
      </c>
      <c r="I1035" s="96" t="s">
        <v>343</v>
      </c>
      <c r="J1035" s="107" t="s">
        <v>766</v>
      </c>
      <c r="K1035" s="60"/>
      <c r="L1035" s="75"/>
      <c r="M1035" s="59"/>
      <c r="N1035" s="59"/>
      <c r="O1035" s="59"/>
      <c r="P1035" s="60"/>
    </row>
    <row r="1036" spans="1:16" x14ac:dyDescent="0.25">
      <c r="A1036" s="102" t="s">
        <v>4</v>
      </c>
      <c r="B1036" s="117">
        <v>7</v>
      </c>
      <c r="C1036" s="117">
        <v>53</v>
      </c>
      <c r="D1036" s="104" t="s">
        <v>14</v>
      </c>
      <c r="E1036" s="104" t="s">
        <v>10</v>
      </c>
      <c r="F1036" s="96" t="str">
        <f>CONCATENATE(C1036,IF(D1036&lt;&gt;"",".",""),D1036)</f>
        <v>53.00</v>
      </c>
      <c r="G1036" s="105" t="str">
        <f>CONCATENATE(A1036," ",C1036,IF(D1036&lt;&gt;"",".",""),D1036,E1036)</f>
        <v>HBEE 53.00(b)</v>
      </c>
      <c r="H1036" s="106">
        <v>41850</v>
      </c>
      <c r="I1036" s="96" t="s">
        <v>9</v>
      </c>
      <c r="J1036" s="107" t="s">
        <v>766</v>
      </c>
      <c r="K1036" s="60"/>
      <c r="L1036" s="75"/>
      <c r="M1036" s="59"/>
      <c r="N1036" s="59"/>
      <c r="O1036" s="59"/>
      <c r="P1036" s="60"/>
    </row>
    <row r="1037" spans="1:16" x14ac:dyDescent="0.25">
      <c r="A1037" s="102" t="s">
        <v>4</v>
      </c>
      <c r="B1037" s="117">
        <v>7</v>
      </c>
      <c r="C1037" s="117">
        <v>53</v>
      </c>
      <c r="D1037" s="104" t="s">
        <v>14</v>
      </c>
      <c r="E1037" s="104" t="s">
        <v>12</v>
      </c>
      <c r="F1037" s="96" t="str">
        <f>CONCATENATE(C1037,IF(D1037&lt;&gt;"",".",""),D1037)</f>
        <v>53.00</v>
      </c>
      <c r="G1037" s="105" t="str">
        <f>CONCATENATE(A1037," ",C1037,IF(D1037&lt;&gt;"",".",""),D1037,E1037)</f>
        <v>HBEE 53.00(c)</v>
      </c>
      <c r="H1037" s="106">
        <v>41850</v>
      </c>
      <c r="I1037" s="96" t="s">
        <v>344</v>
      </c>
      <c r="J1037" s="107" t="s">
        <v>766</v>
      </c>
      <c r="K1037" s="60"/>
      <c r="L1037" s="75"/>
      <c r="M1037" s="59"/>
      <c r="N1037" s="59"/>
      <c r="O1037" s="59"/>
      <c r="P1037" s="60"/>
    </row>
    <row r="1038" spans="1:16" ht="30" x14ac:dyDescent="0.25">
      <c r="A1038" s="102" t="s">
        <v>4</v>
      </c>
      <c r="B1038" s="117">
        <v>7</v>
      </c>
      <c r="C1038" s="117">
        <v>53</v>
      </c>
      <c r="D1038" s="104" t="s">
        <v>14</v>
      </c>
      <c r="E1038" s="104" t="s">
        <v>40</v>
      </c>
      <c r="F1038" s="96" t="str">
        <f>CONCATENATE(C1038,IF(D1038&lt;&gt;"",".",""),D1038)</f>
        <v>53.00</v>
      </c>
      <c r="G1038" s="105" t="str">
        <f>CONCATENATE(A1038," ",C1038,IF(D1038&lt;&gt;"",".",""),D1038,E1038)</f>
        <v>HBEE 53.00(d)</v>
      </c>
      <c r="H1038" s="106">
        <v>41850</v>
      </c>
      <c r="I1038" s="96" t="s">
        <v>345</v>
      </c>
      <c r="J1038" s="107" t="s">
        <v>766</v>
      </c>
      <c r="K1038" s="60"/>
      <c r="L1038" s="75"/>
      <c r="M1038" s="59"/>
      <c r="N1038" s="59"/>
      <c r="O1038" s="59"/>
      <c r="P1038" s="60"/>
    </row>
    <row r="1039" spans="1:16" ht="30" x14ac:dyDescent="0.25">
      <c r="A1039" s="102" t="s">
        <v>4</v>
      </c>
      <c r="B1039" s="117">
        <v>7</v>
      </c>
      <c r="C1039" s="117">
        <v>53</v>
      </c>
      <c r="D1039" s="104" t="s">
        <v>14</v>
      </c>
      <c r="E1039" s="104" t="s">
        <v>41</v>
      </c>
      <c r="F1039" s="96" t="str">
        <f>CONCATENATE(C1039,IF(D1039&lt;&gt;"",".",""),D1039)</f>
        <v>53.00</v>
      </c>
      <c r="G1039" s="105" t="str">
        <f>CONCATENATE(A1039," ",C1039,IF(D1039&lt;&gt;"",".",""),D1039,E1039)</f>
        <v>HBEE 53.00(e)</v>
      </c>
      <c r="H1039" s="106">
        <v>41850</v>
      </c>
      <c r="I1039" s="96" t="s">
        <v>346</v>
      </c>
      <c r="J1039" s="107" t="s">
        <v>766</v>
      </c>
      <c r="K1039" s="60"/>
      <c r="L1039" s="75"/>
      <c r="M1039" s="59"/>
      <c r="N1039" s="59"/>
      <c r="O1039" s="59"/>
      <c r="P1039" s="60"/>
    </row>
    <row r="1040" spans="1:16" ht="30" x14ac:dyDescent="0.25">
      <c r="A1040" s="102" t="s">
        <v>4</v>
      </c>
      <c r="B1040" s="117">
        <v>7</v>
      </c>
      <c r="C1040" s="117">
        <v>53</v>
      </c>
      <c r="D1040" s="104" t="s">
        <v>14</v>
      </c>
      <c r="E1040" s="104" t="s">
        <v>42</v>
      </c>
      <c r="F1040" s="96" t="str">
        <f>CONCATENATE(C1040,IF(D1040&lt;&gt;"",".",""),D1040)</f>
        <v>53.00</v>
      </c>
      <c r="G1040" s="105" t="str">
        <f>CONCATENATE(A1040," ",C1040,IF(D1040&lt;&gt;"",".",""),D1040,E1040)</f>
        <v>HBEE 53.00(f)</v>
      </c>
      <c r="H1040" s="106">
        <v>41850</v>
      </c>
      <c r="I1040" s="96" t="s">
        <v>347</v>
      </c>
      <c r="J1040" s="107" t="s">
        <v>766</v>
      </c>
      <c r="K1040" s="60"/>
      <c r="L1040" s="75"/>
      <c r="M1040" s="59"/>
      <c r="N1040" s="59"/>
      <c r="O1040" s="59"/>
      <c r="P1040" s="60"/>
    </row>
    <row r="1041" spans="1:16" ht="30" x14ac:dyDescent="0.25">
      <c r="A1041" s="102" t="s">
        <v>4</v>
      </c>
      <c r="B1041" s="117">
        <v>7</v>
      </c>
      <c r="C1041" s="117">
        <v>53</v>
      </c>
      <c r="D1041" s="104" t="s">
        <v>14</v>
      </c>
      <c r="E1041" s="104" t="s">
        <v>43</v>
      </c>
      <c r="F1041" s="96" t="str">
        <f>CONCATENATE(C1041,IF(D1041&lt;&gt;"",".",""),D1041)</f>
        <v>53.00</v>
      </c>
      <c r="G1041" s="105" t="str">
        <f>CONCATENATE(A1041," ",C1041,IF(D1041&lt;&gt;"",".",""),D1041,E1041)</f>
        <v>HBEE 53.00(g)</v>
      </c>
      <c r="H1041" s="106">
        <v>41850</v>
      </c>
      <c r="I1041" s="96" t="s">
        <v>348</v>
      </c>
      <c r="J1041" s="107" t="s">
        <v>766</v>
      </c>
      <c r="K1041" s="60"/>
      <c r="L1041" s="75"/>
      <c r="M1041" s="59"/>
      <c r="N1041" s="59"/>
      <c r="O1041" s="59"/>
      <c r="P1041" s="60"/>
    </row>
    <row r="1042" spans="1:16" ht="30" x14ac:dyDescent="0.25">
      <c r="A1042" s="102" t="s">
        <v>4</v>
      </c>
      <c r="B1042" s="117">
        <v>7</v>
      </c>
      <c r="C1042" s="117">
        <v>53</v>
      </c>
      <c r="D1042" s="104" t="s">
        <v>14</v>
      </c>
      <c r="E1042" s="104" t="s">
        <v>44</v>
      </c>
      <c r="F1042" s="96" t="str">
        <f>CONCATENATE(C1042,IF(D1042&lt;&gt;"",".",""),D1042)</f>
        <v>53.00</v>
      </c>
      <c r="G1042" s="105" t="str">
        <f>CONCATENATE(A1042," ",C1042,IF(D1042&lt;&gt;"",".",""),D1042,E1042)</f>
        <v>HBEE 53.00(h)</v>
      </c>
      <c r="H1042" s="106">
        <v>41850</v>
      </c>
      <c r="I1042" s="96" t="s">
        <v>349</v>
      </c>
      <c r="J1042" s="107" t="s">
        <v>766</v>
      </c>
      <c r="K1042" s="60"/>
      <c r="L1042" s="75"/>
      <c r="M1042" s="59"/>
      <c r="N1042" s="59"/>
      <c r="O1042" s="59"/>
      <c r="P1042" s="60"/>
    </row>
    <row r="1043" spans="1:16" ht="30" x14ac:dyDescent="0.25">
      <c r="A1043" s="102" t="s">
        <v>4</v>
      </c>
      <c r="B1043" s="117">
        <v>7</v>
      </c>
      <c r="C1043" s="117">
        <v>53</v>
      </c>
      <c r="D1043" s="104" t="s">
        <v>14</v>
      </c>
      <c r="E1043" s="104" t="s">
        <v>45</v>
      </c>
      <c r="F1043" s="96" t="str">
        <f>CONCATENATE(C1043,IF(D1043&lt;&gt;"",".",""),D1043)</f>
        <v>53.00</v>
      </c>
      <c r="G1043" s="105" t="str">
        <f>CONCATENATE(A1043," ",C1043,IF(D1043&lt;&gt;"",".",""),D1043,E1043)</f>
        <v>HBEE 53.00(i)</v>
      </c>
      <c r="H1043" s="106">
        <v>41850</v>
      </c>
      <c r="I1043" s="96" t="s">
        <v>350</v>
      </c>
      <c r="J1043" s="107" t="s">
        <v>770</v>
      </c>
      <c r="K1043" s="60" t="s">
        <v>764</v>
      </c>
      <c r="L1043" s="75"/>
      <c r="M1043" s="59"/>
      <c r="N1043" s="59"/>
      <c r="O1043" s="59"/>
      <c r="P1043" s="60"/>
    </row>
    <row r="1044" spans="1:16" ht="45" x14ac:dyDescent="0.25">
      <c r="A1044" s="102" t="s">
        <v>4</v>
      </c>
      <c r="B1044" s="117">
        <v>7</v>
      </c>
      <c r="C1044" s="117">
        <v>54</v>
      </c>
      <c r="D1044" s="104" t="s">
        <v>14</v>
      </c>
      <c r="E1044" s="104"/>
      <c r="F1044" s="96" t="str">
        <f>CONCATENATE(C1044,IF(D1044&lt;&gt;"",".",""),D1044)</f>
        <v>54.00</v>
      </c>
      <c r="G1044" s="105" t="str">
        <f>CONCATENATE(A1044," ",C1044,IF(D1044&lt;&gt;"",".",""),D1044,E1044)</f>
        <v>HBEE 54.00</v>
      </c>
      <c r="H1044" s="106">
        <v>42583</v>
      </c>
      <c r="I1044" s="96" t="s">
        <v>351</v>
      </c>
      <c r="J1044" s="107" t="s">
        <v>770</v>
      </c>
      <c r="K1044" s="60" t="s">
        <v>764</v>
      </c>
      <c r="L1044" s="75"/>
      <c r="M1044" s="59"/>
      <c r="N1044" s="59"/>
      <c r="O1044" s="59"/>
      <c r="P1044" s="60"/>
    </row>
    <row r="1045" spans="1:16" x14ac:dyDescent="0.25">
      <c r="A1045" s="102" t="s">
        <v>4</v>
      </c>
      <c r="B1045" s="117">
        <v>7</v>
      </c>
      <c r="C1045" s="117">
        <v>54</v>
      </c>
      <c r="D1045" s="104" t="s">
        <v>15</v>
      </c>
      <c r="E1045" s="104"/>
      <c r="F1045" s="96" t="str">
        <f>CONCATENATE(C1045,IF(D1045&lt;&gt;"",".",""),D1045)</f>
        <v>54.01</v>
      </c>
      <c r="G1045" s="105" t="str">
        <f>CONCATENATE(A1045," ",C1045,IF(D1045&lt;&gt;"",".",""),D1045,E1045)</f>
        <v>HBEE 54.01</v>
      </c>
      <c r="H1045" s="106">
        <v>41850</v>
      </c>
      <c r="I1045" s="96" t="s">
        <v>352</v>
      </c>
      <c r="J1045" s="107" t="s">
        <v>764</v>
      </c>
      <c r="K1045" s="60"/>
      <c r="L1045" s="75"/>
      <c r="M1045" s="59"/>
      <c r="N1045" s="59"/>
      <c r="O1045" s="59"/>
      <c r="P1045" s="60"/>
    </row>
    <row r="1046" spans="1:16" ht="45" x14ac:dyDescent="0.25">
      <c r="A1046" s="102" t="s">
        <v>4</v>
      </c>
      <c r="B1046" s="117">
        <v>7</v>
      </c>
      <c r="C1046" s="117">
        <v>54</v>
      </c>
      <c r="D1046" s="104" t="s">
        <v>16</v>
      </c>
      <c r="E1046" s="104"/>
      <c r="F1046" s="96" t="str">
        <f>CONCATENATE(C1046,IF(D1046&lt;&gt;"",".",""),D1046)</f>
        <v>54.02</v>
      </c>
      <c r="G1046" s="105" t="str">
        <f>CONCATENATE(A1046," ",C1046,IF(D1046&lt;&gt;"",".",""),D1046,E1046)</f>
        <v>HBEE 54.02</v>
      </c>
      <c r="H1046" s="106">
        <v>41850</v>
      </c>
      <c r="I1046" s="96" t="s">
        <v>353</v>
      </c>
      <c r="J1046" s="107" t="s">
        <v>766</v>
      </c>
      <c r="K1046" s="60"/>
      <c r="L1046" s="75"/>
      <c r="M1046" s="59"/>
      <c r="N1046" s="59"/>
      <c r="O1046" s="59"/>
      <c r="P1046" s="60"/>
    </row>
    <row r="1047" spans="1:16" ht="30" x14ac:dyDescent="0.25">
      <c r="A1047" s="102" t="s">
        <v>4</v>
      </c>
      <c r="B1047" s="117">
        <v>7</v>
      </c>
      <c r="C1047" s="117">
        <v>54</v>
      </c>
      <c r="D1047" s="104" t="s">
        <v>23</v>
      </c>
      <c r="E1047" s="104"/>
      <c r="F1047" s="96" t="str">
        <f>CONCATENATE(C1047,IF(D1047&lt;&gt;"",".",""),D1047)</f>
        <v>54.03</v>
      </c>
      <c r="G1047" s="105" t="str">
        <f>CONCATENATE(A1047," ",C1047,IF(D1047&lt;&gt;"",".",""),D1047,E1047)</f>
        <v>HBEE 54.03</v>
      </c>
      <c r="H1047" s="106">
        <v>41850</v>
      </c>
      <c r="I1047" s="96" t="s">
        <v>354</v>
      </c>
      <c r="J1047" s="107" t="s">
        <v>770</v>
      </c>
      <c r="K1047" s="60" t="s">
        <v>764</v>
      </c>
      <c r="L1047" s="75"/>
      <c r="M1047" s="59"/>
      <c r="N1047" s="59"/>
      <c r="O1047" s="59"/>
      <c r="P1047" s="60"/>
    </row>
    <row r="1048" spans="1:16" x14ac:dyDescent="0.25">
      <c r="A1048" s="102" t="s">
        <v>4</v>
      </c>
      <c r="B1048" s="117">
        <v>7</v>
      </c>
      <c r="C1048" s="117">
        <v>54</v>
      </c>
      <c r="D1048" s="104" t="s">
        <v>23</v>
      </c>
      <c r="E1048" s="104" t="s">
        <v>8</v>
      </c>
      <c r="F1048" s="96" t="str">
        <f>CONCATENATE(C1048,IF(D1048&lt;&gt;"",".",""),D1048)</f>
        <v>54.03</v>
      </c>
      <c r="G1048" s="105" t="str">
        <f>CONCATENATE(A1048," ",C1048,IF(D1048&lt;&gt;"",".",""),D1048,E1048)</f>
        <v>HBEE 54.03(a)</v>
      </c>
      <c r="H1048" s="106">
        <v>41850</v>
      </c>
      <c r="I1048" s="96" t="s">
        <v>355</v>
      </c>
      <c r="J1048" s="107" t="s">
        <v>770</v>
      </c>
      <c r="K1048" s="60" t="s">
        <v>764</v>
      </c>
      <c r="L1048" s="75"/>
      <c r="M1048" s="59"/>
      <c r="N1048" s="59"/>
      <c r="O1048" s="59"/>
      <c r="P1048" s="60"/>
    </row>
    <row r="1049" spans="1:16" x14ac:dyDescent="0.25">
      <c r="A1049" s="102" t="s">
        <v>4</v>
      </c>
      <c r="B1049" s="117">
        <v>7</v>
      </c>
      <c r="C1049" s="117">
        <v>54</v>
      </c>
      <c r="D1049" s="104" t="s">
        <v>23</v>
      </c>
      <c r="E1049" s="104" t="s">
        <v>10</v>
      </c>
      <c r="F1049" s="96" t="str">
        <f>CONCATENATE(C1049,IF(D1049&lt;&gt;"",".",""),D1049)</f>
        <v>54.03</v>
      </c>
      <c r="G1049" s="105" t="str">
        <f>CONCATENATE(A1049," ",C1049,IF(D1049&lt;&gt;"",".",""),D1049,E1049)</f>
        <v>HBEE 54.03(b)</v>
      </c>
      <c r="H1049" s="106">
        <v>41850</v>
      </c>
      <c r="I1049" s="96" t="s">
        <v>356</v>
      </c>
      <c r="J1049" s="107" t="s">
        <v>770</v>
      </c>
      <c r="K1049" s="60" t="s">
        <v>764</v>
      </c>
      <c r="L1049" s="75"/>
      <c r="M1049" s="59"/>
      <c r="N1049" s="59"/>
      <c r="O1049" s="59"/>
      <c r="P1049" s="60"/>
    </row>
    <row r="1050" spans="1:16" ht="30" x14ac:dyDescent="0.25">
      <c r="A1050" s="102" t="s">
        <v>4</v>
      </c>
      <c r="B1050" s="117">
        <v>7</v>
      </c>
      <c r="C1050" s="117">
        <v>54</v>
      </c>
      <c r="D1050" s="104" t="s">
        <v>25</v>
      </c>
      <c r="E1050" s="104"/>
      <c r="F1050" s="96" t="str">
        <f>CONCATENATE(C1050,IF(D1050&lt;&gt;"",".",""),D1050)</f>
        <v>54.04</v>
      </c>
      <c r="G1050" s="105" t="str">
        <f>CONCATENATE(A1050," ",C1050,IF(D1050&lt;&gt;"",".",""),D1050,E1050)</f>
        <v>HBEE 54.04</v>
      </c>
      <c r="H1050" s="106">
        <v>41850</v>
      </c>
      <c r="I1050" s="96" t="s">
        <v>357</v>
      </c>
      <c r="J1050" s="107" t="s">
        <v>770</v>
      </c>
      <c r="K1050" s="60" t="s">
        <v>764</v>
      </c>
      <c r="L1050" s="75"/>
      <c r="M1050" s="59"/>
      <c r="N1050" s="59"/>
      <c r="O1050" s="59"/>
      <c r="P1050" s="60"/>
    </row>
    <row r="1051" spans="1:16" ht="30" x14ac:dyDescent="0.25">
      <c r="A1051" s="102" t="s">
        <v>4</v>
      </c>
      <c r="B1051" s="117">
        <v>7</v>
      </c>
      <c r="C1051" s="117">
        <v>54</v>
      </c>
      <c r="D1051" s="104" t="s">
        <v>25</v>
      </c>
      <c r="E1051" s="104" t="s">
        <v>8</v>
      </c>
      <c r="F1051" s="96" t="str">
        <f>CONCATENATE(C1051,IF(D1051&lt;&gt;"",".",""),D1051)</f>
        <v>54.04</v>
      </c>
      <c r="G1051" s="105" t="str">
        <f>CONCATENATE(A1051," ",C1051,IF(D1051&lt;&gt;"",".",""),D1051,E1051)</f>
        <v>HBEE 54.04(a)</v>
      </c>
      <c r="H1051" s="106">
        <v>41850</v>
      </c>
      <c r="I1051" s="96" t="s">
        <v>358</v>
      </c>
      <c r="J1051" s="107" t="s">
        <v>770</v>
      </c>
      <c r="K1051" s="60" t="s">
        <v>1390</v>
      </c>
      <c r="L1051" s="75" t="s">
        <v>1438</v>
      </c>
      <c r="M1051" s="59" t="s">
        <v>1442</v>
      </c>
      <c r="N1051" s="59"/>
      <c r="O1051" s="59"/>
      <c r="P1051" s="75"/>
    </row>
    <row r="1052" spans="1:16" ht="30" x14ac:dyDescent="0.25">
      <c r="A1052" s="102" t="s">
        <v>4</v>
      </c>
      <c r="B1052" s="117">
        <v>7</v>
      </c>
      <c r="C1052" s="117">
        <v>54</v>
      </c>
      <c r="D1052" s="104" t="s">
        <v>25</v>
      </c>
      <c r="E1052" s="104" t="s">
        <v>10</v>
      </c>
      <c r="F1052" s="96" t="str">
        <f>CONCATENATE(C1052,IF(D1052&lt;&gt;"",".",""),D1052)</f>
        <v>54.04</v>
      </c>
      <c r="G1052" s="105" t="str">
        <f>CONCATENATE(A1052," ",C1052,IF(D1052&lt;&gt;"",".",""),D1052,E1052)</f>
        <v>HBEE 54.04(b)</v>
      </c>
      <c r="H1052" s="106">
        <v>41850</v>
      </c>
      <c r="I1052" s="96" t="s">
        <v>359</v>
      </c>
      <c r="J1052" s="107" t="s">
        <v>770</v>
      </c>
      <c r="K1052" s="60" t="s">
        <v>1390</v>
      </c>
      <c r="L1052" s="75" t="s">
        <v>1438</v>
      </c>
      <c r="M1052" s="59" t="s">
        <v>1442</v>
      </c>
      <c r="N1052" s="59"/>
      <c r="O1052" s="59"/>
      <c r="P1052" s="75"/>
    </row>
    <row r="1053" spans="1:16" ht="30" x14ac:dyDescent="0.25">
      <c r="A1053" s="102" t="s">
        <v>4</v>
      </c>
      <c r="B1053" s="117">
        <v>7</v>
      </c>
      <c r="C1053" s="117">
        <v>54</v>
      </c>
      <c r="D1053" s="104" t="s">
        <v>29</v>
      </c>
      <c r="E1053" s="104"/>
      <c r="F1053" s="96" t="str">
        <f>CONCATENATE(C1053,IF(D1053&lt;&gt;"",".",""),D1053)</f>
        <v>54.05</v>
      </c>
      <c r="G1053" s="105" t="str">
        <f>CONCATENATE(A1053," ",C1053,IF(D1053&lt;&gt;"",".",""),D1053,E1053)</f>
        <v>HBEE 54.05</v>
      </c>
      <c r="H1053" s="106">
        <v>42583</v>
      </c>
      <c r="I1053" s="96" t="s">
        <v>360</v>
      </c>
      <c r="J1053" s="107" t="s">
        <v>770</v>
      </c>
      <c r="K1053" s="60" t="s">
        <v>764</v>
      </c>
      <c r="L1053" s="75"/>
      <c r="M1053" s="59"/>
      <c r="N1053" s="59"/>
      <c r="O1053" s="59"/>
      <c r="P1053" s="60"/>
    </row>
    <row r="1054" spans="1:16" ht="30" x14ac:dyDescent="0.25">
      <c r="A1054" s="102" t="s">
        <v>4</v>
      </c>
      <c r="B1054" s="117">
        <v>7</v>
      </c>
      <c r="C1054" s="117">
        <v>54</v>
      </c>
      <c r="D1054" s="104" t="s">
        <v>29</v>
      </c>
      <c r="E1054" s="104" t="s">
        <v>8</v>
      </c>
      <c r="F1054" s="96" t="str">
        <f>CONCATENATE(C1054,IF(D1054&lt;&gt;"",".",""),D1054)</f>
        <v>54.05</v>
      </c>
      <c r="G1054" s="105" t="str">
        <f>CONCATENATE(A1054," ",C1054,IF(D1054&lt;&gt;"",".",""),D1054,E1054)</f>
        <v>HBEE 54.05(a)</v>
      </c>
      <c r="H1054" s="106">
        <v>42583</v>
      </c>
      <c r="I1054" s="96" t="s">
        <v>9</v>
      </c>
      <c r="J1054" s="107" t="s">
        <v>770</v>
      </c>
      <c r="K1054" s="60" t="s">
        <v>1390</v>
      </c>
      <c r="L1054" s="75" t="s">
        <v>1438</v>
      </c>
      <c r="M1054" s="59" t="s">
        <v>1442</v>
      </c>
      <c r="N1054" s="59"/>
      <c r="O1054" s="59"/>
      <c r="P1054" s="75"/>
    </row>
    <row r="1055" spans="1:16" ht="30" x14ac:dyDescent="0.25">
      <c r="A1055" s="102" t="s">
        <v>4</v>
      </c>
      <c r="B1055" s="117">
        <v>7</v>
      </c>
      <c r="C1055" s="117">
        <v>54</v>
      </c>
      <c r="D1055" s="104" t="s">
        <v>29</v>
      </c>
      <c r="E1055" s="104" t="s">
        <v>10</v>
      </c>
      <c r="F1055" s="96" t="str">
        <f>CONCATENATE(C1055,IF(D1055&lt;&gt;"",".",""),D1055)</f>
        <v>54.05</v>
      </c>
      <c r="G1055" s="105" t="str">
        <f>CONCATENATE(A1055," ",C1055,IF(D1055&lt;&gt;"",".",""),D1055,E1055)</f>
        <v>HBEE 54.05(b)</v>
      </c>
      <c r="H1055" s="106">
        <v>42583</v>
      </c>
      <c r="I1055" s="96" t="s">
        <v>361</v>
      </c>
      <c r="J1055" s="107" t="s">
        <v>770</v>
      </c>
      <c r="K1055" s="60" t="s">
        <v>1390</v>
      </c>
      <c r="L1055" s="75" t="s">
        <v>1438</v>
      </c>
      <c r="M1055" s="59" t="s">
        <v>1442</v>
      </c>
      <c r="N1055" s="59"/>
      <c r="O1055" s="59"/>
      <c r="P1055" s="75"/>
    </row>
    <row r="1056" spans="1:16" ht="30" x14ac:dyDescent="0.25">
      <c r="A1056" s="102" t="s">
        <v>4</v>
      </c>
      <c r="B1056" s="117">
        <v>7</v>
      </c>
      <c r="C1056" s="117">
        <v>54</v>
      </c>
      <c r="D1056" s="104" t="s">
        <v>29</v>
      </c>
      <c r="E1056" s="104" t="s">
        <v>12</v>
      </c>
      <c r="F1056" s="96" t="str">
        <f>CONCATENATE(C1056,IF(D1056&lt;&gt;"",".",""),D1056)</f>
        <v>54.05</v>
      </c>
      <c r="G1056" s="105" t="str">
        <f>CONCATENATE(A1056," ",C1056,IF(D1056&lt;&gt;"",".",""),D1056,E1056)</f>
        <v>HBEE 54.05(c)</v>
      </c>
      <c r="H1056" s="106">
        <v>42583</v>
      </c>
      <c r="I1056" s="96" t="s">
        <v>362</v>
      </c>
      <c r="J1056" s="107" t="s">
        <v>770</v>
      </c>
      <c r="K1056" s="60" t="s">
        <v>1390</v>
      </c>
      <c r="L1056" s="75" t="s">
        <v>1438</v>
      </c>
      <c r="M1056" s="59" t="s">
        <v>1442</v>
      </c>
      <c r="N1056" s="59"/>
      <c r="O1056" s="59"/>
      <c r="P1056" s="75"/>
    </row>
    <row r="1057" spans="1:16" x14ac:dyDescent="0.25">
      <c r="A1057" s="102" t="s">
        <v>4</v>
      </c>
      <c r="B1057" s="117">
        <v>7</v>
      </c>
      <c r="C1057" s="117">
        <v>54</v>
      </c>
      <c r="D1057" s="104" t="s">
        <v>29</v>
      </c>
      <c r="E1057" s="104" t="s">
        <v>40</v>
      </c>
      <c r="F1057" s="96" t="str">
        <f>CONCATENATE(C1057,IF(D1057&lt;&gt;"",".",""),D1057)</f>
        <v>54.05</v>
      </c>
      <c r="G1057" s="105" t="str">
        <f>CONCATENATE(A1057," ",C1057,IF(D1057&lt;&gt;"",".",""),D1057,E1057)</f>
        <v>HBEE 54.05(d)</v>
      </c>
      <c r="H1057" s="106">
        <v>42583</v>
      </c>
      <c r="I1057" s="96" t="s">
        <v>363</v>
      </c>
      <c r="J1057" s="107" t="s">
        <v>766</v>
      </c>
      <c r="K1057" s="60"/>
      <c r="L1057" s="75"/>
      <c r="M1057" s="59"/>
      <c r="N1057" s="59"/>
      <c r="O1057" s="59"/>
      <c r="P1057" s="60"/>
    </row>
    <row r="1058" spans="1:16" ht="60" x14ac:dyDescent="0.25">
      <c r="A1058" s="102" t="s">
        <v>4</v>
      </c>
      <c r="B1058" s="117">
        <v>7</v>
      </c>
      <c r="C1058" s="117">
        <v>54</v>
      </c>
      <c r="D1058" s="104" t="s">
        <v>64</v>
      </c>
      <c r="E1058" s="104"/>
      <c r="F1058" s="96" t="str">
        <f>CONCATENATE(C1058,IF(D1058&lt;&gt;"",".",""),D1058)</f>
        <v>54.06</v>
      </c>
      <c r="G1058" s="105" t="str">
        <f>CONCATENATE(A1058," ",C1058,IF(D1058&lt;&gt;"",".",""),D1058,E1058)</f>
        <v>HBEE 54.06</v>
      </c>
      <c r="H1058" s="106">
        <v>41850</v>
      </c>
      <c r="I1058" s="96" t="s">
        <v>364</v>
      </c>
      <c r="J1058" s="107" t="s">
        <v>770</v>
      </c>
      <c r="K1058" s="60" t="s">
        <v>1390</v>
      </c>
      <c r="L1058" s="75" t="s">
        <v>1438</v>
      </c>
      <c r="M1058" s="59" t="s">
        <v>1442</v>
      </c>
      <c r="N1058" s="59"/>
      <c r="O1058" s="59"/>
      <c r="P1058" s="75"/>
    </row>
    <row r="1059" spans="1:16" ht="30" x14ac:dyDescent="0.25">
      <c r="A1059" s="102" t="s">
        <v>4</v>
      </c>
      <c r="B1059" s="117">
        <v>7</v>
      </c>
      <c r="C1059" s="117">
        <v>54</v>
      </c>
      <c r="D1059" s="104" t="s">
        <v>73</v>
      </c>
      <c r="E1059" s="104"/>
      <c r="F1059" s="96" t="str">
        <f>CONCATENATE(C1059,IF(D1059&lt;&gt;"",".",""),D1059)</f>
        <v>54.07</v>
      </c>
      <c r="G1059" s="105" t="str">
        <f>CONCATENATE(A1059," ",C1059,IF(D1059&lt;&gt;"",".",""),D1059,E1059)</f>
        <v>HBEE 54.07</v>
      </c>
      <c r="H1059" s="106">
        <v>41850</v>
      </c>
      <c r="I1059" s="96" t="s">
        <v>365</v>
      </c>
      <c r="J1059" s="107" t="s">
        <v>770</v>
      </c>
      <c r="K1059" s="60" t="s">
        <v>764</v>
      </c>
      <c r="L1059" s="75"/>
      <c r="M1059" s="59"/>
      <c r="N1059" s="59"/>
      <c r="O1059" s="59"/>
      <c r="P1059" s="60"/>
    </row>
    <row r="1060" spans="1:16" x14ac:dyDescent="0.25">
      <c r="A1060" s="102" t="s">
        <v>4</v>
      </c>
      <c r="B1060" s="117">
        <v>7</v>
      </c>
      <c r="C1060" s="117">
        <v>54</v>
      </c>
      <c r="D1060" s="104" t="s">
        <v>73</v>
      </c>
      <c r="E1060" s="104" t="s">
        <v>8</v>
      </c>
      <c r="F1060" s="96" t="str">
        <f>CONCATENATE(C1060,IF(D1060&lt;&gt;"",".",""),D1060)</f>
        <v>54.07</v>
      </c>
      <c r="G1060" s="105" t="str">
        <f>CONCATENATE(A1060," ",C1060,IF(D1060&lt;&gt;"",".",""),D1060,E1060)</f>
        <v>HBEE 54.07(a)</v>
      </c>
      <c r="H1060" s="106">
        <v>41850</v>
      </c>
      <c r="I1060" s="96" t="s">
        <v>366</v>
      </c>
      <c r="J1060" s="107" t="s">
        <v>764</v>
      </c>
      <c r="K1060" s="60"/>
      <c r="L1060" s="75"/>
      <c r="M1060" s="59"/>
      <c r="N1060" s="59"/>
      <c r="O1060" s="59"/>
      <c r="P1060" s="60" t="s">
        <v>1608</v>
      </c>
    </row>
    <row r="1061" spans="1:16" ht="30" x14ac:dyDescent="0.25">
      <c r="A1061" s="102" t="s">
        <v>4</v>
      </c>
      <c r="B1061" s="117">
        <v>7</v>
      </c>
      <c r="C1061" s="117">
        <v>54</v>
      </c>
      <c r="D1061" s="104" t="s">
        <v>73</v>
      </c>
      <c r="E1061" s="104" t="s">
        <v>10</v>
      </c>
      <c r="F1061" s="96" t="str">
        <f>CONCATENATE(C1061,IF(D1061&lt;&gt;"",".",""),D1061)</f>
        <v>54.07</v>
      </c>
      <c r="G1061" s="105" t="str">
        <f>CONCATENATE(A1061," ",C1061,IF(D1061&lt;&gt;"",".",""),D1061,E1061)</f>
        <v>HBEE 54.07(b)</v>
      </c>
      <c r="H1061" s="106">
        <v>41850</v>
      </c>
      <c r="I1061" s="96" t="s">
        <v>367</v>
      </c>
      <c r="J1061" s="107" t="s">
        <v>770</v>
      </c>
      <c r="K1061" s="60" t="s">
        <v>1390</v>
      </c>
      <c r="L1061" s="75" t="s">
        <v>1438</v>
      </c>
      <c r="M1061" s="59" t="s">
        <v>1442</v>
      </c>
      <c r="N1061" s="59"/>
      <c r="O1061" s="59"/>
      <c r="P1061" s="75"/>
    </row>
    <row r="1062" spans="1:16" ht="30" x14ac:dyDescent="0.25">
      <c r="A1062" s="102" t="s">
        <v>4</v>
      </c>
      <c r="B1062" s="117">
        <v>7</v>
      </c>
      <c r="C1062" s="117">
        <v>54</v>
      </c>
      <c r="D1062" s="104" t="s">
        <v>73</v>
      </c>
      <c r="E1062" s="104" t="s">
        <v>12</v>
      </c>
      <c r="F1062" s="96" t="str">
        <f>CONCATENATE(C1062,IF(D1062&lt;&gt;"",".",""),D1062)</f>
        <v>54.07</v>
      </c>
      <c r="G1062" s="105" t="str">
        <f>CONCATENATE(A1062," ",C1062,IF(D1062&lt;&gt;"",".",""),D1062,E1062)</f>
        <v>HBEE 54.07(c)</v>
      </c>
      <c r="H1062" s="106">
        <v>41850</v>
      </c>
      <c r="I1062" s="96" t="s">
        <v>368</v>
      </c>
      <c r="J1062" s="107" t="s">
        <v>770</v>
      </c>
      <c r="K1062" s="60" t="s">
        <v>1390</v>
      </c>
      <c r="L1062" s="75" t="s">
        <v>1438</v>
      </c>
      <c r="M1062" s="59" t="s">
        <v>1442</v>
      </c>
      <c r="N1062" s="59"/>
      <c r="O1062" s="59"/>
      <c r="P1062" s="75"/>
    </row>
    <row r="1063" spans="1:16" ht="30" x14ac:dyDescent="0.25">
      <c r="A1063" s="102" t="s">
        <v>4</v>
      </c>
      <c r="B1063" s="117">
        <v>7</v>
      </c>
      <c r="C1063" s="117">
        <v>54</v>
      </c>
      <c r="D1063" s="104" t="s">
        <v>73</v>
      </c>
      <c r="E1063" s="104" t="s">
        <v>40</v>
      </c>
      <c r="F1063" s="96" t="str">
        <f>CONCATENATE(C1063,IF(D1063&lt;&gt;"",".",""),D1063)</f>
        <v>54.07</v>
      </c>
      <c r="G1063" s="105" t="str">
        <f>CONCATENATE(A1063," ",C1063,IF(D1063&lt;&gt;"",".",""),D1063,E1063)</f>
        <v>HBEE 54.07(d)</v>
      </c>
      <c r="H1063" s="106">
        <v>41850</v>
      </c>
      <c r="I1063" s="96" t="s">
        <v>369</v>
      </c>
      <c r="J1063" s="107" t="s">
        <v>770</v>
      </c>
      <c r="K1063" s="60" t="s">
        <v>1390</v>
      </c>
      <c r="L1063" s="75" t="s">
        <v>1438</v>
      </c>
      <c r="M1063" s="59" t="s">
        <v>1442</v>
      </c>
      <c r="N1063" s="59"/>
      <c r="O1063" s="59"/>
      <c r="P1063" s="75"/>
    </row>
    <row r="1064" spans="1:16" ht="30" x14ac:dyDescent="0.25">
      <c r="A1064" s="102" t="s">
        <v>4</v>
      </c>
      <c r="B1064" s="117">
        <v>7</v>
      </c>
      <c r="C1064" s="117">
        <v>54</v>
      </c>
      <c r="D1064" s="104" t="s">
        <v>73</v>
      </c>
      <c r="E1064" s="104" t="s">
        <v>41</v>
      </c>
      <c r="F1064" s="96" t="str">
        <f>CONCATENATE(C1064,IF(D1064&lt;&gt;"",".",""),D1064)</f>
        <v>54.07</v>
      </c>
      <c r="G1064" s="105" t="str">
        <f>CONCATENATE(A1064," ",C1064,IF(D1064&lt;&gt;"",".",""),D1064,E1064)</f>
        <v>HBEE 54.07(e)</v>
      </c>
      <c r="H1064" s="106">
        <v>41850</v>
      </c>
      <c r="I1064" s="96" t="s">
        <v>370</v>
      </c>
      <c r="J1064" s="107" t="s">
        <v>770</v>
      </c>
      <c r="K1064" s="60" t="s">
        <v>1390</v>
      </c>
      <c r="L1064" s="75" t="s">
        <v>1438</v>
      </c>
      <c r="M1064" s="59" t="s">
        <v>1442</v>
      </c>
      <c r="N1064" s="59"/>
      <c r="O1064" s="59"/>
      <c r="P1064" s="75"/>
    </row>
    <row r="1065" spans="1:16" x14ac:dyDescent="0.25">
      <c r="A1065" s="102" t="s">
        <v>4</v>
      </c>
      <c r="B1065" s="117">
        <v>7</v>
      </c>
      <c r="C1065" s="117">
        <v>54</v>
      </c>
      <c r="D1065" s="104" t="s">
        <v>73</v>
      </c>
      <c r="E1065" s="104" t="s">
        <v>42</v>
      </c>
      <c r="F1065" s="96" t="str">
        <f>CONCATENATE(C1065,IF(D1065&lt;&gt;"",".",""),D1065)</f>
        <v>54.07</v>
      </c>
      <c r="G1065" s="105" t="str">
        <f>CONCATENATE(A1065," ",C1065,IF(D1065&lt;&gt;"",".",""),D1065,E1065)</f>
        <v>HBEE 54.07(f)</v>
      </c>
      <c r="H1065" s="106">
        <v>41850</v>
      </c>
      <c r="I1065" s="96" t="s">
        <v>371</v>
      </c>
      <c r="J1065" s="107" t="s">
        <v>766</v>
      </c>
      <c r="K1065" s="60"/>
      <c r="L1065" s="75"/>
      <c r="M1065" s="59"/>
      <c r="N1065" s="59"/>
      <c r="O1065" s="59"/>
      <c r="P1065" s="60"/>
    </row>
    <row r="1066" spans="1:16" x14ac:dyDescent="0.25">
      <c r="A1066" s="102" t="s">
        <v>4</v>
      </c>
      <c r="B1066" s="117">
        <v>7</v>
      </c>
      <c r="C1066" s="117">
        <v>54</v>
      </c>
      <c r="D1066" s="104" t="s">
        <v>73</v>
      </c>
      <c r="E1066" s="104" t="s">
        <v>43</v>
      </c>
      <c r="F1066" s="96" t="str">
        <f>CONCATENATE(C1066,IF(D1066&lt;&gt;"",".",""),D1066)</f>
        <v>54.07</v>
      </c>
      <c r="G1066" s="105" t="str">
        <f>CONCATENATE(A1066," ",C1066,IF(D1066&lt;&gt;"",".",""),D1066,E1066)</f>
        <v>HBEE 54.07(g)</v>
      </c>
      <c r="H1066" s="106">
        <v>41850</v>
      </c>
      <c r="I1066" s="96" t="s">
        <v>372</v>
      </c>
      <c r="J1066" s="107" t="s">
        <v>766</v>
      </c>
      <c r="K1066" s="60"/>
      <c r="L1066" s="75"/>
      <c r="M1066" s="59"/>
      <c r="N1066" s="59"/>
      <c r="O1066" s="59"/>
      <c r="P1066" s="60"/>
    </row>
    <row r="1067" spans="1:16" ht="45" x14ac:dyDescent="0.25">
      <c r="A1067" s="102" t="s">
        <v>4</v>
      </c>
      <c r="B1067" s="117">
        <v>7</v>
      </c>
      <c r="C1067" s="117">
        <v>54</v>
      </c>
      <c r="D1067" s="104" t="s">
        <v>76</v>
      </c>
      <c r="E1067" s="104"/>
      <c r="F1067" s="96" t="str">
        <f>CONCATENATE(C1067,IF(D1067&lt;&gt;"",".",""),D1067)</f>
        <v>54.08</v>
      </c>
      <c r="G1067" s="105" t="str">
        <f>CONCATENATE(A1067," ",C1067,IF(D1067&lt;&gt;"",".",""),D1067,E1067)</f>
        <v>HBEE 54.08</v>
      </c>
      <c r="H1067" s="106">
        <v>41850</v>
      </c>
      <c r="I1067" s="96" t="s">
        <v>373</v>
      </c>
      <c r="J1067" s="107" t="s">
        <v>770</v>
      </c>
      <c r="K1067" s="60" t="s">
        <v>1390</v>
      </c>
      <c r="L1067" s="75" t="s">
        <v>1438</v>
      </c>
      <c r="M1067" s="59" t="s">
        <v>1442</v>
      </c>
      <c r="N1067" s="59"/>
      <c r="O1067" s="59"/>
      <c r="P1067" s="75"/>
    </row>
    <row r="1068" spans="1:16" ht="30" x14ac:dyDescent="0.25">
      <c r="A1068" s="102" t="s">
        <v>4</v>
      </c>
      <c r="B1068" s="117">
        <v>7</v>
      </c>
      <c r="C1068" s="117">
        <v>54</v>
      </c>
      <c r="D1068" s="104" t="s">
        <v>76</v>
      </c>
      <c r="E1068" s="104" t="s">
        <v>8</v>
      </c>
      <c r="F1068" s="96" t="str">
        <f>CONCATENATE(C1068,IF(D1068&lt;&gt;"",".",""),D1068)</f>
        <v>54.08</v>
      </c>
      <c r="G1068" s="105" t="str">
        <f>CONCATENATE(A1068," ",C1068,IF(D1068&lt;&gt;"",".",""),D1068,E1068)</f>
        <v>HBEE 54.08(a)</v>
      </c>
      <c r="H1068" s="106">
        <v>41850</v>
      </c>
      <c r="I1068" s="96" t="s">
        <v>374</v>
      </c>
      <c r="J1068" s="107" t="s">
        <v>770</v>
      </c>
      <c r="K1068" s="60" t="s">
        <v>1390</v>
      </c>
      <c r="L1068" s="75" t="s">
        <v>1438</v>
      </c>
      <c r="M1068" s="59" t="s">
        <v>1442</v>
      </c>
      <c r="N1068" s="59"/>
      <c r="O1068" s="59"/>
      <c r="P1068" s="75"/>
    </row>
    <row r="1069" spans="1:16" ht="30" x14ac:dyDescent="0.25">
      <c r="A1069" s="102" t="s">
        <v>4</v>
      </c>
      <c r="B1069" s="117">
        <v>7</v>
      </c>
      <c r="C1069" s="117">
        <v>54</v>
      </c>
      <c r="D1069" s="104" t="s">
        <v>76</v>
      </c>
      <c r="E1069" s="104" t="s">
        <v>10</v>
      </c>
      <c r="F1069" s="96" t="str">
        <f>CONCATENATE(C1069,IF(D1069&lt;&gt;"",".",""),D1069)</f>
        <v>54.08</v>
      </c>
      <c r="G1069" s="105" t="str">
        <f>CONCATENATE(A1069," ",C1069,IF(D1069&lt;&gt;"",".",""),D1069,E1069)</f>
        <v>HBEE 54.08(b)</v>
      </c>
      <c r="H1069" s="106">
        <v>41850</v>
      </c>
      <c r="I1069" s="96" t="s">
        <v>375</v>
      </c>
      <c r="J1069" s="107" t="s">
        <v>770</v>
      </c>
      <c r="K1069" s="60" t="s">
        <v>1390</v>
      </c>
      <c r="L1069" s="75" t="s">
        <v>1438</v>
      </c>
      <c r="M1069" s="59" t="s">
        <v>1442</v>
      </c>
      <c r="N1069" s="59"/>
      <c r="O1069" s="59"/>
      <c r="P1069" s="75"/>
    </row>
    <row r="1070" spans="1:16" ht="30" x14ac:dyDescent="0.25">
      <c r="A1070" s="102" t="s">
        <v>4</v>
      </c>
      <c r="B1070" s="117">
        <v>7</v>
      </c>
      <c r="C1070" s="117">
        <v>54</v>
      </c>
      <c r="D1070" s="104" t="s">
        <v>76</v>
      </c>
      <c r="E1070" s="104" t="s">
        <v>12</v>
      </c>
      <c r="F1070" s="96" t="str">
        <f>CONCATENATE(C1070,IF(D1070&lt;&gt;"",".",""),D1070)</f>
        <v>54.08</v>
      </c>
      <c r="G1070" s="105" t="str">
        <f>CONCATENATE(A1070," ",C1070,IF(D1070&lt;&gt;"",".",""),D1070,E1070)</f>
        <v>HBEE 54.08(c)</v>
      </c>
      <c r="H1070" s="106">
        <v>41850</v>
      </c>
      <c r="I1070" s="96" t="s">
        <v>376</v>
      </c>
      <c r="J1070" s="107" t="s">
        <v>770</v>
      </c>
      <c r="K1070" s="60" t="s">
        <v>1390</v>
      </c>
      <c r="L1070" s="75" t="s">
        <v>1438</v>
      </c>
      <c r="M1070" s="59" t="s">
        <v>1442</v>
      </c>
      <c r="N1070" s="59"/>
      <c r="O1070" s="59"/>
      <c r="P1070" s="75"/>
    </row>
    <row r="1071" spans="1:16" ht="30" x14ac:dyDescent="0.25">
      <c r="A1071" s="102" t="s">
        <v>4</v>
      </c>
      <c r="B1071" s="117">
        <v>7</v>
      </c>
      <c r="C1071" s="117">
        <v>54</v>
      </c>
      <c r="D1071" s="104" t="s">
        <v>76</v>
      </c>
      <c r="E1071" s="104" t="s">
        <v>40</v>
      </c>
      <c r="F1071" s="96" t="str">
        <f>CONCATENATE(C1071,IF(D1071&lt;&gt;"",".",""),D1071)</f>
        <v>54.08</v>
      </c>
      <c r="G1071" s="105" t="str">
        <f>CONCATENATE(A1071," ",C1071,IF(D1071&lt;&gt;"",".",""),D1071,E1071)</f>
        <v>HBEE 54.08(d)</v>
      </c>
      <c r="H1071" s="106">
        <v>41850</v>
      </c>
      <c r="I1071" s="96" t="s">
        <v>377</v>
      </c>
      <c r="J1071" s="107" t="s">
        <v>770</v>
      </c>
      <c r="K1071" s="60" t="s">
        <v>1390</v>
      </c>
      <c r="L1071" s="75" t="s">
        <v>1438</v>
      </c>
      <c r="M1071" s="59" t="s">
        <v>1442</v>
      </c>
      <c r="N1071" s="59"/>
      <c r="O1071" s="59"/>
      <c r="P1071" s="75"/>
    </row>
    <row r="1072" spans="1:16" ht="30" x14ac:dyDescent="0.25">
      <c r="A1072" s="102" t="s">
        <v>4</v>
      </c>
      <c r="B1072" s="117">
        <v>7</v>
      </c>
      <c r="C1072" s="117">
        <v>54</v>
      </c>
      <c r="D1072" s="104" t="s">
        <v>76</v>
      </c>
      <c r="E1072" s="104" t="s">
        <v>41</v>
      </c>
      <c r="F1072" s="96" t="str">
        <f>CONCATENATE(C1072,IF(D1072&lt;&gt;"",".",""),D1072)</f>
        <v>54.08</v>
      </c>
      <c r="G1072" s="105" t="str">
        <f>CONCATENATE(A1072," ",C1072,IF(D1072&lt;&gt;"",".",""),D1072,E1072)</f>
        <v>HBEE 54.08(e)</v>
      </c>
      <c r="H1072" s="106">
        <v>41850</v>
      </c>
      <c r="I1072" s="96" t="s">
        <v>378</v>
      </c>
      <c r="J1072" s="107" t="s">
        <v>770</v>
      </c>
      <c r="K1072" s="60" t="s">
        <v>1390</v>
      </c>
      <c r="L1072" s="75" t="s">
        <v>1438</v>
      </c>
      <c r="M1072" s="59" t="s">
        <v>1442</v>
      </c>
      <c r="N1072" s="59"/>
      <c r="O1072" s="59"/>
      <c r="P1072" s="75"/>
    </row>
    <row r="1073" spans="1:16" ht="45" x14ac:dyDescent="0.25">
      <c r="A1073" s="102" t="s">
        <v>4</v>
      </c>
      <c r="B1073" s="117">
        <v>7</v>
      </c>
      <c r="C1073" s="117">
        <v>54</v>
      </c>
      <c r="D1073" s="104" t="s">
        <v>76</v>
      </c>
      <c r="E1073" s="104" t="s">
        <v>42</v>
      </c>
      <c r="F1073" s="96" t="str">
        <f>CONCATENATE(C1073,IF(D1073&lt;&gt;"",".",""),D1073)</f>
        <v>54.08</v>
      </c>
      <c r="G1073" s="105" t="str">
        <f>CONCATENATE(A1073," ",C1073,IF(D1073&lt;&gt;"",".",""),D1073,E1073)</f>
        <v>HBEE 54.08(f)</v>
      </c>
      <c r="H1073" s="106">
        <v>41850</v>
      </c>
      <c r="I1073" s="96" t="s">
        <v>379</v>
      </c>
      <c r="J1073" s="107" t="s">
        <v>770</v>
      </c>
      <c r="K1073" s="60" t="s">
        <v>1390</v>
      </c>
      <c r="L1073" s="75" t="s">
        <v>1438</v>
      </c>
      <c r="M1073" s="59" t="s">
        <v>1442</v>
      </c>
      <c r="N1073" s="59"/>
      <c r="O1073" s="59"/>
      <c r="P1073" s="75"/>
    </row>
    <row r="1074" spans="1:16" ht="30" x14ac:dyDescent="0.25">
      <c r="A1074" s="102" t="s">
        <v>4</v>
      </c>
      <c r="B1074" s="117">
        <v>7</v>
      </c>
      <c r="C1074" s="117">
        <v>54</v>
      </c>
      <c r="D1074" s="104" t="s">
        <v>76</v>
      </c>
      <c r="E1074" s="104" t="s">
        <v>43</v>
      </c>
      <c r="F1074" s="96" t="str">
        <f>CONCATENATE(C1074,IF(D1074&lt;&gt;"",".",""),D1074)</f>
        <v>54.08</v>
      </c>
      <c r="G1074" s="105" t="str">
        <f>CONCATENATE(A1074," ",C1074,IF(D1074&lt;&gt;"",".",""),D1074,E1074)</f>
        <v>HBEE 54.08(g)</v>
      </c>
      <c r="H1074" s="106">
        <v>41850</v>
      </c>
      <c r="I1074" s="96" t="s">
        <v>380</v>
      </c>
      <c r="J1074" s="107" t="s">
        <v>770</v>
      </c>
      <c r="K1074" s="60" t="s">
        <v>1390</v>
      </c>
      <c r="L1074" s="75" t="s">
        <v>1438</v>
      </c>
      <c r="M1074" s="59" t="s">
        <v>1442</v>
      </c>
      <c r="N1074" s="59"/>
      <c r="O1074" s="59"/>
      <c r="P1074" s="75"/>
    </row>
    <row r="1075" spans="1:16" ht="60" x14ac:dyDescent="0.25">
      <c r="A1075" s="102" t="s">
        <v>4</v>
      </c>
      <c r="B1075" s="117">
        <v>7</v>
      </c>
      <c r="C1075" s="117">
        <v>54</v>
      </c>
      <c r="D1075" s="104" t="s">
        <v>86</v>
      </c>
      <c r="E1075" s="104"/>
      <c r="F1075" s="96" t="str">
        <f>CONCATENATE(C1075,IF(D1075&lt;&gt;"",".",""),D1075)</f>
        <v>54.09</v>
      </c>
      <c r="G1075" s="105" t="str">
        <f>CONCATENATE(A1075," ",C1075,IF(D1075&lt;&gt;"",".",""),D1075,E1075)</f>
        <v>HBEE 54.09</v>
      </c>
      <c r="H1075" s="106">
        <v>41850</v>
      </c>
      <c r="I1075" s="96" t="s">
        <v>381</v>
      </c>
      <c r="J1075" s="107" t="s">
        <v>770</v>
      </c>
      <c r="K1075" s="60" t="s">
        <v>1390</v>
      </c>
      <c r="L1075" s="75" t="s">
        <v>1438</v>
      </c>
      <c r="M1075" s="59" t="s">
        <v>1442</v>
      </c>
      <c r="N1075" s="59"/>
      <c r="O1075" s="59"/>
      <c r="P1075" s="75"/>
    </row>
    <row r="1076" spans="1:16" ht="30" x14ac:dyDescent="0.25">
      <c r="A1076" s="102" t="s">
        <v>4</v>
      </c>
      <c r="B1076" s="117">
        <v>7</v>
      </c>
      <c r="C1076" s="117">
        <v>54</v>
      </c>
      <c r="D1076" s="104" t="s">
        <v>383</v>
      </c>
      <c r="E1076" s="104"/>
      <c r="F1076" s="96" t="str">
        <f>CONCATENATE(C1076,IF(D1076&lt;&gt;"",".",""),D1076)</f>
        <v>54.10</v>
      </c>
      <c r="G1076" s="105" t="str">
        <f>CONCATENATE(A1076," ",C1076,IF(D1076&lt;&gt;"",".",""),D1076,E1076)</f>
        <v>HBEE 54.10</v>
      </c>
      <c r="H1076" s="106">
        <v>41850</v>
      </c>
      <c r="I1076" s="96" t="s">
        <v>382</v>
      </c>
      <c r="J1076" s="107" t="s">
        <v>770</v>
      </c>
      <c r="K1076" s="60" t="s">
        <v>764</v>
      </c>
      <c r="L1076" s="75"/>
      <c r="M1076" s="59"/>
      <c r="N1076" s="59"/>
      <c r="O1076" s="59"/>
      <c r="P1076" s="60"/>
    </row>
    <row r="1077" spans="1:16" ht="45" x14ac:dyDescent="0.25">
      <c r="A1077" s="102" t="s">
        <v>4</v>
      </c>
      <c r="B1077" s="117">
        <v>7</v>
      </c>
      <c r="C1077" s="117">
        <v>54</v>
      </c>
      <c r="D1077" s="104" t="s">
        <v>385</v>
      </c>
      <c r="E1077" s="104"/>
      <c r="F1077" s="96" t="str">
        <f>CONCATENATE(C1077,IF(D1077&lt;&gt;"",".",""),D1077)</f>
        <v>54.11</v>
      </c>
      <c r="G1077" s="105" t="str">
        <f>CONCATENATE(A1077," ",C1077,IF(D1077&lt;&gt;"",".",""),D1077,E1077)</f>
        <v>HBEE 54.11</v>
      </c>
      <c r="H1077" s="106">
        <v>41850</v>
      </c>
      <c r="I1077" s="96" t="s">
        <v>384</v>
      </c>
      <c r="J1077" s="107" t="s">
        <v>770</v>
      </c>
      <c r="K1077" s="60" t="s">
        <v>764</v>
      </c>
      <c r="L1077" s="75"/>
      <c r="M1077" s="59"/>
      <c r="N1077" s="59"/>
      <c r="O1077" s="59"/>
      <c r="P1077" s="60"/>
    </row>
    <row r="1078" spans="1:16" ht="45" x14ac:dyDescent="0.25">
      <c r="A1078" s="102" t="s">
        <v>4</v>
      </c>
      <c r="B1078" s="117">
        <v>7</v>
      </c>
      <c r="C1078" s="117">
        <v>55</v>
      </c>
      <c r="D1078" s="104" t="s">
        <v>14</v>
      </c>
      <c r="E1078" s="104"/>
      <c r="F1078" s="96" t="str">
        <f>CONCATENATE(C1078,IF(D1078&lt;&gt;"",".",""),D1078)</f>
        <v>55.00</v>
      </c>
      <c r="G1078" s="105" t="str">
        <f>CONCATENATE(A1078," ",C1078,IF(D1078&lt;&gt;"",".",""),D1078,E1078)</f>
        <v>HBEE 55.00</v>
      </c>
      <c r="H1078" s="106">
        <v>42583</v>
      </c>
      <c r="I1078" s="96" t="s">
        <v>386</v>
      </c>
      <c r="J1078" s="107" t="s">
        <v>770</v>
      </c>
      <c r="K1078" s="60" t="s">
        <v>764</v>
      </c>
      <c r="L1078" s="75"/>
      <c r="M1078" s="59"/>
      <c r="N1078" s="59"/>
      <c r="O1078" s="59"/>
      <c r="P1078" s="60"/>
    </row>
    <row r="1079" spans="1:16" ht="30" x14ac:dyDescent="0.25">
      <c r="A1079" s="102" t="s">
        <v>4</v>
      </c>
      <c r="B1079" s="117">
        <v>7</v>
      </c>
      <c r="C1079" s="117">
        <v>55</v>
      </c>
      <c r="D1079" s="104" t="s">
        <v>15</v>
      </c>
      <c r="E1079" s="104"/>
      <c r="F1079" s="96" t="str">
        <f>CONCATENATE(C1079,IF(D1079&lt;&gt;"",".",""),D1079)</f>
        <v>55.01</v>
      </c>
      <c r="G1079" s="105" t="str">
        <f>CONCATENATE(A1079," ",C1079,IF(D1079&lt;&gt;"",".",""),D1079,E1079)</f>
        <v>HBEE 55.01</v>
      </c>
      <c r="H1079" s="106">
        <v>41850</v>
      </c>
      <c r="I1079" s="96" t="s">
        <v>387</v>
      </c>
      <c r="J1079" s="107" t="s">
        <v>770</v>
      </c>
      <c r="K1079" s="60" t="s">
        <v>1390</v>
      </c>
      <c r="L1079" s="75" t="s">
        <v>1438</v>
      </c>
      <c r="M1079" s="59" t="s">
        <v>1442</v>
      </c>
      <c r="N1079" s="59"/>
      <c r="O1079" s="59"/>
      <c r="P1079" s="75"/>
    </row>
    <row r="1080" spans="1:16" ht="30" x14ac:dyDescent="0.25">
      <c r="A1080" s="102" t="s">
        <v>4</v>
      </c>
      <c r="B1080" s="117">
        <v>7</v>
      </c>
      <c r="C1080" s="117">
        <v>55</v>
      </c>
      <c r="D1080" s="104" t="s">
        <v>16</v>
      </c>
      <c r="E1080" s="104"/>
      <c r="F1080" s="96" t="str">
        <f>CONCATENATE(C1080,IF(D1080&lt;&gt;"",".",""),D1080)</f>
        <v>55.02</v>
      </c>
      <c r="G1080" s="105" t="str">
        <f>CONCATENATE(A1080," ",C1080,IF(D1080&lt;&gt;"",".",""),D1080,E1080)</f>
        <v>HBEE 55.02</v>
      </c>
      <c r="H1080" s="106">
        <v>42583</v>
      </c>
      <c r="I1080" s="96" t="s">
        <v>388</v>
      </c>
      <c r="J1080" s="107" t="s">
        <v>770</v>
      </c>
      <c r="K1080" s="60" t="s">
        <v>1390</v>
      </c>
      <c r="L1080" s="75" t="s">
        <v>1438</v>
      </c>
      <c r="M1080" s="59" t="s">
        <v>1442</v>
      </c>
      <c r="N1080" s="59"/>
      <c r="O1080" s="59"/>
      <c r="P1080" s="75"/>
    </row>
    <row r="1081" spans="1:16" ht="30" x14ac:dyDescent="0.25">
      <c r="A1081" s="102" t="s">
        <v>4</v>
      </c>
      <c r="B1081" s="117">
        <v>7</v>
      </c>
      <c r="C1081" s="117">
        <v>55</v>
      </c>
      <c r="D1081" s="104" t="s">
        <v>16</v>
      </c>
      <c r="E1081" s="104" t="s">
        <v>8</v>
      </c>
      <c r="F1081" s="96" t="str">
        <f>CONCATENATE(C1081,IF(D1081&lt;&gt;"",".",""),D1081)</f>
        <v>55.02</v>
      </c>
      <c r="G1081" s="105" t="str">
        <f>CONCATENATE(A1081," ",C1081,IF(D1081&lt;&gt;"",".",""),D1081,E1081)</f>
        <v>HBEE 55.02(a)</v>
      </c>
      <c r="H1081" s="106">
        <v>42583</v>
      </c>
      <c r="I1081" s="96" t="s">
        <v>389</v>
      </c>
      <c r="J1081" s="107" t="s">
        <v>770</v>
      </c>
      <c r="K1081" s="60" t="s">
        <v>1390</v>
      </c>
      <c r="L1081" s="75" t="s">
        <v>1438</v>
      </c>
      <c r="M1081" s="59" t="s">
        <v>1442</v>
      </c>
      <c r="N1081" s="59"/>
      <c r="O1081" s="59"/>
      <c r="P1081" s="75"/>
    </row>
    <row r="1082" spans="1:16" ht="30" x14ac:dyDescent="0.25">
      <c r="A1082" s="102" t="s">
        <v>4</v>
      </c>
      <c r="B1082" s="117">
        <v>7</v>
      </c>
      <c r="C1082" s="117">
        <v>55</v>
      </c>
      <c r="D1082" s="104" t="s">
        <v>16</v>
      </c>
      <c r="E1082" s="104" t="s">
        <v>10</v>
      </c>
      <c r="F1082" s="96" t="str">
        <f>CONCATENATE(C1082,IF(D1082&lt;&gt;"",".",""),D1082)</f>
        <v>55.02</v>
      </c>
      <c r="G1082" s="105" t="str">
        <f>CONCATENATE(A1082," ",C1082,IF(D1082&lt;&gt;"",".",""),D1082,E1082)</f>
        <v>HBEE 55.02(b)</v>
      </c>
      <c r="H1082" s="106">
        <v>42583</v>
      </c>
      <c r="I1082" s="96" t="s">
        <v>390</v>
      </c>
      <c r="J1082" s="107" t="s">
        <v>770</v>
      </c>
      <c r="K1082" s="60" t="s">
        <v>1390</v>
      </c>
      <c r="L1082" s="75" t="s">
        <v>1438</v>
      </c>
      <c r="M1082" s="59" t="s">
        <v>1442</v>
      </c>
      <c r="N1082" s="59"/>
      <c r="O1082" s="59"/>
      <c r="P1082" s="75"/>
    </row>
    <row r="1083" spans="1:16" ht="30" x14ac:dyDescent="0.25">
      <c r="A1083" s="102" t="s">
        <v>4</v>
      </c>
      <c r="B1083" s="117">
        <v>7</v>
      </c>
      <c r="C1083" s="117">
        <v>55</v>
      </c>
      <c r="D1083" s="104" t="s">
        <v>16</v>
      </c>
      <c r="E1083" s="104" t="s">
        <v>12</v>
      </c>
      <c r="F1083" s="96" t="str">
        <f>CONCATENATE(C1083,IF(D1083&lt;&gt;"",".",""),D1083)</f>
        <v>55.02</v>
      </c>
      <c r="G1083" s="105" t="str">
        <f>CONCATENATE(A1083," ",C1083,IF(D1083&lt;&gt;"",".",""),D1083,E1083)</f>
        <v>HBEE 55.02(c)</v>
      </c>
      <c r="H1083" s="106">
        <v>42583</v>
      </c>
      <c r="I1083" s="96" t="s">
        <v>391</v>
      </c>
      <c r="J1083" s="107" t="s">
        <v>770</v>
      </c>
      <c r="K1083" s="60" t="s">
        <v>1390</v>
      </c>
      <c r="L1083" s="75" t="s">
        <v>1438</v>
      </c>
      <c r="M1083" s="59" t="s">
        <v>1442</v>
      </c>
      <c r="N1083" s="59"/>
      <c r="O1083" s="59"/>
      <c r="P1083" s="75"/>
    </row>
    <row r="1084" spans="1:16" ht="60" x14ac:dyDescent="0.25">
      <c r="A1084" s="102" t="s">
        <v>4</v>
      </c>
      <c r="B1084" s="117">
        <v>7</v>
      </c>
      <c r="C1084" s="117">
        <v>55</v>
      </c>
      <c r="D1084" s="104" t="s">
        <v>16</v>
      </c>
      <c r="E1084" s="104" t="s">
        <v>40</v>
      </c>
      <c r="F1084" s="96" t="str">
        <f>CONCATENATE(C1084,IF(D1084&lt;&gt;"",".",""),D1084)</f>
        <v>55.02</v>
      </c>
      <c r="G1084" s="105" t="str">
        <f>CONCATENATE(A1084," ",C1084,IF(D1084&lt;&gt;"",".",""),D1084,E1084)</f>
        <v>HBEE 55.02(d)</v>
      </c>
      <c r="H1084" s="106">
        <v>42583</v>
      </c>
      <c r="I1084" s="96" t="s">
        <v>392</v>
      </c>
      <c r="J1084" s="107" t="s">
        <v>770</v>
      </c>
      <c r="K1084" s="60" t="s">
        <v>764</v>
      </c>
      <c r="L1084" s="75"/>
      <c r="M1084" s="59"/>
      <c r="N1084" s="59"/>
      <c r="O1084" s="59"/>
      <c r="P1084" s="60"/>
    </row>
    <row r="1085" spans="1:16" ht="30" x14ac:dyDescent="0.25">
      <c r="A1085" s="102" t="s">
        <v>4</v>
      </c>
      <c r="B1085" s="117">
        <v>7</v>
      </c>
      <c r="C1085" s="117">
        <v>55</v>
      </c>
      <c r="D1085" s="104" t="s">
        <v>16</v>
      </c>
      <c r="E1085" s="104" t="s">
        <v>213</v>
      </c>
      <c r="F1085" s="96" t="str">
        <f>CONCATENATE(C1085,IF(D1085&lt;&gt;"",".",""),D1085)</f>
        <v>55.02</v>
      </c>
      <c r="G1085" s="105" t="str">
        <f>CONCATENATE(A1085," ",C1085,IF(D1085&lt;&gt;"",".",""),D1085,E1085)</f>
        <v>HBEE 55.02(d)(1)</v>
      </c>
      <c r="H1085" s="106">
        <v>42583</v>
      </c>
      <c r="I1085" s="96" t="s">
        <v>393</v>
      </c>
      <c r="J1085" s="107" t="s">
        <v>770</v>
      </c>
      <c r="K1085" s="60" t="s">
        <v>1390</v>
      </c>
      <c r="L1085" s="75" t="s">
        <v>1438</v>
      </c>
      <c r="M1085" s="59" t="s">
        <v>1442</v>
      </c>
      <c r="N1085" s="59"/>
      <c r="O1085" s="59"/>
      <c r="P1085" s="75"/>
    </row>
    <row r="1086" spans="1:16" x14ac:dyDescent="0.25">
      <c r="A1086" s="102" t="s">
        <v>4</v>
      </c>
      <c r="B1086" s="117">
        <v>7</v>
      </c>
      <c r="C1086" s="117">
        <v>55</v>
      </c>
      <c r="D1086" s="104" t="s">
        <v>16</v>
      </c>
      <c r="E1086" s="104" t="s">
        <v>214</v>
      </c>
      <c r="F1086" s="96" t="str">
        <f>CONCATENATE(C1086,IF(D1086&lt;&gt;"",".",""),D1086)</f>
        <v>55.02</v>
      </c>
      <c r="G1086" s="105" t="str">
        <f>CONCATENATE(A1086," ",C1086,IF(D1086&lt;&gt;"",".",""),D1086,E1086)</f>
        <v>HBEE 55.02(d)(2)</v>
      </c>
      <c r="H1086" s="106">
        <v>42583</v>
      </c>
      <c r="I1086" s="96" t="s">
        <v>394</v>
      </c>
      <c r="J1086" s="107" t="s">
        <v>766</v>
      </c>
      <c r="K1086" s="60"/>
      <c r="L1086" s="75"/>
      <c r="M1086" s="59"/>
      <c r="N1086" s="59"/>
      <c r="O1086" s="59"/>
      <c r="P1086" s="60"/>
    </row>
    <row r="1087" spans="1:16" ht="30" x14ac:dyDescent="0.25">
      <c r="A1087" s="102" t="s">
        <v>4</v>
      </c>
      <c r="B1087" s="117">
        <v>7</v>
      </c>
      <c r="C1087" s="117">
        <v>55</v>
      </c>
      <c r="D1087" s="104" t="s">
        <v>16</v>
      </c>
      <c r="E1087" s="104" t="s">
        <v>215</v>
      </c>
      <c r="F1087" s="96" t="str">
        <f>CONCATENATE(C1087,IF(D1087&lt;&gt;"",".",""),D1087)</f>
        <v>55.02</v>
      </c>
      <c r="G1087" s="105" t="str">
        <f>CONCATENATE(A1087," ",C1087,IF(D1087&lt;&gt;"",".",""),D1087,E1087)</f>
        <v>HBEE 55.02(d)(3)</v>
      </c>
      <c r="H1087" s="106">
        <v>42583</v>
      </c>
      <c r="I1087" s="96" t="s">
        <v>395</v>
      </c>
      <c r="J1087" s="107" t="s">
        <v>770</v>
      </c>
      <c r="K1087" s="60" t="s">
        <v>1390</v>
      </c>
      <c r="L1087" s="75" t="s">
        <v>1438</v>
      </c>
      <c r="M1087" s="59" t="s">
        <v>1442</v>
      </c>
      <c r="N1087" s="59"/>
      <c r="O1087" s="59"/>
      <c r="P1087" s="75"/>
    </row>
    <row r="1088" spans="1:16" ht="45" x14ac:dyDescent="0.25">
      <c r="A1088" s="102" t="s">
        <v>4</v>
      </c>
      <c r="B1088" s="117">
        <v>7</v>
      </c>
      <c r="C1088" s="117">
        <v>56</v>
      </c>
      <c r="D1088" s="104" t="s">
        <v>14</v>
      </c>
      <c r="E1088" s="104"/>
      <c r="F1088" s="96" t="str">
        <f>CONCATENATE(C1088,IF(D1088&lt;&gt;"",".",""),D1088)</f>
        <v>56.00</v>
      </c>
      <c r="G1088" s="105" t="str">
        <f>CONCATENATE(A1088," ",C1088,IF(D1088&lt;&gt;"",".",""),D1088,E1088)</f>
        <v>HBEE 56.00</v>
      </c>
      <c r="H1088" s="106">
        <v>42583</v>
      </c>
      <c r="I1088" s="96" t="s">
        <v>396</v>
      </c>
      <c r="J1088" s="107" t="s">
        <v>770</v>
      </c>
      <c r="K1088" s="60" t="s">
        <v>764</v>
      </c>
      <c r="L1088" s="75"/>
      <c r="M1088" s="59"/>
      <c r="N1088" s="59"/>
      <c r="O1088" s="59"/>
      <c r="P1088" s="60"/>
    </row>
    <row r="1089" spans="1:16" x14ac:dyDescent="0.25">
      <c r="A1089" s="102" t="s">
        <v>4</v>
      </c>
      <c r="B1089" s="117">
        <v>7</v>
      </c>
      <c r="C1089" s="117">
        <v>56</v>
      </c>
      <c r="D1089" s="104" t="s">
        <v>15</v>
      </c>
      <c r="E1089" s="104"/>
      <c r="F1089" s="96" t="str">
        <f>CONCATENATE(C1089,IF(D1089&lt;&gt;"",".",""),D1089)</f>
        <v>56.01</v>
      </c>
      <c r="G1089" s="105" t="str">
        <f>CONCATENATE(A1089," ",C1089,IF(D1089&lt;&gt;"",".",""),D1089,E1089)</f>
        <v>HBEE 56.01</v>
      </c>
      <c r="H1089" s="106">
        <v>42200</v>
      </c>
      <c r="I1089" s="96" t="s">
        <v>397</v>
      </c>
      <c r="J1089" s="107" t="s">
        <v>770</v>
      </c>
      <c r="K1089" s="60" t="s">
        <v>764</v>
      </c>
      <c r="L1089" s="75"/>
      <c r="M1089" s="59"/>
      <c r="N1089" s="59"/>
      <c r="O1089" s="59"/>
      <c r="P1089" s="60"/>
    </row>
    <row r="1090" spans="1:16" x14ac:dyDescent="0.25">
      <c r="A1090" s="102" t="s">
        <v>4</v>
      </c>
      <c r="B1090" s="117">
        <v>7</v>
      </c>
      <c r="C1090" s="117">
        <v>56</v>
      </c>
      <c r="D1090" s="104" t="s">
        <v>15</v>
      </c>
      <c r="E1090" s="104" t="s">
        <v>8</v>
      </c>
      <c r="F1090" s="96" t="str">
        <f>CONCATENATE(C1090,IF(D1090&lt;&gt;"",".",""),D1090)</f>
        <v>56.01</v>
      </c>
      <c r="G1090" s="105" t="str">
        <f>CONCATENATE(A1090," ",C1090,IF(D1090&lt;&gt;"",".",""),D1090,E1090)</f>
        <v>HBEE 56.01(a)</v>
      </c>
      <c r="H1090" s="106">
        <v>42200</v>
      </c>
      <c r="I1090" s="96" t="s">
        <v>398</v>
      </c>
      <c r="J1090" s="107" t="s">
        <v>770</v>
      </c>
      <c r="K1090" s="60" t="s">
        <v>764</v>
      </c>
      <c r="L1090" s="75"/>
      <c r="M1090" s="59"/>
      <c r="N1090" s="59"/>
      <c r="O1090" s="59"/>
      <c r="P1090" s="60"/>
    </row>
    <row r="1091" spans="1:16" x14ac:dyDescent="0.25">
      <c r="A1091" s="102" t="s">
        <v>4</v>
      </c>
      <c r="B1091" s="117">
        <v>7</v>
      </c>
      <c r="C1091" s="117">
        <v>56</v>
      </c>
      <c r="D1091" s="104" t="s">
        <v>15</v>
      </c>
      <c r="E1091" s="104" t="s">
        <v>10</v>
      </c>
      <c r="F1091" s="96" t="str">
        <f>CONCATENATE(C1091,IF(D1091&lt;&gt;"",".",""),D1091)</f>
        <v>56.01</v>
      </c>
      <c r="G1091" s="105" t="str">
        <f>CONCATENATE(A1091," ",C1091,IF(D1091&lt;&gt;"",".",""),D1091,E1091)</f>
        <v>HBEE 56.01(b)</v>
      </c>
      <c r="H1091" s="106">
        <v>42200</v>
      </c>
      <c r="I1091" s="96" t="s">
        <v>399</v>
      </c>
      <c r="J1091" s="107" t="s">
        <v>770</v>
      </c>
      <c r="K1091" s="60" t="s">
        <v>764</v>
      </c>
      <c r="L1091" s="75"/>
      <c r="M1091" s="59"/>
      <c r="N1091" s="59"/>
      <c r="O1091" s="59"/>
      <c r="P1091" s="60"/>
    </row>
    <row r="1092" spans="1:16" ht="30" x14ac:dyDescent="0.25">
      <c r="A1092" s="102" t="s">
        <v>4</v>
      </c>
      <c r="B1092" s="117">
        <v>7</v>
      </c>
      <c r="C1092" s="117">
        <v>56</v>
      </c>
      <c r="D1092" s="104" t="s">
        <v>16</v>
      </c>
      <c r="E1092" s="104"/>
      <c r="F1092" s="96" t="str">
        <f>CONCATENATE(C1092,IF(D1092&lt;&gt;"",".",""),D1092)</f>
        <v>56.02</v>
      </c>
      <c r="G1092" s="105" t="str">
        <f>CONCATENATE(A1092," ",C1092,IF(D1092&lt;&gt;"",".",""),D1092,E1092)</f>
        <v>HBEE 56.02</v>
      </c>
      <c r="H1092" s="106">
        <v>42200</v>
      </c>
      <c r="I1092" s="96" t="s">
        <v>400</v>
      </c>
      <c r="J1092" s="107" t="s">
        <v>770</v>
      </c>
      <c r="K1092" s="60" t="s">
        <v>764</v>
      </c>
      <c r="L1092" s="75"/>
      <c r="M1092" s="59"/>
      <c r="N1092" s="59"/>
      <c r="O1092" s="59"/>
      <c r="P1092" s="60"/>
    </row>
    <row r="1093" spans="1:16" ht="30" x14ac:dyDescent="0.25">
      <c r="A1093" s="102" t="s">
        <v>4</v>
      </c>
      <c r="B1093" s="117">
        <v>7</v>
      </c>
      <c r="C1093" s="117">
        <v>56</v>
      </c>
      <c r="D1093" s="104" t="s">
        <v>16</v>
      </c>
      <c r="E1093" s="104" t="s">
        <v>8</v>
      </c>
      <c r="F1093" s="96" t="str">
        <f>CONCATENATE(C1093,IF(D1093&lt;&gt;"",".",""),D1093)</f>
        <v>56.02</v>
      </c>
      <c r="G1093" s="105" t="str">
        <f>CONCATENATE(A1093," ",C1093,IF(D1093&lt;&gt;"",".",""),D1093,E1093)</f>
        <v>HBEE 56.02(a)</v>
      </c>
      <c r="H1093" s="106">
        <v>42200</v>
      </c>
      <c r="I1093" s="96" t="s">
        <v>401</v>
      </c>
      <c r="J1093" s="107" t="s">
        <v>770</v>
      </c>
      <c r="K1093" s="60" t="s">
        <v>1390</v>
      </c>
      <c r="L1093" s="75" t="s">
        <v>1438</v>
      </c>
      <c r="M1093" s="59" t="s">
        <v>1442</v>
      </c>
      <c r="N1093" s="59"/>
      <c r="O1093" s="59"/>
      <c r="P1093" s="75"/>
    </row>
    <row r="1094" spans="1:16" ht="30" x14ac:dyDescent="0.25">
      <c r="A1094" s="102" t="s">
        <v>4</v>
      </c>
      <c r="B1094" s="117">
        <v>7</v>
      </c>
      <c r="C1094" s="117">
        <v>56</v>
      </c>
      <c r="D1094" s="104" t="s">
        <v>16</v>
      </c>
      <c r="E1094" s="104" t="s">
        <v>10</v>
      </c>
      <c r="F1094" s="96" t="str">
        <f>CONCATENATE(C1094,IF(D1094&lt;&gt;"",".",""),D1094)</f>
        <v>56.02</v>
      </c>
      <c r="G1094" s="105" t="str">
        <f>CONCATENATE(A1094," ",C1094,IF(D1094&lt;&gt;"",".",""),D1094,E1094)</f>
        <v>HBEE 56.02(b)</v>
      </c>
      <c r="H1094" s="106">
        <v>42200</v>
      </c>
      <c r="I1094" s="96" t="s">
        <v>402</v>
      </c>
      <c r="J1094" s="107" t="s">
        <v>770</v>
      </c>
      <c r="K1094" s="60" t="s">
        <v>1390</v>
      </c>
      <c r="L1094" s="75" t="s">
        <v>1438</v>
      </c>
      <c r="M1094" s="59" t="s">
        <v>1442</v>
      </c>
      <c r="N1094" s="59"/>
      <c r="O1094" s="59"/>
      <c r="P1094" s="75"/>
    </row>
    <row r="1095" spans="1:16" ht="30" x14ac:dyDescent="0.25">
      <c r="A1095" s="102" t="s">
        <v>4</v>
      </c>
      <c r="B1095" s="117">
        <v>7</v>
      </c>
      <c r="C1095" s="117">
        <v>56</v>
      </c>
      <c r="D1095" s="104" t="s">
        <v>16</v>
      </c>
      <c r="E1095" s="104" t="s">
        <v>12</v>
      </c>
      <c r="F1095" s="96" t="str">
        <f>CONCATENATE(C1095,IF(D1095&lt;&gt;"",".",""),D1095)</f>
        <v>56.02</v>
      </c>
      <c r="G1095" s="105" t="str">
        <f>CONCATENATE(A1095," ",C1095,IF(D1095&lt;&gt;"",".",""),D1095,E1095)</f>
        <v>HBEE 56.02(c)</v>
      </c>
      <c r="H1095" s="106">
        <v>42200</v>
      </c>
      <c r="I1095" s="96" t="s">
        <v>403</v>
      </c>
      <c r="J1095" s="107" t="s">
        <v>770</v>
      </c>
      <c r="K1095" s="60" t="s">
        <v>1390</v>
      </c>
      <c r="L1095" s="75" t="s">
        <v>1438</v>
      </c>
      <c r="M1095" s="59" t="s">
        <v>1442</v>
      </c>
      <c r="N1095" s="59"/>
      <c r="O1095" s="59"/>
      <c r="P1095" s="75"/>
    </row>
    <row r="1096" spans="1:16" ht="45" x14ac:dyDescent="0.25">
      <c r="A1096" s="102" t="s">
        <v>4</v>
      </c>
      <c r="B1096" s="117">
        <v>7</v>
      </c>
      <c r="C1096" s="117">
        <v>56</v>
      </c>
      <c r="D1096" s="104" t="s">
        <v>23</v>
      </c>
      <c r="E1096" s="104"/>
      <c r="F1096" s="96" t="str">
        <f>CONCATENATE(C1096,IF(D1096&lt;&gt;"",".",""),D1096)</f>
        <v>56.03</v>
      </c>
      <c r="G1096" s="105" t="str">
        <f>CONCATENATE(A1096," ",C1096,IF(D1096&lt;&gt;"",".",""),D1096,E1096)</f>
        <v>HBEE 56.03</v>
      </c>
      <c r="H1096" s="106">
        <v>42583</v>
      </c>
      <c r="I1096" s="96" t="s">
        <v>404</v>
      </c>
      <c r="J1096" s="107" t="s">
        <v>770</v>
      </c>
      <c r="K1096" s="60" t="s">
        <v>764</v>
      </c>
      <c r="L1096" s="75"/>
      <c r="M1096" s="59"/>
      <c r="N1096" s="59"/>
      <c r="O1096" s="59"/>
      <c r="P1096" s="60"/>
    </row>
    <row r="1097" spans="1:16" ht="30" x14ac:dyDescent="0.25">
      <c r="A1097" s="102" t="s">
        <v>4</v>
      </c>
      <c r="B1097" s="117">
        <v>7</v>
      </c>
      <c r="C1097" s="117">
        <v>56</v>
      </c>
      <c r="D1097" s="104" t="s">
        <v>23</v>
      </c>
      <c r="E1097" s="104" t="s">
        <v>8</v>
      </c>
      <c r="F1097" s="96" t="str">
        <f>CONCATENATE(C1097,IF(D1097&lt;&gt;"",".",""),D1097)</f>
        <v>56.03</v>
      </c>
      <c r="G1097" s="105" t="str">
        <f>CONCATENATE(A1097," ",C1097,IF(D1097&lt;&gt;"",".",""),D1097,E1097)</f>
        <v>HBEE 56.03(a)</v>
      </c>
      <c r="H1097" s="106">
        <v>42583</v>
      </c>
      <c r="I1097" s="96" t="s">
        <v>401</v>
      </c>
      <c r="J1097" s="107" t="s">
        <v>770</v>
      </c>
      <c r="K1097" s="60" t="s">
        <v>1390</v>
      </c>
      <c r="L1097" s="75" t="s">
        <v>1438</v>
      </c>
      <c r="M1097" s="59" t="s">
        <v>1442</v>
      </c>
      <c r="N1097" s="59"/>
      <c r="O1097" s="59"/>
      <c r="P1097" s="75"/>
    </row>
    <row r="1098" spans="1:16" ht="30" x14ac:dyDescent="0.25">
      <c r="A1098" s="102" t="s">
        <v>4</v>
      </c>
      <c r="B1098" s="117">
        <v>7</v>
      </c>
      <c r="C1098" s="117">
        <v>56</v>
      </c>
      <c r="D1098" s="104" t="s">
        <v>23</v>
      </c>
      <c r="E1098" s="104" t="s">
        <v>10</v>
      </c>
      <c r="F1098" s="96" t="str">
        <f>CONCATENATE(C1098,IF(D1098&lt;&gt;"",".",""),D1098)</f>
        <v>56.03</v>
      </c>
      <c r="G1098" s="105" t="str">
        <f>CONCATENATE(A1098," ",C1098,IF(D1098&lt;&gt;"",".",""),D1098,E1098)</f>
        <v>HBEE 56.03(b)</v>
      </c>
      <c r="H1098" s="106">
        <v>42583</v>
      </c>
      <c r="I1098" s="96" t="s">
        <v>405</v>
      </c>
      <c r="J1098" s="107" t="s">
        <v>770</v>
      </c>
      <c r="K1098" s="60" t="s">
        <v>1390</v>
      </c>
      <c r="L1098" s="75" t="s">
        <v>1438</v>
      </c>
      <c r="M1098" s="59" t="s">
        <v>1442</v>
      </c>
      <c r="N1098" s="59"/>
      <c r="O1098" s="59"/>
      <c r="P1098" s="75"/>
    </row>
    <row r="1099" spans="1:16" ht="30" x14ac:dyDescent="0.25">
      <c r="A1099" s="102" t="s">
        <v>4</v>
      </c>
      <c r="B1099" s="117">
        <v>7</v>
      </c>
      <c r="C1099" s="117">
        <v>56</v>
      </c>
      <c r="D1099" s="104" t="s">
        <v>23</v>
      </c>
      <c r="E1099" s="104" t="s">
        <v>12</v>
      </c>
      <c r="F1099" s="96" t="str">
        <f>CONCATENATE(C1099,IF(D1099&lt;&gt;"",".",""),D1099)</f>
        <v>56.03</v>
      </c>
      <c r="G1099" s="105" t="str">
        <f>CONCATENATE(A1099," ",C1099,IF(D1099&lt;&gt;"",".",""),D1099,E1099)</f>
        <v>HBEE 56.03(c)</v>
      </c>
      <c r="H1099" s="106">
        <v>42583</v>
      </c>
      <c r="I1099" s="96" t="s">
        <v>406</v>
      </c>
      <c r="J1099" s="107" t="s">
        <v>770</v>
      </c>
      <c r="K1099" s="60" t="s">
        <v>1390</v>
      </c>
      <c r="L1099" s="75" t="s">
        <v>1438</v>
      </c>
      <c r="M1099" s="59" t="s">
        <v>1442</v>
      </c>
      <c r="N1099" s="59"/>
      <c r="O1099" s="59"/>
      <c r="P1099" s="75"/>
    </row>
    <row r="1100" spans="1:16" ht="45" x14ac:dyDescent="0.25">
      <c r="A1100" s="102" t="s">
        <v>4</v>
      </c>
      <c r="B1100" s="117">
        <v>7</v>
      </c>
      <c r="C1100" s="117">
        <v>56</v>
      </c>
      <c r="D1100" s="104" t="s">
        <v>25</v>
      </c>
      <c r="E1100" s="104"/>
      <c r="F1100" s="96" t="str">
        <f>CONCATENATE(C1100,IF(D1100&lt;&gt;"",".",""),D1100)</f>
        <v>56.04</v>
      </c>
      <c r="G1100" s="105" t="str">
        <f>CONCATENATE(A1100," ",C1100,IF(D1100&lt;&gt;"",".",""),D1100,E1100)</f>
        <v>HBEE 56.04</v>
      </c>
      <c r="H1100" s="106">
        <v>42200</v>
      </c>
      <c r="I1100" s="96" t="s">
        <v>407</v>
      </c>
      <c r="J1100" s="107" t="s">
        <v>770</v>
      </c>
      <c r="K1100" s="60" t="s">
        <v>1390</v>
      </c>
      <c r="L1100" s="75" t="s">
        <v>1438</v>
      </c>
      <c r="M1100" s="59" t="s">
        <v>1442</v>
      </c>
      <c r="N1100" s="59"/>
      <c r="O1100" s="59"/>
      <c r="P1100" s="75"/>
    </row>
    <row r="1101" spans="1:16" ht="60" x14ac:dyDescent="0.25">
      <c r="A1101" s="102" t="s">
        <v>4</v>
      </c>
      <c r="B1101" s="117">
        <v>7</v>
      </c>
      <c r="C1101" s="117">
        <v>56</v>
      </c>
      <c r="D1101" s="104" t="s">
        <v>29</v>
      </c>
      <c r="E1101" s="104"/>
      <c r="F1101" s="96" t="str">
        <f>CONCATENATE(C1101,IF(D1101&lt;&gt;"",".",""),D1101)</f>
        <v>56.05</v>
      </c>
      <c r="G1101" s="105" t="str">
        <f>CONCATENATE(A1101," ",C1101,IF(D1101&lt;&gt;"",".",""),D1101,E1101)</f>
        <v>HBEE 56.05</v>
      </c>
      <c r="H1101" s="106">
        <v>41850</v>
      </c>
      <c r="I1101" s="96" t="s">
        <v>408</v>
      </c>
      <c r="J1101" s="107" t="s">
        <v>770</v>
      </c>
      <c r="K1101" s="60" t="s">
        <v>1390</v>
      </c>
      <c r="L1101" s="75" t="s">
        <v>1438</v>
      </c>
      <c r="M1101" s="59" t="s">
        <v>1442</v>
      </c>
      <c r="N1101" s="59"/>
      <c r="O1101" s="59"/>
      <c r="P1101" s="75"/>
    </row>
    <row r="1102" spans="1:16" ht="75" x14ac:dyDescent="0.25">
      <c r="A1102" s="102" t="s">
        <v>4</v>
      </c>
      <c r="B1102" s="117">
        <v>7</v>
      </c>
      <c r="C1102" s="117">
        <v>56</v>
      </c>
      <c r="D1102" s="104" t="s">
        <v>64</v>
      </c>
      <c r="E1102" s="104"/>
      <c r="F1102" s="96" t="str">
        <f>CONCATENATE(C1102,IF(D1102&lt;&gt;"",".",""),D1102)</f>
        <v>56.06</v>
      </c>
      <c r="G1102" s="105" t="str">
        <f>CONCATENATE(A1102," ",C1102,IF(D1102&lt;&gt;"",".",""),D1102,E1102)</f>
        <v>HBEE 56.06</v>
      </c>
      <c r="H1102" s="106">
        <v>42200</v>
      </c>
      <c r="I1102" s="96" t="s">
        <v>409</v>
      </c>
      <c r="J1102" s="107" t="s">
        <v>770</v>
      </c>
      <c r="K1102" s="60" t="s">
        <v>764</v>
      </c>
      <c r="L1102" s="75"/>
      <c r="M1102" s="59"/>
      <c r="N1102" s="59"/>
      <c r="O1102" s="59"/>
      <c r="P1102" s="60"/>
    </row>
    <row r="1103" spans="1:16" ht="30" x14ac:dyDescent="0.25">
      <c r="A1103" s="102" t="s">
        <v>4</v>
      </c>
      <c r="B1103" s="117">
        <v>7</v>
      </c>
      <c r="C1103" s="117">
        <v>56</v>
      </c>
      <c r="D1103" s="104" t="s">
        <v>64</v>
      </c>
      <c r="E1103" s="104" t="s">
        <v>8</v>
      </c>
      <c r="F1103" s="96" t="str">
        <f>CONCATENATE(C1103,IF(D1103&lt;&gt;"",".",""),D1103)</f>
        <v>56.06</v>
      </c>
      <c r="G1103" s="105" t="str">
        <f>CONCATENATE(A1103," ",C1103,IF(D1103&lt;&gt;"",".",""),D1103,E1103)</f>
        <v>HBEE 56.06(a)</v>
      </c>
      <c r="H1103" s="106">
        <v>42200</v>
      </c>
      <c r="I1103" s="96" t="s">
        <v>9</v>
      </c>
      <c r="J1103" s="107" t="s">
        <v>770</v>
      </c>
      <c r="K1103" s="60" t="s">
        <v>1390</v>
      </c>
      <c r="L1103" s="75" t="s">
        <v>1438</v>
      </c>
      <c r="M1103" s="59" t="s">
        <v>1442</v>
      </c>
      <c r="N1103" s="59"/>
      <c r="O1103" s="59"/>
      <c r="P1103" s="75"/>
    </row>
    <row r="1104" spans="1:16" ht="30" x14ac:dyDescent="0.25">
      <c r="A1104" s="102" t="s">
        <v>4</v>
      </c>
      <c r="B1104" s="117">
        <v>7</v>
      </c>
      <c r="C1104" s="117">
        <v>56</v>
      </c>
      <c r="D1104" s="104" t="s">
        <v>64</v>
      </c>
      <c r="E1104" s="104" t="s">
        <v>10</v>
      </c>
      <c r="F1104" s="96" t="str">
        <f>CONCATENATE(C1104,IF(D1104&lt;&gt;"",".",""),D1104)</f>
        <v>56.06</v>
      </c>
      <c r="G1104" s="105" t="str">
        <f>CONCATENATE(A1104," ",C1104,IF(D1104&lt;&gt;"",".",""),D1104,E1104)</f>
        <v>HBEE 56.06(b)</v>
      </c>
      <c r="H1104" s="106">
        <v>42200</v>
      </c>
      <c r="I1104" s="96" t="s">
        <v>410</v>
      </c>
      <c r="J1104" s="107" t="s">
        <v>770</v>
      </c>
      <c r="K1104" s="60" t="s">
        <v>1390</v>
      </c>
      <c r="L1104" s="75" t="s">
        <v>1438</v>
      </c>
      <c r="M1104" s="59" t="s">
        <v>1442</v>
      </c>
      <c r="N1104" s="59"/>
      <c r="O1104" s="59"/>
      <c r="P1104" s="75"/>
    </row>
    <row r="1105" spans="1:16" ht="60" x14ac:dyDescent="0.25">
      <c r="A1105" s="102" t="s">
        <v>4</v>
      </c>
      <c r="B1105" s="117">
        <v>7</v>
      </c>
      <c r="C1105" s="117">
        <v>56</v>
      </c>
      <c r="D1105" s="104" t="s">
        <v>73</v>
      </c>
      <c r="E1105" s="104"/>
      <c r="F1105" s="96" t="str">
        <f>CONCATENATE(C1105,IF(D1105&lt;&gt;"",".",""),D1105)</f>
        <v>56.07</v>
      </c>
      <c r="G1105" s="105" t="str">
        <f>CONCATENATE(A1105," ",C1105,IF(D1105&lt;&gt;"",".",""),D1105,E1105)</f>
        <v>HBEE 56.07</v>
      </c>
      <c r="H1105" s="106">
        <v>42200</v>
      </c>
      <c r="I1105" s="96" t="s">
        <v>411</v>
      </c>
      <c r="J1105" s="107" t="s">
        <v>770</v>
      </c>
      <c r="K1105" s="60" t="s">
        <v>764</v>
      </c>
      <c r="L1105" s="75"/>
      <c r="M1105" s="59"/>
      <c r="N1105" s="59"/>
      <c r="O1105" s="59"/>
      <c r="P1105" s="60"/>
    </row>
    <row r="1106" spans="1:16" ht="30" x14ac:dyDescent="0.25">
      <c r="A1106" s="102" t="s">
        <v>4</v>
      </c>
      <c r="B1106" s="117">
        <v>7</v>
      </c>
      <c r="C1106" s="117">
        <v>56</v>
      </c>
      <c r="D1106" s="104" t="s">
        <v>73</v>
      </c>
      <c r="E1106" s="104" t="s">
        <v>8</v>
      </c>
      <c r="F1106" s="96" t="str">
        <f>CONCATENATE(C1106,IF(D1106&lt;&gt;"",".",""),D1106)</f>
        <v>56.07</v>
      </c>
      <c r="G1106" s="105" t="str">
        <f>CONCATENATE(A1106," ",C1106,IF(D1106&lt;&gt;"",".",""),D1106,E1106)</f>
        <v>HBEE 56.07(a)</v>
      </c>
      <c r="H1106" s="106">
        <v>42200</v>
      </c>
      <c r="I1106" s="96" t="s">
        <v>412</v>
      </c>
      <c r="J1106" s="107" t="s">
        <v>770</v>
      </c>
      <c r="K1106" s="60" t="s">
        <v>1390</v>
      </c>
      <c r="L1106" s="75" t="s">
        <v>1438</v>
      </c>
      <c r="M1106" s="59" t="s">
        <v>1442</v>
      </c>
      <c r="N1106" s="59"/>
      <c r="O1106" s="59"/>
      <c r="P1106" s="75"/>
    </row>
    <row r="1107" spans="1:16" ht="30" x14ac:dyDescent="0.25">
      <c r="A1107" s="102" t="s">
        <v>4</v>
      </c>
      <c r="B1107" s="117">
        <v>7</v>
      </c>
      <c r="C1107" s="117">
        <v>56</v>
      </c>
      <c r="D1107" s="104" t="s">
        <v>73</v>
      </c>
      <c r="E1107" s="104" t="s">
        <v>10</v>
      </c>
      <c r="F1107" s="96" t="str">
        <f>CONCATENATE(C1107,IF(D1107&lt;&gt;"",".",""),D1107)</f>
        <v>56.07</v>
      </c>
      <c r="G1107" s="105" t="str">
        <f>CONCATENATE(A1107," ",C1107,IF(D1107&lt;&gt;"",".",""),D1107,E1107)</f>
        <v>HBEE 56.07(b)</v>
      </c>
      <c r="H1107" s="106">
        <v>42200</v>
      </c>
      <c r="I1107" s="96" t="s">
        <v>413</v>
      </c>
      <c r="J1107" s="107" t="s">
        <v>770</v>
      </c>
      <c r="K1107" s="60" t="s">
        <v>1390</v>
      </c>
      <c r="L1107" s="75" t="s">
        <v>1438</v>
      </c>
      <c r="M1107" s="59" t="s">
        <v>1442</v>
      </c>
      <c r="N1107" s="59"/>
      <c r="O1107" s="59"/>
      <c r="P1107" s="75"/>
    </row>
    <row r="1108" spans="1:16" ht="45" x14ac:dyDescent="0.25">
      <c r="A1108" s="102" t="s">
        <v>4</v>
      </c>
      <c r="B1108" s="117">
        <v>7</v>
      </c>
      <c r="C1108" s="117">
        <v>56</v>
      </c>
      <c r="D1108" s="104" t="s">
        <v>76</v>
      </c>
      <c r="E1108" s="104"/>
      <c r="F1108" s="96" t="str">
        <f>CONCATENATE(C1108,IF(D1108&lt;&gt;"",".",""),D1108)</f>
        <v>56.08</v>
      </c>
      <c r="G1108" s="105" t="str">
        <f>CONCATENATE(A1108," ",C1108,IF(D1108&lt;&gt;"",".",""),D1108,E1108)</f>
        <v>HBEE 56.08</v>
      </c>
      <c r="H1108" s="106">
        <v>42200</v>
      </c>
      <c r="I1108" s="96" t="s">
        <v>414</v>
      </c>
      <c r="J1108" s="107" t="s">
        <v>770</v>
      </c>
      <c r="K1108" s="60" t="s">
        <v>764</v>
      </c>
      <c r="L1108" s="75"/>
      <c r="M1108" s="59"/>
      <c r="N1108" s="59"/>
      <c r="O1108" s="59"/>
      <c r="P1108" s="60"/>
    </row>
    <row r="1109" spans="1:16" ht="45" x14ac:dyDescent="0.25">
      <c r="A1109" s="102" t="s">
        <v>4</v>
      </c>
      <c r="B1109" s="117">
        <v>7</v>
      </c>
      <c r="C1109" s="117">
        <v>56</v>
      </c>
      <c r="D1109" s="104" t="s">
        <v>76</v>
      </c>
      <c r="E1109" s="104" t="s">
        <v>8</v>
      </c>
      <c r="F1109" s="96" t="str">
        <f>CONCATENATE(C1109,IF(D1109&lt;&gt;"",".",""),D1109)</f>
        <v>56.08</v>
      </c>
      <c r="G1109" s="105" t="str">
        <f>CONCATENATE(A1109," ",C1109,IF(D1109&lt;&gt;"",".",""),D1109,E1109)</f>
        <v>HBEE 56.08(a)</v>
      </c>
      <c r="H1109" s="106">
        <v>42200</v>
      </c>
      <c r="I1109" s="96" t="s">
        <v>415</v>
      </c>
      <c r="J1109" s="107" t="s">
        <v>770</v>
      </c>
      <c r="K1109" s="60" t="s">
        <v>1390</v>
      </c>
      <c r="L1109" s="75" t="s">
        <v>1438</v>
      </c>
      <c r="M1109" s="59" t="s">
        <v>1442</v>
      </c>
      <c r="N1109" s="59"/>
      <c r="O1109" s="59"/>
      <c r="P1109" s="75"/>
    </row>
    <row r="1110" spans="1:16" ht="30" x14ac:dyDescent="0.25">
      <c r="A1110" s="102" t="s">
        <v>4</v>
      </c>
      <c r="B1110" s="117">
        <v>7</v>
      </c>
      <c r="C1110" s="117">
        <v>56</v>
      </c>
      <c r="D1110" s="104" t="s">
        <v>76</v>
      </c>
      <c r="E1110" s="104" t="s">
        <v>10</v>
      </c>
      <c r="F1110" s="96" t="str">
        <f>CONCATENATE(C1110,IF(D1110&lt;&gt;"",".",""),D1110)</f>
        <v>56.08</v>
      </c>
      <c r="G1110" s="105" t="str">
        <f>CONCATENATE(A1110," ",C1110,IF(D1110&lt;&gt;"",".",""),D1110,E1110)</f>
        <v>HBEE 56.08(b)</v>
      </c>
      <c r="H1110" s="106">
        <v>42200</v>
      </c>
      <c r="I1110" s="96" t="s">
        <v>416</v>
      </c>
      <c r="J1110" s="107" t="s">
        <v>770</v>
      </c>
      <c r="K1110" s="60" t="s">
        <v>1390</v>
      </c>
      <c r="L1110" s="75" t="s">
        <v>1438</v>
      </c>
      <c r="M1110" s="59" t="s">
        <v>1442</v>
      </c>
      <c r="N1110" s="59"/>
      <c r="O1110" s="59"/>
      <c r="P1110" s="75"/>
    </row>
    <row r="1111" spans="1:16" ht="30" x14ac:dyDescent="0.25">
      <c r="A1111" s="102" t="s">
        <v>4</v>
      </c>
      <c r="B1111" s="117">
        <v>7</v>
      </c>
      <c r="C1111" s="117">
        <v>56</v>
      </c>
      <c r="D1111" s="104" t="s">
        <v>76</v>
      </c>
      <c r="E1111" s="104" t="s">
        <v>12</v>
      </c>
      <c r="F1111" s="96" t="str">
        <f>CONCATENATE(C1111,IF(D1111&lt;&gt;"",".",""),D1111)</f>
        <v>56.08</v>
      </c>
      <c r="G1111" s="105" t="str">
        <f>CONCATENATE(A1111," ",C1111,IF(D1111&lt;&gt;"",".",""),D1111,E1111)</f>
        <v>HBEE 56.08(c)</v>
      </c>
      <c r="H1111" s="106">
        <v>42200</v>
      </c>
      <c r="I1111" s="96" t="s">
        <v>417</v>
      </c>
      <c r="J1111" s="107" t="s">
        <v>770</v>
      </c>
      <c r="K1111" s="60" t="s">
        <v>1390</v>
      </c>
      <c r="L1111" s="75" t="s">
        <v>1438</v>
      </c>
      <c r="M1111" s="59" t="s">
        <v>1442</v>
      </c>
      <c r="N1111" s="59"/>
      <c r="O1111" s="59"/>
      <c r="P1111" s="75"/>
    </row>
    <row r="1112" spans="1:16" ht="45" x14ac:dyDescent="0.25">
      <c r="A1112" s="102" t="s">
        <v>4</v>
      </c>
      <c r="B1112" s="117">
        <v>7</v>
      </c>
      <c r="C1112" s="117">
        <v>56</v>
      </c>
      <c r="D1112" s="104" t="s">
        <v>86</v>
      </c>
      <c r="E1112" s="104"/>
      <c r="F1112" s="96" t="str">
        <f>CONCATENATE(C1112,IF(D1112&lt;&gt;"",".",""),D1112)</f>
        <v>56.09</v>
      </c>
      <c r="G1112" s="105" t="str">
        <f>CONCATENATE(A1112," ",C1112,IF(D1112&lt;&gt;"",".",""),D1112,E1112)</f>
        <v>HBEE 56.09</v>
      </c>
      <c r="H1112" s="106">
        <v>41850</v>
      </c>
      <c r="I1112" s="96" t="s">
        <v>418</v>
      </c>
      <c r="J1112" s="107" t="s">
        <v>770</v>
      </c>
      <c r="K1112" s="60" t="s">
        <v>1390</v>
      </c>
      <c r="L1112" s="75" t="s">
        <v>1438</v>
      </c>
      <c r="M1112" s="59" t="s">
        <v>1442</v>
      </c>
      <c r="N1112" s="59"/>
      <c r="O1112" s="59"/>
      <c r="P1112" s="75"/>
    </row>
    <row r="1113" spans="1:16" ht="30" x14ac:dyDescent="0.25">
      <c r="A1113" s="102" t="s">
        <v>4</v>
      </c>
      <c r="B1113" s="117">
        <v>7</v>
      </c>
      <c r="C1113" s="117">
        <v>56</v>
      </c>
      <c r="D1113" s="104" t="s">
        <v>383</v>
      </c>
      <c r="E1113" s="104"/>
      <c r="F1113" s="96" t="str">
        <f>CONCATENATE(C1113,IF(D1113&lt;&gt;"",".",""),D1113)</f>
        <v>56.10</v>
      </c>
      <c r="G1113" s="105" t="str">
        <f>CONCATENATE(A1113," ",C1113,IF(D1113&lt;&gt;"",".",""),D1113,E1113)</f>
        <v>HBEE 56.10</v>
      </c>
      <c r="H1113" s="106">
        <v>41850</v>
      </c>
      <c r="I1113" s="96" t="s">
        <v>419</v>
      </c>
      <c r="J1113" s="107" t="s">
        <v>766</v>
      </c>
      <c r="K1113" s="60"/>
      <c r="L1113" s="75"/>
      <c r="M1113" s="59"/>
      <c r="N1113" s="59"/>
      <c r="O1113" s="59"/>
      <c r="P1113" s="60"/>
    </row>
    <row r="1114" spans="1:16" ht="30" x14ac:dyDescent="0.25">
      <c r="A1114" s="102" t="s">
        <v>4</v>
      </c>
      <c r="B1114" s="117">
        <v>7</v>
      </c>
      <c r="C1114" s="117">
        <v>57</v>
      </c>
      <c r="D1114" s="104" t="s">
        <v>14</v>
      </c>
      <c r="E1114" s="104"/>
      <c r="F1114" s="96" t="str">
        <f>CONCATENATE(C1114,IF(D1114&lt;&gt;"",".",""),D1114)</f>
        <v>57.00</v>
      </c>
      <c r="G1114" s="105" t="str">
        <f>CONCATENATE(A1114," ",C1114,IF(D1114&lt;&gt;"",".",""),D1114,E1114)</f>
        <v>HBEE 57.00</v>
      </c>
      <c r="H1114" s="106">
        <v>42583</v>
      </c>
      <c r="I1114" s="96" t="s">
        <v>420</v>
      </c>
      <c r="J1114" s="107" t="s">
        <v>770</v>
      </c>
      <c r="K1114" s="60" t="s">
        <v>764</v>
      </c>
      <c r="L1114" s="75"/>
      <c r="M1114" s="59"/>
      <c r="N1114" s="59"/>
      <c r="O1114" s="59"/>
      <c r="P1114" s="60"/>
    </row>
    <row r="1115" spans="1:16" ht="30" x14ac:dyDescent="0.25">
      <c r="A1115" s="102" t="s">
        <v>4</v>
      </c>
      <c r="B1115" s="117">
        <v>7</v>
      </c>
      <c r="C1115" s="117">
        <v>57</v>
      </c>
      <c r="D1115" s="104" t="s">
        <v>14</v>
      </c>
      <c r="E1115" s="104" t="s">
        <v>8</v>
      </c>
      <c r="F1115" s="96" t="str">
        <f>CONCATENATE(C1115,IF(D1115&lt;&gt;"",".",""),D1115)</f>
        <v>57.00</v>
      </c>
      <c r="G1115" s="105" t="str">
        <f>CONCATENATE(A1115," ",C1115,IF(D1115&lt;&gt;"",".",""),D1115,E1115)</f>
        <v>HBEE 57.00(a)</v>
      </c>
      <c r="H1115" s="106">
        <v>42583</v>
      </c>
      <c r="I1115" s="96" t="s">
        <v>421</v>
      </c>
      <c r="J1115" s="107" t="s">
        <v>770</v>
      </c>
      <c r="K1115" s="60" t="s">
        <v>1390</v>
      </c>
      <c r="L1115" s="75" t="s">
        <v>1438</v>
      </c>
      <c r="M1115" s="59" t="s">
        <v>1442</v>
      </c>
      <c r="N1115" s="59"/>
      <c r="O1115" s="59"/>
      <c r="P1115" s="75"/>
    </row>
    <row r="1116" spans="1:16" ht="30" x14ac:dyDescent="0.25">
      <c r="A1116" s="102" t="s">
        <v>4</v>
      </c>
      <c r="B1116" s="117">
        <v>7</v>
      </c>
      <c r="C1116" s="117">
        <v>57</v>
      </c>
      <c r="D1116" s="104" t="s">
        <v>14</v>
      </c>
      <c r="E1116" s="104" t="s">
        <v>10</v>
      </c>
      <c r="F1116" s="96" t="str">
        <f>CONCATENATE(C1116,IF(D1116&lt;&gt;"",".",""),D1116)</f>
        <v>57.00</v>
      </c>
      <c r="G1116" s="105" t="str">
        <f>CONCATENATE(A1116," ",C1116,IF(D1116&lt;&gt;"",".",""),D1116,E1116)</f>
        <v>HBEE 57.00(b)</v>
      </c>
      <c r="H1116" s="106">
        <v>42583</v>
      </c>
      <c r="I1116" s="96" t="s">
        <v>422</v>
      </c>
      <c r="J1116" s="107" t="s">
        <v>770</v>
      </c>
      <c r="K1116" s="60" t="s">
        <v>1390</v>
      </c>
      <c r="L1116" s="75" t="s">
        <v>1438</v>
      </c>
      <c r="M1116" s="59" t="s">
        <v>1442</v>
      </c>
      <c r="N1116" s="59"/>
      <c r="O1116" s="59"/>
      <c r="P1116" s="75"/>
    </row>
    <row r="1117" spans="1:16" ht="30" x14ac:dyDescent="0.25">
      <c r="A1117" s="102" t="s">
        <v>4</v>
      </c>
      <c r="B1117" s="117">
        <v>7</v>
      </c>
      <c r="C1117" s="117">
        <v>57</v>
      </c>
      <c r="D1117" s="104" t="s">
        <v>14</v>
      </c>
      <c r="E1117" s="104" t="s">
        <v>12</v>
      </c>
      <c r="F1117" s="96" t="str">
        <f>CONCATENATE(C1117,IF(D1117&lt;&gt;"",".",""),D1117)</f>
        <v>57.00</v>
      </c>
      <c r="G1117" s="105" t="str">
        <f>CONCATENATE(A1117," ",C1117,IF(D1117&lt;&gt;"",".",""),D1117,E1117)</f>
        <v>HBEE 57.00(c)</v>
      </c>
      <c r="H1117" s="106">
        <v>42583</v>
      </c>
      <c r="I1117" s="96" t="s">
        <v>423</v>
      </c>
      <c r="J1117" s="107" t="s">
        <v>770</v>
      </c>
      <c r="K1117" s="60" t="s">
        <v>1390</v>
      </c>
      <c r="L1117" s="75" t="s">
        <v>1438</v>
      </c>
      <c r="M1117" s="59" t="s">
        <v>1442</v>
      </c>
      <c r="N1117" s="59"/>
      <c r="O1117" s="59"/>
      <c r="P1117" s="75"/>
    </row>
    <row r="1118" spans="1:16" x14ac:dyDescent="0.25">
      <c r="A1118" s="102" t="s">
        <v>4</v>
      </c>
      <c r="B1118" s="117">
        <v>7</v>
      </c>
      <c r="C1118" s="117">
        <v>57</v>
      </c>
      <c r="D1118" s="104" t="s">
        <v>14</v>
      </c>
      <c r="E1118" s="104" t="s">
        <v>40</v>
      </c>
      <c r="F1118" s="96" t="str">
        <f>CONCATENATE(C1118,IF(D1118&lt;&gt;"",".",""),D1118)</f>
        <v>57.00</v>
      </c>
      <c r="G1118" s="105" t="str">
        <f>CONCATENATE(A1118," ",C1118,IF(D1118&lt;&gt;"",".",""),D1118,E1118)</f>
        <v>HBEE 57.00(d)</v>
      </c>
      <c r="H1118" s="106">
        <v>42583</v>
      </c>
      <c r="I1118" s="96" t="s">
        <v>424</v>
      </c>
      <c r="J1118" s="107" t="s">
        <v>766</v>
      </c>
      <c r="K1118" s="60"/>
      <c r="L1118" s="75"/>
      <c r="M1118" s="59"/>
      <c r="N1118" s="59"/>
      <c r="O1118" s="59"/>
      <c r="P1118" s="60"/>
    </row>
    <row r="1119" spans="1:16" ht="75" x14ac:dyDescent="0.25">
      <c r="A1119" s="102" t="s">
        <v>4</v>
      </c>
      <c r="B1119" s="117">
        <v>7</v>
      </c>
      <c r="C1119" s="117">
        <v>57</v>
      </c>
      <c r="D1119" s="104" t="s">
        <v>14</v>
      </c>
      <c r="E1119" s="104" t="s">
        <v>41</v>
      </c>
      <c r="F1119" s="96" t="str">
        <f>CONCATENATE(C1119,IF(D1119&lt;&gt;"",".",""),D1119)</f>
        <v>57.00</v>
      </c>
      <c r="G1119" s="105" t="str">
        <f>CONCATENATE(A1119," ",C1119,IF(D1119&lt;&gt;"",".",""),D1119,E1119)</f>
        <v>HBEE 57.00(e)</v>
      </c>
      <c r="H1119" s="106">
        <v>42583</v>
      </c>
      <c r="I1119" s="96" t="s">
        <v>425</v>
      </c>
      <c r="J1119" s="107" t="s">
        <v>766</v>
      </c>
      <c r="K1119" s="60"/>
      <c r="L1119" s="75"/>
      <c r="M1119" s="59"/>
      <c r="N1119" s="59"/>
      <c r="O1119" s="59"/>
      <c r="P1119" s="60"/>
    </row>
    <row r="1120" spans="1:16" ht="45" x14ac:dyDescent="0.25">
      <c r="A1120" s="102" t="s">
        <v>4</v>
      </c>
      <c r="B1120" s="117">
        <v>7</v>
      </c>
      <c r="C1120" s="117">
        <v>58</v>
      </c>
      <c r="D1120" s="104" t="s">
        <v>14</v>
      </c>
      <c r="E1120" s="104"/>
      <c r="F1120" s="96" t="str">
        <f>CONCATENATE(C1120,IF(D1120&lt;&gt;"",".",""),D1120)</f>
        <v>58.00</v>
      </c>
      <c r="G1120" s="105" t="str">
        <f>CONCATENATE(A1120," ",C1120,IF(D1120&lt;&gt;"",".",""),D1120,E1120)</f>
        <v>HBEE 58.00</v>
      </c>
      <c r="H1120" s="106">
        <v>42583</v>
      </c>
      <c r="I1120" s="96" t="s">
        <v>426</v>
      </c>
      <c r="J1120" s="107" t="s">
        <v>770</v>
      </c>
      <c r="K1120" s="60" t="s">
        <v>764</v>
      </c>
      <c r="L1120" s="75"/>
      <c r="M1120" s="59"/>
      <c r="N1120" s="59"/>
      <c r="O1120" s="59"/>
      <c r="P1120" s="60"/>
    </row>
    <row r="1121" spans="1:16" x14ac:dyDescent="0.25">
      <c r="A1121" s="102" t="s">
        <v>4</v>
      </c>
      <c r="B1121" s="117">
        <v>7</v>
      </c>
      <c r="C1121" s="117">
        <v>58</v>
      </c>
      <c r="D1121" s="104" t="s">
        <v>15</v>
      </c>
      <c r="E1121" s="104"/>
      <c r="F1121" s="96" t="str">
        <f>CONCATENATE(C1121,IF(D1121&lt;&gt;"",".",""),D1121)</f>
        <v>58.01</v>
      </c>
      <c r="G1121" s="105" t="str">
        <f>CONCATENATE(A1121," ",C1121,IF(D1121&lt;&gt;"",".",""),D1121,E1121)</f>
        <v>HBEE 58.01</v>
      </c>
      <c r="H1121" s="106">
        <v>42583</v>
      </c>
      <c r="I1121" s="96" t="s">
        <v>427</v>
      </c>
      <c r="J1121" s="107" t="s">
        <v>770</v>
      </c>
      <c r="K1121" s="60" t="s">
        <v>764</v>
      </c>
      <c r="L1121" s="75"/>
      <c r="M1121" s="59"/>
      <c r="N1121" s="59"/>
      <c r="O1121" s="59"/>
      <c r="P1121" s="60"/>
    </row>
    <row r="1122" spans="1:16" x14ac:dyDescent="0.25">
      <c r="A1122" s="102" t="s">
        <v>4</v>
      </c>
      <c r="B1122" s="117">
        <v>7</v>
      </c>
      <c r="C1122" s="117">
        <v>58</v>
      </c>
      <c r="D1122" s="104" t="s">
        <v>15</v>
      </c>
      <c r="E1122" s="104" t="s">
        <v>8</v>
      </c>
      <c r="F1122" s="96" t="str">
        <f>CONCATENATE(C1122,IF(D1122&lt;&gt;"",".",""),D1122)</f>
        <v>58.01</v>
      </c>
      <c r="G1122" s="105" t="str">
        <f>CONCATENATE(A1122," ",C1122,IF(D1122&lt;&gt;"",".",""),D1122,E1122)</f>
        <v>HBEE 58.01(a)</v>
      </c>
      <c r="H1122" s="106">
        <v>42583</v>
      </c>
      <c r="I1122" s="96" t="s">
        <v>428</v>
      </c>
      <c r="J1122" s="107" t="s">
        <v>770</v>
      </c>
      <c r="K1122" s="60" t="s">
        <v>764</v>
      </c>
      <c r="L1122" s="75"/>
      <c r="M1122" s="59"/>
      <c r="N1122" s="59"/>
      <c r="O1122" s="59"/>
      <c r="P1122" s="60"/>
    </row>
    <row r="1123" spans="1:16" ht="45" x14ac:dyDescent="0.25">
      <c r="A1123" s="102" t="s">
        <v>4</v>
      </c>
      <c r="B1123" s="117">
        <v>7</v>
      </c>
      <c r="C1123" s="117">
        <v>58</v>
      </c>
      <c r="D1123" s="104" t="s">
        <v>15</v>
      </c>
      <c r="E1123" s="104" t="s">
        <v>10</v>
      </c>
      <c r="F1123" s="96" t="str">
        <f>CONCATENATE(C1123,IF(D1123&lt;&gt;"",".",""),D1123)</f>
        <v>58.01</v>
      </c>
      <c r="G1123" s="105" t="str">
        <f>CONCATENATE(A1123," ",C1123,IF(D1123&lt;&gt;"",".",""),D1123,E1123)</f>
        <v>HBEE 58.01(b)</v>
      </c>
      <c r="H1123" s="106">
        <v>42583</v>
      </c>
      <c r="I1123" s="96" t="s">
        <v>429</v>
      </c>
      <c r="J1123" s="107" t="s">
        <v>770</v>
      </c>
      <c r="K1123" s="60" t="s">
        <v>764</v>
      </c>
      <c r="L1123" s="75"/>
      <c r="M1123" s="59"/>
      <c r="N1123" s="59"/>
      <c r="O1123" s="59"/>
      <c r="P1123" s="60"/>
    </row>
    <row r="1124" spans="1:16" ht="60" x14ac:dyDescent="0.25">
      <c r="A1124" s="102" t="s">
        <v>4</v>
      </c>
      <c r="B1124" s="117">
        <v>7</v>
      </c>
      <c r="C1124" s="117">
        <v>58</v>
      </c>
      <c r="D1124" s="104" t="s">
        <v>15</v>
      </c>
      <c r="E1124" s="104" t="s">
        <v>12</v>
      </c>
      <c r="F1124" s="96" t="str">
        <f>CONCATENATE(C1124,IF(D1124&lt;&gt;"",".",""),D1124)</f>
        <v>58.01</v>
      </c>
      <c r="G1124" s="105" t="str">
        <f>CONCATENATE(A1124," ",C1124,IF(D1124&lt;&gt;"",".",""),D1124,E1124)</f>
        <v>HBEE 58.01(c)</v>
      </c>
      <c r="H1124" s="106">
        <v>42583</v>
      </c>
      <c r="I1124" s="96" t="s">
        <v>430</v>
      </c>
      <c r="J1124" s="107" t="s">
        <v>770</v>
      </c>
      <c r="K1124" s="60" t="s">
        <v>764</v>
      </c>
      <c r="L1124" s="75"/>
      <c r="M1124" s="59"/>
      <c r="N1124" s="59"/>
      <c r="O1124" s="59"/>
      <c r="P1124" s="60"/>
    </row>
    <row r="1125" spans="1:16" ht="30" x14ac:dyDescent="0.25">
      <c r="A1125" s="102" t="s">
        <v>4</v>
      </c>
      <c r="B1125" s="117">
        <v>7</v>
      </c>
      <c r="C1125" s="117">
        <v>58</v>
      </c>
      <c r="D1125" s="104" t="s">
        <v>15</v>
      </c>
      <c r="E1125" s="104" t="s">
        <v>40</v>
      </c>
      <c r="F1125" s="96" t="str">
        <f>CONCATENATE(C1125,IF(D1125&lt;&gt;"",".",""),D1125)</f>
        <v>58.01</v>
      </c>
      <c r="G1125" s="105" t="str">
        <f>CONCATENATE(A1125," ",C1125,IF(D1125&lt;&gt;"",".",""),D1125,E1125)</f>
        <v>HBEE 58.01(d)</v>
      </c>
      <c r="H1125" s="106">
        <v>42583</v>
      </c>
      <c r="I1125" s="96" t="s">
        <v>431</v>
      </c>
      <c r="J1125" s="107" t="s">
        <v>766</v>
      </c>
      <c r="K1125" s="60"/>
      <c r="L1125" s="75"/>
      <c r="M1125" s="59"/>
      <c r="N1125" s="59"/>
      <c r="O1125" s="59"/>
      <c r="P1125" s="60"/>
    </row>
    <row r="1126" spans="1:16" ht="60" x14ac:dyDescent="0.25">
      <c r="A1126" s="102" t="s">
        <v>4</v>
      </c>
      <c r="B1126" s="117">
        <v>7</v>
      </c>
      <c r="C1126" s="117">
        <v>58</v>
      </c>
      <c r="D1126" s="104" t="s">
        <v>15</v>
      </c>
      <c r="E1126" s="104" t="s">
        <v>41</v>
      </c>
      <c r="F1126" s="96" t="str">
        <f>CONCATENATE(C1126,IF(D1126&lt;&gt;"",".",""),D1126)</f>
        <v>58.01</v>
      </c>
      <c r="G1126" s="105" t="str">
        <f>CONCATENATE(A1126," ",C1126,IF(D1126&lt;&gt;"",".",""),D1126,E1126)</f>
        <v>HBEE 58.01(e)</v>
      </c>
      <c r="H1126" s="106">
        <v>42583</v>
      </c>
      <c r="I1126" s="96" t="s">
        <v>432</v>
      </c>
      <c r="J1126" s="107" t="s">
        <v>766</v>
      </c>
      <c r="K1126" s="60"/>
      <c r="L1126" s="75"/>
      <c r="M1126" s="59"/>
      <c r="N1126" s="59"/>
      <c r="O1126" s="59"/>
      <c r="P1126" s="60"/>
    </row>
    <row r="1127" spans="1:16" ht="45" x14ac:dyDescent="0.25">
      <c r="A1127" s="102" t="s">
        <v>4</v>
      </c>
      <c r="B1127" s="117">
        <v>7</v>
      </c>
      <c r="C1127" s="117">
        <v>58</v>
      </c>
      <c r="D1127" s="104" t="s">
        <v>15</v>
      </c>
      <c r="E1127" s="104" t="s">
        <v>42</v>
      </c>
      <c r="F1127" s="96" t="str">
        <f>CONCATENATE(C1127,IF(D1127&lt;&gt;"",".",""),D1127)</f>
        <v>58.01</v>
      </c>
      <c r="G1127" s="105" t="str">
        <f>CONCATENATE(A1127," ",C1127,IF(D1127&lt;&gt;"",".",""),D1127,E1127)</f>
        <v>HBEE 58.01(f)</v>
      </c>
      <c r="H1127" s="106">
        <v>42583</v>
      </c>
      <c r="I1127" s="96" t="s">
        <v>433</v>
      </c>
      <c r="J1127" s="107" t="s">
        <v>770</v>
      </c>
      <c r="K1127" s="60" t="s">
        <v>764</v>
      </c>
      <c r="L1127" s="75"/>
      <c r="M1127" s="59" t="s">
        <v>1771</v>
      </c>
      <c r="N1127" s="59"/>
      <c r="O1127" s="59"/>
      <c r="P1127" s="60" t="s">
        <v>1789</v>
      </c>
    </row>
    <row r="1128" spans="1:16" ht="30" x14ac:dyDescent="0.25">
      <c r="A1128" s="102" t="s">
        <v>4</v>
      </c>
      <c r="B1128" s="117">
        <v>7</v>
      </c>
      <c r="C1128" s="117">
        <v>58</v>
      </c>
      <c r="D1128" s="104" t="s">
        <v>16</v>
      </c>
      <c r="E1128" s="104"/>
      <c r="F1128" s="96" t="str">
        <f>CONCATENATE(C1128,IF(D1128&lt;&gt;"",".",""),D1128)</f>
        <v>58.02</v>
      </c>
      <c r="G1128" s="105" t="str">
        <f>CONCATENATE(A1128," ",C1128,IF(D1128&lt;&gt;"",".",""),D1128,E1128)</f>
        <v>HBEE 58.02</v>
      </c>
      <c r="H1128" s="106">
        <v>42200</v>
      </c>
      <c r="I1128" s="96" t="s">
        <v>434</v>
      </c>
      <c r="J1128" s="107" t="s">
        <v>770</v>
      </c>
      <c r="K1128" s="60" t="s">
        <v>764</v>
      </c>
      <c r="L1128" s="75"/>
      <c r="M1128" s="59"/>
      <c r="N1128" s="59"/>
      <c r="O1128" s="59"/>
      <c r="P1128" s="60"/>
    </row>
    <row r="1129" spans="1:16" ht="45" x14ac:dyDescent="0.25">
      <c r="A1129" s="102" t="s">
        <v>4</v>
      </c>
      <c r="B1129" s="117">
        <v>7</v>
      </c>
      <c r="C1129" s="117">
        <v>59</v>
      </c>
      <c r="D1129" s="104" t="s">
        <v>14</v>
      </c>
      <c r="E1129" s="104"/>
      <c r="F1129" s="96" t="str">
        <f>CONCATENATE(C1129,IF(D1129&lt;&gt;"",".",""),D1129)</f>
        <v>59.00</v>
      </c>
      <c r="G1129" s="105" t="str">
        <f>CONCATENATE(A1129," ",C1129,IF(D1129&lt;&gt;"",".",""),D1129,E1129)</f>
        <v>HBEE 59.00</v>
      </c>
      <c r="H1129" s="106">
        <v>41850</v>
      </c>
      <c r="I1129" s="96" t="s">
        <v>435</v>
      </c>
      <c r="J1129" s="107" t="s">
        <v>770</v>
      </c>
      <c r="K1129" s="60" t="s">
        <v>764</v>
      </c>
      <c r="L1129" s="75"/>
      <c r="M1129" s="59"/>
      <c r="N1129" s="59"/>
      <c r="O1129" s="59"/>
      <c r="P1129" s="60"/>
    </row>
    <row r="1130" spans="1:16" ht="30" x14ac:dyDescent="0.25">
      <c r="A1130" s="102" t="s">
        <v>4</v>
      </c>
      <c r="B1130" s="117">
        <v>7</v>
      </c>
      <c r="C1130" s="117">
        <v>59</v>
      </c>
      <c r="D1130" s="104" t="s">
        <v>15</v>
      </c>
      <c r="E1130" s="104"/>
      <c r="F1130" s="96" t="str">
        <f>CONCATENATE(C1130,IF(D1130&lt;&gt;"",".",""),D1130)</f>
        <v>59.01</v>
      </c>
      <c r="G1130" s="105" t="str">
        <f>CONCATENATE(A1130," ",C1130,IF(D1130&lt;&gt;"",".",""),D1130,E1130)</f>
        <v>HBEE 59.01</v>
      </c>
      <c r="H1130" s="106">
        <v>41850</v>
      </c>
      <c r="I1130" s="96" t="s">
        <v>436</v>
      </c>
      <c r="J1130" s="107" t="s">
        <v>770</v>
      </c>
      <c r="K1130" s="60" t="s">
        <v>1389</v>
      </c>
      <c r="L1130" s="75" t="s">
        <v>1407</v>
      </c>
      <c r="M1130" s="59" t="s">
        <v>1559</v>
      </c>
      <c r="N1130" s="59" t="s">
        <v>1564</v>
      </c>
      <c r="O1130" s="106">
        <v>42692</v>
      </c>
      <c r="P1130" s="75"/>
    </row>
    <row r="1131" spans="1:16" ht="45" x14ac:dyDescent="0.25">
      <c r="A1131" s="102" t="s">
        <v>4</v>
      </c>
      <c r="B1131" s="117">
        <v>7</v>
      </c>
      <c r="C1131" s="117">
        <v>59</v>
      </c>
      <c r="D1131" s="104" t="s">
        <v>16</v>
      </c>
      <c r="E1131" s="104"/>
      <c r="F1131" s="96" t="str">
        <f>CONCATENATE(C1131,IF(D1131&lt;&gt;"",".",""),D1131)</f>
        <v>59.02</v>
      </c>
      <c r="G1131" s="105" t="str">
        <f>CONCATENATE(A1131," ",C1131,IF(D1131&lt;&gt;"",".",""),D1131,E1131)</f>
        <v>HBEE 59.02</v>
      </c>
      <c r="H1131" s="106">
        <v>41850</v>
      </c>
      <c r="I1131" s="96" t="s">
        <v>437</v>
      </c>
      <c r="J1131" s="107" t="s">
        <v>770</v>
      </c>
      <c r="K1131" s="60" t="s">
        <v>1389</v>
      </c>
      <c r="L1131" s="75" t="s">
        <v>1407</v>
      </c>
      <c r="M1131" s="59" t="s">
        <v>1559</v>
      </c>
      <c r="N1131" s="59" t="s">
        <v>1564</v>
      </c>
      <c r="O1131" s="106">
        <v>42692</v>
      </c>
      <c r="P1131" s="75"/>
    </row>
    <row r="1132" spans="1:16" ht="30" x14ac:dyDescent="0.25">
      <c r="A1132" s="102" t="s">
        <v>4</v>
      </c>
      <c r="B1132" s="117">
        <v>7</v>
      </c>
      <c r="C1132" s="117">
        <v>59</v>
      </c>
      <c r="D1132" s="104" t="s">
        <v>23</v>
      </c>
      <c r="E1132" s="104"/>
      <c r="F1132" s="96" t="str">
        <f>CONCATENATE(C1132,IF(D1132&lt;&gt;"",".",""),D1132)</f>
        <v>59.03</v>
      </c>
      <c r="G1132" s="105" t="str">
        <f>CONCATENATE(A1132," ",C1132,IF(D1132&lt;&gt;"",".",""),D1132,E1132)</f>
        <v>HBEE 59.03</v>
      </c>
      <c r="H1132" s="106">
        <v>41850</v>
      </c>
      <c r="I1132" s="96" t="s">
        <v>438</v>
      </c>
      <c r="J1132" s="107" t="s">
        <v>770</v>
      </c>
      <c r="K1132" s="60" t="s">
        <v>1390</v>
      </c>
      <c r="L1132" s="75" t="s">
        <v>1438</v>
      </c>
      <c r="M1132" s="59" t="s">
        <v>1442</v>
      </c>
      <c r="N1132" s="59"/>
      <c r="O1132" s="59"/>
      <c r="P1132" s="75"/>
    </row>
    <row r="1133" spans="1:16" ht="30" x14ac:dyDescent="0.25">
      <c r="A1133" s="102" t="s">
        <v>4</v>
      </c>
      <c r="B1133" s="117">
        <v>7</v>
      </c>
      <c r="C1133" s="117">
        <v>60</v>
      </c>
      <c r="D1133" s="104" t="s">
        <v>14</v>
      </c>
      <c r="E1133" s="104"/>
      <c r="F1133" s="96" t="str">
        <f>CONCATENATE(C1133,IF(D1133&lt;&gt;"",".",""),D1133)</f>
        <v>60.00</v>
      </c>
      <c r="G1133" s="105" t="str">
        <f>CONCATENATE(A1133," ",C1133,IF(D1133&lt;&gt;"",".",""),D1133,E1133)</f>
        <v>HBEE 60.00</v>
      </c>
      <c r="H1133" s="106">
        <v>42583</v>
      </c>
      <c r="I1133" s="96" t="s">
        <v>439</v>
      </c>
      <c r="J1133" s="107" t="s">
        <v>770</v>
      </c>
      <c r="K1133" s="60" t="s">
        <v>764</v>
      </c>
      <c r="L1133" s="75"/>
      <c r="M1133" s="59"/>
      <c r="N1133" s="59"/>
      <c r="O1133" s="59"/>
      <c r="P1133" s="60" t="s">
        <v>1533</v>
      </c>
    </row>
    <row r="1134" spans="1:16" x14ac:dyDescent="0.25">
      <c r="A1134" s="102" t="s">
        <v>4</v>
      </c>
      <c r="B1134" s="117">
        <v>7</v>
      </c>
      <c r="C1134" s="117">
        <v>60</v>
      </c>
      <c r="D1134" s="104" t="s">
        <v>15</v>
      </c>
      <c r="E1134" s="104"/>
      <c r="F1134" s="96" t="str">
        <f>CONCATENATE(C1134,IF(D1134&lt;&gt;"",".",""),D1134)</f>
        <v>60.01</v>
      </c>
      <c r="G1134" s="105" t="str">
        <f>CONCATENATE(A1134," ",C1134,IF(D1134&lt;&gt;"",".",""),D1134,E1134)</f>
        <v>HBEE 60.01</v>
      </c>
      <c r="H1134" s="106">
        <v>41850</v>
      </c>
      <c r="I1134" s="96" t="s">
        <v>440</v>
      </c>
      <c r="J1134" s="107" t="s">
        <v>770</v>
      </c>
      <c r="K1134" s="60"/>
      <c r="L1134" s="75"/>
      <c r="M1134" s="59" t="s">
        <v>1442</v>
      </c>
      <c r="N1134" s="59"/>
      <c r="O1134" s="59"/>
      <c r="P1134" s="60"/>
    </row>
    <row r="1135" spans="1:16" x14ac:dyDescent="0.25">
      <c r="A1135" s="102" t="s">
        <v>4</v>
      </c>
      <c r="B1135" s="117">
        <v>7</v>
      </c>
      <c r="C1135" s="117">
        <v>60</v>
      </c>
      <c r="D1135" s="104" t="s">
        <v>16</v>
      </c>
      <c r="E1135" s="104"/>
      <c r="F1135" s="96" t="str">
        <f>CONCATENATE(C1135,IF(D1135&lt;&gt;"",".",""),D1135)</f>
        <v>60.02</v>
      </c>
      <c r="G1135" s="105" t="str">
        <f>CONCATENATE(A1135," ",C1135,IF(D1135&lt;&gt;"",".",""),D1135,E1135)</f>
        <v>HBEE 60.02</v>
      </c>
      <c r="H1135" s="106">
        <v>42583</v>
      </c>
      <c r="I1135" s="96" t="s">
        <v>441</v>
      </c>
      <c r="J1135" s="107" t="s">
        <v>770</v>
      </c>
      <c r="K1135" s="60"/>
      <c r="L1135" s="75"/>
      <c r="M1135" s="59" t="s">
        <v>1442</v>
      </c>
      <c r="N1135" s="59"/>
      <c r="O1135" s="59"/>
      <c r="P1135" s="60"/>
    </row>
    <row r="1136" spans="1:16" ht="30" x14ac:dyDescent="0.25">
      <c r="A1136" s="102" t="s">
        <v>4</v>
      </c>
      <c r="B1136" s="117">
        <v>7</v>
      </c>
      <c r="C1136" s="117">
        <v>60</v>
      </c>
      <c r="D1136" s="104" t="s">
        <v>23</v>
      </c>
      <c r="E1136" s="104"/>
      <c r="F1136" s="96" t="str">
        <f>CONCATENATE(C1136,IF(D1136&lt;&gt;"",".",""),D1136)</f>
        <v>60.03</v>
      </c>
      <c r="G1136" s="105" t="str">
        <f>CONCATENATE(A1136," ",C1136,IF(D1136&lt;&gt;"",".",""),D1136,E1136)</f>
        <v>HBEE 60.03</v>
      </c>
      <c r="H1136" s="106">
        <v>42583</v>
      </c>
      <c r="I1136" s="96" t="s">
        <v>442</v>
      </c>
      <c r="J1136" s="107" t="s">
        <v>770</v>
      </c>
      <c r="K1136" s="60"/>
      <c r="L1136" s="75"/>
      <c r="M1136" s="59" t="s">
        <v>1442</v>
      </c>
      <c r="N1136" s="59"/>
      <c r="O1136" s="59"/>
      <c r="P1136" s="60"/>
    </row>
    <row r="1137" spans="1:16" x14ac:dyDescent="0.25">
      <c r="A1137" s="102" t="s">
        <v>4</v>
      </c>
      <c r="B1137" s="117">
        <v>7</v>
      </c>
      <c r="C1137" s="117">
        <v>60</v>
      </c>
      <c r="D1137" s="104" t="s">
        <v>23</v>
      </c>
      <c r="E1137" s="104" t="s">
        <v>8</v>
      </c>
      <c r="F1137" s="96" t="str">
        <f>CONCATENATE(C1137,IF(D1137&lt;&gt;"",".",""),D1137)</f>
        <v>60.03</v>
      </c>
      <c r="G1137" s="105" t="str">
        <f>CONCATENATE(A1137," ",C1137,IF(D1137&lt;&gt;"",".",""),D1137,E1137)</f>
        <v>HBEE 60.03(a)</v>
      </c>
      <c r="H1137" s="106">
        <v>42583</v>
      </c>
      <c r="I1137" s="96" t="s">
        <v>9</v>
      </c>
      <c r="J1137" s="107" t="s">
        <v>770</v>
      </c>
      <c r="K1137" s="60"/>
      <c r="L1137" s="75"/>
      <c r="M1137" s="59" t="s">
        <v>1442</v>
      </c>
      <c r="N1137" s="59"/>
      <c r="O1137" s="59"/>
      <c r="P1137" s="60"/>
    </row>
    <row r="1138" spans="1:16" ht="30" x14ac:dyDescent="0.25">
      <c r="A1138" s="102" t="s">
        <v>4</v>
      </c>
      <c r="B1138" s="117">
        <v>7</v>
      </c>
      <c r="C1138" s="117">
        <v>60</v>
      </c>
      <c r="D1138" s="104" t="s">
        <v>23</v>
      </c>
      <c r="E1138" s="104" t="s">
        <v>10</v>
      </c>
      <c r="F1138" s="96" t="str">
        <f>CONCATENATE(C1138,IF(D1138&lt;&gt;"",".",""),D1138)</f>
        <v>60.03</v>
      </c>
      <c r="G1138" s="105" t="str">
        <f>CONCATENATE(A1138," ",C1138,IF(D1138&lt;&gt;"",".",""),D1138,E1138)</f>
        <v>HBEE 60.03(b)</v>
      </c>
      <c r="H1138" s="106">
        <v>42583</v>
      </c>
      <c r="I1138" s="96" t="s">
        <v>444</v>
      </c>
      <c r="J1138" s="107" t="s">
        <v>766</v>
      </c>
      <c r="K1138" s="60"/>
      <c r="L1138" s="75"/>
      <c r="M1138" s="59"/>
      <c r="N1138" s="59"/>
      <c r="O1138" s="59"/>
      <c r="P1138" s="60"/>
    </row>
    <row r="1139" spans="1:16" x14ac:dyDescent="0.25">
      <c r="A1139" s="102" t="s">
        <v>4</v>
      </c>
      <c r="B1139" s="117">
        <v>7</v>
      </c>
      <c r="C1139" s="117">
        <v>60</v>
      </c>
      <c r="D1139" s="104" t="s">
        <v>23</v>
      </c>
      <c r="E1139" s="104" t="s">
        <v>12</v>
      </c>
      <c r="F1139" s="96" t="str">
        <f>CONCATENATE(C1139,IF(D1139&lt;&gt;"",".",""),D1139)</f>
        <v>60.03</v>
      </c>
      <c r="G1139" s="105" t="str">
        <f>CONCATENATE(A1139," ",C1139,IF(D1139&lt;&gt;"",".",""),D1139,E1139)</f>
        <v>HBEE 60.03(c)</v>
      </c>
      <c r="H1139" s="106">
        <v>42583</v>
      </c>
      <c r="I1139" s="96" t="s">
        <v>445</v>
      </c>
      <c r="J1139" s="107" t="s">
        <v>764</v>
      </c>
      <c r="K1139" s="60"/>
      <c r="L1139" s="75"/>
      <c r="M1139" s="59"/>
      <c r="N1139" s="59"/>
      <c r="O1139" s="59"/>
      <c r="P1139" s="60"/>
    </row>
    <row r="1140" spans="1:16" x14ac:dyDescent="0.25">
      <c r="A1140" s="102" t="s">
        <v>4</v>
      </c>
      <c r="B1140" s="117">
        <v>7</v>
      </c>
      <c r="C1140" s="117">
        <v>60</v>
      </c>
      <c r="D1140" s="104" t="s">
        <v>23</v>
      </c>
      <c r="E1140" s="104" t="s">
        <v>40</v>
      </c>
      <c r="F1140" s="96" t="str">
        <f>CONCATENATE(C1140,IF(D1140&lt;&gt;"",".",""),D1140)</f>
        <v>60.03</v>
      </c>
      <c r="G1140" s="105" t="str">
        <f>CONCATENATE(A1140," ",C1140,IF(D1140&lt;&gt;"",".",""),D1140,E1140)</f>
        <v>HBEE 60.03(d)</v>
      </c>
      <c r="H1140" s="106">
        <v>42583</v>
      </c>
      <c r="I1140" s="96" t="s">
        <v>69</v>
      </c>
      <c r="J1140" s="107" t="s">
        <v>764</v>
      </c>
      <c r="K1140" s="60"/>
      <c r="L1140" s="75"/>
      <c r="M1140" s="59"/>
      <c r="N1140" s="59"/>
      <c r="O1140" s="59"/>
      <c r="P1140" s="60"/>
    </row>
    <row r="1141" spans="1:16" ht="30" x14ac:dyDescent="0.25">
      <c r="A1141" s="102" t="s">
        <v>4</v>
      </c>
      <c r="B1141" s="117">
        <v>7</v>
      </c>
      <c r="C1141" s="117">
        <v>60</v>
      </c>
      <c r="D1141" s="104" t="s">
        <v>23</v>
      </c>
      <c r="E1141" s="104" t="s">
        <v>213</v>
      </c>
      <c r="F1141" s="96" t="str">
        <f>CONCATENATE(C1141,IF(D1141&lt;&gt;"",".",""),D1141)</f>
        <v>60.03</v>
      </c>
      <c r="G1141" s="105" t="str">
        <f>CONCATENATE(A1141," ",C1141,IF(D1141&lt;&gt;"",".",""),D1141,E1141)</f>
        <v>HBEE 60.03(d)(1)</v>
      </c>
      <c r="H1141" s="106">
        <v>42583</v>
      </c>
      <c r="I1141" s="96" t="s">
        <v>446</v>
      </c>
      <c r="J1141" s="107" t="s">
        <v>764</v>
      </c>
      <c r="K1141" s="60"/>
      <c r="L1141" s="75"/>
      <c r="M1141" s="59"/>
      <c r="N1141" s="59"/>
      <c r="O1141" s="59"/>
      <c r="P1141" s="60"/>
    </row>
    <row r="1142" spans="1:16" ht="30" x14ac:dyDescent="0.25">
      <c r="A1142" s="102" t="s">
        <v>4</v>
      </c>
      <c r="B1142" s="117">
        <v>7</v>
      </c>
      <c r="C1142" s="117">
        <v>60</v>
      </c>
      <c r="D1142" s="104" t="s">
        <v>23</v>
      </c>
      <c r="E1142" s="104" t="s">
        <v>214</v>
      </c>
      <c r="F1142" s="96" t="str">
        <f>CONCATENATE(C1142,IF(D1142&lt;&gt;"",".",""),D1142)</f>
        <v>60.03</v>
      </c>
      <c r="G1142" s="105" t="str">
        <f>CONCATENATE(A1142," ",C1142,IF(D1142&lt;&gt;"",".",""),D1142,E1142)</f>
        <v>HBEE 60.03(d)(2)</v>
      </c>
      <c r="H1142" s="106">
        <v>42583</v>
      </c>
      <c r="I1142" s="96" t="s">
        <v>447</v>
      </c>
      <c r="J1142" s="107" t="s">
        <v>764</v>
      </c>
      <c r="K1142" s="60"/>
      <c r="L1142" s="75"/>
      <c r="M1142" s="59"/>
      <c r="N1142" s="59"/>
      <c r="O1142" s="59"/>
      <c r="P1142" s="60"/>
    </row>
    <row r="1143" spans="1:16" ht="30" x14ac:dyDescent="0.25">
      <c r="A1143" s="102" t="s">
        <v>4</v>
      </c>
      <c r="B1143" s="117">
        <v>7</v>
      </c>
      <c r="C1143" s="117">
        <v>60</v>
      </c>
      <c r="D1143" s="104" t="s">
        <v>23</v>
      </c>
      <c r="E1143" s="104" t="s">
        <v>215</v>
      </c>
      <c r="F1143" s="96" t="str">
        <f>CONCATENATE(C1143,IF(D1143&lt;&gt;"",".",""),D1143)</f>
        <v>60.03</v>
      </c>
      <c r="G1143" s="105" t="str">
        <f>CONCATENATE(A1143," ",C1143,IF(D1143&lt;&gt;"",".",""),D1143,E1143)</f>
        <v>HBEE 60.03(d)(3)</v>
      </c>
      <c r="H1143" s="106">
        <v>42583</v>
      </c>
      <c r="I1143" s="96" t="s">
        <v>448</v>
      </c>
      <c r="J1143" s="107" t="s">
        <v>764</v>
      </c>
      <c r="K1143" s="60"/>
      <c r="L1143" s="75"/>
      <c r="M1143" s="59"/>
      <c r="N1143" s="59"/>
      <c r="O1143" s="59"/>
      <c r="P1143" s="60"/>
    </row>
    <row r="1144" spans="1:16" ht="30" x14ac:dyDescent="0.25">
      <c r="A1144" s="102" t="s">
        <v>4</v>
      </c>
      <c r="B1144" s="117">
        <v>7</v>
      </c>
      <c r="C1144" s="117">
        <v>60</v>
      </c>
      <c r="D1144" s="104" t="s">
        <v>23</v>
      </c>
      <c r="E1144" s="104" t="s">
        <v>443</v>
      </c>
      <c r="F1144" s="96" t="str">
        <f>CONCATENATE(C1144,IF(D1144&lt;&gt;"",".",""),D1144)</f>
        <v>60.03</v>
      </c>
      <c r="G1144" s="105" t="str">
        <f>CONCATENATE(A1144," ",C1144,IF(D1144&lt;&gt;"",".",""),D1144,E1144)</f>
        <v>HBEE 60.03(d)(4)</v>
      </c>
      <c r="H1144" s="106">
        <v>42583</v>
      </c>
      <c r="I1144" s="96" t="s">
        <v>449</v>
      </c>
      <c r="J1144" s="107" t="s">
        <v>764</v>
      </c>
      <c r="K1144" s="60"/>
      <c r="L1144" s="75"/>
      <c r="M1144" s="59"/>
      <c r="N1144" s="59"/>
      <c r="O1144" s="59"/>
      <c r="P1144" s="60"/>
    </row>
    <row r="1145" spans="1:16" ht="30" x14ac:dyDescent="0.25">
      <c r="A1145" s="102" t="s">
        <v>4</v>
      </c>
      <c r="B1145" s="117">
        <v>7</v>
      </c>
      <c r="C1145" s="117">
        <v>60</v>
      </c>
      <c r="D1145" s="104" t="s">
        <v>25</v>
      </c>
      <c r="E1145" s="104"/>
      <c r="F1145" s="96" t="str">
        <f>CONCATENATE(C1145,IF(D1145&lt;&gt;"",".",""),D1145)</f>
        <v>60.04</v>
      </c>
      <c r="G1145" s="105" t="str">
        <f>CONCATENATE(A1145," ",C1145,IF(D1145&lt;&gt;"",".",""),D1145,E1145)</f>
        <v>HBEE 60.04</v>
      </c>
      <c r="H1145" s="106">
        <v>42583</v>
      </c>
      <c r="I1145" s="96" t="s">
        <v>450</v>
      </c>
      <c r="J1145" s="107" t="s">
        <v>770</v>
      </c>
      <c r="K1145" s="60"/>
      <c r="L1145" s="75"/>
      <c r="M1145" s="59" t="s">
        <v>1442</v>
      </c>
      <c r="N1145" s="59"/>
      <c r="O1145" s="59"/>
      <c r="P1145" s="60"/>
    </row>
    <row r="1146" spans="1:16" x14ac:dyDescent="0.25">
      <c r="A1146" s="102" t="s">
        <v>4</v>
      </c>
      <c r="B1146" s="117">
        <v>7</v>
      </c>
      <c r="C1146" s="117">
        <v>60</v>
      </c>
      <c r="D1146" s="104" t="s">
        <v>25</v>
      </c>
      <c r="E1146" s="104" t="s">
        <v>8</v>
      </c>
      <c r="F1146" s="96" t="str">
        <f>CONCATENATE(C1146,IF(D1146&lt;&gt;"",".",""),D1146)</f>
        <v>60.04</v>
      </c>
      <c r="G1146" s="105" t="str">
        <f>CONCATENATE(A1146," ",C1146,IF(D1146&lt;&gt;"",".",""),D1146,E1146)</f>
        <v>HBEE 60.04(a)</v>
      </c>
      <c r="H1146" s="106">
        <v>42583</v>
      </c>
      <c r="I1146" s="96" t="s">
        <v>9</v>
      </c>
      <c r="J1146" s="107" t="s">
        <v>770</v>
      </c>
      <c r="K1146" s="60"/>
      <c r="L1146" s="75"/>
      <c r="M1146" s="59" t="s">
        <v>1442</v>
      </c>
      <c r="N1146" s="59"/>
      <c r="O1146" s="59"/>
      <c r="P1146" s="60"/>
    </row>
    <row r="1147" spans="1:16" x14ac:dyDescent="0.25">
      <c r="A1147" s="102" t="s">
        <v>4</v>
      </c>
      <c r="B1147" s="117">
        <v>7</v>
      </c>
      <c r="C1147" s="117">
        <v>60</v>
      </c>
      <c r="D1147" s="104" t="s">
        <v>25</v>
      </c>
      <c r="E1147" s="104" t="s">
        <v>10</v>
      </c>
      <c r="F1147" s="96" t="str">
        <f>CONCATENATE(C1147,IF(D1147&lt;&gt;"",".",""),D1147)</f>
        <v>60.04</v>
      </c>
      <c r="G1147" s="105" t="str">
        <f>CONCATENATE(A1147," ",C1147,IF(D1147&lt;&gt;"",".",""),D1147,E1147)</f>
        <v>HBEE 60.04(b)</v>
      </c>
      <c r="H1147" s="106">
        <v>42583</v>
      </c>
      <c r="I1147" s="96" t="s">
        <v>451</v>
      </c>
      <c r="J1147" s="107" t="s">
        <v>770</v>
      </c>
      <c r="K1147" s="60"/>
      <c r="L1147" s="75"/>
      <c r="M1147" s="59" t="s">
        <v>1442</v>
      </c>
      <c r="N1147" s="59"/>
      <c r="O1147" s="59"/>
      <c r="P1147" s="60"/>
    </row>
    <row r="1148" spans="1:16" ht="30" x14ac:dyDescent="0.25">
      <c r="A1148" s="102" t="s">
        <v>4</v>
      </c>
      <c r="B1148" s="117">
        <v>7</v>
      </c>
      <c r="C1148" s="117">
        <v>60</v>
      </c>
      <c r="D1148" s="104" t="s">
        <v>29</v>
      </c>
      <c r="E1148" s="104"/>
      <c r="F1148" s="96" t="str">
        <f>CONCATENATE(C1148,IF(D1148&lt;&gt;"",".",""),D1148)</f>
        <v>60.05</v>
      </c>
      <c r="G1148" s="105" t="str">
        <f>CONCATENATE(A1148," ",C1148,IF(D1148&lt;&gt;"",".",""),D1148,E1148)</f>
        <v>HBEE 60.05</v>
      </c>
      <c r="H1148" s="106">
        <v>42583</v>
      </c>
      <c r="I1148" s="96" t="s">
        <v>452</v>
      </c>
      <c r="J1148" s="107" t="s">
        <v>770</v>
      </c>
      <c r="K1148" s="60"/>
      <c r="L1148" s="75"/>
      <c r="M1148" s="59" t="s">
        <v>1442</v>
      </c>
      <c r="N1148" s="59"/>
      <c r="O1148" s="59"/>
      <c r="P1148" s="60"/>
    </row>
    <row r="1149" spans="1:16" ht="30" x14ac:dyDescent="0.25">
      <c r="A1149" s="102" t="s">
        <v>4</v>
      </c>
      <c r="B1149" s="117">
        <v>7</v>
      </c>
      <c r="C1149" s="117">
        <v>60</v>
      </c>
      <c r="D1149" s="104" t="s">
        <v>64</v>
      </c>
      <c r="E1149" s="104"/>
      <c r="F1149" s="96" t="str">
        <f>CONCATENATE(C1149,IF(D1149&lt;&gt;"",".",""),D1149)</f>
        <v>60.06</v>
      </c>
      <c r="G1149" s="105" t="str">
        <f>CONCATENATE(A1149," ",C1149,IF(D1149&lt;&gt;"",".",""),D1149,E1149)</f>
        <v>HBEE 60.06</v>
      </c>
      <c r="H1149" s="106">
        <v>42583</v>
      </c>
      <c r="I1149" s="96" t="s">
        <v>453</v>
      </c>
      <c r="J1149" s="107" t="s">
        <v>770</v>
      </c>
      <c r="K1149" s="60"/>
      <c r="L1149" s="75"/>
      <c r="M1149" s="59" t="s">
        <v>1442</v>
      </c>
      <c r="N1149" s="59"/>
      <c r="O1149" s="59"/>
      <c r="P1149" s="60"/>
    </row>
    <row r="1150" spans="1:16" x14ac:dyDescent="0.25">
      <c r="A1150" s="102" t="s">
        <v>4</v>
      </c>
      <c r="B1150" s="117">
        <v>7</v>
      </c>
      <c r="C1150" s="117">
        <v>60</v>
      </c>
      <c r="D1150" s="104" t="s">
        <v>64</v>
      </c>
      <c r="E1150" s="104" t="s">
        <v>8</v>
      </c>
      <c r="F1150" s="96" t="str">
        <f>CONCATENATE(C1150,IF(D1150&lt;&gt;"",".",""),D1150)</f>
        <v>60.06</v>
      </c>
      <c r="G1150" s="105" t="str">
        <f>CONCATENATE(A1150," ",C1150,IF(D1150&lt;&gt;"",".",""),D1150,E1150)</f>
        <v>HBEE 60.06(a)</v>
      </c>
      <c r="H1150" s="106">
        <v>42583</v>
      </c>
      <c r="I1150" s="96" t="s">
        <v>9</v>
      </c>
      <c r="J1150" s="107" t="s">
        <v>770</v>
      </c>
      <c r="K1150" s="60"/>
      <c r="L1150" s="75"/>
      <c r="M1150" s="59" t="s">
        <v>1442</v>
      </c>
      <c r="N1150" s="59"/>
      <c r="O1150" s="59"/>
      <c r="P1150" s="60"/>
    </row>
    <row r="1151" spans="1:16" x14ac:dyDescent="0.25">
      <c r="A1151" s="102" t="s">
        <v>4</v>
      </c>
      <c r="B1151" s="117">
        <v>7</v>
      </c>
      <c r="C1151" s="117">
        <v>60</v>
      </c>
      <c r="D1151" s="104" t="s">
        <v>64</v>
      </c>
      <c r="E1151" s="104" t="s">
        <v>10</v>
      </c>
      <c r="F1151" s="96" t="str">
        <f>CONCATENATE(C1151,IF(D1151&lt;&gt;"",".",""),D1151)</f>
        <v>60.06</v>
      </c>
      <c r="G1151" s="105" t="str">
        <f>CONCATENATE(A1151," ",C1151,IF(D1151&lt;&gt;"",".",""),D1151,E1151)</f>
        <v>HBEE 60.06(b)</v>
      </c>
      <c r="H1151" s="106">
        <v>42583</v>
      </c>
      <c r="I1151" s="96" t="s">
        <v>469</v>
      </c>
      <c r="J1151" s="107" t="s">
        <v>770</v>
      </c>
      <c r="K1151" s="60"/>
      <c r="L1151" s="75"/>
      <c r="M1151" s="59" t="s">
        <v>1442</v>
      </c>
      <c r="N1151" s="59"/>
      <c r="O1151" s="59"/>
      <c r="P1151" s="60"/>
    </row>
    <row r="1152" spans="1:16" ht="30" x14ac:dyDescent="0.25">
      <c r="A1152" s="102" t="s">
        <v>4</v>
      </c>
      <c r="B1152" s="117">
        <v>7</v>
      </c>
      <c r="C1152" s="117">
        <v>60</v>
      </c>
      <c r="D1152" s="104" t="s">
        <v>64</v>
      </c>
      <c r="E1152" s="104" t="s">
        <v>12</v>
      </c>
      <c r="F1152" s="96" t="str">
        <f>CONCATENATE(C1152,IF(D1152&lt;&gt;"",".",""),D1152)</f>
        <v>60.06</v>
      </c>
      <c r="G1152" s="105" t="str">
        <f>CONCATENATE(A1152," ",C1152,IF(D1152&lt;&gt;"",".",""),D1152,E1152)</f>
        <v>HBEE 60.06(c)</v>
      </c>
      <c r="H1152" s="106">
        <v>42583</v>
      </c>
      <c r="I1152" s="96" t="s">
        <v>470</v>
      </c>
      <c r="J1152" s="107" t="s">
        <v>770</v>
      </c>
      <c r="K1152" s="60"/>
      <c r="L1152" s="75"/>
      <c r="M1152" s="59" t="s">
        <v>1442</v>
      </c>
      <c r="N1152" s="59"/>
      <c r="O1152" s="59"/>
      <c r="P1152" s="60"/>
    </row>
    <row r="1153" spans="1:16" ht="30" x14ac:dyDescent="0.25">
      <c r="A1153" s="102" t="s">
        <v>4</v>
      </c>
      <c r="B1153" s="117">
        <v>7</v>
      </c>
      <c r="C1153" s="117">
        <v>60</v>
      </c>
      <c r="D1153" s="104" t="s">
        <v>64</v>
      </c>
      <c r="E1153" s="104" t="s">
        <v>40</v>
      </c>
      <c r="F1153" s="96" t="str">
        <f>CONCATENATE(C1153,IF(D1153&lt;&gt;"",".",""),D1153)</f>
        <v>60.06</v>
      </c>
      <c r="G1153" s="105" t="str">
        <f>CONCATENATE(A1153," ",C1153,IF(D1153&lt;&gt;"",".",""),D1153,E1153)</f>
        <v>HBEE 60.06(d)</v>
      </c>
      <c r="H1153" s="106">
        <v>42583</v>
      </c>
      <c r="I1153" s="96" t="s">
        <v>471</v>
      </c>
      <c r="J1153" s="107" t="s">
        <v>770</v>
      </c>
      <c r="K1153" s="60"/>
      <c r="L1153" s="75"/>
      <c r="M1153" s="59" t="s">
        <v>1442</v>
      </c>
      <c r="N1153" s="59"/>
      <c r="O1153" s="59"/>
      <c r="P1153" s="60"/>
    </row>
    <row r="1154" spans="1:16" x14ac:dyDescent="0.25">
      <c r="A1154" s="102" t="s">
        <v>4</v>
      </c>
      <c r="B1154" s="117">
        <v>7</v>
      </c>
      <c r="C1154" s="117">
        <v>60</v>
      </c>
      <c r="D1154" s="104" t="s">
        <v>64</v>
      </c>
      <c r="E1154" s="104" t="s">
        <v>41</v>
      </c>
      <c r="F1154" s="96" t="str">
        <f>CONCATENATE(C1154,IF(D1154&lt;&gt;"",".",""),D1154)</f>
        <v>60.06</v>
      </c>
      <c r="G1154" s="105" t="str">
        <f>CONCATENATE(A1154," ",C1154,IF(D1154&lt;&gt;"",".",""),D1154,E1154)</f>
        <v>HBEE 60.06(e)</v>
      </c>
      <c r="H1154" s="106">
        <v>42583</v>
      </c>
      <c r="I1154" s="96" t="s">
        <v>472</v>
      </c>
      <c r="J1154" s="107" t="s">
        <v>770</v>
      </c>
      <c r="K1154" s="60"/>
      <c r="L1154" s="75"/>
      <c r="M1154" s="59" t="s">
        <v>1442</v>
      </c>
      <c r="N1154" s="59"/>
      <c r="O1154" s="59"/>
      <c r="P1154" s="60"/>
    </row>
    <row r="1155" spans="1:16" ht="30" x14ac:dyDescent="0.25">
      <c r="A1155" s="102" t="s">
        <v>4</v>
      </c>
      <c r="B1155" s="117">
        <v>7</v>
      </c>
      <c r="C1155" s="117">
        <v>60</v>
      </c>
      <c r="D1155" s="104" t="s">
        <v>64</v>
      </c>
      <c r="E1155" s="104" t="s">
        <v>42</v>
      </c>
      <c r="F1155" s="96" t="str">
        <f>CONCATENATE(C1155,IF(D1155&lt;&gt;"",".",""),D1155)</f>
        <v>60.06</v>
      </c>
      <c r="G1155" s="105" t="str">
        <f>CONCATENATE(A1155," ",C1155,IF(D1155&lt;&gt;"",".",""),D1155,E1155)</f>
        <v>HBEE 60.06(f)</v>
      </c>
      <c r="H1155" s="106">
        <v>42583</v>
      </c>
      <c r="I1155" s="96" t="s">
        <v>473</v>
      </c>
      <c r="J1155" s="107" t="s">
        <v>770</v>
      </c>
      <c r="K1155" s="60"/>
      <c r="L1155" s="75"/>
      <c r="M1155" s="59" t="s">
        <v>1442</v>
      </c>
      <c r="N1155" s="59"/>
      <c r="O1155" s="59"/>
      <c r="P1155" s="60"/>
    </row>
    <row r="1156" spans="1:16" x14ac:dyDescent="0.25">
      <c r="A1156" s="102" t="s">
        <v>4</v>
      </c>
      <c r="B1156" s="117">
        <v>7</v>
      </c>
      <c r="C1156" s="117">
        <v>60</v>
      </c>
      <c r="D1156" s="104" t="s">
        <v>64</v>
      </c>
      <c r="E1156" s="104" t="s">
        <v>43</v>
      </c>
      <c r="F1156" s="96" t="str">
        <f>CONCATENATE(C1156,IF(D1156&lt;&gt;"",".",""),D1156)</f>
        <v>60.06</v>
      </c>
      <c r="G1156" s="105" t="str">
        <f>CONCATENATE(A1156," ",C1156,IF(D1156&lt;&gt;"",".",""),D1156,E1156)</f>
        <v>HBEE 60.06(g)</v>
      </c>
      <c r="H1156" s="106">
        <v>42583</v>
      </c>
      <c r="I1156" s="96" t="s">
        <v>69</v>
      </c>
      <c r="J1156" s="107" t="s">
        <v>764</v>
      </c>
      <c r="K1156" s="60"/>
      <c r="L1156" s="75"/>
      <c r="M1156" s="59"/>
      <c r="N1156" s="59"/>
      <c r="O1156" s="59"/>
      <c r="P1156" s="60"/>
    </row>
    <row r="1157" spans="1:16" x14ac:dyDescent="0.25">
      <c r="A1157" s="102" t="s">
        <v>4</v>
      </c>
      <c r="B1157" s="117">
        <v>7</v>
      </c>
      <c r="C1157" s="117">
        <v>60</v>
      </c>
      <c r="D1157" s="104" t="s">
        <v>64</v>
      </c>
      <c r="E1157" s="104" t="s">
        <v>454</v>
      </c>
      <c r="F1157" s="96" t="str">
        <f>CONCATENATE(C1157,IF(D1157&lt;&gt;"",".",""),D1157)</f>
        <v>60.06</v>
      </c>
      <c r="G1157" s="105" t="str">
        <f>CONCATENATE(A1157," ",C1157,IF(D1157&lt;&gt;"",".",""),D1157,E1157)</f>
        <v>HBEE 60.06(g)(1)</v>
      </c>
      <c r="H1157" s="106">
        <v>42583</v>
      </c>
      <c r="I1157" s="96" t="s">
        <v>474</v>
      </c>
      <c r="J1157" s="107" t="s">
        <v>764</v>
      </c>
      <c r="K1157" s="60"/>
      <c r="L1157" s="75"/>
      <c r="M1157" s="59"/>
      <c r="N1157" s="59"/>
      <c r="O1157" s="59"/>
      <c r="P1157" s="60"/>
    </row>
    <row r="1158" spans="1:16" x14ac:dyDescent="0.25">
      <c r="A1158" s="102" t="s">
        <v>4</v>
      </c>
      <c r="B1158" s="117">
        <v>7</v>
      </c>
      <c r="C1158" s="117">
        <v>60</v>
      </c>
      <c r="D1158" s="104" t="s">
        <v>64</v>
      </c>
      <c r="E1158" s="104" t="s">
        <v>455</v>
      </c>
      <c r="F1158" s="96" t="str">
        <f>CONCATENATE(C1158,IF(D1158&lt;&gt;"",".",""),D1158)</f>
        <v>60.06</v>
      </c>
      <c r="G1158" s="105" t="str">
        <f>CONCATENATE(A1158," ",C1158,IF(D1158&lt;&gt;"",".",""),D1158,E1158)</f>
        <v>HBEE 60.06(g)(2)</v>
      </c>
      <c r="H1158" s="106">
        <v>42583</v>
      </c>
      <c r="I1158" s="96" t="s">
        <v>475</v>
      </c>
      <c r="J1158" s="107" t="s">
        <v>764</v>
      </c>
      <c r="K1158" s="60"/>
      <c r="L1158" s="75"/>
      <c r="M1158" s="59"/>
      <c r="N1158" s="59"/>
      <c r="O1158" s="59"/>
      <c r="P1158" s="60"/>
    </row>
    <row r="1159" spans="1:16" ht="30" x14ac:dyDescent="0.25">
      <c r="A1159" s="102" t="s">
        <v>4</v>
      </c>
      <c r="B1159" s="117">
        <v>7</v>
      </c>
      <c r="C1159" s="117">
        <v>60</v>
      </c>
      <c r="D1159" s="104" t="s">
        <v>64</v>
      </c>
      <c r="E1159" s="104" t="s">
        <v>456</v>
      </c>
      <c r="F1159" s="96" t="str">
        <f>CONCATENATE(C1159,IF(D1159&lt;&gt;"",".",""),D1159)</f>
        <v>60.06</v>
      </c>
      <c r="G1159" s="105" t="str">
        <f>CONCATENATE(A1159," ",C1159,IF(D1159&lt;&gt;"",".",""),D1159,E1159)</f>
        <v>HBEE 60.06(g)(3)</v>
      </c>
      <c r="H1159" s="106">
        <v>42583</v>
      </c>
      <c r="I1159" s="96" t="s">
        <v>476</v>
      </c>
      <c r="J1159" s="107" t="s">
        <v>764</v>
      </c>
      <c r="K1159" s="60"/>
      <c r="L1159" s="75"/>
      <c r="M1159" s="59"/>
      <c r="N1159" s="59"/>
      <c r="O1159" s="59"/>
      <c r="P1159" s="60"/>
    </row>
    <row r="1160" spans="1:16" ht="30" x14ac:dyDescent="0.25">
      <c r="A1160" s="102" t="s">
        <v>4</v>
      </c>
      <c r="B1160" s="117">
        <v>7</v>
      </c>
      <c r="C1160" s="117">
        <v>60</v>
      </c>
      <c r="D1160" s="104" t="s">
        <v>64</v>
      </c>
      <c r="E1160" s="104" t="s">
        <v>457</v>
      </c>
      <c r="F1160" s="96" t="str">
        <f>CONCATENATE(C1160,IF(D1160&lt;&gt;"",".",""),D1160)</f>
        <v>60.06</v>
      </c>
      <c r="G1160" s="105" t="str">
        <f>CONCATENATE(A1160," ",C1160,IF(D1160&lt;&gt;"",".",""),D1160,E1160)</f>
        <v>HBEE 60.06(g)(4)</v>
      </c>
      <c r="H1160" s="106">
        <v>42583</v>
      </c>
      <c r="I1160" s="96" t="s">
        <v>477</v>
      </c>
      <c r="J1160" s="107" t="s">
        <v>764</v>
      </c>
      <c r="K1160" s="60"/>
      <c r="L1160" s="75"/>
      <c r="M1160" s="59"/>
      <c r="N1160" s="59"/>
      <c r="O1160" s="59"/>
      <c r="P1160" s="60"/>
    </row>
    <row r="1161" spans="1:16" x14ac:dyDescent="0.25">
      <c r="A1161" s="102" t="s">
        <v>4</v>
      </c>
      <c r="B1161" s="117">
        <v>7</v>
      </c>
      <c r="C1161" s="117">
        <v>60</v>
      </c>
      <c r="D1161" s="104" t="s">
        <v>64</v>
      </c>
      <c r="E1161" s="104" t="s">
        <v>458</v>
      </c>
      <c r="F1161" s="96" t="str">
        <f>CONCATENATE(C1161,IF(D1161&lt;&gt;"",".",""),D1161)</f>
        <v>60.06</v>
      </c>
      <c r="G1161" s="105" t="str">
        <f>CONCATENATE(A1161," ",C1161,IF(D1161&lt;&gt;"",".",""),D1161,E1161)</f>
        <v>HBEE 60.06(g)(5)</v>
      </c>
      <c r="H1161" s="106">
        <v>42583</v>
      </c>
      <c r="I1161" s="96" t="s">
        <v>478</v>
      </c>
      <c r="J1161" s="107" t="s">
        <v>764</v>
      </c>
      <c r="K1161" s="60"/>
      <c r="L1161" s="75"/>
      <c r="M1161" s="59"/>
      <c r="N1161" s="59"/>
      <c r="O1161" s="59"/>
      <c r="P1161" s="60"/>
    </row>
    <row r="1162" spans="1:16" ht="30" x14ac:dyDescent="0.25">
      <c r="A1162" s="102" t="s">
        <v>4</v>
      </c>
      <c r="B1162" s="117">
        <v>7</v>
      </c>
      <c r="C1162" s="117">
        <v>60</v>
      </c>
      <c r="D1162" s="104" t="s">
        <v>64</v>
      </c>
      <c r="E1162" s="104" t="s">
        <v>459</v>
      </c>
      <c r="F1162" s="96" t="str">
        <f>CONCATENATE(C1162,IF(D1162&lt;&gt;"",".",""),D1162)</f>
        <v>60.06</v>
      </c>
      <c r="G1162" s="105" t="str">
        <f>CONCATENATE(A1162," ",C1162,IF(D1162&lt;&gt;"",".",""),D1162,E1162)</f>
        <v>HBEE 60.06(g)(6)</v>
      </c>
      <c r="H1162" s="106">
        <v>42583</v>
      </c>
      <c r="I1162" s="96" t="s">
        <v>479</v>
      </c>
      <c r="J1162" s="107" t="s">
        <v>764</v>
      </c>
      <c r="K1162" s="60"/>
      <c r="L1162" s="75"/>
      <c r="M1162" s="59"/>
      <c r="N1162" s="59"/>
      <c r="O1162" s="59"/>
      <c r="P1162" s="60"/>
    </row>
    <row r="1163" spans="1:16" ht="30" x14ac:dyDescent="0.25">
      <c r="A1163" s="102" t="s">
        <v>4</v>
      </c>
      <c r="B1163" s="117">
        <v>7</v>
      </c>
      <c r="C1163" s="117">
        <v>60</v>
      </c>
      <c r="D1163" s="104" t="s">
        <v>64</v>
      </c>
      <c r="E1163" s="104" t="s">
        <v>460</v>
      </c>
      <c r="F1163" s="96" t="str">
        <f>CONCATENATE(C1163,IF(D1163&lt;&gt;"",".",""),D1163)</f>
        <v>60.06</v>
      </c>
      <c r="G1163" s="105" t="str">
        <f>CONCATENATE(A1163," ",C1163,IF(D1163&lt;&gt;"",".",""),D1163,E1163)</f>
        <v>HBEE 60.06(g)(7)</v>
      </c>
      <c r="H1163" s="106">
        <v>42583</v>
      </c>
      <c r="I1163" s="96" t="s">
        <v>480</v>
      </c>
      <c r="J1163" s="107" t="s">
        <v>764</v>
      </c>
      <c r="K1163" s="60"/>
      <c r="L1163" s="75"/>
      <c r="M1163" s="59"/>
      <c r="N1163" s="59"/>
      <c r="O1163" s="59"/>
      <c r="P1163" s="60"/>
    </row>
    <row r="1164" spans="1:16" ht="30" x14ac:dyDescent="0.25">
      <c r="A1164" s="102" t="s">
        <v>4</v>
      </c>
      <c r="B1164" s="117">
        <v>7</v>
      </c>
      <c r="C1164" s="117">
        <v>60</v>
      </c>
      <c r="D1164" s="104" t="s">
        <v>64</v>
      </c>
      <c r="E1164" s="104" t="s">
        <v>461</v>
      </c>
      <c r="F1164" s="96" t="str">
        <f>CONCATENATE(C1164,IF(D1164&lt;&gt;"",".",""),D1164)</f>
        <v>60.06</v>
      </c>
      <c r="G1164" s="105" t="str">
        <f>CONCATENATE(A1164," ",C1164,IF(D1164&lt;&gt;"",".",""),D1164,E1164)</f>
        <v>HBEE 60.06(g)(8)</v>
      </c>
      <c r="H1164" s="106">
        <v>42583</v>
      </c>
      <c r="I1164" s="96" t="s">
        <v>481</v>
      </c>
      <c r="J1164" s="107" t="s">
        <v>764</v>
      </c>
      <c r="K1164" s="60"/>
      <c r="L1164" s="75"/>
      <c r="M1164" s="59"/>
      <c r="N1164" s="59"/>
      <c r="O1164" s="59"/>
      <c r="P1164" s="60"/>
    </row>
    <row r="1165" spans="1:16" ht="30" x14ac:dyDescent="0.25">
      <c r="A1165" s="102" t="s">
        <v>4</v>
      </c>
      <c r="B1165" s="117">
        <v>7</v>
      </c>
      <c r="C1165" s="117">
        <v>60</v>
      </c>
      <c r="D1165" s="104" t="s">
        <v>64</v>
      </c>
      <c r="E1165" s="104" t="s">
        <v>462</v>
      </c>
      <c r="F1165" s="96" t="str">
        <f>CONCATENATE(C1165,IF(D1165&lt;&gt;"",".",""),D1165)</f>
        <v>60.06</v>
      </c>
      <c r="G1165" s="105" t="str">
        <f>CONCATENATE(A1165," ",C1165,IF(D1165&lt;&gt;"",".",""),D1165,E1165)</f>
        <v>HBEE 60.06(g)(9)</v>
      </c>
      <c r="H1165" s="106">
        <v>42583</v>
      </c>
      <c r="I1165" s="96" t="s">
        <v>482</v>
      </c>
      <c r="J1165" s="107" t="s">
        <v>764</v>
      </c>
      <c r="K1165" s="60"/>
      <c r="L1165" s="75"/>
      <c r="M1165" s="59"/>
      <c r="N1165" s="59"/>
      <c r="O1165" s="59"/>
      <c r="P1165" s="60"/>
    </row>
    <row r="1166" spans="1:16" ht="30" x14ac:dyDescent="0.25">
      <c r="A1166" s="102" t="s">
        <v>4</v>
      </c>
      <c r="B1166" s="117">
        <v>7</v>
      </c>
      <c r="C1166" s="117">
        <v>60</v>
      </c>
      <c r="D1166" s="104" t="s">
        <v>64</v>
      </c>
      <c r="E1166" s="104" t="s">
        <v>463</v>
      </c>
      <c r="F1166" s="96" t="str">
        <f>CONCATENATE(C1166,IF(D1166&lt;&gt;"",".",""),D1166)</f>
        <v>60.06</v>
      </c>
      <c r="G1166" s="105" t="str">
        <f>CONCATENATE(A1166," ",C1166,IF(D1166&lt;&gt;"",".",""),D1166,E1166)</f>
        <v>HBEE 60.06(g)(10)</v>
      </c>
      <c r="H1166" s="106">
        <v>42583</v>
      </c>
      <c r="I1166" s="96" t="s">
        <v>483</v>
      </c>
      <c r="J1166" s="107" t="s">
        <v>764</v>
      </c>
      <c r="K1166" s="60"/>
      <c r="L1166" s="75"/>
      <c r="M1166" s="59"/>
      <c r="N1166" s="59"/>
      <c r="O1166" s="59"/>
      <c r="P1166" s="60"/>
    </row>
    <row r="1167" spans="1:16" x14ac:dyDescent="0.25">
      <c r="A1167" s="102" t="s">
        <v>4</v>
      </c>
      <c r="B1167" s="117">
        <v>7</v>
      </c>
      <c r="C1167" s="117">
        <v>60</v>
      </c>
      <c r="D1167" s="104" t="s">
        <v>64</v>
      </c>
      <c r="E1167" s="104" t="s">
        <v>464</v>
      </c>
      <c r="F1167" s="96" t="str">
        <f>CONCATENATE(C1167,IF(D1167&lt;&gt;"",".",""),D1167)</f>
        <v>60.06</v>
      </c>
      <c r="G1167" s="105" t="str">
        <f>CONCATENATE(A1167," ",C1167,IF(D1167&lt;&gt;"",".",""),D1167,E1167)</f>
        <v>HBEE 60.06(g)(11)</v>
      </c>
      <c r="H1167" s="106">
        <v>42583</v>
      </c>
      <c r="I1167" s="96" t="s">
        <v>484</v>
      </c>
      <c r="J1167" s="107" t="s">
        <v>764</v>
      </c>
      <c r="K1167" s="60"/>
      <c r="L1167" s="75"/>
      <c r="M1167" s="59"/>
      <c r="N1167" s="59"/>
      <c r="O1167" s="59"/>
      <c r="P1167" s="60"/>
    </row>
    <row r="1168" spans="1:16" ht="30" x14ac:dyDescent="0.25">
      <c r="A1168" s="102" t="s">
        <v>4</v>
      </c>
      <c r="B1168" s="117">
        <v>7</v>
      </c>
      <c r="C1168" s="117">
        <v>60</v>
      </c>
      <c r="D1168" s="104" t="s">
        <v>64</v>
      </c>
      <c r="E1168" s="104" t="s">
        <v>465</v>
      </c>
      <c r="F1168" s="96" t="str">
        <f>CONCATENATE(C1168,IF(D1168&lt;&gt;"",".",""),D1168)</f>
        <v>60.06</v>
      </c>
      <c r="G1168" s="105" t="str">
        <f>CONCATENATE(A1168," ",C1168,IF(D1168&lt;&gt;"",".",""),D1168,E1168)</f>
        <v>HBEE 60.06(g)(12)</v>
      </c>
      <c r="H1168" s="106">
        <v>42583</v>
      </c>
      <c r="I1168" s="96" t="s">
        <v>485</v>
      </c>
      <c r="J1168" s="107" t="s">
        <v>764</v>
      </c>
      <c r="K1168" s="60"/>
      <c r="L1168" s="75"/>
      <c r="M1168" s="59"/>
      <c r="N1168" s="59"/>
      <c r="O1168" s="59"/>
      <c r="P1168" s="60"/>
    </row>
    <row r="1169" spans="1:16" ht="30" x14ac:dyDescent="0.25">
      <c r="A1169" s="102" t="s">
        <v>4</v>
      </c>
      <c r="B1169" s="117">
        <v>7</v>
      </c>
      <c r="C1169" s="117">
        <v>60</v>
      </c>
      <c r="D1169" s="104" t="s">
        <v>64</v>
      </c>
      <c r="E1169" s="104" t="s">
        <v>466</v>
      </c>
      <c r="F1169" s="96" t="str">
        <f>CONCATENATE(C1169,IF(D1169&lt;&gt;"",".",""),D1169)</f>
        <v>60.06</v>
      </c>
      <c r="G1169" s="105" t="str">
        <f>CONCATENATE(A1169," ",C1169,IF(D1169&lt;&gt;"",".",""),D1169,E1169)</f>
        <v>HBEE 60.06(g)(13)</v>
      </c>
      <c r="H1169" s="106">
        <v>42583</v>
      </c>
      <c r="I1169" s="96" t="s">
        <v>486</v>
      </c>
      <c r="J1169" s="107" t="s">
        <v>764</v>
      </c>
      <c r="K1169" s="60"/>
      <c r="L1169" s="75"/>
      <c r="M1169" s="59"/>
      <c r="N1169" s="59"/>
      <c r="O1169" s="59"/>
      <c r="P1169" s="60"/>
    </row>
    <row r="1170" spans="1:16" ht="30" x14ac:dyDescent="0.25">
      <c r="A1170" s="102" t="s">
        <v>4</v>
      </c>
      <c r="B1170" s="117">
        <v>7</v>
      </c>
      <c r="C1170" s="117">
        <v>60</v>
      </c>
      <c r="D1170" s="104" t="s">
        <v>64</v>
      </c>
      <c r="E1170" s="104" t="s">
        <v>467</v>
      </c>
      <c r="F1170" s="96" t="str">
        <f>CONCATENATE(C1170,IF(D1170&lt;&gt;"",".",""),D1170)</f>
        <v>60.06</v>
      </c>
      <c r="G1170" s="105" t="str">
        <f>CONCATENATE(A1170," ",C1170,IF(D1170&lt;&gt;"",".",""),D1170,E1170)</f>
        <v>HBEE 60.06(g)(14)</v>
      </c>
      <c r="H1170" s="106">
        <v>42583</v>
      </c>
      <c r="I1170" s="96" t="s">
        <v>487</v>
      </c>
      <c r="J1170" s="107" t="s">
        <v>764</v>
      </c>
      <c r="K1170" s="60"/>
      <c r="L1170" s="75"/>
      <c r="M1170" s="59"/>
      <c r="N1170" s="59"/>
      <c r="O1170" s="59"/>
      <c r="P1170" s="60"/>
    </row>
    <row r="1171" spans="1:16" ht="45" x14ac:dyDescent="0.25">
      <c r="A1171" s="102" t="s">
        <v>4</v>
      </c>
      <c r="B1171" s="117">
        <v>7</v>
      </c>
      <c r="C1171" s="117">
        <v>60</v>
      </c>
      <c r="D1171" s="104" t="s">
        <v>64</v>
      </c>
      <c r="E1171" s="104" t="s">
        <v>468</v>
      </c>
      <c r="F1171" s="96" t="str">
        <f>CONCATENATE(C1171,IF(D1171&lt;&gt;"",".",""),D1171)</f>
        <v>60.06</v>
      </c>
      <c r="G1171" s="105" t="str">
        <f>CONCATENATE(A1171," ",C1171,IF(D1171&lt;&gt;"",".",""),D1171,E1171)</f>
        <v>HBEE 60.06(g)(15)</v>
      </c>
      <c r="H1171" s="106">
        <v>42583</v>
      </c>
      <c r="I1171" s="96" t="s">
        <v>488</v>
      </c>
      <c r="J1171" s="107" t="s">
        <v>764</v>
      </c>
      <c r="K1171" s="60"/>
      <c r="L1171" s="75"/>
      <c r="M1171" s="59"/>
      <c r="N1171" s="59"/>
      <c r="O1171" s="59"/>
      <c r="P1171" s="60"/>
    </row>
    <row r="1172" spans="1:16" ht="30" x14ac:dyDescent="0.25">
      <c r="A1172" s="102" t="s">
        <v>4</v>
      </c>
      <c r="B1172" s="117">
        <v>7</v>
      </c>
      <c r="C1172" s="117">
        <v>60</v>
      </c>
      <c r="D1172" s="104" t="s">
        <v>73</v>
      </c>
      <c r="E1172" s="104"/>
      <c r="F1172" s="96" t="str">
        <f>CONCATENATE(C1172,IF(D1172&lt;&gt;"",".",""),D1172)</f>
        <v>60.07</v>
      </c>
      <c r="G1172" s="105" t="str">
        <f>CONCATENATE(A1172," ",C1172,IF(D1172&lt;&gt;"",".",""),D1172,E1172)</f>
        <v>HBEE 60.07</v>
      </c>
      <c r="H1172" s="106">
        <v>42200</v>
      </c>
      <c r="I1172" s="96" t="s">
        <v>489</v>
      </c>
      <c r="J1172" s="107" t="s">
        <v>770</v>
      </c>
      <c r="K1172" s="60" t="s">
        <v>764</v>
      </c>
      <c r="L1172" s="75"/>
      <c r="M1172" s="59" t="s">
        <v>1442</v>
      </c>
      <c r="N1172" s="59"/>
      <c r="O1172" s="59"/>
      <c r="P1172" s="60" t="s">
        <v>1534</v>
      </c>
    </row>
    <row r="1173" spans="1:16" x14ac:dyDescent="0.25">
      <c r="A1173" s="102" t="s">
        <v>4</v>
      </c>
      <c r="B1173" s="117">
        <v>7</v>
      </c>
      <c r="C1173" s="117">
        <v>60</v>
      </c>
      <c r="D1173" s="104" t="s">
        <v>73</v>
      </c>
      <c r="E1173" s="104" t="s">
        <v>8</v>
      </c>
      <c r="F1173" s="96" t="str">
        <f>CONCATENATE(C1173,IF(D1173&lt;&gt;"",".",""),D1173)</f>
        <v>60.07</v>
      </c>
      <c r="G1173" s="105" t="str">
        <f>CONCATENATE(A1173," ",C1173,IF(D1173&lt;&gt;"",".",""),D1173,E1173)</f>
        <v>HBEE 60.07(a)</v>
      </c>
      <c r="H1173" s="106">
        <v>42200</v>
      </c>
      <c r="I1173" s="96" t="s">
        <v>9</v>
      </c>
      <c r="J1173" s="107" t="s">
        <v>770</v>
      </c>
      <c r="K1173" s="60" t="s">
        <v>1418</v>
      </c>
      <c r="L1173" s="75" t="s">
        <v>1462</v>
      </c>
      <c r="M1173" s="59" t="s">
        <v>1442</v>
      </c>
      <c r="N1173" s="59"/>
      <c r="O1173" s="59"/>
      <c r="P1173" s="60"/>
    </row>
    <row r="1174" spans="1:16" x14ac:dyDescent="0.25">
      <c r="A1174" s="102" t="s">
        <v>4</v>
      </c>
      <c r="B1174" s="117">
        <v>7</v>
      </c>
      <c r="C1174" s="117">
        <v>60</v>
      </c>
      <c r="D1174" s="104" t="s">
        <v>73</v>
      </c>
      <c r="E1174" s="104" t="s">
        <v>10</v>
      </c>
      <c r="F1174" s="96" t="str">
        <f>CONCATENATE(C1174,IF(D1174&lt;&gt;"",".",""),D1174)</f>
        <v>60.07</v>
      </c>
      <c r="G1174" s="105" t="str">
        <f>CONCATENATE(A1174," ",C1174,IF(D1174&lt;&gt;"",".",""),D1174,E1174)</f>
        <v>HBEE 60.07(b)</v>
      </c>
      <c r="H1174" s="106">
        <v>42200</v>
      </c>
      <c r="I1174" s="96" t="s">
        <v>490</v>
      </c>
      <c r="J1174" s="107" t="s">
        <v>770</v>
      </c>
      <c r="K1174" s="60" t="s">
        <v>1418</v>
      </c>
      <c r="L1174" s="75" t="s">
        <v>1462</v>
      </c>
      <c r="M1174" s="59" t="s">
        <v>1442</v>
      </c>
      <c r="N1174" s="59"/>
      <c r="O1174" s="59"/>
      <c r="P1174" s="60"/>
    </row>
    <row r="1175" spans="1:16" ht="30" x14ac:dyDescent="0.25">
      <c r="A1175" s="102" t="s">
        <v>4</v>
      </c>
      <c r="B1175" s="117">
        <v>7</v>
      </c>
      <c r="C1175" s="117">
        <v>60</v>
      </c>
      <c r="D1175" s="104" t="s">
        <v>73</v>
      </c>
      <c r="E1175" s="104" t="s">
        <v>12</v>
      </c>
      <c r="F1175" s="96" t="str">
        <f>CONCATENATE(C1175,IF(D1175&lt;&gt;"",".",""),D1175)</f>
        <v>60.07</v>
      </c>
      <c r="G1175" s="105" t="str">
        <f>CONCATENATE(A1175," ",C1175,IF(D1175&lt;&gt;"",".",""),D1175,E1175)</f>
        <v>HBEE 60.07(c)</v>
      </c>
      <c r="H1175" s="106">
        <v>42200</v>
      </c>
      <c r="I1175" s="96" t="s">
        <v>491</v>
      </c>
      <c r="J1175" s="107" t="s">
        <v>770</v>
      </c>
      <c r="K1175" s="60" t="s">
        <v>1418</v>
      </c>
      <c r="L1175" s="75" t="s">
        <v>1462</v>
      </c>
      <c r="M1175" s="59" t="s">
        <v>1442</v>
      </c>
      <c r="N1175" s="59"/>
      <c r="O1175" s="59"/>
      <c r="P1175" s="60"/>
    </row>
    <row r="1176" spans="1:16" x14ac:dyDescent="0.25">
      <c r="A1176" s="102" t="s">
        <v>4</v>
      </c>
      <c r="B1176" s="117">
        <v>7</v>
      </c>
      <c r="C1176" s="117">
        <v>60</v>
      </c>
      <c r="D1176" s="104" t="s">
        <v>73</v>
      </c>
      <c r="E1176" s="104" t="s">
        <v>40</v>
      </c>
      <c r="F1176" s="96" t="str">
        <f>CONCATENATE(C1176,IF(D1176&lt;&gt;"",".",""),D1176)</f>
        <v>60.07</v>
      </c>
      <c r="G1176" s="105" t="str">
        <f>CONCATENATE(A1176," ",C1176,IF(D1176&lt;&gt;"",".",""),D1176,E1176)</f>
        <v>HBEE 60.07(d)</v>
      </c>
      <c r="H1176" s="106">
        <v>42200</v>
      </c>
      <c r="I1176" s="96" t="s">
        <v>69</v>
      </c>
      <c r="J1176" s="107" t="s">
        <v>764</v>
      </c>
      <c r="K1176" s="60"/>
      <c r="L1176" s="75"/>
      <c r="M1176" s="59"/>
      <c r="N1176" s="59"/>
      <c r="O1176" s="59"/>
      <c r="P1176" s="60"/>
    </row>
    <row r="1177" spans="1:16" ht="45" x14ac:dyDescent="0.25">
      <c r="A1177" s="102" t="s">
        <v>4</v>
      </c>
      <c r="B1177" s="117">
        <v>7</v>
      </c>
      <c r="C1177" s="117">
        <v>60</v>
      </c>
      <c r="D1177" s="104" t="s">
        <v>73</v>
      </c>
      <c r="E1177" s="104" t="s">
        <v>213</v>
      </c>
      <c r="F1177" s="96" t="str">
        <f>CONCATENATE(C1177,IF(D1177&lt;&gt;"",".",""),D1177)</f>
        <v>60.07</v>
      </c>
      <c r="G1177" s="105" t="str">
        <f>CONCATENATE(A1177," ",C1177,IF(D1177&lt;&gt;"",".",""),D1177,E1177)</f>
        <v>HBEE 60.07(d)(1)</v>
      </c>
      <c r="H1177" s="106">
        <v>42200</v>
      </c>
      <c r="I1177" s="96" t="s">
        <v>492</v>
      </c>
      <c r="J1177" s="107" t="s">
        <v>764</v>
      </c>
      <c r="K1177" s="60"/>
      <c r="L1177" s="75"/>
      <c r="M1177" s="59"/>
      <c r="N1177" s="59"/>
      <c r="O1177" s="59"/>
      <c r="P1177" s="60"/>
    </row>
    <row r="1178" spans="1:16" x14ac:dyDescent="0.25">
      <c r="A1178" s="102" t="s">
        <v>4</v>
      </c>
      <c r="B1178" s="117">
        <v>7</v>
      </c>
      <c r="C1178" s="117">
        <v>60</v>
      </c>
      <c r="D1178" s="104" t="s">
        <v>73</v>
      </c>
      <c r="E1178" s="104" t="s">
        <v>214</v>
      </c>
      <c r="F1178" s="96" t="str">
        <f>CONCATENATE(C1178,IF(D1178&lt;&gt;"",".",""),D1178)</f>
        <v>60.07</v>
      </c>
      <c r="G1178" s="105" t="str">
        <f>CONCATENATE(A1178," ",C1178,IF(D1178&lt;&gt;"",".",""),D1178,E1178)</f>
        <v>HBEE 60.07(d)(2)</v>
      </c>
      <c r="H1178" s="106">
        <v>42200</v>
      </c>
      <c r="I1178" s="96" t="s">
        <v>493</v>
      </c>
      <c r="J1178" s="107" t="s">
        <v>764</v>
      </c>
      <c r="K1178" s="60"/>
      <c r="L1178" s="75"/>
      <c r="M1178" s="59"/>
      <c r="N1178" s="59"/>
      <c r="O1178" s="59"/>
      <c r="P1178" s="60"/>
    </row>
    <row r="1179" spans="1:16" ht="30" x14ac:dyDescent="0.25">
      <c r="A1179" s="102" t="s">
        <v>4</v>
      </c>
      <c r="B1179" s="117">
        <v>7</v>
      </c>
      <c r="C1179" s="117">
        <v>60</v>
      </c>
      <c r="D1179" s="104" t="s">
        <v>76</v>
      </c>
      <c r="E1179" s="104"/>
      <c r="F1179" s="96" t="str">
        <f>CONCATENATE(C1179,IF(D1179&lt;&gt;"",".",""),D1179)</f>
        <v>60.08</v>
      </c>
      <c r="G1179" s="105" t="str">
        <f>CONCATENATE(A1179," ",C1179,IF(D1179&lt;&gt;"",".",""),D1179,E1179)</f>
        <v>HBEE 60.08</v>
      </c>
      <c r="H1179" s="106">
        <v>41850</v>
      </c>
      <c r="I1179" s="96" t="s">
        <v>494</v>
      </c>
      <c r="J1179" s="107" t="s">
        <v>770</v>
      </c>
      <c r="K1179" s="60"/>
      <c r="L1179" s="75"/>
      <c r="M1179" s="59" t="s">
        <v>1442</v>
      </c>
      <c r="N1179" s="59"/>
      <c r="O1179" s="59"/>
      <c r="P1179" s="60"/>
    </row>
    <row r="1180" spans="1:16" x14ac:dyDescent="0.25">
      <c r="A1180" s="102" t="s">
        <v>4</v>
      </c>
      <c r="B1180" s="117">
        <v>7</v>
      </c>
      <c r="C1180" s="117">
        <v>60</v>
      </c>
      <c r="D1180" s="104" t="s">
        <v>76</v>
      </c>
      <c r="E1180" s="104" t="s">
        <v>8</v>
      </c>
      <c r="F1180" s="96" t="str">
        <f>CONCATENATE(C1180,IF(D1180&lt;&gt;"",".",""),D1180)</f>
        <v>60.08</v>
      </c>
      <c r="G1180" s="105" t="str">
        <f>CONCATENATE(A1180," ",C1180,IF(D1180&lt;&gt;"",".",""),D1180,E1180)</f>
        <v>HBEE 60.08(a)</v>
      </c>
      <c r="H1180" s="106">
        <v>41850</v>
      </c>
      <c r="I1180" s="96" t="s">
        <v>9</v>
      </c>
      <c r="J1180" s="107" t="s">
        <v>770</v>
      </c>
      <c r="K1180" s="60"/>
      <c r="L1180" s="75"/>
      <c r="M1180" s="59" t="s">
        <v>1442</v>
      </c>
      <c r="N1180" s="59"/>
      <c r="O1180" s="59"/>
      <c r="P1180" s="60"/>
    </row>
    <row r="1181" spans="1:16" ht="30" x14ac:dyDescent="0.25">
      <c r="A1181" s="102" t="s">
        <v>4</v>
      </c>
      <c r="B1181" s="117">
        <v>7</v>
      </c>
      <c r="C1181" s="117">
        <v>60</v>
      </c>
      <c r="D1181" s="104" t="s">
        <v>76</v>
      </c>
      <c r="E1181" s="104" t="s">
        <v>10</v>
      </c>
      <c r="F1181" s="96" t="str">
        <f>CONCATENATE(C1181,IF(D1181&lt;&gt;"",".",""),D1181)</f>
        <v>60.08</v>
      </c>
      <c r="G1181" s="105" t="str">
        <f>CONCATENATE(A1181," ",C1181,IF(D1181&lt;&gt;"",".",""),D1181,E1181)</f>
        <v>HBEE 60.08(b)</v>
      </c>
      <c r="H1181" s="106">
        <v>41850</v>
      </c>
      <c r="I1181" s="96" t="s">
        <v>495</v>
      </c>
      <c r="J1181" s="107" t="s">
        <v>764</v>
      </c>
      <c r="K1181" s="60"/>
      <c r="L1181" s="75"/>
      <c r="M1181" s="59"/>
      <c r="N1181" s="59"/>
      <c r="O1181" s="59"/>
      <c r="P1181" s="60"/>
    </row>
    <row r="1182" spans="1:16" x14ac:dyDescent="0.25">
      <c r="A1182" s="102" t="s">
        <v>4</v>
      </c>
      <c r="B1182" s="117">
        <v>7</v>
      </c>
      <c r="C1182" s="117">
        <v>60</v>
      </c>
      <c r="D1182" s="104" t="s">
        <v>86</v>
      </c>
      <c r="E1182" s="104"/>
      <c r="F1182" s="96" t="str">
        <f>CONCATENATE(C1182,IF(D1182&lt;&gt;"",".",""),D1182)</f>
        <v>60.09</v>
      </c>
      <c r="G1182" s="105" t="str">
        <f>CONCATENATE(A1182," ",C1182,IF(D1182&lt;&gt;"",".",""),D1182,E1182)</f>
        <v>HBEE 60.09</v>
      </c>
      <c r="H1182" s="106">
        <v>41850</v>
      </c>
      <c r="I1182" s="96" t="s">
        <v>74</v>
      </c>
      <c r="J1182" s="107" t="s">
        <v>767</v>
      </c>
      <c r="K1182" s="60"/>
      <c r="L1182" s="75"/>
      <c r="M1182" s="59"/>
      <c r="N1182" s="59"/>
      <c r="O1182" s="59"/>
      <c r="P1182" s="60"/>
    </row>
    <row r="1183" spans="1:16" ht="30" x14ac:dyDescent="0.25">
      <c r="A1183" s="102" t="s">
        <v>4</v>
      </c>
      <c r="B1183" s="117">
        <v>7</v>
      </c>
      <c r="C1183" s="117">
        <v>60</v>
      </c>
      <c r="D1183" s="104" t="s">
        <v>383</v>
      </c>
      <c r="E1183" s="104"/>
      <c r="F1183" s="96" t="str">
        <f>CONCATENATE(C1183,IF(D1183&lt;&gt;"",".",""),D1183)</f>
        <v>60.10</v>
      </c>
      <c r="G1183" s="105" t="str">
        <f>CONCATENATE(A1183," ",C1183,IF(D1183&lt;&gt;"",".",""),D1183,E1183)</f>
        <v>HBEE 60.10</v>
      </c>
      <c r="H1183" s="106">
        <v>42583</v>
      </c>
      <c r="I1183" s="96" t="s">
        <v>496</v>
      </c>
      <c r="J1183" s="107" t="s">
        <v>770</v>
      </c>
      <c r="K1183" s="60"/>
      <c r="L1183" s="75"/>
      <c r="M1183" s="59" t="s">
        <v>1442</v>
      </c>
      <c r="N1183" s="59"/>
      <c r="O1183" s="59"/>
      <c r="P1183" s="60"/>
    </row>
    <row r="1184" spans="1:16" x14ac:dyDescent="0.25">
      <c r="A1184" s="102" t="s">
        <v>4</v>
      </c>
      <c r="B1184" s="117">
        <v>7</v>
      </c>
      <c r="C1184" s="117">
        <v>60</v>
      </c>
      <c r="D1184" s="104" t="s">
        <v>383</v>
      </c>
      <c r="E1184" s="104" t="s">
        <v>8</v>
      </c>
      <c r="F1184" s="96" t="str">
        <f>CONCATENATE(C1184,IF(D1184&lt;&gt;"",".",""),D1184)</f>
        <v>60.10</v>
      </c>
      <c r="G1184" s="105" t="str">
        <f>CONCATENATE(A1184," ",C1184,IF(D1184&lt;&gt;"",".",""),D1184,E1184)</f>
        <v>HBEE 60.10(a)</v>
      </c>
      <c r="H1184" s="106">
        <v>42583</v>
      </c>
      <c r="I1184" s="96" t="s">
        <v>9</v>
      </c>
      <c r="J1184" s="107" t="s">
        <v>770</v>
      </c>
      <c r="K1184" s="60"/>
      <c r="L1184" s="75"/>
      <c r="M1184" s="59" t="s">
        <v>1442</v>
      </c>
      <c r="N1184" s="59"/>
      <c r="O1184" s="59"/>
      <c r="P1184" s="60"/>
    </row>
    <row r="1185" spans="1:16" x14ac:dyDescent="0.25">
      <c r="A1185" s="102" t="s">
        <v>4</v>
      </c>
      <c r="B1185" s="117">
        <v>7</v>
      </c>
      <c r="C1185" s="117">
        <v>60</v>
      </c>
      <c r="D1185" s="104" t="s">
        <v>383</v>
      </c>
      <c r="E1185" s="104" t="s">
        <v>10</v>
      </c>
      <c r="F1185" s="96" t="str">
        <f>CONCATENATE(C1185,IF(D1185&lt;&gt;"",".",""),D1185)</f>
        <v>60.10</v>
      </c>
      <c r="G1185" s="105" t="str">
        <f>CONCATENATE(A1185," ",C1185,IF(D1185&lt;&gt;"",".",""),D1185,E1185)</f>
        <v>HBEE 60.10(b)</v>
      </c>
      <c r="H1185" s="106">
        <v>42583</v>
      </c>
      <c r="I1185" s="96" t="s">
        <v>497</v>
      </c>
      <c r="J1185" s="107" t="s">
        <v>770</v>
      </c>
      <c r="K1185" s="60"/>
      <c r="L1185" s="75"/>
      <c r="M1185" s="59" t="s">
        <v>1442</v>
      </c>
      <c r="N1185" s="59"/>
      <c r="O1185" s="59"/>
      <c r="P1185" s="60"/>
    </row>
    <row r="1186" spans="1:16" x14ac:dyDescent="0.25">
      <c r="A1186" s="102" t="s">
        <v>4</v>
      </c>
      <c r="B1186" s="117">
        <v>7</v>
      </c>
      <c r="C1186" s="117">
        <v>60</v>
      </c>
      <c r="D1186" s="104" t="s">
        <v>383</v>
      </c>
      <c r="E1186" s="104" t="s">
        <v>12</v>
      </c>
      <c r="F1186" s="96" t="str">
        <f>CONCATENATE(C1186,IF(D1186&lt;&gt;"",".",""),D1186)</f>
        <v>60.10</v>
      </c>
      <c r="G1186" s="105" t="str">
        <f>CONCATENATE(A1186," ",C1186,IF(D1186&lt;&gt;"",".",""),D1186,E1186)</f>
        <v>HBEE 60.10(c)</v>
      </c>
      <c r="H1186" s="106">
        <v>42583</v>
      </c>
      <c r="I1186" s="96" t="s">
        <v>69</v>
      </c>
      <c r="J1186" s="107" t="s">
        <v>764</v>
      </c>
      <c r="K1186" s="60"/>
      <c r="L1186" s="75"/>
      <c r="M1186" s="59"/>
      <c r="N1186" s="59"/>
      <c r="O1186" s="59"/>
      <c r="P1186" s="60"/>
    </row>
    <row r="1187" spans="1:16" x14ac:dyDescent="0.25">
      <c r="A1187" s="102" t="s">
        <v>4</v>
      </c>
      <c r="B1187" s="117">
        <v>7</v>
      </c>
      <c r="C1187" s="117">
        <v>60</v>
      </c>
      <c r="D1187" s="104" t="s">
        <v>383</v>
      </c>
      <c r="E1187" s="104" t="s">
        <v>157</v>
      </c>
      <c r="F1187" s="96" t="str">
        <f>CONCATENATE(C1187,IF(D1187&lt;&gt;"",".",""),D1187)</f>
        <v>60.10</v>
      </c>
      <c r="G1187" s="105" t="str">
        <f>CONCATENATE(A1187," ",C1187,IF(D1187&lt;&gt;"",".",""),D1187,E1187)</f>
        <v>HBEE 60.10(c)(1)</v>
      </c>
      <c r="H1187" s="106">
        <v>42583</v>
      </c>
      <c r="I1187" s="96" t="s">
        <v>498</v>
      </c>
      <c r="J1187" s="107" t="s">
        <v>764</v>
      </c>
      <c r="K1187" s="60"/>
      <c r="L1187" s="75"/>
      <c r="M1187" s="59"/>
      <c r="N1187" s="59"/>
      <c r="O1187" s="59"/>
      <c r="P1187" s="60"/>
    </row>
    <row r="1188" spans="1:16" x14ac:dyDescent="0.25">
      <c r="A1188" s="102" t="s">
        <v>4</v>
      </c>
      <c r="B1188" s="117">
        <v>7</v>
      </c>
      <c r="C1188" s="117">
        <v>60</v>
      </c>
      <c r="D1188" s="104" t="s">
        <v>383</v>
      </c>
      <c r="E1188" s="104" t="s">
        <v>158</v>
      </c>
      <c r="F1188" s="96" t="str">
        <f>CONCATENATE(C1188,IF(D1188&lt;&gt;"",".",""),D1188)</f>
        <v>60.10</v>
      </c>
      <c r="G1188" s="105" t="str">
        <f>CONCATENATE(A1188," ",C1188,IF(D1188&lt;&gt;"",".",""),D1188,E1188)</f>
        <v>HBEE 60.10(c)(2)</v>
      </c>
      <c r="H1188" s="106">
        <v>42583</v>
      </c>
      <c r="I1188" s="96" t="s">
        <v>493</v>
      </c>
      <c r="J1188" s="107" t="s">
        <v>764</v>
      </c>
      <c r="K1188" s="60"/>
      <c r="L1188" s="75"/>
      <c r="M1188" s="59"/>
      <c r="N1188" s="59"/>
      <c r="O1188" s="59"/>
      <c r="P1188" s="60"/>
    </row>
    <row r="1189" spans="1:16" ht="30" x14ac:dyDescent="0.25">
      <c r="A1189" s="102" t="s">
        <v>4</v>
      </c>
      <c r="B1189" s="117">
        <v>7</v>
      </c>
      <c r="C1189" s="117">
        <v>60</v>
      </c>
      <c r="D1189" s="104" t="s">
        <v>385</v>
      </c>
      <c r="E1189" s="104"/>
      <c r="F1189" s="96" t="str">
        <f>CONCATENATE(C1189,IF(D1189&lt;&gt;"",".",""),D1189)</f>
        <v>60.11</v>
      </c>
      <c r="G1189" s="105" t="str">
        <f>CONCATENATE(A1189," ",C1189,IF(D1189&lt;&gt;"",".",""),D1189,E1189)</f>
        <v>HBEE 60.11</v>
      </c>
      <c r="H1189" s="106">
        <v>41850</v>
      </c>
      <c r="I1189" s="96" t="s">
        <v>499</v>
      </c>
      <c r="J1189" s="107" t="s">
        <v>770</v>
      </c>
      <c r="K1189" s="60"/>
      <c r="L1189" s="75"/>
      <c r="M1189" s="59" t="s">
        <v>1442</v>
      </c>
      <c r="N1189" s="59"/>
      <c r="O1189" s="59"/>
      <c r="P1189" s="60"/>
    </row>
    <row r="1190" spans="1:16" x14ac:dyDescent="0.25">
      <c r="A1190" s="102" t="s">
        <v>4</v>
      </c>
      <c r="B1190" s="117">
        <v>7</v>
      </c>
      <c r="C1190" s="117">
        <v>60</v>
      </c>
      <c r="D1190" s="104" t="s">
        <v>385</v>
      </c>
      <c r="E1190" s="104" t="s">
        <v>8</v>
      </c>
      <c r="F1190" s="96" t="str">
        <f>CONCATENATE(C1190,IF(D1190&lt;&gt;"",".",""),D1190)</f>
        <v>60.11</v>
      </c>
      <c r="G1190" s="105" t="str">
        <f>CONCATENATE(A1190," ",C1190,IF(D1190&lt;&gt;"",".",""),D1190,E1190)</f>
        <v>HBEE 60.11(a)</v>
      </c>
      <c r="H1190" s="106">
        <v>41850</v>
      </c>
      <c r="I1190" s="96" t="s">
        <v>9</v>
      </c>
      <c r="J1190" s="107" t="s">
        <v>770</v>
      </c>
      <c r="K1190" s="60"/>
      <c r="L1190" s="75"/>
      <c r="M1190" s="59" t="s">
        <v>1442</v>
      </c>
      <c r="N1190" s="59"/>
      <c r="O1190" s="59"/>
      <c r="P1190" s="60"/>
    </row>
    <row r="1191" spans="1:16" x14ac:dyDescent="0.25">
      <c r="A1191" s="102" t="s">
        <v>4</v>
      </c>
      <c r="B1191" s="117">
        <v>7</v>
      </c>
      <c r="C1191" s="117">
        <v>60</v>
      </c>
      <c r="D1191" s="104" t="s">
        <v>385</v>
      </c>
      <c r="E1191" s="104" t="s">
        <v>10</v>
      </c>
      <c r="F1191" s="96" t="str">
        <f>CONCATENATE(C1191,IF(D1191&lt;&gt;"",".",""),D1191)</f>
        <v>60.11</v>
      </c>
      <c r="G1191" s="105" t="str">
        <f>CONCATENATE(A1191," ",C1191,IF(D1191&lt;&gt;"",".",""),D1191,E1191)</f>
        <v>HBEE 60.11(b)</v>
      </c>
      <c r="H1191" s="106">
        <v>41850</v>
      </c>
      <c r="I1191" s="96" t="s">
        <v>497</v>
      </c>
      <c r="J1191" s="107" t="s">
        <v>770</v>
      </c>
      <c r="K1191" s="60"/>
      <c r="L1191" s="75"/>
      <c r="M1191" s="59" t="s">
        <v>1442</v>
      </c>
      <c r="N1191" s="59"/>
      <c r="O1191" s="59"/>
      <c r="P1191" s="60"/>
    </row>
    <row r="1192" spans="1:16" x14ac:dyDescent="0.25">
      <c r="A1192" s="102" t="s">
        <v>4</v>
      </c>
      <c r="B1192" s="117">
        <v>7</v>
      </c>
      <c r="C1192" s="117">
        <v>60</v>
      </c>
      <c r="D1192" s="104" t="s">
        <v>385</v>
      </c>
      <c r="E1192" s="104" t="s">
        <v>12</v>
      </c>
      <c r="F1192" s="96" t="str">
        <f>CONCATENATE(C1192,IF(D1192&lt;&gt;"",".",""),D1192)</f>
        <v>60.11</v>
      </c>
      <c r="G1192" s="105" t="str">
        <f>CONCATENATE(A1192," ",C1192,IF(D1192&lt;&gt;"",".",""),D1192,E1192)</f>
        <v>HBEE 60.11(c)</v>
      </c>
      <c r="H1192" s="106">
        <v>41850</v>
      </c>
      <c r="I1192" s="96" t="s">
        <v>500</v>
      </c>
      <c r="J1192" s="107" t="s">
        <v>764</v>
      </c>
      <c r="K1192" s="60"/>
      <c r="L1192" s="75"/>
      <c r="M1192" s="59"/>
      <c r="N1192" s="59"/>
      <c r="O1192" s="59"/>
      <c r="P1192" s="60"/>
    </row>
    <row r="1193" spans="1:16" ht="45" x14ac:dyDescent="0.25">
      <c r="A1193" s="102" t="s">
        <v>4</v>
      </c>
      <c r="B1193" s="117">
        <v>7</v>
      </c>
      <c r="C1193" s="117">
        <v>60</v>
      </c>
      <c r="D1193" s="104" t="s">
        <v>502</v>
      </c>
      <c r="E1193" s="104"/>
      <c r="F1193" s="96" t="str">
        <f>CONCATENATE(C1193,IF(D1193&lt;&gt;"",".",""),D1193)</f>
        <v>60.12</v>
      </c>
      <c r="G1193" s="105" t="str">
        <f>CONCATENATE(A1193," ",C1193,IF(D1193&lt;&gt;"",".",""),D1193,E1193)</f>
        <v>HBEE 60.12</v>
      </c>
      <c r="H1193" s="106">
        <v>41850</v>
      </c>
      <c r="I1193" s="96" t="s">
        <v>501</v>
      </c>
      <c r="J1193" s="107" t="s">
        <v>770</v>
      </c>
      <c r="K1193" s="60" t="s">
        <v>764</v>
      </c>
      <c r="L1193" s="75"/>
      <c r="M1193" s="59" t="s">
        <v>1442</v>
      </c>
      <c r="N1193" s="59"/>
      <c r="O1193" s="59"/>
      <c r="P1193" s="60"/>
    </row>
    <row r="1194" spans="1:16" x14ac:dyDescent="0.25">
      <c r="A1194" s="102" t="s">
        <v>4</v>
      </c>
      <c r="B1194" s="117">
        <v>7</v>
      </c>
      <c r="C1194" s="117">
        <v>60</v>
      </c>
      <c r="D1194" s="104" t="s">
        <v>502</v>
      </c>
      <c r="E1194" s="104" t="s">
        <v>8</v>
      </c>
      <c r="F1194" s="96" t="str">
        <f>CONCATENATE(C1194,IF(D1194&lt;&gt;"",".",""),D1194)</f>
        <v>60.12</v>
      </c>
      <c r="G1194" s="105" t="str">
        <f>CONCATENATE(A1194," ",C1194,IF(D1194&lt;&gt;"",".",""),D1194,E1194)</f>
        <v>HBEE 60.12(a)</v>
      </c>
      <c r="H1194" s="106">
        <v>41850</v>
      </c>
      <c r="I1194" s="96" t="s">
        <v>9</v>
      </c>
      <c r="J1194" s="107" t="s">
        <v>770</v>
      </c>
      <c r="K1194" s="60" t="s">
        <v>1418</v>
      </c>
      <c r="L1194" s="75" t="s">
        <v>1462</v>
      </c>
      <c r="M1194" s="59" t="s">
        <v>1442</v>
      </c>
      <c r="N1194" s="59"/>
      <c r="O1194" s="59"/>
      <c r="P1194" s="60"/>
    </row>
    <row r="1195" spans="1:16" ht="30" x14ac:dyDescent="0.25">
      <c r="A1195" s="102" t="s">
        <v>4</v>
      </c>
      <c r="B1195" s="117">
        <v>7</v>
      </c>
      <c r="C1195" s="117">
        <v>60</v>
      </c>
      <c r="D1195" s="104" t="s">
        <v>502</v>
      </c>
      <c r="E1195" s="104" t="s">
        <v>10</v>
      </c>
      <c r="F1195" s="96" t="str">
        <f>CONCATENATE(C1195,IF(D1195&lt;&gt;"",".",""),D1195)</f>
        <v>60.12</v>
      </c>
      <c r="G1195" s="105" t="str">
        <f>CONCATENATE(A1195," ",C1195,IF(D1195&lt;&gt;"",".",""),D1195,E1195)</f>
        <v>HBEE 60.12(b)</v>
      </c>
      <c r="H1195" s="106">
        <v>41850</v>
      </c>
      <c r="I1195" s="96" t="s">
        <v>503</v>
      </c>
      <c r="J1195" s="107" t="s">
        <v>770</v>
      </c>
      <c r="K1195" s="60" t="s">
        <v>764</v>
      </c>
      <c r="L1195" s="75"/>
      <c r="M1195" s="59" t="s">
        <v>1442</v>
      </c>
      <c r="N1195" s="59"/>
      <c r="O1195" s="59"/>
      <c r="P1195" s="60"/>
    </row>
    <row r="1196" spans="1:16" x14ac:dyDescent="0.25">
      <c r="A1196" s="102" t="s">
        <v>4</v>
      </c>
      <c r="B1196" s="117">
        <v>7</v>
      </c>
      <c r="C1196" s="117">
        <v>60</v>
      </c>
      <c r="D1196" s="104" t="s">
        <v>502</v>
      </c>
      <c r="E1196" s="104" t="s">
        <v>78</v>
      </c>
      <c r="F1196" s="96" t="str">
        <f>CONCATENATE(C1196,IF(D1196&lt;&gt;"",".",""),D1196)</f>
        <v>60.12</v>
      </c>
      <c r="G1196" s="105" t="str">
        <f>CONCATENATE(A1196," ",C1196,IF(D1196&lt;&gt;"",".",""),D1196,E1196)</f>
        <v>HBEE 60.12(b)(1)</v>
      </c>
      <c r="H1196" s="106">
        <v>41850</v>
      </c>
      <c r="I1196" s="96" t="s">
        <v>504</v>
      </c>
      <c r="J1196" s="107" t="s">
        <v>770</v>
      </c>
      <c r="K1196" s="60" t="s">
        <v>1418</v>
      </c>
      <c r="L1196" s="75" t="s">
        <v>1462</v>
      </c>
      <c r="M1196" s="59" t="s">
        <v>1442</v>
      </c>
      <c r="N1196" s="59"/>
      <c r="O1196" s="59"/>
      <c r="P1196" s="60"/>
    </row>
    <row r="1197" spans="1:16" x14ac:dyDescent="0.25">
      <c r="A1197" s="102" t="s">
        <v>4</v>
      </c>
      <c r="B1197" s="117">
        <v>7</v>
      </c>
      <c r="C1197" s="117">
        <v>60</v>
      </c>
      <c r="D1197" s="104" t="s">
        <v>502</v>
      </c>
      <c r="E1197" s="104" t="s">
        <v>79</v>
      </c>
      <c r="F1197" s="96" t="str">
        <f>CONCATENATE(C1197,IF(D1197&lt;&gt;"",".",""),D1197)</f>
        <v>60.12</v>
      </c>
      <c r="G1197" s="105" t="str">
        <f>CONCATENATE(A1197," ",C1197,IF(D1197&lt;&gt;"",".",""),D1197,E1197)</f>
        <v>HBEE 60.12(b)(2)</v>
      </c>
      <c r="H1197" s="106">
        <v>41850</v>
      </c>
      <c r="I1197" s="96" t="s">
        <v>505</v>
      </c>
      <c r="J1197" s="107" t="s">
        <v>770</v>
      </c>
      <c r="K1197" s="60" t="s">
        <v>1418</v>
      </c>
      <c r="L1197" s="75" t="s">
        <v>1462</v>
      </c>
      <c r="M1197" s="59" t="s">
        <v>1442</v>
      </c>
      <c r="N1197" s="59"/>
      <c r="O1197" s="59"/>
      <c r="P1197" s="60"/>
    </row>
    <row r="1198" spans="1:16" ht="30" x14ac:dyDescent="0.25">
      <c r="A1198" s="102" t="s">
        <v>4</v>
      </c>
      <c r="B1198" s="117">
        <v>7</v>
      </c>
      <c r="C1198" s="117">
        <v>61</v>
      </c>
      <c r="D1198" s="104" t="s">
        <v>14</v>
      </c>
      <c r="E1198" s="104"/>
      <c r="F1198" s="96" t="str">
        <f>CONCATENATE(C1198,IF(D1198&lt;&gt;"",".",""),D1198)</f>
        <v>61.00</v>
      </c>
      <c r="G1198" s="105" t="str">
        <f>CONCATENATE(A1198," ",C1198,IF(D1198&lt;&gt;"",".",""),D1198,E1198)</f>
        <v>HBEE 61.00</v>
      </c>
      <c r="H1198" s="106">
        <v>41850</v>
      </c>
      <c r="I1198" s="96" t="s">
        <v>506</v>
      </c>
      <c r="J1198" s="107" t="s">
        <v>766</v>
      </c>
      <c r="K1198" s="60"/>
      <c r="L1198" s="75"/>
      <c r="M1198" s="59"/>
      <c r="N1198" s="59"/>
      <c r="O1198" s="59"/>
      <c r="P1198" s="60"/>
    </row>
    <row r="1199" spans="1:16" x14ac:dyDescent="0.25">
      <c r="A1199" s="102" t="s">
        <v>4</v>
      </c>
      <c r="B1199" s="117">
        <v>7</v>
      </c>
      <c r="C1199" s="117">
        <v>61</v>
      </c>
      <c r="D1199" s="104" t="s">
        <v>14</v>
      </c>
      <c r="E1199" s="104" t="s">
        <v>8</v>
      </c>
      <c r="F1199" s="96" t="str">
        <f>CONCATENATE(C1199,IF(D1199&lt;&gt;"",".",""),D1199)</f>
        <v>61.00</v>
      </c>
      <c r="G1199" s="105" t="str">
        <f>CONCATENATE(A1199," ",C1199,IF(D1199&lt;&gt;"",".",""),D1199,E1199)</f>
        <v>HBEE 61.00(a)</v>
      </c>
      <c r="H1199" s="106">
        <v>41850</v>
      </c>
      <c r="I1199" s="96" t="s">
        <v>9</v>
      </c>
      <c r="J1199" s="107" t="s">
        <v>766</v>
      </c>
      <c r="K1199" s="60"/>
      <c r="L1199" s="75"/>
      <c r="M1199" s="59"/>
      <c r="N1199" s="59"/>
      <c r="O1199" s="59"/>
      <c r="P1199" s="60"/>
    </row>
    <row r="1200" spans="1:16" ht="30" x14ac:dyDescent="0.25">
      <c r="A1200" s="102" t="s">
        <v>4</v>
      </c>
      <c r="B1200" s="117">
        <v>7</v>
      </c>
      <c r="C1200" s="117">
        <v>61</v>
      </c>
      <c r="D1200" s="104" t="s">
        <v>14</v>
      </c>
      <c r="E1200" s="104" t="s">
        <v>10</v>
      </c>
      <c r="F1200" s="96" t="str">
        <f>CONCATENATE(C1200,IF(D1200&lt;&gt;"",".",""),D1200)</f>
        <v>61.00</v>
      </c>
      <c r="G1200" s="105" t="str">
        <f>CONCATENATE(A1200," ",C1200,IF(D1200&lt;&gt;"",".",""),D1200,E1200)</f>
        <v>HBEE 61.00(b)</v>
      </c>
      <c r="H1200" s="106">
        <v>41850</v>
      </c>
      <c r="I1200" s="96" t="s">
        <v>507</v>
      </c>
      <c r="J1200" s="107" t="s">
        <v>766</v>
      </c>
      <c r="K1200" s="60"/>
      <c r="L1200" s="75"/>
      <c r="M1200" s="59"/>
      <c r="N1200" s="59"/>
      <c r="O1200" s="59"/>
      <c r="P1200" s="60"/>
    </row>
    <row r="1201" spans="1:16" ht="30" x14ac:dyDescent="0.25">
      <c r="A1201" s="102" t="s">
        <v>4</v>
      </c>
      <c r="B1201" s="117">
        <v>7</v>
      </c>
      <c r="C1201" s="117">
        <v>61</v>
      </c>
      <c r="D1201" s="104" t="s">
        <v>14</v>
      </c>
      <c r="E1201" s="104" t="s">
        <v>12</v>
      </c>
      <c r="F1201" s="96" t="str">
        <f>CONCATENATE(C1201,IF(D1201&lt;&gt;"",".",""),D1201)</f>
        <v>61.00</v>
      </c>
      <c r="G1201" s="105" t="str">
        <f>CONCATENATE(A1201," ",C1201,IF(D1201&lt;&gt;"",".",""),D1201,E1201)</f>
        <v>HBEE 61.00(c)</v>
      </c>
      <c r="H1201" s="106">
        <v>41850</v>
      </c>
      <c r="I1201" s="96" t="s">
        <v>508</v>
      </c>
      <c r="J1201" s="107" t="s">
        <v>766</v>
      </c>
      <c r="K1201" s="60"/>
      <c r="L1201" s="75"/>
      <c r="M1201" s="59"/>
      <c r="N1201" s="59"/>
      <c r="O1201" s="59"/>
      <c r="P1201" s="60"/>
    </row>
    <row r="1202" spans="1:16" x14ac:dyDescent="0.25">
      <c r="A1202" s="102" t="s">
        <v>4</v>
      </c>
      <c r="B1202" s="117">
        <v>7</v>
      </c>
      <c r="C1202" s="117">
        <v>61</v>
      </c>
      <c r="D1202" s="104" t="s">
        <v>14</v>
      </c>
      <c r="E1202" s="104" t="s">
        <v>40</v>
      </c>
      <c r="F1202" s="96" t="str">
        <f>CONCATENATE(C1202,IF(D1202&lt;&gt;"",".",""),D1202)</f>
        <v>61.00</v>
      </c>
      <c r="G1202" s="105" t="str">
        <f>CONCATENATE(A1202," ",C1202,IF(D1202&lt;&gt;"",".",""),D1202,E1202)</f>
        <v>HBEE 61.00(d)</v>
      </c>
      <c r="H1202" s="106">
        <v>41850</v>
      </c>
      <c r="I1202" s="96" t="s">
        <v>509</v>
      </c>
      <c r="J1202" s="107" t="s">
        <v>766</v>
      </c>
      <c r="K1202" s="60"/>
      <c r="L1202" s="75"/>
      <c r="M1202" s="59"/>
      <c r="N1202" s="59"/>
      <c r="O1202" s="59"/>
      <c r="P1202" s="60"/>
    </row>
    <row r="1203" spans="1:16" x14ac:dyDescent="0.25">
      <c r="A1203" s="102" t="s">
        <v>4</v>
      </c>
      <c r="B1203" s="117">
        <v>7</v>
      </c>
      <c r="C1203" s="117">
        <v>61</v>
      </c>
      <c r="D1203" s="104" t="s">
        <v>14</v>
      </c>
      <c r="E1203" s="104" t="s">
        <v>41</v>
      </c>
      <c r="F1203" s="96" t="str">
        <f>CONCATENATE(C1203,IF(D1203&lt;&gt;"",".",""),D1203)</f>
        <v>61.00</v>
      </c>
      <c r="G1203" s="105" t="str">
        <f>CONCATENATE(A1203," ",C1203,IF(D1203&lt;&gt;"",".",""),D1203,E1203)</f>
        <v>HBEE 61.00(e)</v>
      </c>
      <c r="H1203" s="106">
        <v>41850</v>
      </c>
      <c r="I1203" s="96" t="s">
        <v>510</v>
      </c>
      <c r="J1203" s="107" t="s">
        <v>766</v>
      </c>
      <c r="K1203" s="60"/>
      <c r="L1203" s="75"/>
      <c r="M1203" s="59"/>
      <c r="N1203" s="59"/>
      <c r="O1203" s="59"/>
      <c r="P1203" s="60"/>
    </row>
    <row r="1204" spans="1:16" x14ac:dyDescent="0.25">
      <c r="A1204" s="102" t="s">
        <v>4</v>
      </c>
      <c r="B1204" s="117">
        <v>7</v>
      </c>
      <c r="C1204" s="117">
        <v>62</v>
      </c>
      <c r="D1204" s="104" t="s">
        <v>14</v>
      </c>
      <c r="E1204" s="104"/>
      <c r="F1204" s="96" t="str">
        <f>CONCATENATE(C1204,IF(D1204&lt;&gt;"",".",""),D1204)</f>
        <v>62.00</v>
      </c>
      <c r="G1204" s="105" t="str">
        <f>CONCATENATE(A1204," ",C1204,IF(D1204&lt;&gt;"",".",""),D1204,E1204)</f>
        <v>HBEE 62.00</v>
      </c>
      <c r="H1204" s="106">
        <v>42200</v>
      </c>
      <c r="I1204" s="96" t="s">
        <v>511</v>
      </c>
      <c r="J1204" s="107" t="s">
        <v>766</v>
      </c>
      <c r="K1204" s="60"/>
      <c r="L1204" s="75"/>
      <c r="M1204" s="59"/>
      <c r="N1204" s="59"/>
      <c r="O1204" s="59"/>
      <c r="P1204" s="60"/>
    </row>
    <row r="1205" spans="1:16" x14ac:dyDescent="0.25">
      <c r="A1205" s="102" t="s">
        <v>4</v>
      </c>
      <c r="B1205" s="117">
        <v>7</v>
      </c>
      <c r="C1205" s="117">
        <v>63</v>
      </c>
      <c r="D1205" s="104" t="s">
        <v>14</v>
      </c>
      <c r="E1205" s="104"/>
      <c r="F1205" s="96" t="str">
        <f>CONCATENATE(C1205,IF(D1205&lt;&gt;"",".",""),D1205)</f>
        <v>63.00</v>
      </c>
      <c r="G1205" s="105" t="str">
        <f>CONCATENATE(A1205," ",C1205,IF(D1205&lt;&gt;"",".",""),D1205,E1205)</f>
        <v>HBEE 63.00</v>
      </c>
      <c r="H1205" s="106">
        <v>41850</v>
      </c>
      <c r="I1205" s="96" t="s">
        <v>512</v>
      </c>
      <c r="J1205" s="107" t="s">
        <v>766</v>
      </c>
      <c r="K1205" s="60"/>
      <c r="L1205" s="75"/>
      <c r="M1205" s="59"/>
      <c r="N1205" s="59"/>
      <c r="O1205" s="59"/>
      <c r="P1205" s="60"/>
    </row>
    <row r="1206" spans="1:16" x14ac:dyDescent="0.25">
      <c r="A1206" s="102" t="s">
        <v>4</v>
      </c>
      <c r="B1206" s="117">
        <v>7</v>
      </c>
      <c r="C1206" s="117">
        <v>63</v>
      </c>
      <c r="D1206" s="104" t="s">
        <v>14</v>
      </c>
      <c r="E1206" s="104" t="s">
        <v>8</v>
      </c>
      <c r="F1206" s="96" t="str">
        <f>CONCATENATE(C1206,IF(D1206&lt;&gt;"",".",""),D1206)</f>
        <v>63.00</v>
      </c>
      <c r="G1206" s="105" t="str">
        <f>CONCATENATE(A1206," ",C1206,IF(D1206&lt;&gt;"",".",""),D1206,E1206)</f>
        <v>HBEE 63.00(a)</v>
      </c>
      <c r="H1206" s="106">
        <v>41850</v>
      </c>
      <c r="I1206" s="96" t="s">
        <v>513</v>
      </c>
      <c r="J1206" s="107" t="s">
        <v>766</v>
      </c>
      <c r="K1206" s="60"/>
      <c r="L1206" s="75"/>
      <c r="M1206" s="59"/>
      <c r="N1206" s="59"/>
      <c r="O1206" s="59"/>
      <c r="P1206" s="60"/>
    </row>
    <row r="1207" spans="1:16" ht="30" x14ac:dyDescent="0.25">
      <c r="A1207" s="102" t="s">
        <v>4</v>
      </c>
      <c r="B1207" s="117">
        <v>7</v>
      </c>
      <c r="C1207" s="117">
        <v>63</v>
      </c>
      <c r="D1207" s="104" t="s">
        <v>14</v>
      </c>
      <c r="E1207" s="104" t="s">
        <v>10</v>
      </c>
      <c r="F1207" s="96" t="str">
        <f>CONCATENATE(C1207,IF(D1207&lt;&gt;"",".",""),D1207)</f>
        <v>63.00</v>
      </c>
      <c r="G1207" s="105" t="str">
        <f>CONCATENATE(A1207," ",C1207,IF(D1207&lt;&gt;"",".",""),D1207,E1207)</f>
        <v>HBEE 63.00(b)</v>
      </c>
      <c r="H1207" s="106">
        <v>41850</v>
      </c>
      <c r="I1207" s="96" t="s">
        <v>514</v>
      </c>
      <c r="J1207" s="107" t="s">
        <v>766</v>
      </c>
      <c r="K1207" s="60"/>
      <c r="L1207" s="75"/>
      <c r="M1207" s="59"/>
      <c r="N1207" s="59"/>
      <c r="O1207" s="59"/>
      <c r="P1207" s="60"/>
    </row>
    <row r="1208" spans="1:16" x14ac:dyDescent="0.25">
      <c r="A1208" s="102" t="s">
        <v>4</v>
      </c>
      <c r="B1208" s="117">
        <v>7</v>
      </c>
      <c r="C1208" s="117">
        <v>64</v>
      </c>
      <c r="D1208" s="104" t="s">
        <v>14</v>
      </c>
      <c r="E1208" s="104"/>
      <c r="F1208" s="96" t="str">
        <f>CONCATENATE(C1208,IF(D1208&lt;&gt;"",".",""),D1208)</f>
        <v>64.00</v>
      </c>
      <c r="G1208" s="105" t="str">
        <f>CONCATENATE(A1208," ",C1208,IF(D1208&lt;&gt;"",".",""),D1208,E1208)</f>
        <v>HBEE 64.00</v>
      </c>
      <c r="H1208" s="106">
        <v>42583</v>
      </c>
      <c r="I1208" s="96" t="s">
        <v>515</v>
      </c>
      <c r="J1208" s="107" t="s">
        <v>770</v>
      </c>
      <c r="K1208" s="60" t="s">
        <v>764</v>
      </c>
      <c r="L1208" s="75"/>
      <c r="M1208" s="59" t="s">
        <v>1442</v>
      </c>
      <c r="N1208" s="59"/>
      <c r="O1208" s="59"/>
      <c r="P1208" s="60" t="s">
        <v>1535</v>
      </c>
    </row>
    <row r="1209" spans="1:16" x14ac:dyDescent="0.25">
      <c r="A1209" s="102" t="s">
        <v>4</v>
      </c>
      <c r="B1209" s="117">
        <v>7</v>
      </c>
      <c r="C1209" s="117">
        <v>64</v>
      </c>
      <c r="D1209" s="104" t="s">
        <v>15</v>
      </c>
      <c r="E1209" s="104"/>
      <c r="F1209" s="96" t="str">
        <f>CONCATENATE(C1209,IF(D1209&lt;&gt;"",".",""),D1209)</f>
        <v>64.01</v>
      </c>
      <c r="G1209" s="105" t="str">
        <f>CONCATENATE(A1209," ",C1209,IF(D1209&lt;&gt;"",".",""),D1209,E1209)</f>
        <v>HBEE 64.01</v>
      </c>
      <c r="H1209" s="106">
        <v>42583</v>
      </c>
      <c r="I1209" s="96" t="s">
        <v>516</v>
      </c>
      <c r="J1209" s="107" t="s">
        <v>770</v>
      </c>
      <c r="K1209" s="60" t="s">
        <v>764</v>
      </c>
      <c r="L1209" s="75"/>
      <c r="M1209" s="59" t="s">
        <v>1442</v>
      </c>
      <c r="N1209" s="59"/>
      <c r="O1209" s="59"/>
      <c r="P1209" s="60"/>
    </row>
    <row r="1210" spans="1:16" x14ac:dyDescent="0.25">
      <c r="A1210" s="102" t="s">
        <v>4</v>
      </c>
      <c r="B1210" s="117">
        <v>7</v>
      </c>
      <c r="C1210" s="117">
        <v>64</v>
      </c>
      <c r="D1210" s="104" t="s">
        <v>15</v>
      </c>
      <c r="E1210" s="104" t="s">
        <v>8</v>
      </c>
      <c r="F1210" s="96" t="str">
        <f>CONCATENATE(C1210,IF(D1210&lt;&gt;"",".",""),D1210)</f>
        <v>64.01</v>
      </c>
      <c r="G1210" s="105" t="str">
        <f>CONCATENATE(A1210," ",C1210,IF(D1210&lt;&gt;"",".",""),D1210,E1210)</f>
        <v>HBEE 64.01(a)</v>
      </c>
      <c r="H1210" s="106">
        <v>42583</v>
      </c>
      <c r="I1210" s="96" t="s">
        <v>517</v>
      </c>
      <c r="J1210" s="107" t="s">
        <v>766</v>
      </c>
      <c r="K1210" s="60"/>
      <c r="L1210" s="75"/>
      <c r="M1210" s="59"/>
      <c r="N1210" s="59"/>
      <c r="O1210" s="59"/>
      <c r="P1210" s="60"/>
    </row>
    <row r="1211" spans="1:16" ht="30" x14ac:dyDescent="0.25">
      <c r="A1211" s="102" t="s">
        <v>4</v>
      </c>
      <c r="B1211" s="117">
        <v>7</v>
      </c>
      <c r="C1211" s="117">
        <v>64</v>
      </c>
      <c r="D1211" s="104" t="s">
        <v>15</v>
      </c>
      <c r="E1211" s="104" t="s">
        <v>10</v>
      </c>
      <c r="F1211" s="96" t="str">
        <f>CONCATENATE(C1211,IF(D1211&lt;&gt;"",".",""),D1211)</f>
        <v>64.01</v>
      </c>
      <c r="G1211" s="105" t="str">
        <f>CONCATENATE(A1211," ",C1211,IF(D1211&lt;&gt;"",".",""),D1211,E1211)</f>
        <v>HBEE 64.01(b)</v>
      </c>
      <c r="H1211" s="106">
        <v>42583</v>
      </c>
      <c r="I1211" s="96" t="s">
        <v>518</v>
      </c>
      <c r="J1211" s="107" t="s">
        <v>766</v>
      </c>
      <c r="K1211" s="60"/>
      <c r="L1211" s="75"/>
      <c r="M1211" s="59"/>
      <c r="N1211" s="59"/>
      <c r="O1211" s="59"/>
      <c r="P1211" s="60"/>
    </row>
    <row r="1212" spans="1:16" ht="60" x14ac:dyDescent="0.25">
      <c r="A1212" s="102" t="s">
        <v>4</v>
      </c>
      <c r="B1212" s="117">
        <v>7</v>
      </c>
      <c r="C1212" s="117">
        <v>64</v>
      </c>
      <c r="D1212" s="104" t="s">
        <v>15</v>
      </c>
      <c r="E1212" s="104" t="s">
        <v>12</v>
      </c>
      <c r="F1212" s="96" t="str">
        <f>CONCATENATE(C1212,IF(D1212&lt;&gt;"",".",""),D1212)</f>
        <v>64.01</v>
      </c>
      <c r="G1212" s="105" t="str">
        <f>CONCATENATE(A1212," ",C1212,IF(D1212&lt;&gt;"",".",""),D1212,E1212)</f>
        <v>HBEE 64.01(c)</v>
      </c>
      <c r="H1212" s="106">
        <v>42583</v>
      </c>
      <c r="I1212" s="96" t="s">
        <v>519</v>
      </c>
      <c r="J1212" s="107" t="s">
        <v>766</v>
      </c>
      <c r="K1212" s="60"/>
      <c r="L1212" s="75"/>
      <c r="M1212" s="59"/>
      <c r="N1212" s="59"/>
      <c r="O1212" s="59"/>
      <c r="P1212" s="60"/>
    </row>
    <row r="1213" spans="1:16" x14ac:dyDescent="0.25">
      <c r="A1213" s="102" t="s">
        <v>4</v>
      </c>
      <c r="B1213" s="117">
        <v>7</v>
      </c>
      <c r="C1213" s="117">
        <v>64</v>
      </c>
      <c r="D1213" s="104" t="s">
        <v>15</v>
      </c>
      <c r="E1213" s="104" t="s">
        <v>40</v>
      </c>
      <c r="F1213" s="96" t="str">
        <f>CONCATENATE(C1213,IF(D1213&lt;&gt;"",".",""),D1213)</f>
        <v>64.01</v>
      </c>
      <c r="G1213" s="105" t="str">
        <f>CONCATENATE(A1213," ",C1213,IF(D1213&lt;&gt;"",".",""),D1213,E1213)</f>
        <v>HBEE 64.01(d)</v>
      </c>
      <c r="H1213" s="106">
        <v>42583</v>
      </c>
      <c r="I1213" s="96" t="s">
        <v>520</v>
      </c>
      <c r="J1213" s="107" t="s">
        <v>770</v>
      </c>
      <c r="K1213" s="60" t="s">
        <v>1418</v>
      </c>
      <c r="L1213" s="75" t="s">
        <v>1462</v>
      </c>
      <c r="M1213" s="59" t="s">
        <v>1442</v>
      </c>
      <c r="N1213" s="59"/>
      <c r="O1213" s="59"/>
      <c r="P1213" s="60"/>
    </row>
    <row r="1214" spans="1:16" ht="30" x14ac:dyDescent="0.25">
      <c r="A1214" s="102" t="s">
        <v>4</v>
      </c>
      <c r="B1214" s="117">
        <v>7</v>
      </c>
      <c r="C1214" s="117">
        <v>64</v>
      </c>
      <c r="D1214" s="104" t="s">
        <v>15</v>
      </c>
      <c r="E1214" s="104" t="s">
        <v>41</v>
      </c>
      <c r="F1214" s="96" t="str">
        <f>CONCATENATE(C1214,IF(D1214&lt;&gt;"",".",""),D1214)</f>
        <v>64.01</v>
      </c>
      <c r="G1214" s="105" t="str">
        <f>CONCATENATE(A1214," ",C1214,IF(D1214&lt;&gt;"",".",""),D1214,E1214)</f>
        <v>HBEE 64.01(e)</v>
      </c>
      <c r="H1214" s="106">
        <v>42583</v>
      </c>
      <c r="I1214" s="96" t="s">
        <v>521</v>
      </c>
      <c r="J1214" s="107" t="s">
        <v>770</v>
      </c>
      <c r="K1214" s="60" t="s">
        <v>1418</v>
      </c>
      <c r="L1214" s="75" t="s">
        <v>1462</v>
      </c>
      <c r="M1214" s="59" t="s">
        <v>1442</v>
      </c>
      <c r="N1214" s="59"/>
      <c r="O1214" s="59"/>
      <c r="P1214" s="60"/>
    </row>
    <row r="1215" spans="1:16" x14ac:dyDescent="0.25">
      <c r="A1215" s="102" t="s">
        <v>4</v>
      </c>
      <c r="B1215" s="117">
        <v>7</v>
      </c>
      <c r="C1215" s="117">
        <v>64</v>
      </c>
      <c r="D1215" s="104" t="s">
        <v>15</v>
      </c>
      <c r="E1215" s="104" t="s">
        <v>42</v>
      </c>
      <c r="F1215" s="96" t="str">
        <f>CONCATENATE(C1215,IF(D1215&lt;&gt;"",".",""),D1215)</f>
        <v>64.01</v>
      </c>
      <c r="G1215" s="105" t="str">
        <f>CONCATENATE(A1215," ",C1215,IF(D1215&lt;&gt;"",".",""),D1215,E1215)</f>
        <v>HBEE 64.01(f)</v>
      </c>
      <c r="H1215" s="106">
        <v>42583</v>
      </c>
      <c r="I1215" s="96" t="s">
        <v>522</v>
      </c>
      <c r="J1215" s="107" t="s">
        <v>766</v>
      </c>
      <c r="K1215" s="60"/>
      <c r="L1215" s="75"/>
      <c r="M1215" s="59"/>
      <c r="N1215" s="59"/>
      <c r="O1215" s="59"/>
      <c r="P1215" s="60"/>
    </row>
    <row r="1216" spans="1:16" x14ac:dyDescent="0.25">
      <c r="A1216" s="102" t="s">
        <v>4</v>
      </c>
      <c r="B1216" s="117">
        <v>7</v>
      </c>
      <c r="C1216" s="117">
        <v>64</v>
      </c>
      <c r="D1216" s="104" t="s">
        <v>15</v>
      </c>
      <c r="E1216" s="104" t="s">
        <v>43</v>
      </c>
      <c r="F1216" s="96" t="str">
        <f>CONCATENATE(C1216,IF(D1216&lt;&gt;"",".",""),D1216)</f>
        <v>64.01</v>
      </c>
      <c r="G1216" s="105" t="str">
        <f>CONCATENATE(A1216," ",C1216,IF(D1216&lt;&gt;"",".",""),D1216,E1216)</f>
        <v>HBEE 64.01(g)</v>
      </c>
      <c r="H1216" s="106">
        <v>42583</v>
      </c>
      <c r="I1216" s="96" t="s">
        <v>523</v>
      </c>
      <c r="J1216" s="107" t="s">
        <v>766</v>
      </c>
      <c r="K1216" s="60"/>
      <c r="L1216" s="75"/>
      <c r="M1216" s="59"/>
      <c r="N1216" s="59"/>
      <c r="O1216" s="59"/>
      <c r="P1216" s="60"/>
    </row>
    <row r="1217" spans="1:16" ht="30" x14ac:dyDescent="0.25">
      <c r="A1217" s="102" t="s">
        <v>4</v>
      </c>
      <c r="B1217" s="117">
        <v>7</v>
      </c>
      <c r="C1217" s="117">
        <v>64</v>
      </c>
      <c r="D1217" s="104" t="s">
        <v>15</v>
      </c>
      <c r="E1217" s="104" t="s">
        <v>44</v>
      </c>
      <c r="F1217" s="96" t="str">
        <f>CONCATENATE(C1217,IF(D1217&lt;&gt;"",".",""),D1217)</f>
        <v>64.01</v>
      </c>
      <c r="G1217" s="105" t="str">
        <f>CONCATENATE(A1217," ",C1217,IF(D1217&lt;&gt;"",".",""),D1217,E1217)</f>
        <v>HBEE 64.01(h)</v>
      </c>
      <c r="H1217" s="106">
        <v>42583</v>
      </c>
      <c r="I1217" s="96" t="s">
        <v>524</v>
      </c>
      <c r="J1217" s="107" t="s">
        <v>766</v>
      </c>
      <c r="K1217" s="60"/>
      <c r="L1217" s="75"/>
      <c r="M1217" s="59"/>
      <c r="N1217" s="59"/>
      <c r="O1217" s="59"/>
      <c r="P1217" s="60"/>
    </row>
    <row r="1218" spans="1:16" ht="30" x14ac:dyDescent="0.25">
      <c r="A1218" s="102" t="s">
        <v>4</v>
      </c>
      <c r="B1218" s="117">
        <v>7</v>
      </c>
      <c r="C1218" s="117">
        <v>64</v>
      </c>
      <c r="D1218" s="104" t="s">
        <v>15</v>
      </c>
      <c r="E1218" s="104" t="s">
        <v>45</v>
      </c>
      <c r="F1218" s="96" t="str">
        <f>CONCATENATE(C1218,IF(D1218&lt;&gt;"",".",""),D1218)</f>
        <v>64.01</v>
      </c>
      <c r="G1218" s="105" t="str">
        <f>CONCATENATE(A1218," ",C1218,IF(D1218&lt;&gt;"",".",""),D1218,E1218)</f>
        <v>HBEE 64.01(i)</v>
      </c>
      <c r="H1218" s="106">
        <v>42583</v>
      </c>
      <c r="I1218" s="96" t="s">
        <v>525</v>
      </c>
      <c r="J1218" s="107" t="s">
        <v>770</v>
      </c>
      <c r="K1218" s="60" t="s">
        <v>764</v>
      </c>
      <c r="L1218" s="75"/>
      <c r="M1218" s="59" t="s">
        <v>1442</v>
      </c>
      <c r="N1218" s="59"/>
      <c r="O1218" s="59"/>
      <c r="P1218" s="60"/>
    </row>
    <row r="1219" spans="1:16" x14ac:dyDescent="0.25">
      <c r="A1219" s="102" t="s">
        <v>4</v>
      </c>
      <c r="B1219" s="117">
        <v>7</v>
      </c>
      <c r="C1219" s="117">
        <v>64</v>
      </c>
      <c r="D1219" s="104" t="s">
        <v>15</v>
      </c>
      <c r="E1219" s="104" t="s">
        <v>46</v>
      </c>
      <c r="F1219" s="96" t="str">
        <f>CONCATENATE(C1219,IF(D1219&lt;&gt;"",".",""),D1219)</f>
        <v>64.01</v>
      </c>
      <c r="G1219" s="105" t="str">
        <f>CONCATENATE(A1219," ",C1219,IF(D1219&lt;&gt;"",".",""),D1219,E1219)</f>
        <v>HBEE 64.01(j)</v>
      </c>
      <c r="H1219" s="106">
        <v>42583</v>
      </c>
      <c r="I1219" s="96" t="s">
        <v>526</v>
      </c>
      <c r="J1219" s="107" t="s">
        <v>766</v>
      </c>
      <c r="K1219" s="60"/>
      <c r="L1219" s="75"/>
      <c r="M1219" s="59"/>
      <c r="N1219" s="59"/>
      <c r="O1219" s="59"/>
      <c r="P1219" s="60"/>
    </row>
    <row r="1220" spans="1:16" x14ac:dyDescent="0.25">
      <c r="A1220" s="102" t="s">
        <v>4</v>
      </c>
      <c r="B1220" s="117">
        <v>7</v>
      </c>
      <c r="C1220" s="117">
        <v>64</v>
      </c>
      <c r="D1220" s="104" t="s">
        <v>15</v>
      </c>
      <c r="E1220" s="104" t="s">
        <v>310</v>
      </c>
      <c r="F1220" s="96" t="str">
        <f>CONCATENATE(C1220,IF(D1220&lt;&gt;"",".",""),D1220)</f>
        <v>64.01</v>
      </c>
      <c r="G1220" s="105" t="str">
        <f>CONCATENATE(A1220," ",C1220,IF(D1220&lt;&gt;"",".",""),D1220,E1220)</f>
        <v>HBEE 64.01(k)</v>
      </c>
      <c r="H1220" s="106">
        <v>42583</v>
      </c>
      <c r="I1220" s="96" t="s">
        <v>251</v>
      </c>
      <c r="J1220" s="107" t="s">
        <v>767</v>
      </c>
      <c r="K1220" s="60"/>
      <c r="L1220" s="75"/>
      <c r="M1220" s="59"/>
      <c r="N1220" s="59"/>
      <c r="O1220" s="59"/>
      <c r="P1220" s="60"/>
    </row>
    <row r="1221" spans="1:16" x14ac:dyDescent="0.25">
      <c r="A1221" s="102" t="s">
        <v>4</v>
      </c>
      <c r="B1221" s="117">
        <v>7</v>
      </c>
      <c r="C1221" s="117">
        <v>64</v>
      </c>
      <c r="D1221" s="104" t="s">
        <v>15</v>
      </c>
      <c r="E1221" s="104" t="s">
        <v>311</v>
      </c>
      <c r="F1221" s="96" t="str">
        <f>CONCATENATE(C1221,IF(D1221&lt;&gt;"",".",""),D1221)</f>
        <v>64.01</v>
      </c>
      <c r="G1221" s="105" t="str">
        <f>CONCATENATE(A1221," ",C1221,IF(D1221&lt;&gt;"",".",""),D1221,E1221)</f>
        <v>HBEE 64.01(l)</v>
      </c>
      <c r="H1221" s="106">
        <v>42583</v>
      </c>
      <c r="I1221" s="96" t="s">
        <v>527</v>
      </c>
      <c r="J1221" s="107" t="s">
        <v>770</v>
      </c>
      <c r="K1221" s="60" t="s">
        <v>764</v>
      </c>
      <c r="L1221" s="75"/>
      <c r="M1221" s="59" t="s">
        <v>1442</v>
      </c>
      <c r="N1221" s="59"/>
      <c r="O1221" s="59"/>
      <c r="P1221" s="60"/>
    </row>
    <row r="1222" spans="1:16" ht="30" x14ac:dyDescent="0.25">
      <c r="A1222" s="102" t="s">
        <v>4</v>
      </c>
      <c r="B1222" s="117">
        <v>7</v>
      </c>
      <c r="C1222" s="117">
        <v>64</v>
      </c>
      <c r="D1222" s="104" t="s">
        <v>16</v>
      </c>
      <c r="E1222" s="104"/>
      <c r="F1222" s="96" t="str">
        <f>CONCATENATE(C1222,IF(D1222&lt;&gt;"",".",""),D1222)</f>
        <v>64.02</v>
      </c>
      <c r="G1222" s="105" t="str">
        <f>CONCATENATE(A1222," ",C1222,IF(D1222&lt;&gt;"",".",""),D1222,E1222)</f>
        <v>HBEE 64.02</v>
      </c>
      <c r="H1222" s="106">
        <v>42583</v>
      </c>
      <c r="I1222" s="96" t="s">
        <v>528</v>
      </c>
      <c r="J1222" s="107" t="s">
        <v>766</v>
      </c>
      <c r="K1222" s="60"/>
      <c r="L1222" s="75"/>
      <c r="M1222" s="59"/>
      <c r="N1222" s="59"/>
      <c r="O1222" s="59"/>
      <c r="P1222" s="60"/>
    </row>
    <row r="1223" spans="1:16" ht="30" x14ac:dyDescent="0.25">
      <c r="A1223" s="102" t="s">
        <v>4</v>
      </c>
      <c r="B1223" s="117">
        <v>7</v>
      </c>
      <c r="C1223" s="117">
        <v>64</v>
      </c>
      <c r="D1223" s="104" t="s">
        <v>16</v>
      </c>
      <c r="E1223" s="104" t="s">
        <v>8</v>
      </c>
      <c r="F1223" s="96" t="str">
        <f>CONCATENATE(C1223,IF(D1223&lt;&gt;"",".",""),D1223)</f>
        <v>64.02</v>
      </c>
      <c r="G1223" s="105" t="str">
        <f>CONCATENATE(A1223," ",C1223,IF(D1223&lt;&gt;"",".",""),D1223,E1223)</f>
        <v>HBEE 64.02(a)</v>
      </c>
      <c r="H1223" s="106">
        <v>42583</v>
      </c>
      <c r="I1223" s="96" t="s">
        <v>529</v>
      </c>
      <c r="J1223" s="107" t="s">
        <v>766</v>
      </c>
      <c r="K1223" s="60"/>
      <c r="L1223" s="75"/>
      <c r="M1223" s="59"/>
      <c r="N1223" s="59"/>
      <c r="O1223" s="59"/>
      <c r="P1223" s="60"/>
    </row>
    <row r="1224" spans="1:16" x14ac:dyDescent="0.25">
      <c r="A1224" s="102" t="s">
        <v>4</v>
      </c>
      <c r="B1224" s="117">
        <v>7</v>
      </c>
      <c r="C1224" s="117">
        <v>64</v>
      </c>
      <c r="D1224" s="104" t="s">
        <v>16</v>
      </c>
      <c r="E1224" s="104" t="s">
        <v>10</v>
      </c>
      <c r="F1224" s="96" t="str">
        <f>CONCATENATE(C1224,IF(D1224&lt;&gt;"",".",""),D1224)</f>
        <v>64.02</v>
      </c>
      <c r="G1224" s="105" t="str">
        <f>CONCATENATE(A1224," ",C1224,IF(D1224&lt;&gt;"",".",""),D1224,E1224)</f>
        <v>HBEE 64.02(b)</v>
      </c>
      <c r="H1224" s="106">
        <v>42583</v>
      </c>
      <c r="I1224" s="96" t="s">
        <v>530</v>
      </c>
      <c r="J1224" s="107" t="s">
        <v>766</v>
      </c>
      <c r="K1224" s="60"/>
      <c r="L1224" s="75"/>
      <c r="M1224" s="59"/>
      <c r="N1224" s="59"/>
      <c r="O1224" s="59"/>
      <c r="P1224" s="60"/>
    </row>
    <row r="1225" spans="1:16" x14ac:dyDescent="0.25">
      <c r="A1225" s="102" t="s">
        <v>4</v>
      </c>
      <c r="B1225" s="117">
        <v>7</v>
      </c>
      <c r="C1225" s="117">
        <v>64</v>
      </c>
      <c r="D1225" s="104" t="s">
        <v>16</v>
      </c>
      <c r="E1225" s="104" t="s">
        <v>12</v>
      </c>
      <c r="F1225" s="96" t="str">
        <f>CONCATENATE(C1225,IF(D1225&lt;&gt;"",".",""),D1225)</f>
        <v>64.02</v>
      </c>
      <c r="G1225" s="105" t="str">
        <f>CONCATENATE(A1225," ",C1225,IF(D1225&lt;&gt;"",".",""),D1225,E1225)</f>
        <v>HBEE 64.02(c)</v>
      </c>
      <c r="H1225" s="106">
        <v>42583</v>
      </c>
      <c r="I1225" s="96" t="s">
        <v>531</v>
      </c>
      <c r="J1225" s="107" t="s">
        <v>767</v>
      </c>
      <c r="K1225" s="60"/>
      <c r="L1225" s="75"/>
      <c r="M1225" s="59"/>
      <c r="N1225" s="59"/>
      <c r="O1225" s="59"/>
      <c r="P1225" s="60"/>
    </row>
    <row r="1226" spans="1:16" x14ac:dyDescent="0.25">
      <c r="A1226" s="102" t="s">
        <v>4</v>
      </c>
      <c r="B1226" s="117">
        <v>7</v>
      </c>
      <c r="C1226" s="117">
        <v>64</v>
      </c>
      <c r="D1226" s="104" t="s">
        <v>23</v>
      </c>
      <c r="E1226" s="104"/>
      <c r="F1226" s="96" t="str">
        <f>CONCATENATE(C1226,IF(D1226&lt;&gt;"",".",""),D1226)</f>
        <v>64.03</v>
      </c>
      <c r="G1226" s="105" t="str">
        <f>CONCATENATE(A1226," ",C1226,IF(D1226&lt;&gt;"",".",""),D1226,E1226)</f>
        <v>HBEE 64.03</v>
      </c>
      <c r="H1226" s="106">
        <v>41850</v>
      </c>
      <c r="I1226" s="96" t="s">
        <v>74</v>
      </c>
      <c r="J1226" s="107" t="s">
        <v>767</v>
      </c>
      <c r="K1226" s="60"/>
      <c r="L1226" s="75"/>
      <c r="M1226" s="59"/>
      <c r="N1226" s="59"/>
      <c r="O1226" s="59"/>
      <c r="P1226" s="60"/>
    </row>
    <row r="1227" spans="1:16" ht="30" x14ac:dyDescent="0.25">
      <c r="A1227" s="102" t="s">
        <v>4</v>
      </c>
      <c r="B1227" s="117">
        <v>7</v>
      </c>
      <c r="C1227" s="117">
        <v>64</v>
      </c>
      <c r="D1227" s="104" t="s">
        <v>25</v>
      </c>
      <c r="E1227" s="104"/>
      <c r="F1227" s="96" t="str">
        <f>CONCATENATE(C1227,IF(D1227&lt;&gt;"",".",""),D1227)</f>
        <v>64.04</v>
      </c>
      <c r="G1227" s="105" t="str">
        <f>CONCATENATE(A1227," ",C1227,IF(D1227&lt;&gt;"",".",""),D1227,E1227)</f>
        <v>HBEE 64.04</v>
      </c>
      <c r="H1227" s="106">
        <v>42200</v>
      </c>
      <c r="I1227" s="96" t="s">
        <v>532</v>
      </c>
      <c r="J1227" s="107" t="s">
        <v>766</v>
      </c>
      <c r="K1227" s="60"/>
      <c r="L1227" s="75"/>
      <c r="M1227" s="59"/>
      <c r="N1227" s="59"/>
      <c r="O1227" s="59"/>
      <c r="P1227" s="60"/>
    </row>
    <row r="1228" spans="1:16" ht="30" x14ac:dyDescent="0.25">
      <c r="A1228" s="102" t="s">
        <v>4</v>
      </c>
      <c r="B1228" s="117">
        <v>7</v>
      </c>
      <c r="C1228" s="117">
        <v>64</v>
      </c>
      <c r="D1228" s="104" t="s">
        <v>29</v>
      </c>
      <c r="E1228" s="104"/>
      <c r="F1228" s="96" t="str">
        <f>CONCATENATE(C1228,IF(D1228&lt;&gt;"",".",""),D1228)</f>
        <v>64.05</v>
      </c>
      <c r="G1228" s="105" t="str">
        <f>CONCATENATE(A1228," ",C1228,IF(D1228&lt;&gt;"",".",""),D1228,E1228)</f>
        <v>HBEE 64.05</v>
      </c>
      <c r="H1228" s="106">
        <v>42583</v>
      </c>
      <c r="I1228" s="96" t="s">
        <v>533</v>
      </c>
      <c r="J1228" s="107" t="s">
        <v>766</v>
      </c>
      <c r="K1228" s="60"/>
      <c r="L1228" s="75"/>
      <c r="M1228" s="59"/>
      <c r="N1228" s="59"/>
      <c r="O1228" s="59"/>
      <c r="P1228" s="60"/>
    </row>
    <row r="1229" spans="1:16" x14ac:dyDescent="0.25">
      <c r="A1229" s="102" t="s">
        <v>4</v>
      </c>
      <c r="B1229" s="117">
        <v>7</v>
      </c>
      <c r="C1229" s="117">
        <v>64</v>
      </c>
      <c r="D1229" s="104" t="s">
        <v>29</v>
      </c>
      <c r="E1229" s="104" t="s">
        <v>8</v>
      </c>
      <c r="F1229" s="96" t="str">
        <f>CONCATENATE(C1229,IF(D1229&lt;&gt;"",".",""),D1229)</f>
        <v>64.05</v>
      </c>
      <c r="G1229" s="105" t="str">
        <f>CONCATENATE(A1229," ",C1229,IF(D1229&lt;&gt;"",".",""),D1229,E1229)</f>
        <v>HBEE 64.05(a)</v>
      </c>
      <c r="H1229" s="106">
        <v>42583</v>
      </c>
      <c r="I1229" s="96" t="s">
        <v>534</v>
      </c>
      <c r="J1229" s="107" t="s">
        <v>766</v>
      </c>
      <c r="K1229" s="60"/>
      <c r="L1229" s="75"/>
      <c r="M1229" s="59"/>
      <c r="N1229" s="59"/>
      <c r="O1229" s="59"/>
      <c r="P1229" s="60"/>
    </row>
    <row r="1230" spans="1:16" ht="30" x14ac:dyDescent="0.25">
      <c r="A1230" s="102" t="s">
        <v>4</v>
      </c>
      <c r="B1230" s="117">
        <v>7</v>
      </c>
      <c r="C1230" s="117">
        <v>64</v>
      </c>
      <c r="D1230" s="104" t="s">
        <v>29</v>
      </c>
      <c r="E1230" s="104" t="s">
        <v>10</v>
      </c>
      <c r="F1230" s="96" t="str">
        <f>CONCATENATE(C1230,IF(D1230&lt;&gt;"",".",""),D1230)</f>
        <v>64.05</v>
      </c>
      <c r="G1230" s="105" t="str">
        <f>CONCATENATE(A1230," ",C1230,IF(D1230&lt;&gt;"",".",""),D1230,E1230)</f>
        <v>HBEE 64.05(b)</v>
      </c>
      <c r="H1230" s="106">
        <v>42583</v>
      </c>
      <c r="I1230" s="96" t="s">
        <v>535</v>
      </c>
      <c r="J1230" s="107" t="s">
        <v>766</v>
      </c>
      <c r="K1230" s="60"/>
      <c r="L1230" s="75"/>
      <c r="M1230" s="59"/>
      <c r="N1230" s="59"/>
      <c r="O1230" s="59"/>
      <c r="P1230" s="60"/>
    </row>
    <row r="1231" spans="1:16" x14ac:dyDescent="0.25">
      <c r="A1231" s="102" t="s">
        <v>4</v>
      </c>
      <c r="B1231" s="117">
        <v>7</v>
      </c>
      <c r="C1231" s="117">
        <v>64</v>
      </c>
      <c r="D1231" s="104" t="s">
        <v>29</v>
      </c>
      <c r="E1231" s="104" t="s">
        <v>78</v>
      </c>
      <c r="F1231" s="96" t="str">
        <f>CONCATENATE(C1231,IF(D1231&lt;&gt;"",".",""),D1231)</f>
        <v>64.05</v>
      </c>
      <c r="G1231" s="105" t="str">
        <f>CONCATENATE(A1231," ",C1231,IF(D1231&lt;&gt;"",".",""),D1231,E1231)</f>
        <v>HBEE 64.05(b)(1)</v>
      </c>
      <c r="H1231" s="106">
        <v>42583</v>
      </c>
      <c r="I1231" s="96" t="s">
        <v>536</v>
      </c>
      <c r="J1231" s="107" t="s">
        <v>766</v>
      </c>
      <c r="K1231" s="60"/>
      <c r="L1231" s="75"/>
      <c r="M1231" s="59"/>
      <c r="N1231" s="59"/>
      <c r="O1231" s="59"/>
      <c r="P1231" s="60"/>
    </row>
    <row r="1232" spans="1:16" x14ac:dyDescent="0.25">
      <c r="A1232" s="102" t="s">
        <v>4</v>
      </c>
      <c r="B1232" s="117">
        <v>7</v>
      </c>
      <c r="C1232" s="117">
        <v>64</v>
      </c>
      <c r="D1232" s="104" t="s">
        <v>29</v>
      </c>
      <c r="E1232" s="104" t="s">
        <v>79</v>
      </c>
      <c r="F1232" s="96" t="str">
        <f>CONCATENATE(C1232,IF(D1232&lt;&gt;"",".",""),D1232)</f>
        <v>64.05</v>
      </c>
      <c r="G1232" s="105" t="str">
        <f>CONCATENATE(A1232," ",C1232,IF(D1232&lt;&gt;"",".",""),D1232,E1232)</f>
        <v>HBEE 64.05(b)(2)</v>
      </c>
      <c r="H1232" s="106">
        <v>42583</v>
      </c>
      <c r="I1232" s="96" t="s">
        <v>537</v>
      </c>
      <c r="J1232" s="107" t="s">
        <v>766</v>
      </c>
      <c r="K1232" s="60"/>
      <c r="L1232" s="75"/>
      <c r="M1232" s="59"/>
      <c r="N1232" s="59"/>
      <c r="O1232" s="59"/>
      <c r="P1232" s="60"/>
    </row>
    <row r="1233" spans="1:16" ht="30" x14ac:dyDescent="0.25">
      <c r="A1233" s="102" t="s">
        <v>4</v>
      </c>
      <c r="B1233" s="117">
        <v>7</v>
      </c>
      <c r="C1233" s="117">
        <v>64</v>
      </c>
      <c r="D1233" s="104" t="s">
        <v>64</v>
      </c>
      <c r="E1233" s="104"/>
      <c r="F1233" s="96" t="str">
        <f>CONCATENATE(C1233,IF(D1233&lt;&gt;"",".",""),D1233)</f>
        <v>64.06</v>
      </c>
      <c r="G1233" s="105" t="str">
        <f>CONCATENATE(A1233," ",C1233,IF(D1233&lt;&gt;"",".",""),D1233,E1233)</f>
        <v>HBEE 64.06</v>
      </c>
      <c r="H1233" s="106">
        <v>42583</v>
      </c>
      <c r="I1233" s="96" t="s">
        <v>538</v>
      </c>
      <c r="J1233" s="107" t="s">
        <v>766</v>
      </c>
      <c r="K1233" s="60"/>
      <c r="L1233" s="75"/>
      <c r="M1233" s="59"/>
      <c r="N1233" s="59"/>
      <c r="O1233" s="59"/>
      <c r="P1233" s="60"/>
    </row>
    <row r="1234" spans="1:16" x14ac:dyDescent="0.25">
      <c r="A1234" s="102" t="s">
        <v>4</v>
      </c>
      <c r="B1234" s="117">
        <v>7</v>
      </c>
      <c r="C1234" s="117">
        <v>64</v>
      </c>
      <c r="D1234" s="104" t="s">
        <v>64</v>
      </c>
      <c r="E1234" s="104" t="s">
        <v>8</v>
      </c>
      <c r="F1234" s="96" t="str">
        <f>CONCATENATE(C1234,IF(D1234&lt;&gt;"",".",""),D1234)</f>
        <v>64.06</v>
      </c>
      <c r="G1234" s="105" t="str">
        <f>CONCATENATE(A1234," ",C1234,IF(D1234&lt;&gt;"",".",""),D1234,E1234)</f>
        <v>HBEE 64.06(a)</v>
      </c>
      <c r="H1234" s="106">
        <v>42583</v>
      </c>
      <c r="I1234" s="96" t="s">
        <v>539</v>
      </c>
      <c r="J1234" s="107" t="s">
        <v>766</v>
      </c>
      <c r="K1234" s="60"/>
      <c r="L1234" s="75"/>
      <c r="M1234" s="59"/>
      <c r="N1234" s="59"/>
      <c r="O1234" s="59"/>
      <c r="P1234" s="60"/>
    </row>
    <row r="1235" spans="1:16" ht="30" x14ac:dyDescent="0.25">
      <c r="A1235" s="102" t="s">
        <v>4</v>
      </c>
      <c r="B1235" s="117">
        <v>7</v>
      </c>
      <c r="C1235" s="117">
        <v>64</v>
      </c>
      <c r="D1235" s="104" t="s">
        <v>64</v>
      </c>
      <c r="E1235" s="104" t="s">
        <v>10</v>
      </c>
      <c r="F1235" s="96" t="str">
        <f>CONCATENATE(C1235,IF(D1235&lt;&gt;"",".",""),D1235)</f>
        <v>64.06</v>
      </c>
      <c r="G1235" s="105" t="str">
        <f>CONCATENATE(A1235," ",C1235,IF(D1235&lt;&gt;"",".",""),D1235,E1235)</f>
        <v>HBEE 64.06(b)</v>
      </c>
      <c r="H1235" s="106">
        <v>42583</v>
      </c>
      <c r="I1235" s="96" t="s">
        <v>540</v>
      </c>
      <c r="J1235" s="107" t="s">
        <v>766</v>
      </c>
      <c r="K1235" s="60"/>
      <c r="L1235" s="75"/>
      <c r="M1235" s="59"/>
      <c r="N1235" s="59"/>
      <c r="O1235" s="59"/>
      <c r="P1235" s="60"/>
    </row>
    <row r="1236" spans="1:16" ht="30" x14ac:dyDescent="0.25">
      <c r="A1236" s="102" t="s">
        <v>4</v>
      </c>
      <c r="B1236" s="117">
        <v>7</v>
      </c>
      <c r="C1236" s="117">
        <v>64</v>
      </c>
      <c r="D1236" s="104" t="s">
        <v>73</v>
      </c>
      <c r="E1236" s="104"/>
      <c r="F1236" s="96" t="str">
        <f>CONCATENATE(C1236,IF(D1236&lt;&gt;"",".",""),D1236)</f>
        <v>64.07</v>
      </c>
      <c r="G1236" s="105" t="str">
        <f>CONCATENATE(A1236," ",C1236,IF(D1236&lt;&gt;"",".",""),D1236,E1236)</f>
        <v>HBEE 64.07</v>
      </c>
      <c r="H1236" s="106">
        <v>42583</v>
      </c>
      <c r="I1236" s="96" t="s">
        <v>541</v>
      </c>
      <c r="J1236" s="107" t="s">
        <v>766</v>
      </c>
      <c r="K1236" s="60"/>
      <c r="L1236" s="75"/>
      <c r="M1236" s="59"/>
      <c r="N1236" s="59"/>
      <c r="O1236" s="59"/>
      <c r="P1236" s="60"/>
    </row>
    <row r="1237" spans="1:16" x14ac:dyDescent="0.25">
      <c r="A1237" s="102" t="s">
        <v>4</v>
      </c>
      <c r="B1237" s="117">
        <v>7</v>
      </c>
      <c r="C1237" s="117">
        <v>64</v>
      </c>
      <c r="D1237" s="104" t="s">
        <v>76</v>
      </c>
      <c r="E1237" s="104"/>
      <c r="F1237" s="96" t="str">
        <f>CONCATENATE(C1237,IF(D1237&lt;&gt;"",".",""),D1237)</f>
        <v>64.08</v>
      </c>
      <c r="G1237" s="105" t="str">
        <f>CONCATENATE(A1237," ",C1237,IF(D1237&lt;&gt;"",".",""),D1237,E1237)</f>
        <v>HBEE 64.08</v>
      </c>
      <c r="H1237" s="106">
        <v>42583</v>
      </c>
      <c r="I1237" s="96" t="s">
        <v>542</v>
      </c>
      <c r="J1237" s="107" t="s">
        <v>767</v>
      </c>
      <c r="K1237" s="60"/>
      <c r="L1237" s="75"/>
      <c r="M1237" s="59"/>
      <c r="N1237" s="59"/>
      <c r="O1237" s="59"/>
      <c r="P1237" s="60"/>
    </row>
    <row r="1238" spans="1:16" ht="30" x14ac:dyDescent="0.25">
      <c r="A1238" s="102" t="s">
        <v>4</v>
      </c>
      <c r="B1238" s="117">
        <v>7</v>
      </c>
      <c r="C1238" s="117">
        <v>64</v>
      </c>
      <c r="D1238" s="104" t="s">
        <v>86</v>
      </c>
      <c r="E1238" s="104"/>
      <c r="F1238" s="96" t="str">
        <f>CONCATENATE(C1238,IF(D1238&lt;&gt;"",".",""),D1238)</f>
        <v>64.09</v>
      </c>
      <c r="G1238" s="105" t="str">
        <f>CONCATENATE(A1238," ",C1238,IF(D1238&lt;&gt;"",".",""),D1238,E1238)</f>
        <v>HBEE 64.09</v>
      </c>
      <c r="H1238" s="106">
        <v>41850</v>
      </c>
      <c r="I1238" s="96" t="s">
        <v>543</v>
      </c>
      <c r="J1238" s="107" t="s">
        <v>766</v>
      </c>
      <c r="K1238" s="60"/>
      <c r="L1238" s="75"/>
      <c r="M1238" s="59"/>
      <c r="N1238" s="59"/>
      <c r="O1238" s="59"/>
      <c r="P1238" s="60"/>
    </row>
    <row r="1239" spans="1:16" ht="30" x14ac:dyDescent="0.25">
      <c r="A1239" s="102" t="s">
        <v>4</v>
      </c>
      <c r="B1239" s="117">
        <v>7</v>
      </c>
      <c r="C1239" s="117">
        <v>64</v>
      </c>
      <c r="D1239" s="104" t="s">
        <v>383</v>
      </c>
      <c r="E1239" s="104"/>
      <c r="F1239" s="96" t="str">
        <f>CONCATENATE(C1239,IF(D1239&lt;&gt;"",".",""),D1239)</f>
        <v>64.10</v>
      </c>
      <c r="G1239" s="105" t="str">
        <f>CONCATENATE(A1239," ",C1239,IF(D1239&lt;&gt;"",".",""),D1239,E1239)</f>
        <v>HBEE 64.10</v>
      </c>
      <c r="H1239" s="106">
        <v>41850</v>
      </c>
      <c r="I1239" s="96" t="s">
        <v>544</v>
      </c>
      <c r="J1239" s="107" t="s">
        <v>766</v>
      </c>
      <c r="K1239" s="60"/>
      <c r="L1239" s="75"/>
      <c r="M1239" s="59"/>
      <c r="N1239" s="59"/>
      <c r="O1239" s="59"/>
      <c r="P1239" s="60"/>
    </row>
    <row r="1240" spans="1:16" ht="45" x14ac:dyDescent="0.25">
      <c r="A1240" s="102" t="s">
        <v>4</v>
      </c>
      <c r="B1240" s="117">
        <v>7</v>
      </c>
      <c r="C1240" s="117">
        <v>64</v>
      </c>
      <c r="D1240" s="104" t="s">
        <v>385</v>
      </c>
      <c r="E1240" s="104"/>
      <c r="F1240" s="96" t="str">
        <f>CONCATENATE(C1240,IF(D1240&lt;&gt;"",".",""),D1240)</f>
        <v>64.11</v>
      </c>
      <c r="G1240" s="105" t="str">
        <f>CONCATENATE(A1240," ",C1240,IF(D1240&lt;&gt;"",".",""),D1240,E1240)</f>
        <v>HBEE 64.11</v>
      </c>
      <c r="H1240" s="106">
        <v>41850</v>
      </c>
      <c r="I1240" s="96" t="s">
        <v>545</v>
      </c>
      <c r="J1240" s="107" t="s">
        <v>766</v>
      </c>
      <c r="K1240" s="60"/>
      <c r="L1240" s="75"/>
      <c r="M1240" s="59"/>
      <c r="N1240" s="59"/>
      <c r="O1240" s="59"/>
      <c r="P1240" s="60"/>
    </row>
    <row r="1241" spans="1:16" x14ac:dyDescent="0.25">
      <c r="A1241" s="102" t="s">
        <v>4</v>
      </c>
      <c r="B1241" s="117">
        <v>7</v>
      </c>
      <c r="C1241" s="117">
        <v>64</v>
      </c>
      <c r="D1241" s="104" t="s">
        <v>385</v>
      </c>
      <c r="E1241" s="104" t="s">
        <v>8</v>
      </c>
      <c r="F1241" s="96" t="str">
        <f>CONCATENATE(C1241,IF(D1241&lt;&gt;"",".",""),D1241)</f>
        <v>64.11</v>
      </c>
      <c r="G1241" s="105" t="str">
        <f>CONCATENATE(A1241," ",C1241,IF(D1241&lt;&gt;"",".",""),D1241,E1241)</f>
        <v>HBEE 64.11(a)</v>
      </c>
      <c r="H1241" s="106">
        <v>41850</v>
      </c>
      <c r="I1241" s="96" t="s">
        <v>546</v>
      </c>
      <c r="J1241" s="107" t="s">
        <v>766</v>
      </c>
      <c r="K1241" s="60"/>
      <c r="L1241" s="75"/>
      <c r="M1241" s="59"/>
      <c r="N1241" s="59"/>
      <c r="O1241" s="59"/>
      <c r="P1241" s="60"/>
    </row>
    <row r="1242" spans="1:16" x14ac:dyDescent="0.25">
      <c r="A1242" s="102" t="s">
        <v>4</v>
      </c>
      <c r="B1242" s="117">
        <v>7</v>
      </c>
      <c r="C1242" s="117">
        <v>64</v>
      </c>
      <c r="D1242" s="104" t="s">
        <v>385</v>
      </c>
      <c r="E1242" s="104" t="s">
        <v>10</v>
      </c>
      <c r="F1242" s="96" t="str">
        <f>CONCATENATE(C1242,IF(D1242&lt;&gt;"",".",""),D1242)</f>
        <v>64.11</v>
      </c>
      <c r="G1242" s="105" t="str">
        <f>CONCATENATE(A1242," ",C1242,IF(D1242&lt;&gt;"",".",""),D1242,E1242)</f>
        <v>HBEE 64.11(b)</v>
      </c>
      <c r="H1242" s="106">
        <v>41850</v>
      </c>
      <c r="I1242" s="96" t="s">
        <v>537</v>
      </c>
      <c r="J1242" s="107" t="s">
        <v>766</v>
      </c>
      <c r="K1242" s="60"/>
      <c r="L1242" s="75"/>
      <c r="M1242" s="59"/>
      <c r="N1242" s="59"/>
      <c r="O1242" s="59"/>
      <c r="P1242" s="60"/>
    </row>
    <row r="1243" spans="1:16" x14ac:dyDescent="0.25">
      <c r="A1243" s="102" t="s">
        <v>4</v>
      </c>
      <c r="B1243" s="117">
        <v>7</v>
      </c>
      <c r="C1243" s="117">
        <v>64</v>
      </c>
      <c r="D1243" s="104" t="s">
        <v>502</v>
      </c>
      <c r="E1243" s="104"/>
      <c r="F1243" s="96" t="str">
        <f>CONCATENATE(C1243,IF(D1243&lt;&gt;"",".",""),D1243)</f>
        <v>64.12</v>
      </c>
      <c r="G1243" s="105" t="str">
        <f>CONCATENATE(A1243," ",C1243,IF(D1243&lt;&gt;"",".",""),D1243,E1243)</f>
        <v>HBEE 64.12</v>
      </c>
      <c r="H1243" s="106">
        <v>41850</v>
      </c>
      <c r="I1243" s="96" t="s">
        <v>74</v>
      </c>
      <c r="J1243" s="107" t="s">
        <v>767</v>
      </c>
      <c r="K1243" s="60"/>
      <c r="L1243" s="75"/>
      <c r="M1243" s="59"/>
      <c r="N1243" s="59"/>
      <c r="O1243" s="59"/>
      <c r="P1243" s="60"/>
    </row>
    <row r="1244" spans="1:16" ht="30" x14ac:dyDescent="0.25">
      <c r="A1244" s="102" t="s">
        <v>4</v>
      </c>
      <c r="B1244" s="117">
        <v>7</v>
      </c>
      <c r="C1244" s="117">
        <v>64</v>
      </c>
      <c r="D1244" s="104" t="s">
        <v>548</v>
      </c>
      <c r="E1244" s="104"/>
      <c r="F1244" s="96" t="str">
        <f>CONCATENATE(C1244,IF(D1244&lt;&gt;"",".",""),D1244)</f>
        <v>64.13</v>
      </c>
      <c r="G1244" s="105" t="str">
        <f>CONCATENATE(A1244," ",C1244,IF(D1244&lt;&gt;"",".",""),D1244,E1244)</f>
        <v>HBEE 64.13</v>
      </c>
      <c r="H1244" s="106">
        <v>41850</v>
      </c>
      <c r="I1244" s="96" t="s">
        <v>547</v>
      </c>
      <c r="J1244" s="107" t="s">
        <v>766</v>
      </c>
      <c r="K1244" s="60"/>
      <c r="L1244" s="75"/>
      <c r="M1244" s="59"/>
      <c r="N1244" s="59"/>
      <c r="O1244" s="59"/>
      <c r="P1244" s="60"/>
    </row>
    <row r="1245" spans="1:16" ht="30" x14ac:dyDescent="0.25">
      <c r="A1245" s="102" t="s">
        <v>4</v>
      </c>
      <c r="B1245" s="117">
        <v>7</v>
      </c>
      <c r="C1245" s="117">
        <v>65</v>
      </c>
      <c r="D1245" s="104" t="s">
        <v>14</v>
      </c>
      <c r="E1245" s="104"/>
      <c r="F1245" s="96" t="str">
        <f>CONCATENATE(C1245,IF(D1245&lt;&gt;"",".",""),D1245)</f>
        <v>65.00</v>
      </c>
      <c r="G1245" s="105" t="str">
        <f>CONCATENATE(A1245," ",C1245,IF(D1245&lt;&gt;"",".",""),D1245,E1245)</f>
        <v>HBEE 65.00</v>
      </c>
      <c r="H1245" s="106">
        <v>42583</v>
      </c>
      <c r="I1245" s="96" t="s">
        <v>549</v>
      </c>
      <c r="J1245" s="107" t="s">
        <v>766</v>
      </c>
      <c r="K1245" s="60"/>
      <c r="L1245" s="75"/>
      <c r="M1245" s="59"/>
      <c r="N1245" s="59"/>
      <c r="O1245" s="59"/>
      <c r="P1245" s="60"/>
    </row>
    <row r="1246" spans="1:16" x14ac:dyDescent="0.25">
      <c r="A1246" s="102" t="s">
        <v>4</v>
      </c>
      <c r="B1246" s="117">
        <v>7</v>
      </c>
      <c r="C1246" s="117">
        <v>65</v>
      </c>
      <c r="D1246" s="104" t="s">
        <v>15</v>
      </c>
      <c r="E1246" s="104"/>
      <c r="F1246" s="96" t="str">
        <f>CONCATENATE(C1246,IF(D1246&lt;&gt;"",".",""),D1246)</f>
        <v>65.01</v>
      </c>
      <c r="G1246" s="105" t="str">
        <f>CONCATENATE(A1246," ",C1246,IF(D1246&lt;&gt;"",".",""),D1246,E1246)</f>
        <v>HBEE 65.01</v>
      </c>
      <c r="H1246" s="106">
        <v>42583</v>
      </c>
      <c r="I1246" s="96" t="s">
        <v>516</v>
      </c>
      <c r="J1246" s="107" t="s">
        <v>766</v>
      </c>
      <c r="K1246" s="60"/>
      <c r="L1246" s="75"/>
      <c r="M1246" s="59"/>
      <c r="N1246" s="59"/>
      <c r="O1246" s="59"/>
      <c r="P1246" s="60"/>
    </row>
    <row r="1247" spans="1:16" ht="30" x14ac:dyDescent="0.25">
      <c r="A1247" s="102" t="s">
        <v>4</v>
      </c>
      <c r="B1247" s="117">
        <v>7</v>
      </c>
      <c r="C1247" s="117">
        <v>65</v>
      </c>
      <c r="D1247" s="104" t="s">
        <v>16</v>
      </c>
      <c r="E1247" s="104"/>
      <c r="F1247" s="96" t="str">
        <f>CONCATENATE(C1247,IF(D1247&lt;&gt;"",".",""),D1247)</f>
        <v>65.02</v>
      </c>
      <c r="G1247" s="105" t="str">
        <f>CONCATENATE(A1247," ",C1247,IF(D1247&lt;&gt;"",".",""),D1247,E1247)</f>
        <v>HBEE 65.02</v>
      </c>
      <c r="H1247" s="106">
        <v>42200</v>
      </c>
      <c r="I1247" s="96" t="s">
        <v>550</v>
      </c>
      <c r="J1247" s="107" t="s">
        <v>766</v>
      </c>
      <c r="K1247" s="60"/>
      <c r="L1247" s="75"/>
      <c r="M1247" s="59"/>
      <c r="N1247" s="59"/>
      <c r="O1247" s="59"/>
      <c r="P1247" s="60"/>
    </row>
    <row r="1248" spans="1:16" ht="30" x14ac:dyDescent="0.25">
      <c r="A1248" s="102" t="s">
        <v>4</v>
      </c>
      <c r="B1248" s="117">
        <v>7</v>
      </c>
      <c r="C1248" s="117">
        <v>65</v>
      </c>
      <c r="D1248" s="104" t="s">
        <v>23</v>
      </c>
      <c r="E1248" s="104"/>
      <c r="F1248" s="96" t="str">
        <f>CONCATENATE(C1248,IF(D1248&lt;&gt;"",".",""),D1248)</f>
        <v>65.03</v>
      </c>
      <c r="G1248" s="105" t="str">
        <f>CONCATENATE(A1248," ",C1248,IF(D1248&lt;&gt;"",".",""),D1248,E1248)</f>
        <v>HBEE 65.03</v>
      </c>
      <c r="H1248" s="106">
        <v>42583</v>
      </c>
      <c r="I1248" s="96" t="s">
        <v>551</v>
      </c>
      <c r="J1248" s="107" t="s">
        <v>766</v>
      </c>
      <c r="K1248" s="60"/>
      <c r="L1248" s="75"/>
      <c r="M1248" s="59"/>
      <c r="N1248" s="59"/>
      <c r="O1248" s="59"/>
      <c r="P1248" s="60"/>
    </row>
    <row r="1249" spans="1:16" ht="45" x14ac:dyDescent="0.25">
      <c r="A1249" s="102" t="s">
        <v>4</v>
      </c>
      <c r="B1249" s="117">
        <v>7</v>
      </c>
      <c r="C1249" s="117">
        <v>66</v>
      </c>
      <c r="D1249" s="104" t="s">
        <v>14</v>
      </c>
      <c r="E1249" s="104"/>
      <c r="F1249" s="96" t="str">
        <f>CONCATENATE(C1249,IF(D1249&lt;&gt;"",".",""),D1249)</f>
        <v>66.00</v>
      </c>
      <c r="G1249" s="105" t="str">
        <f>CONCATENATE(A1249," ",C1249,IF(D1249&lt;&gt;"",".",""),D1249,E1249)</f>
        <v>HBEE 66.00</v>
      </c>
      <c r="H1249" s="106">
        <v>41850</v>
      </c>
      <c r="I1249" s="96" t="s">
        <v>552</v>
      </c>
      <c r="J1249" s="107" t="s">
        <v>770</v>
      </c>
      <c r="K1249" s="60" t="s">
        <v>764</v>
      </c>
      <c r="L1249" s="75"/>
      <c r="M1249" s="59" t="s">
        <v>1442</v>
      </c>
      <c r="N1249" s="59"/>
      <c r="O1249" s="59"/>
      <c r="P1249" s="60" t="s">
        <v>1536</v>
      </c>
    </row>
    <row r="1250" spans="1:16" x14ac:dyDescent="0.25">
      <c r="A1250" s="102" t="s">
        <v>4</v>
      </c>
      <c r="B1250" s="117">
        <v>7</v>
      </c>
      <c r="C1250" s="117">
        <v>66</v>
      </c>
      <c r="D1250" s="104" t="s">
        <v>15</v>
      </c>
      <c r="E1250" s="104"/>
      <c r="F1250" s="96" t="str">
        <f>CONCATENATE(C1250,IF(D1250&lt;&gt;"",".",""),D1250)</f>
        <v>66.01</v>
      </c>
      <c r="G1250" s="105" t="str">
        <f>CONCATENATE(A1250," ",C1250,IF(D1250&lt;&gt;"",".",""),D1250,E1250)</f>
        <v>HBEE 66.01</v>
      </c>
      <c r="H1250" s="106">
        <v>41850</v>
      </c>
      <c r="I1250" s="96" t="s">
        <v>553</v>
      </c>
      <c r="J1250" s="107" t="s">
        <v>766</v>
      </c>
      <c r="K1250" s="60"/>
      <c r="L1250" s="75"/>
      <c r="M1250" s="59"/>
      <c r="N1250" s="59"/>
      <c r="O1250" s="59"/>
      <c r="P1250" s="60"/>
    </row>
    <row r="1251" spans="1:16" x14ac:dyDescent="0.25">
      <c r="A1251" s="102" t="s">
        <v>4</v>
      </c>
      <c r="B1251" s="117">
        <v>7</v>
      </c>
      <c r="C1251" s="117">
        <v>66</v>
      </c>
      <c r="D1251" s="104" t="s">
        <v>16</v>
      </c>
      <c r="E1251" s="104"/>
      <c r="F1251" s="96" t="str">
        <f>CONCATENATE(C1251,IF(D1251&lt;&gt;"",".",""),D1251)</f>
        <v>66.02</v>
      </c>
      <c r="G1251" s="105" t="str">
        <f>CONCATENATE(A1251," ",C1251,IF(D1251&lt;&gt;"",".",""),D1251,E1251)</f>
        <v>HBEE 66.02</v>
      </c>
      <c r="H1251" s="106">
        <v>41850</v>
      </c>
      <c r="I1251" s="96" t="s">
        <v>334</v>
      </c>
      <c r="J1251" s="107" t="s">
        <v>770</v>
      </c>
      <c r="K1251" s="60" t="s">
        <v>764</v>
      </c>
      <c r="L1251" s="75"/>
      <c r="M1251" s="59" t="s">
        <v>1442</v>
      </c>
      <c r="N1251" s="59"/>
      <c r="O1251" s="59"/>
      <c r="P1251" s="60"/>
    </row>
    <row r="1252" spans="1:16" x14ac:dyDescent="0.25">
      <c r="A1252" s="102" t="s">
        <v>4</v>
      </c>
      <c r="B1252" s="117">
        <v>7</v>
      </c>
      <c r="C1252" s="117">
        <v>66</v>
      </c>
      <c r="D1252" s="104" t="s">
        <v>16</v>
      </c>
      <c r="E1252" s="104" t="s">
        <v>8</v>
      </c>
      <c r="F1252" s="96" t="str">
        <f>CONCATENATE(C1252,IF(D1252&lt;&gt;"",".",""),D1252)</f>
        <v>66.02</v>
      </c>
      <c r="G1252" s="105" t="str">
        <f>CONCATENATE(A1252," ",C1252,IF(D1252&lt;&gt;"",".",""),D1252,E1252)</f>
        <v>HBEE 66.02(a)</v>
      </c>
      <c r="H1252" s="106">
        <v>41850</v>
      </c>
      <c r="I1252" s="96" t="s">
        <v>536</v>
      </c>
      <c r="J1252" s="107" t="s">
        <v>766</v>
      </c>
      <c r="K1252" s="60"/>
      <c r="L1252" s="75"/>
      <c r="M1252" s="59"/>
      <c r="N1252" s="59"/>
      <c r="O1252" s="59"/>
      <c r="P1252" s="60"/>
    </row>
    <row r="1253" spans="1:16" x14ac:dyDescent="0.25">
      <c r="A1253" s="102" t="s">
        <v>4</v>
      </c>
      <c r="B1253" s="117">
        <v>7</v>
      </c>
      <c r="C1253" s="117">
        <v>66</v>
      </c>
      <c r="D1253" s="104" t="s">
        <v>16</v>
      </c>
      <c r="E1253" s="104" t="s">
        <v>10</v>
      </c>
      <c r="F1253" s="96" t="str">
        <f>CONCATENATE(C1253,IF(D1253&lt;&gt;"",".",""),D1253)</f>
        <v>66.02</v>
      </c>
      <c r="G1253" s="105" t="str">
        <f>CONCATENATE(A1253," ",C1253,IF(D1253&lt;&gt;"",".",""),D1253,E1253)</f>
        <v>HBEE 66.02(b)</v>
      </c>
      <c r="H1253" s="106">
        <v>41850</v>
      </c>
      <c r="I1253" s="96" t="s">
        <v>554</v>
      </c>
      <c r="J1253" s="107" t="s">
        <v>766</v>
      </c>
      <c r="K1253" s="60"/>
      <c r="L1253" s="75"/>
      <c r="M1253" s="59"/>
      <c r="N1253" s="59"/>
      <c r="O1253" s="59"/>
      <c r="P1253" s="60"/>
    </row>
    <row r="1254" spans="1:16" ht="45" x14ac:dyDescent="0.25">
      <c r="A1254" s="102" t="s">
        <v>4</v>
      </c>
      <c r="B1254" s="117">
        <v>7</v>
      </c>
      <c r="C1254" s="117">
        <v>66</v>
      </c>
      <c r="D1254" s="104" t="s">
        <v>16</v>
      </c>
      <c r="E1254" s="104" t="s">
        <v>12</v>
      </c>
      <c r="F1254" s="96" t="str">
        <f>CONCATENATE(C1254,IF(D1254&lt;&gt;"",".",""),D1254)</f>
        <v>66.02</v>
      </c>
      <c r="G1254" s="105" t="str">
        <f>CONCATENATE(A1254," ",C1254,IF(D1254&lt;&gt;"",".",""),D1254,E1254)</f>
        <v>HBEE 66.02(c)</v>
      </c>
      <c r="H1254" s="106">
        <v>41850</v>
      </c>
      <c r="I1254" s="96" t="s">
        <v>555</v>
      </c>
      <c r="J1254" s="107" t="s">
        <v>770</v>
      </c>
      <c r="K1254" s="60" t="s">
        <v>764</v>
      </c>
      <c r="L1254" s="75"/>
      <c r="M1254" s="59" t="s">
        <v>1442</v>
      </c>
      <c r="N1254" s="59"/>
      <c r="O1254" s="59"/>
      <c r="P1254" s="60"/>
    </row>
    <row r="1255" spans="1:16" x14ac:dyDescent="0.25">
      <c r="A1255" s="102" t="s">
        <v>4</v>
      </c>
      <c r="B1255" s="117">
        <v>7</v>
      </c>
      <c r="C1255" s="117">
        <v>66</v>
      </c>
      <c r="D1255" s="104" t="s">
        <v>16</v>
      </c>
      <c r="E1255" s="104" t="s">
        <v>40</v>
      </c>
      <c r="F1255" s="96" t="str">
        <f>CONCATENATE(C1255,IF(D1255&lt;&gt;"",".",""),D1255)</f>
        <v>66.02</v>
      </c>
      <c r="G1255" s="105" t="str">
        <f>CONCATENATE(A1255," ",C1255,IF(D1255&lt;&gt;"",".",""),D1255,E1255)</f>
        <v>HBEE 66.02(d)</v>
      </c>
      <c r="H1255" s="106">
        <v>41850</v>
      </c>
      <c r="I1255" s="96" t="s">
        <v>556</v>
      </c>
      <c r="J1255" s="107" t="s">
        <v>766</v>
      </c>
      <c r="K1255" s="60"/>
      <c r="L1255" s="75"/>
      <c r="M1255" s="59"/>
      <c r="N1255" s="59"/>
      <c r="O1255" s="59"/>
      <c r="P1255" s="60"/>
    </row>
    <row r="1256" spans="1:16" x14ac:dyDescent="0.25">
      <c r="A1256" s="102" t="s">
        <v>4</v>
      </c>
      <c r="B1256" s="117">
        <v>7</v>
      </c>
      <c r="C1256" s="117">
        <v>66</v>
      </c>
      <c r="D1256" s="104" t="s">
        <v>23</v>
      </c>
      <c r="E1256" s="104"/>
      <c r="F1256" s="96" t="str">
        <f>CONCATENATE(C1256,IF(D1256&lt;&gt;"",".",""),D1256)</f>
        <v>66.03</v>
      </c>
      <c r="G1256" s="105" t="str">
        <f>CONCATENATE(A1256," ",C1256,IF(D1256&lt;&gt;"",".",""),D1256,E1256)</f>
        <v>HBEE 66.03</v>
      </c>
      <c r="H1256" s="106">
        <v>41850</v>
      </c>
      <c r="I1256" s="96" t="s">
        <v>557</v>
      </c>
      <c r="J1256" s="107" t="s">
        <v>770</v>
      </c>
      <c r="K1256" s="60" t="s">
        <v>764</v>
      </c>
      <c r="L1256" s="75"/>
      <c r="M1256" s="59" t="s">
        <v>1442</v>
      </c>
      <c r="N1256" s="59"/>
      <c r="O1256" s="59"/>
      <c r="P1256" s="60"/>
    </row>
    <row r="1257" spans="1:16" x14ac:dyDescent="0.25">
      <c r="A1257" s="102" t="s">
        <v>4</v>
      </c>
      <c r="B1257" s="117">
        <v>7</v>
      </c>
      <c r="C1257" s="117">
        <v>66</v>
      </c>
      <c r="D1257" s="104" t="s">
        <v>23</v>
      </c>
      <c r="E1257" s="104" t="s">
        <v>8</v>
      </c>
      <c r="F1257" s="96" t="str">
        <f>CONCATENATE(C1257,IF(D1257&lt;&gt;"",".",""),D1257)</f>
        <v>66.03</v>
      </c>
      <c r="G1257" s="105" t="str">
        <f>CONCATENATE(A1257," ",C1257,IF(D1257&lt;&gt;"",".",""),D1257,E1257)</f>
        <v>HBEE 66.03(a)</v>
      </c>
      <c r="H1257" s="106">
        <v>41850</v>
      </c>
      <c r="I1257" s="96" t="s">
        <v>9</v>
      </c>
      <c r="J1257" s="107" t="s">
        <v>770</v>
      </c>
      <c r="K1257" s="60"/>
      <c r="L1257" s="75"/>
      <c r="M1257" s="59" t="s">
        <v>1442</v>
      </c>
      <c r="N1257" s="59"/>
      <c r="O1257" s="59"/>
      <c r="P1257" s="60"/>
    </row>
    <row r="1258" spans="1:16" x14ac:dyDescent="0.25">
      <c r="A1258" s="102" t="s">
        <v>4</v>
      </c>
      <c r="B1258" s="117">
        <v>7</v>
      </c>
      <c r="C1258" s="117">
        <v>66</v>
      </c>
      <c r="D1258" s="104" t="s">
        <v>23</v>
      </c>
      <c r="E1258" s="104" t="s">
        <v>10</v>
      </c>
      <c r="F1258" s="96" t="str">
        <f>CONCATENATE(C1258,IF(D1258&lt;&gt;"",".",""),D1258)</f>
        <v>66.03</v>
      </c>
      <c r="G1258" s="105" t="str">
        <f>CONCATENATE(A1258," ",C1258,IF(D1258&lt;&gt;"",".",""),D1258,E1258)</f>
        <v>HBEE 66.03(b)</v>
      </c>
      <c r="H1258" s="106">
        <v>41850</v>
      </c>
      <c r="I1258" s="96" t="s">
        <v>558</v>
      </c>
      <c r="J1258" s="107" t="s">
        <v>766</v>
      </c>
      <c r="K1258" s="60"/>
      <c r="L1258" s="75"/>
      <c r="M1258" s="59"/>
      <c r="N1258" s="59"/>
      <c r="O1258" s="59"/>
      <c r="P1258" s="60"/>
    </row>
    <row r="1259" spans="1:16" x14ac:dyDescent="0.25">
      <c r="A1259" s="102" t="s">
        <v>4</v>
      </c>
      <c r="B1259" s="117">
        <v>7</v>
      </c>
      <c r="C1259" s="117">
        <v>66</v>
      </c>
      <c r="D1259" s="104" t="s">
        <v>23</v>
      </c>
      <c r="E1259" s="104" t="s">
        <v>12</v>
      </c>
      <c r="F1259" s="96" t="str">
        <f>CONCATENATE(C1259,IF(D1259&lt;&gt;"",".",""),D1259)</f>
        <v>66.03</v>
      </c>
      <c r="G1259" s="105" t="str">
        <f>CONCATENATE(A1259," ",C1259,IF(D1259&lt;&gt;"",".",""),D1259,E1259)</f>
        <v>HBEE 66.03(c)</v>
      </c>
      <c r="H1259" s="106">
        <v>41850</v>
      </c>
      <c r="I1259" s="96" t="s">
        <v>559</v>
      </c>
      <c r="J1259" s="107" t="s">
        <v>766</v>
      </c>
      <c r="K1259" s="60"/>
      <c r="L1259" s="75"/>
      <c r="M1259" s="59"/>
      <c r="N1259" s="59"/>
      <c r="O1259" s="59"/>
      <c r="P1259" s="60"/>
    </row>
    <row r="1260" spans="1:16" x14ac:dyDescent="0.25">
      <c r="A1260" s="102" t="s">
        <v>4</v>
      </c>
      <c r="B1260" s="117">
        <v>7</v>
      </c>
      <c r="C1260" s="117">
        <v>66</v>
      </c>
      <c r="D1260" s="104" t="s">
        <v>23</v>
      </c>
      <c r="E1260" s="104" t="s">
        <v>40</v>
      </c>
      <c r="F1260" s="96" t="str">
        <f>CONCATENATE(C1260,IF(D1260&lt;&gt;"",".",""),D1260)</f>
        <v>66.03</v>
      </c>
      <c r="G1260" s="105" t="str">
        <f>CONCATENATE(A1260," ",C1260,IF(D1260&lt;&gt;"",".",""),D1260,E1260)</f>
        <v>HBEE 66.03(d)</v>
      </c>
      <c r="H1260" s="106">
        <v>41850</v>
      </c>
      <c r="I1260" s="96" t="s">
        <v>560</v>
      </c>
      <c r="J1260" s="107" t="s">
        <v>770</v>
      </c>
      <c r="K1260" s="60"/>
      <c r="L1260" s="75"/>
      <c r="M1260" s="59" t="s">
        <v>1442</v>
      </c>
      <c r="N1260" s="59"/>
      <c r="O1260" s="59"/>
      <c r="P1260" s="60"/>
    </row>
    <row r="1261" spans="1:16" x14ac:dyDescent="0.25">
      <c r="A1261" s="102" t="s">
        <v>4</v>
      </c>
      <c r="B1261" s="117">
        <v>7</v>
      </c>
      <c r="C1261" s="117">
        <v>66</v>
      </c>
      <c r="D1261" s="104" t="s">
        <v>23</v>
      </c>
      <c r="E1261" s="104" t="s">
        <v>41</v>
      </c>
      <c r="F1261" s="96" t="str">
        <f>CONCATENATE(C1261,IF(D1261&lt;&gt;"",".",""),D1261)</f>
        <v>66.03</v>
      </c>
      <c r="G1261" s="105" t="str">
        <f>CONCATENATE(A1261," ",C1261,IF(D1261&lt;&gt;"",".",""),D1261,E1261)</f>
        <v>HBEE 66.03(e)</v>
      </c>
      <c r="H1261" s="106">
        <v>41850</v>
      </c>
      <c r="I1261" s="96" t="s">
        <v>561</v>
      </c>
      <c r="J1261" s="107" t="s">
        <v>770</v>
      </c>
      <c r="K1261" s="60"/>
      <c r="L1261" s="75"/>
      <c r="M1261" s="59" t="s">
        <v>1442</v>
      </c>
      <c r="N1261" s="59"/>
      <c r="O1261" s="59"/>
      <c r="P1261" s="60"/>
    </row>
    <row r="1262" spans="1:16" ht="30" x14ac:dyDescent="0.25">
      <c r="A1262" s="102" t="s">
        <v>4</v>
      </c>
      <c r="B1262" s="117">
        <v>7</v>
      </c>
      <c r="C1262" s="117">
        <v>66</v>
      </c>
      <c r="D1262" s="104" t="s">
        <v>25</v>
      </c>
      <c r="E1262" s="104"/>
      <c r="F1262" s="96" t="str">
        <f>CONCATENATE(C1262,IF(D1262&lt;&gt;"",".",""),D1262)</f>
        <v>66.04</v>
      </c>
      <c r="G1262" s="105" t="str">
        <f>CONCATENATE(A1262," ",C1262,IF(D1262&lt;&gt;"",".",""),D1262,E1262)</f>
        <v>HBEE 66.04</v>
      </c>
      <c r="H1262" s="106">
        <v>41850</v>
      </c>
      <c r="I1262" s="96" t="s">
        <v>562</v>
      </c>
      <c r="J1262" s="107" t="s">
        <v>770</v>
      </c>
      <c r="K1262" s="60"/>
      <c r="L1262" s="75"/>
      <c r="M1262" s="59" t="s">
        <v>1442</v>
      </c>
      <c r="N1262" s="59"/>
      <c r="O1262" s="59"/>
      <c r="P1262" s="60"/>
    </row>
    <row r="1263" spans="1:16" x14ac:dyDescent="0.25">
      <c r="A1263" s="102" t="s">
        <v>4</v>
      </c>
      <c r="B1263" s="117">
        <v>7</v>
      </c>
      <c r="C1263" s="117">
        <v>66</v>
      </c>
      <c r="D1263" s="104" t="s">
        <v>25</v>
      </c>
      <c r="E1263" s="104" t="s">
        <v>8</v>
      </c>
      <c r="F1263" s="96" t="str">
        <f>CONCATENATE(C1263,IF(D1263&lt;&gt;"",".",""),D1263)</f>
        <v>66.04</v>
      </c>
      <c r="G1263" s="105" t="str">
        <f>CONCATENATE(A1263," ",C1263,IF(D1263&lt;&gt;"",".",""),D1263,E1263)</f>
        <v>HBEE 66.04(a)</v>
      </c>
      <c r="H1263" s="106">
        <v>41850</v>
      </c>
      <c r="I1263" s="96" t="s">
        <v>563</v>
      </c>
      <c r="J1263" s="107" t="s">
        <v>770</v>
      </c>
      <c r="K1263" s="60"/>
      <c r="L1263" s="75"/>
      <c r="M1263" s="59" t="s">
        <v>1442</v>
      </c>
      <c r="N1263" s="59"/>
      <c r="O1263" s="59"/>
      <c r="P1263" s="60"/>
    </row>
    <row r="1264" spans="1:16" x14ac:dyDescent="0.25">
      <c r="A1264" s="102" t="s">
        <v>4</v>
      </c>
      <c r="B1264" s="117">
        <v>7</v>
      </c>
      <c r="C1264" s="117">
        <v>66</v>
      </c>
      <c r="D1264" s="104" t="s">
        <v>25</v>
      </c>
      <c r="E1264" s="104" t="s">
        <v>10</v>
      </c>
      <c r="F1264" s="96" t="str">
        <f>CONCATENATE(C1264,IF(D1264&lt;&gt;"",".",""),D1264)</f>
        <v>66.04</v>
      </c>
      <c r="G1264" s="105" t="str">
        <f>CONCATENATE(A1264," ",C1264,IF(D1264&lt;&gt;"",".",""),D1264,E1264)</f>
        <v>HBEE 66.04(b)</v>
      </c>
      <c r="H1264" s="106">
        <v>41850</v>
      </c>
      <c r="I1264" s="96" t="s">
        <v>564</v>
      </c>
      <c r="J1264" s="107" t="s">
        <v>770</v>
      </c>
      <c r="K1264" s="60"/>
      <c r="L1264" s="75"/>
      <c r="M1264" s="59" t="s">
        <v>1442</v>
      </c>
      <c r="N1264" s="59"/>
      <c r="O1264" s="59"/>
      <c r="P1264" s="60"/>
    </row>
    <row r="1265" spans="1:16" x14ac:dyDescent="0.25">
      <c r="A1265" s="102" t="s">
        <v>4</v>
      </c>
      <c r="B1265" s="117">
        <v>7</v>
      </c>
      <c r="C1265" s="117">
        <v>66</v>
      </c>
      <c r="D1265" s="104" t="s">
        <v>25</v>
      </c>
      <c r="E1265" s="104" t="s">
        <v>12</v>
      </c>
      <c r="F1265" s="96" t="str">
        <f>CONCATENATE(C1265,IF(D1265&lt;&gt;"",".",""),D1265)</f>
        <v>66.04</v>
      </c>
      <c r="G1265" s="105" t="str">
        <f>CONCATENATE(A1265," ",C1265,IF(D1265&lt;&gt;"",".",""),D1265,E1265)</f>
        <v>HBEE 66.04(c)</v>
      </c>
      <c r="H1265" s="106">
        <v>41850</v>
      </c>
      <c r="I1265" s="96" t="s">
        <v>565</v>
      </c>
      <c r="J1265" s="107" t="s">
        <v>770</v>
      </c>
      <c r="K1265" s="60"/>
      <c r="L1265" s="75"/>
      <c r="M1265" s="59" t="s">
        <v>1442</v>
      </c>
      <c r="N1265" s="59"/>
      <c r="O1265" s="59"/>
      <c r="P1265" s="60"/>
    </row>
    <row r="1266" spans="1:16" ht="30" x14ac:dyDescent="0.25">
      <c r="A1266" s="102" t="s">
        <v>4</v>
      </c>
      <c r="B1266" s="117">
        <v>7</v>
      </c>
      <c r="C1266" s="117">
        <v>66</v>
      </c>
      <c r="D1266" s="104" t="s">
        <v>29</v>
      </c>
      <c r="E1266" s="104"/>
      <c r="F1266" s="96" t="str">
        <f>CONCATENATE(C1266,IF(D1266&lt;&gt;"",".",""),D1266)</f>
        <v>66.05</v>
      </c>
      <c r="G1266" s="105" t="str">
        <f>CONCATENATE(A1266," ",C1266,IF(D1266&lt;&gt;"",".",""),D1266,E1266)</f>
        <v>HBEE 66.05</v>
      </c>
      <c r="H1266" s="106">
        <v>41850</v>
      </c>
      <c r="I1266" s="96" t="s">
        <v>566</v>
      </c>
      <c r="J1266" s="107" t="s">
        <v>766</v>
      </c>
      <c r="K1266" s="60"/>
      <c r="L1266" s="75"/>
      <c r="M1266" s="59"/>
      <c r="N1266" s="59"/>
      <c r="O1266" s="59"/>
      <c r="P1266" s="60"/>
    </row>
    <row r="1267" spans="1:16" ht="30" x14ac:dyDescent="0.25">
      <c r="A1267" s="102" t="s">
        <v>4</v>
      </c>
      <c r="B1267" s="117">
        <v>7</v>
      </c>
      <c r="C1267" s="117">
        <v>67</v>
      </c>
      <c r="D1267" s="104" t="s">
        <v>14</v>
      </c>
      <c r="E1267" s="104"/>
      <c r="F1267" s="96" t="str">
        <f>CONCATENATE(C1267,IF(D1267&lt;&gt;"",".",""),D1267)</f>
        <v>67.00</v>
      </c>
      <c r="G1267" s="105" t="str">
        <f>CONCATENATE(A1267," ",C1267,IF(D1267&lt;&gt;"",".",""),D1267,E1267)</f>
        <v>HBEE 67.00</v>
      </c>
      <c r="H1267" s="106">
        <v>42583</v>
      </c>
      <c r="I1267" s="96" t="s">
        <v>567</v>
      </c>
      <c r="J1267" s="107" t="s">
        <v>766</v>
      </c>
      <c r="K1267" s="60"/>
      <c r="L1267" s="75"/>
      <c r="M1267" s="59"/>
      <c r="N1267" s="59"/>
      <c r="O1267" s="59"/>
      <c r="P1267" s="60"/>
    </row>
    <row r="1268" spans="1:16" x14ac:dyDescent="0.25">
      <c r="A1268" s="102" t="s">
        <v>4</v>
      </c>
      <c r="B1268" s="117">
        <v>7</v>
      </c>
      <c r="C1268" s="117">
        <v>67</v>
      </c>
      <c r="D1268" s="104" t="s">
        <v>14</v>
      </c>
      <c r="E1268" s="104" t="s">
        <v>8</v>
      </c>
      <c r="F1268" s="96" t="str">
        <f>CONCATENATE(C1268,IF(D1268&lt;&gt;"",".",""),D1268)</f>
        <v>67.00</v>
      </c>
      <c r="G1268" s="105" t="str">
        <f>CONCATENATE(A1268," ",C1268,IF(D1268&lt;&gt;"",".",""),D1268,E1268)</f>
        <v>HBEE 67.00(a)</v>
      </c>
      <c r="H1268" s="106">
        <v>42583</v>
      </c>
      <c r="I1268" s="96" t="s">
        <v>393</v>
      </c>
      <c r="J1268" s="107" t="s">
        <v>766</v>
      </c>
      <c r="K1268" s="60"/>
      <c r="L1268" s="75"/>
      <c r="M1268" s="59"/>
      <c r="N1268" s="59"/>
      <c r="O1268" s="59"/>
      <c r="P1268" s="60"/>
    </row>
    <row r="1269" spans="1:16" x14ac:dyDescent="0.25">
      <c r="A1269" s="102" t="s">
        <v>4</v>
      </c>
      <c r="B1269" s="117">
        <v>7</v>
      </c>
      <c r="C1269" s="117">
        <v>67</v>
      </c>
      <c r="D1269" s="104" t="s">
        <v>14</v>
      </c>
      <c r="E1269" s="104" t="s">
        <v>10</v>
      </c>
      <c r="F1269" s="96" t="str">
        <f>CONCATENATE(C1269,IF(D1269&lt;&gt;"",".",""),D1269)</f>
        <v>67.00</v>
      </c>
      <c r="G1269" s="105" t="str">
        <f>CONCATENATE(A1269," ",C1269,IF(D1269&lt;&gt;"",".",""),D1269,E1269)</f>
        <v>HBEE 67.00(b)</v>
      </c>
      <c r="H1269" s="106">
        <v>42583</v>
      </c>
      <c r="I1269" s="96" t="s">
        <v>568</v>
      </c>
      <c r="J1269" s="107" t="s">
        <v>766</v>
      </c>
      <c r="K1269" s="60"/>
      <c r="L1269" s="75"/>
      <c r="M1269" s="59"/>
      <c r="N1269" s="59"/>
      <c r="O1269" s="59"/>
      <c r="P1269" s="60"/>
    </row>
    <row r="1270" spans="1:16" ht="30" x14ac:dyDescent="0.25">
      <c r="A1270" s="102" t="s">
        <v>4</v>
      </c>
      <c r="B1270" s="117">
        <v>7</v>
      </c>
      <c r="C1270" s="117">
        <v>67</v>
      </c>
      <c r="D1270" s="104" t="s">
        <v>15</v>
      </c>
      <c r="E1270" s="104"/>
      <c r="F1270" s="96" t="str">
        <f>CONCATENATE(C1270,IF(D1270&lt;&gt;"",".",""),D1270)</f>
        <v>67.01</v>
      </c>
      <c r="G1270" s="105" t="str">
        <f>CONCATENATE(A1270," ",C1270,IF(D1270&lt;&gt;"",".",""),D1270,E1270)</f>
        <v>HBEE 67.01</v>
      </c>
      <c r="H1270" s="106">
        <v>42583</v>
      </c>
      <c r="I1270" s="96" t="s">
        <v>569</v>
      </c>
      <c r="J1270" s="107" t="s">
        <v>766</v>
      </c>
      <c r="K1270" s="60"/>
      <c r="L1270" s="75"/>
      <c r="M1270" s="59"/>
      <c r="N1270" s="59"/>
      <c r="O1270" s="59"/>
      <c r="P1270" s="60"/>
    </row>
    <row r="1271" spans="1:16" x14ac:dyDescent="0.25">
      <c r="A1271" s="102" t="s">
        <v>4</v>
      </c>
      <c r="B1271" s="117">
        <v>7</v>
      </c>
      <c r="C1271" s="117">
        <v>67</v>
      </c>
      <c r="D1271" s="104" t="s">
        <v>15</v>
      </c>
      <c r="E1271" s="104" t="s">
        <v>8</v>
      </c>
      <c r="F1271" s="96" t="str">
        <f>CONCATENATE(C1271,IF(D1271&lt;&gt;"",".",""),D1271)</f>
        <v>67.01</v>
      </c>
      <c r="G1271" s="105" t="str">
        <f>CONCATENATE(A1271," ",C1271,IF(D1271&lt;&gt;"",".",""),D1271,E1271)</f>
        <v>HBEE 67.01(a)</v>
      </c>
      <c r="H1271" s="106">
        <v>42583</v>
      </c>
      <c r="I1271" s="96" t="s">
        <v>570</v>
      </c>
      <c r="J1271" s="107" t="s">
        <v>766</v>
      </c>
      <c r="K1271" s="60"/>
      <c r="L1271" s="75"/>
      <c r="M1271" s="59"/>
      <c r="N1271" s="59"/>
      <c r="O1271" s="59"/>
      <c r="P1271" s="60"/>
    </row>
    <row r="1272" spans="1:16" ht="30" x14ac:dyDescent="0.25">
      <c r="A1272" s="102" t="s">
        <v>4</v>
      </c>
      <c r="B1272" s="117">
        <v>7</v>
      </c>
      <c r="C1272" s="117">
        <v>67</v>
      </c>
      <c r="D1272" s="104" t="s">
        <v>15</v>
      </c>
      <c r="E1272" s="104" t="s">
        <v>10</v>
      </c>
      <c r="F1272" s="96" t="str">
        <f>CONCATENATE(C1272,IF(D1272&lt;&gt;"",".",""),D1272)</f>
        <v>67.01</v>
      </c>
      <c r="G1272" s="105" t="str">
        <f>CONCATENATE(A1272," ",C1272,IF(D1272&lt;&gt;"",".",""),D1272,E1272)</f>
        <v>HBEE 67.01(b)</v>
      </c>
      <c r="H1272" s="106">
        <v>42583</v>
      </c>
      <c r="I1272" s="96" t="s">
        <v>571</v>
      </c>
      <c r="J1272" s="107" t="s">
        <v>766</v>
      </c>
      <c r="K1272" s="60"/>
      <c r="L1272" s="75"/>
      <c r="M1272" s="59"/>
      <c r="N1272" s="59"/>
      <c r="O1272" s="59"/>
      <c r="P1272" s="60"/>
    </row>
    <row r="1273" spans="1:16" ht="30" x14ac:dyDescent="0.25">
      <c r="A1273" s="102" t="s">
        <v>4</v>
      </c>
      <c r="B1273" s="117">
        <v>7</v>
      </c>
      <c r="C1273" s="117">
        <v>68</v>
      </c>
      <c r="D1273" s="104" t="s">
        <v>14</v>
      </c>
      <c r="E1273" s="104"/>
      <c r="F1273" s="96" t="str">
        <f>CONCATENATE(C1273,IF(D1273&lt;&gt;"",".",""),D1273)</f>
        <v>68.00</v>
      </c>
      <c r="G1273" s="105" t="str">
        <f>CONCATENATE(A1273," ",C1273,IF(D1273&lt;&gt;"",".",""),D1273,E1273)</f>
        <v>HBEE 68.00</v>
      </c>
      <c r="H1273" s="106">
        <v>42583</v>
      </c>
      <c r="I1273" s="96" t="s">
        <v>572</v>
      </c>
      <c r="J1273" s="107" t="s">
        <v>766</v>
      </c>
      <c r="K1273" s="60"/>
      <c r="L1273" s="75"/>
      <c r="M1273" s="59"/>
      <c r="N1273" s="59"/>
      <c r="O1273" s="59"/>
      <c r="P1273" s="60"/>
    </row>
    <row r="1274" spans="1:16" ht="30" x14ac:dyDescent="0.25">
      <c r="A1274" s="102" t="s">
        <v>4</v>
      </c>
      <c r="B1274" s="117">
        <v>7</v>
      </c>
      <c r="C1274" s="117">
        <v>68</v>
      </c>
      <c r="D1274" s="104" t="s">
        <v>15</v>
      </c>
      <c r="E1274" s="104"/>
      <c r="F1274" s="96" t="str">
        <f>CONCATENATE(C1274,IF(D1274&lt;&gt;"",".",""),D1274)</f>
        <v>68.01</v>
      </c>
      <c r="G1274" s="105" t="str">
        <f>CONCATENATE(A1274," ",C1274,IF(D1274&lt;&gt;"",".",""),D1274,E1274)</f>
        <v>HBEE 68.01</v>
      </c>
      <c r="H1274" s="106">
        <v>42583</v>
      </c>
      <c r="I1274" s="96" t="s">
        <v>573</v>
      </c>
      <c r="J1274" s="107" t="s">
        <v>766</v>
      </c>
      <c r="K1274" s="60"/>
      <c r="L1274" s="75"/>
      <c r="M1274" s="59"/>
      <c r="N1274" s="59"/>
      <c r="O1274" s="59"/>
      <c r="P1274" s="60"/>
    </row>
    <row r="1275" spans="1:16" x14ac:dyDescent="0.25">
      <c r="A1275" s="102" t="s">
        <v>4</v>
      </c>
      <c r="B1275" s="117">
        <v>7</v>
      </c>
      <c r="C1275" s="117">
        <v>68</v>
      </c>
      <c r="D1275" s="104" t="s">
        <v>15</v>
      </c>
      <c r="E1275" s="104" t="s">
        <v>8</v>
      </c>
      <c r="F1275" s="96" t="str">
        <f>CONCATENATE(C1275,IF(D1275&lt;&gt;"",".",""),D1275)</f>
        <v>68.01</v>
      </c>
      <c r="G1275" s="105" t="str">
        <f>CONCATENATE(A1275," ",C1275,IF(D1275&lt;&gt;"",".",""),D1275,E1275)</f>
        <v>HBEE 68.01(a)</v>
      </c>
      <c r="H1275" s="106">
        <v>42583</v>
      </c>
      <c r="I1275" s="96" t="s">
        <v>9</v>
      </c>
      <c r="J1275" s="107" t="s">
        <v>766</v>
      </c>
      <c r="K1275" s="60"/>
      <c r="L1275" s="75"/>
      <c r="M1275" s="59"/>
      <c r="N1275" s="59"/>
      <c r="O1275" s="59"/>
      <c r="P1275" s="60"/>
    </row>
    <row r="1276" spans="1:16" x14ac:dyDescent="0.25">
      <c r="A1276" s="102" t="s">
        <v>4</v>
      </c>
      <c r="B1276" s="117">
        <v>7</v>
      </c>
      <c r="C1276" s="117">
        <v>68</v>
      </c>
      <c r="D1276" s="104" t="s">
        <v>15</v>
      </c>
      <c r="E1276" s="104" t="s">
        <v>10</v>
      </c>
      <c r="F1276" s="96" t="str">
        <f>CONCATENATE(C1276,IF(D1276&lt;&gt;"",".",""),D1276)</f>
        <v>68.01</v>
      </c>
      <c r="G1276" s="105" t="str">
        <f>CONCATENATE(A1276," ",C1276,IF(D1276&lt;&gt;"",".",""),D1276,E1276)</f>
        <v>HBEE 68.01(b)</v>
      </c>
      <c r="H1276" s="106">
        <v>42583</v>
      </c>
      <c r="I1276" s="96" t="s">
        <v>574</v>
      </c>
      <c r="J1276" s="107" t="s">
        <v>766</v>
      </c>
      <c r="K1276" s="60"/>
      <c r="L1276" s="75"/>
      <c r="M1276" s="59"/>
      <c r="N1276" s="59"/>
      <c r="O1276" s="59"/>
      <c r="P1276" s="60"/>
    </row>
    <row r="1277" spans="1:16" x14ac:dyDescent="0.25">
      <c r="A1277" s="102" t="s">
        <v>4</v>
      </c>
      <c r="B1277" s="117">
        <v>7</v>
      </c>
      <c r="C1277" s="117">
        <v>68</v>
      </c>
      <c r="D1277" s="104" t="s">
        <v>15</v>
      </c>
      <c r="E1277" s="104" t="s">
        <v>78</v>
      </c>
      <c r="F1277" s="96" t="str">
        <f>CONCATENATE(C1277,IF(D1277&lt;&gt;"",".",""),D1277)</f>
        <v>68.01</v>
      </c>
      <c r="G1277" s="105" t="str">
        <f>CONCATENATE(A1277," ",C1277,IF(D1277&lt;&gt;"",".",""),D1277,E1277)</f>
        <v>HBEE 68.01(b)(1)</v>
      </c>
      <c r="H1277" s="106">
        <v>42583</v>
      </c>
      <c r="I1277" s="96" t="s">
        <v>9</v>
      </c>
      <c r="J1277" s="107" t="s">
        <v>766</v>
      </c>
      <c r="K1277" s="60"/>
      <c r="L1277" s="75"/>
      <c r="M1277" s="59"/>
      <c r="N1277" s="59"/>
      <c r="O1277" s="59"/>
      <c r="P1277" s="60"/>
    </row>
    <row r="1278" spans="1:16" x14ac:dyDescent="0.25">
      <c r="A1278" s="102" t="s">
        <v>4</v>
      </c>
      <c r="B1278" s="117">
        <v>7</v>
      </c>
      <c r="C1278" s="117">
        <v>68</v>
      </c>
      <c r="D1278" s="104" t="s">
        <v>15</v>
      </c>
      <c r="E1278" s="104" t="s">
        <v>79</v>
      </c>
      <c r="F1278" s="96" t="str">
        <f>CONCATENATE(C1278,IF(D1278&lt;&gt;"",".",""),D1278)</f>
        <v>68.01</v>
      </c>
      <c r="G1278" s="105" t="str">
        <f>CONCATENATE(A1278," ",C1278,IF(D1278&lt;&gt;"",".",""),D1278,E1278)</f>
        <v>HBEE 68.01(b)(2)</v>
      </c>
      <c r="H1278" s="106">
        <v>42583</v>
      </c>
      <c r="I1278" s="96" t="s">
        <v>575</v>
      </c>
      <c r="J1278" s="107" t="s">
        <v>766</v>
      </c>
      <c r="K1278" s="60"/>
      <c r="L1278" s="75"/>
      <c r="M1278" s="59"/>
      <c r="N1278" s="59"/>
      <c r="O1278" s="59"/>
      <c r="P1278" s="60"/>
    </row>
    <row r="1279" spans="1:16" ht="45" x14ac:dyDescent="0.25">
      <c r="A1279" s="102" t="s">
        <v>4</v>
      </c>
      <c r="B1279" s="117">
        <v>7</v>
      </c>
      <c r="C1279" s="117">
        <v>68</v>
      </c>
      <c r="D1279" s="104" t="s">
        <v>15</v>
      </c>
      <c r="E1279" s="104" t="s">
        <v>80</v>
      </c>
      <c r="F1279" s="96" t="str">
        <f>CONCATENATE(C1279,IF(D1279&lt;&gt;"",".",""),D1279)</f>
        <v>68.01</v>
      </c>
      <c r="G1279" s="105" t="str">
        <f>CONCATENATE(A1279," ",C1279,IF(D1279&lt;&gt;"",".",""),D1279,E1279)</f>
        <v>HBEE 68.01(b)(3)</v>
      </c>
      <c r="H1279" s="106">
        <v>42583</v>
      </c>
      <c r="I1279" s="96" t="s">
        <v>576</v>
      </c>
      <c r="J1279" s="107" t="s">
        <v>766</v>
      </c>
      <c r="K1279" s="60"/>
      <c r="L1279" s="75"/>
      <c r="M1279" s="59"/>
      <c r="N1279" s="59"/>
      <c r="O1279" s="59"/>
      <c r="P1279" s="60"/>
    </row>
    <row r="1280" spans="1:16" x14ac:dyDescent="0.25">
      <c r="A1280" s="102" t="s">
        <v>4</v>
      </c>
      <c r="B1280" s="117">
        <v>7</v>
      </c>
      <c r="C1280" s="117">
        <v>68</v>
      </c>
      <c r="D1280" s="104" t="s">
        <v>15</v>
      </c>
      <c r="E1280" s="104" t="s">
        <v>12</v>
      </c>
      <c r="F1280" s="96" t="str">
        <f>CONCATENATE(C1280,IF(D1280&lt;&gt;"",".",""),D1280)</f>
        <v>68.01</v>
      </c>
      <c r="G1280" s="105" t="str">
        <f>CONCATENATE(A1280," ",C1280,IF(D1280&lt;&gt;"",".",""),D1280,E1280)</f>
        <v>HBEE 68.01(c)</v>
      </c>
      <c r="H1280" s="106">
        <v>42583</v>
      </c>
      <c r="I1280" s="96" t="s">
        <v>577</v>
      </c>
      <c r="J1280" s="107" t="s">
        <v>766</v>
      </c>
      <c r="K1280" s="60"/>
      <c r="L1280" s="75"/>
      <c r="M1280" s="59"/>
      <c r="N1280" s="59"/>
      <c r="O1280" s="59"/>
      <c r="P1280" s="60"/>
    </row>
    <row r="1281" spans="1:16" ht="30" x14ac:dyDescent="0.25">
      <c r="A1281" s="102" t="s">
        <v>4</v>
      </c>
      <c r="B1281" s="117">
        <v>7</v>
      </c>
      <c r="C1281" s="117">
        <v>68</v>
      </c>
      <c r="D1281" s="104" t="s">
        <v>16</v>
      </c>
      <c r="E1281" s="104"/>
      <c r="F1281" s="96" t="str">
        <f>CONCATENATE(C1281,IF(D1281&lt;&gt;"",".",""),D1281)</f>
        <v>68.02</v>
      </c>
      <c r="G1281" s="105" t="str">
        <f>CONCATENATE(A1281," ",C1281,IF(D1281&lt;&gt;"",".",""),D1281,E1281)</f>
        <v>HBEE 68.02</v>
      </c>
      <c r="H1281" s="106">
        <v>42583</v>
      </c>
      <c r="I1281" s="96" t="s">
        <v>578</v>
      </c>
      <c r="J1281" s="107" t="s">
        <v>766</v>
      </c>
      <c r="K1281" s="60"/>
      <c r="L1281" s="75"/>
      <c r="M1281" s="59"/>
      <c r="N1281" s="59"/>
      <c r="O1281" s="59"/>
      <c r="P1281" s="60"/>
    </row>
    <row r="1282" spans="1:16" x14ac:dyDescent="0.25">
      <c r="A1282" s="102" t="s">
        <v>4</v>
      </c>
      <c r="B1282" s="117">
        <v>7</v>
      </c>
      <c r="C1282" s="117">
        <v>68</v>
      </c>
      <c r="D1282" s="104" t="s">
        <v>16</v>
      </c>
      <c r="E1282" s="104" t="s">
        <v>8</v>
      </c>
      <c r="F1282" s="96" t="str">
        <f>CONCATENATE(C1282,IF(D1282&lt;&gt;"",".",""),D1282)</f>
        <v>68.02</v>
      </c>
      <c r="G1282" s="105" t="str">
        <f>CONCATENATE(A1282," ",C1282,IF(D1282&lt;&gt;"",".",""),D1282,E1282)</f>
        <v>HBEE 68.02(a)</v>
      </c>
      <c r="H1282" s="106">
        <v>42583</v>
      </c>
      <c r="I1282" s="96" t="s">
        <v>9</v>
      </c>
      <c r="J1282" s="107" t="s">
        <v>766</v>
      </c>
      <c r="K1282" s="60"/>
      <c r="L1282" s="75"/>
      <c r="M1282" s="59"/>
      <c r="N1282" s="59"/>
      <c r="O1282" s="59"/>
      <c r="P1282" s="60"/>
    </row>
    <row r="1283" spans="1:16" x14ac:dyDescent="0.25">
      <c r="A1283" s="102" t="s">
        <v>4</v>
      </c>
      <c r="B1283" s="117">
        <v>7</v>
      </c>
      <c r="C1283" s="117">
        <v>68</v>
      </c>
      <c r="D1283" s="104" t="s">
        <v>16</v>
      </c>
      <c r="E1283" s="104" t="s">
        <v>10</v>
      </c>
      <c r="F1283" s="96" t="str">
        <f>CONCATENATE(C1283,IF(D1283&lt;&gt;"",".",""),D1283)</f>
        <v>68.02</v>
      </c>
      <c r="G1283" s="105" t="str">
        <f>CONCATENATE(A1283," ",C1283,IF(D1283&lt;&gt;"",".",""),D1283,E1283)</f>
        <v>HBEE 68.02(b)</v>
      </c>
      <c r="H1283" s="106">
        <v>42583</v>
      </c>
      <c r="I1283" s="96" t="s">
        <v>537</v>
      </c>
      <c r="J1283" s="107" t="s">
        <v>766</v>
      </c>
      <c r="K1283" s="60"/>
      <c r="L1283" s="75"/>
      <c r="M1283" s="59"/>
      <c r="N1283" s="59"/>
      <c r="O1283" s="59"/>
      <c r="P1283" s="60"/>
    </row>
    <row r="1284" spans="1:16" x14ac:dyDescent="0.25">
      <c r="A1284" s="102" t="s">
        <v>4</v>
      </c>
      <c r="B1284" s="117">
        <v>7</v>
      </c>
      <c r="C1284" s="117">
        <v>68</v>
      </c>
      <c r="D1284" s="104" t="s">
        <v>16</v>
      </c>
      <c r="E1284" s="104" t="s">
        <v>12</v>
      </c>
      <c r="F1284" s="96" t="str">
        <f>CONCATENATE(C1284,IF(D1284&lt;&gt;"",".",""),D1284)</f>
        <v>68.02</v>
      </c>
      <c r="G1284" s="105" t="str">
        <f>CONCATENATE(A1284," ",C1284,IF(D1284&lt;&gt;"",".",""),D1284,E1284)</f>
        <v>HBEE 68.02(c)</v>
      </c>
      <c r="H1284" s="106">
        <v>42583</v>
      </c>
      <c r="I1284" s="96" t="s">
        <v>579</v>
      </c>
      <c r="J1284" s="107" t="s">
        <v>766</v>
      </c>
      <c r="K1284" s="60"/>
      <c r="L1284" s="75"/>
      <c r="M1284" s="59"/>
      <c r="N1284" s="59"/>
      <c r="O1284" s="59"/>
      <c r="P1284" s="60"/>
    </row>
    <row r="1285" spans="1:16" ht="30" x14ac:dyDescent="0.25">
      <c r="A1285" s="102" t="s">
        <v>4</v>
      </c>
      <c r="B1285" s="117">
        <v>7</v>
      </c>
      <c r="C1285" s="117">
        <v>69</v>
      </c>
      <c r="D1285" s="104" t="s">
        <v>14</v>
      </c>
      <c r="E1285" s="104"/>
      <c r="F1285" s="96" t="str">
        <f>CONCATENATE(C1285,IF(D1285&lt;&gt;"",".",""),D1285)</f>
        <v>69.00</v>
      </c>
      <c r="G1285" s="105" t="str">
        <f>CONCATENATE(A1285," ",C1285,IF(D1285&lt;&gt;"",".",""),D1285,E1285)</f>
        <v>HBEE 69.00</v>
      </c>
      <c r="H1285" s="106">
        <v>42583</v>
      </c>
      <c r="I1285" s="96" t="s">
        <v>580</v>
      </c>
      <c r="J1285" s="107" t="s">
        <v>766</v>
      </c>
      <c r="K1285" s="60"/>
      <c r="L1285" s="75"/>
      <c r="M1285" s="59"/>
      <c r="N1285" s="59"/>
      <c r="O1285" s="59"/>
      <c r="P1285" s="60"/>
    </row>
    <row r="1286" spans="1:16" ht="30" x14ac:dyDescent="0.25">
      <c r="A1286" s="102" t="s">
        <v>4</v>
      </c>
      <c r="B1286" s="117">
        <v>7</v>
      </c>
      <c r="C1286" s="117">
        <v>70</v>
      </c>
      <c r="D1286" s="104" t="s">
        <v>14</v>
      </c>
      <c r="E1286" s="104"/>
      <c r="F1286" s="96" t="str">
        <f>CONCATENATE(C1286,IF(D1286&lt;&gt;"",".",""),D1286)</f>
        <v>70.00</v>
      </c>
      <c r="G1286" s="105" t="str">
        <f>CONCATENATE(A1286," ",C1286,IF(D1286&lt;&gt;"",".",""),D1286,E1286)</f>
        <v>HBEE 70.00</v>
      </c>
      <c r="H1286" s="106">
        <v>42583</v>
      </c>
      <c r="I1286" s="96" t="s">
        <v>581</v>
      </c>
      <c r="J1286" s="107" t="s">
        <v>770</v>
      </c>
      <c r="K1286" s="60" t="s">
        <v>764</v>
      </c>
      <c r="L1286" s="75"/>
      <c r="M1286" s="59"/>
      <c r="N1286" s="59"/>
      <c r="O1286" s="59"/>
      <c r="P1286" s="60"/>
    </row>
    <row r="1287" spans="1:16" ht="30" x14ac:dyDescent="0.25">
      <c r="A1287" s="102" t="s">
        <v>4</v>
      </c>
      <c r="B1287" s="117">
        <v>7</v>
      </c>
      <c r="C1287" s="117">
        <v>70</v>
      </c>
      <c r="D1287" s="104" t="s">
        <v>15</v>
      </c>
      <c r="E1287" s="104"/>
      <c r="F1287" s="96" t="str">
        <f>CONCATENATE(C1287,IF(D1287&lt;&gt;"",".",""),D1287)</f>
        <v>70.01</v>
      </c>
      <c r="G1287" s="105" t="str">
        <f>CONCATENATE(A1287," ",C1287,IF(D1287&lt;&gt;"",".",""),D1287,E1287)</f>
        <v>HBEE 70.01</v>
      </c>
      <c r="H1287" s="106">
        <v>42583</v>
      </c>
      <c r="I1287" s="96" t="s">
        <v>582</v>
      </c>
      <c r="J1287" s="107" t="s">
        <v>770</v>
      </c>
      <c r="K1287" s="60" t="s">
        <v>764</v>
      </c>
      <c r="L1287" s="75"/>
      <c r="M1287" s="59"/>
      <c r="N1287" s="59"/>
      <c r="O1287" s="59"/>
      <c r="P1287" s="60"/>
    </row>
    <row r="1288" spans="1:16" x14ac:dyDescent="0.25">
      <c r="A1288" s="102" t="s">
        <v>4</v>
      </c>
      <c r="B1288" s="117">
        <v>7</v>
      </c>
      <c r="C1288" s="117">
        <v>70</v>
      </c>
      <c r="D1288" s="104" t="s">
        <v>15</v>
      </c>
      <c r="E1288" s="104" t="s">
        <v>8</v>
      </c>
      <c r="F1288" s="96" t="str">
        <f>CONCATENATE(C1288,IF(D1288&lt;&gt;"",".",""),D1288)</f>
        <v>70.01</v>
      </c>
      <c r="G1288" s="105" t="str">
        <f>CONCATENATE(A1288," ",C1288,IF(D1288&lt;&gt;"",".",""),D1288,E1288)</f>
        <v>HBEE 70.01(a)</v>
      </c>
      <c r="H1288" s="106">
        <v>42583</v>
      </c>
      <c r="I1288" s="96" t="s">
        <v>583</v>
      </c>
      <c r="J1288" s="107" t="s">
        <v>770</v>
      </c>
      <c r="K1288" s="60" t="s">
        <v>1418</v>
      </c>
      <c r="L1288" s="75" t="s">
        <v>1419</v>
      </c>
      <c r="M1288" s="59" t="s">
        <v>1559</v>
      </c>
      <c r="N1288" s="59" t="s">
        <v>1564</v>
      </c>
      <c r="O1288" s="106">
        <v>42706</v>
      </c>
      <c r="P1288" s="75"/>
    </row>
    <row r="1289" spans="1:16" x14ac:dyDescent="0.25">
      <c r="A1289" s="102" t="s">
        <v>4</v>
      </c>
      <c r="B1289" s="117">
        <v>7</v>
      </c>
      <c r="C1289" s="117">
        <v>70</v>
      </c>
      <c r="D1289" s="104" t="s">
        <v>15</v>
      </c>
      <c r="E1289" s="104" t="s">
        <v>10</v>
      </c>
      <c r="F1289" s="96" t="str">
        <f>CONCATENATE(C1289,IF(D1289&lt;&gt;"",".",""),D1289)</f>
        <v>70.01</v>
      </c>
      <c r="G1289" s="105" t="str">
        <f>CONCATENATE(A1289," ",C1289,IF(D1289&lt;&gt;"",".",""),D1289,E1289)</f>
        <v>HBEE 70.01(b)</v>
      </c>
      <c r="H1289" s="106">
        <v>42583</v>
      </c>
      <c r="I1289" s="96" t="s">
        <v>584</v>
      </c>
      <c r="J1289" s="107" t="s">
        <v>770</v>
      </c>
      <c r="K1289" s="60" t="s">
        <v>1418</v>
      </c>
      <c r="L1289" s="75" t="s">
        <v>1419</v>
      </c>
      <c r="M1289" s="59" t="s">
        <v>1559</v>
      </c>
      <c r="N1289" s="59" t="s">
        <v>1564</v>
      </c>
      <c r="O1289" s="106">
        <v>42706</v>
      </c>
      <c r="P1289" s="75"/>
    </row>
    <row r="1290" spans="1:16" ht="30" x14ac:dyDescent="0.25">
      <c r="A1290" s="102" t="s">
        <v>4</v>
      </c>
      <c r="B1290" s="117">
        <v>7</v>
      </c>
      <c r="C1290" s="117">
        <v>70</v>
      </c>
      <c r="D1290" s="104" t="s">
        <v>16</v>
      </c>
      <c r="E1290" s="104"/>
      <c r="F1290" s="96" t="str">
        <f>CONCATENATE(C1290,IF(D1290&lt;&gt;"",".",""),D1290)</f>
        <v>70.02</v>
      </c>
      <c r="G1290" s="105" t="str">
        <f>CONCATENATE(A1290," ",C1290,IF(D1290&lt;&gt;"",".",""),D1290,E1290)</f>
        <v>HBEE 70.02</v>
      </c>
      <c r="H1290" s="106">
        <v>42583</v>
      </c>
      <c r="I1290" s="96" t="s">
        <v>585</v>
      </c>
      <c r="J1290" s="107" t="s">
        <v>770</v>
      </c>
      <c r="K1290" s="60" t="s">
        <v>764</v>
      </c>
      <c r="L1290" s="75"/>
      <c r="M1290" s="59"/>
      <c r="N1290" s="59"/>
      <c r="O1290" s="59"/>
      <c r="P1290" s="60"/>
    </row>
    <row r="1291" spans="1:16" x14ac:dyDescent="0.25">
      <c r="A1291" s="102" t="s">
        <v>4</v>
      </c>
      <c r="B1291" s="117">
        <v>7</v>
      </c>
      <c r="C1291" s="117">
        <v>70</v>
      </c>
      <c r="D1291" s="104" t="s">
        <v>16</v>
      </c>
      <c r="E1291" s="104" t="s">
        <v>8</v>
      </c>
      <c r="F1291" s="96" t="str">
        <f>CONCATENATE(C1291,IF(D1291&lt;&gt;"",".",""),D1291)</f>
        <v>70.02</v>
      </c>
      <c r="G1291" s="105" t="str">
        <f>CONCATENATE(A1291," ",C1291,IF(D1291&lt;&gt;"",".",""),D1291,E1291)</f>
        <v>HBEE 70.02(a)</v>
      </c>
      <c r="H1291" s="106">
        <v>42583</v>
      </c>
      <c r="I1291" s="96" t="s">
        <v>586</v>
      </c>
      <c r="J1291" s="107" t="s">
        <v>766</v>
      </c>
      <c r="K1291" s="60"/>
      <c r="L1291" s="75"/>
      <c r="M1291" s="59"/>
      <c r="N1291" s="59"/>
      <c r="O1291" s="59"/>
      <c r="P1291" s="60"/>
    </row>
    <row r="1292" spans="1:16" x14ac:dyDescent="0.25">
      <c r="A1292" s="102" t="s">
        <v>4</v>
      </c>
      <c r="B1292" s="117">
        <v>7</v>
      </c>
      <c r="C1292" s="117">
        <v>70</v>
      </c>
      <c r="D1292" s="104" t="s">
        <v>16</v>
      </c>
      <c r="E1292" s="104" t="s">
        <v>10</v>
      </c>
      <c r="F1292" s="96" t="str">
        <f>CONCATENATE(C1292,IF(D1292&lt;&gt;"",".",""),D1292)</f>
        <v>70.02</v>
      </c>
      <c r="G1292" s="105" t="str">
        <f>CONCATENATE(A1292," ",C1292,IF(D1292&lt;&gt;"",".",""),D1292,E1292)</f>
        <v>HBEE 70.02(b)</v>
      </c>
      <c r="H1292" s="106">
        <v>42583</v>
      </c>
      <c r="I1292" s="96" t="s">
        <v>587</v>
      </c>
      <c r="J1292" s="107" t="s">
        <v>770</v>
      </c>
      <c r="K1292" s="60" t="s">
        <v>764</v>
      </c>
      <c r="L1292" s="75"/>
      <c r="M1292" s="59"/>
      <c r="N1292" s="59"/>
      <c r="O1292" s="59"/>
      <c r="P1292" s="60"/>
    </row>
    <row r="1293" spans="1:16" x14ac:dyDescent="0.25">
      <c r="A1293" s="102" t="s">
        <v>4</v>
      </c>
      <c r="B1293" s="117">
        <v>7</v>
      </c>
      <c r="C1293" s="117">
        <v>70</v>
      </c>
      <c r="D1293" s="104" t="s">
        <v>16</v>
      </c>
      <c r="E1293" s="104" t="s">
        <v>12</v>
      </c>
      <c r="F1293" s="96" t="str">
        <f>CONCATENATE(C1293,IF(D1293&lt;&gt;"",".",""),D1293)</f>
        <v>70.02</v>
      </c>
      <c r="G1293" s="105" t="str">
        <f>CONCATENATE(A1293," ",C1293,IF(D1293&lt;&gt;"",".",""),D1293,E1293)</f>
        <v>HBEE 70.02(c)</v>
      </c>
      <c r="H1293" s="106">
        <v>42583</v>
      </c>
      <c r="I1293" s="96" t="s">
        <v>588</v>
      </c>
      <c r="J1293" s="107" t="s">
        <v>766</v>
      </c>
      <c r="K1293" s="60"/>
      <c r="L1293" s="75"/>
      <c r="M1293" s="59"/>
      <c r="N1293" s="59"/>
      <c r="O1293" s="59"/>
      <c r="P1293" s="60"/>
    </row>
    <row r="1294" spans="1:16" ht="30" x14ac:dyDescent="0.25">
      <c r="A1294" s="102" t="s">
        <v>4</v>
      </c>
      <c r="B1294" s="117">
        <v>7</v>
      </c>
      <c r="C1294" s="117">
        <v>70</v>
      </c>
      <c r="D1294" s="104" t="s">
        <v>16</v>
      </c>
      <c r="E1294" s="104" t="s">
        <v>40</v>
      </c>
      <c r="F1294" s="96" t="str">
        <f>CONCATENATE(C1294,IF(D1294&lt;&gt;"",".",""),D1294)</f>
        <v>70.02</v>
      </c>
      <c r="G1294" s="105" t="str">
        <f>CONCATENATE(A1294," ",C1294,IF(D1294&lt;&gt;"",".",""),D1294,E1294)</f>
        <v>HBEE 70.02(d)</v>
      </c>
      <c r="H1294" s="106">
        <v>42583</v>
      </c>
      <c r="I1294" s="96" t="s">
        <v>589</v>
      </c>
      <c r="J1294" s="107" t="s">
        <v>766</v>
      </c>
      <c r="K1294" s="60"/>
      <c r="L1294" s="75"/>
      <c r="M1294" s="59"/>
      <c r="N1294" s="59"/>
      <c r="O1294" s="59"/>
      <c r="P1294" s="60"/>
    </row>
    <row r="1295" spans="1:16" ht="30" x14ac:dyDescent="0.25">
      <c r="A1295" s="102" t="s">
        <v>4</v>
      </c>
      <c r="B1295" s="117">
        <v>7</v>
      </c>
      <c r="C1295" s="117">
        <v>71</v>
      </c>
      <c r="D1295" s="104" t="s">
        <v>14</v>
      </c>
      <c r="E1295" s="104"/>
      <c r="F1295" s="96" t="str">
        <f>CONCATENATE(C1295,IF(D1295&lt;&gt;"",".",""),D1295)</f>
        <v>71.00</v>
      </c>
      <c r="G1295" s="105" t="str">
        <f>CONCATENATE(A1295," ",C1295,IF(D1295&lt;&gt;"",".",""),D1295,E1295)</f>
        <v>HBEE 71.00</v>
      </c>
      <c r="H1295" s="106">
        <v>42583</v>
      </c>
      <c r="I1295" s="96" t="s">
        <v>590</v>
      </c>
      <c r="J1295" s="107" t="s">
        <v>770</v>
      </c>
      <c r="K1295" s="60" t="s">
        <v>764</v>
      </c>
      <c r="L1295" s="75"/>
      <c r="M1295" s="59"/>
      <c r="N1295" s="59"/>
      <c r="O1295" s="59"/>
      <c r="P1295" s="60"/>
    </row>
    <row r="1296" spans="1:16" x14ac:dyDescent="0.25">
      <c r="A1296" s="102" t="s">
        <v>4</v>
      </c>
      <c r="B1296" s="117">
        <v>7</v>
      </c>
      <c r="C1296" s="117">
        <v>71</v>
      </c>
      <c r="D1296" s="104" t="s">
        <v>15</v>
      </c>
      <c r="E1296" s="104"/>
      <c r="F1296" s="96" t="str">
        <f>CONCATENATE(C1296,IF(D1296&lt;&gt;"",".",""),D1296)</f>
        <v>71.01</v>
      </c>
      <c r="G1296" s="105" t="str">
        <f>CONCATENATE(A1296," ",C1296,IF(D1296&lt;&gt;"",".",""),D1296,E1296)</f>
        <v>HBEE 71.01</v>
      </c>
      <c r="H1296" s="106">
        <v>42583</v>
      </c>
      <c r="I1296" s="96" t="s">
        <v>516</v>
      </c>
      <c r="J1296" s="107" t="s">
        <v>766</v>
      </c>
      <c r="K1296" s="60"/>
      <c r="L1296" s="75"/>
      <c r="M1296" s="59"/>
      <c r="N1296" s="59"/>
      <c r="O1296" s="59"/>
      <c r="P1296" s="60"/>
    </row>
    <row r="1297" spans="1:16" x14ac:dyDescent="0.25">
      <c r="A1297" s="102" t="s">
        <v>4</v>
      </c>
      <c r="B1297" s="117">
        <v>7</v>
      </c>
      <c r="C1297" s="117">
        <v>71</v>
      </c>
      <c r="D1297" s="104" t="s">
        <v>15</v>
      </c>
      <c r="E1297" s="104" t="s">
        <v>8</v>
      </c>
      <c r="F1297" s="96" t="str">
        <f>CONCATENATE(C1297,IF(D1297&lt;&gt;"",".",""),D1297)</f>
        <v>71.01</v>
      </c>
      <c r="G1297" s="105" t="str">
        <f>CONCATENATE(A1297," ",C1297,IF(D1297&lt;&gt;"",".",""),D1297,E1297)</f>
        <v>HBEE 71.01(a)</v>
      </c>
      <c r="H1297" s="106">
        <v>42583</v>
      </c>
      <c r="I1297" s="96" t="s">
        <v>109</v>
      </c>
      <c r="J1297" s="107" t="s">
        <v>766</v>
      </c>
      <c r="K1297" s="60"/>
      <c r="L1297" s="75"/>
      <c r="M1297" s="59"/>
      <c r="N1297" s="59"/>
      <c r="O1297" s="59"/>
      <c r="P1297" s="60"/>
    </row>
    <row r="1298" spans="1:16" x14ac:dyDescent="0.25">
      <c r="A1298" s="102" t="s">
        <v>4</v>
      </c>
      <c r="B1298" s="117">
        <v>7</v>
      </c>
      <c r="C1298" s="117">
        <v>71</v>
      </c>
      <c r="D1298" s="104" t="s">
        <v>15</v>
      </c>
      <c r="E1298" s="104" t="s">
        <v>10</v>
      </c>
      <c r="F1298" s="96" t="str">
        <f>CONCATENATE(C1298,IF(D1298&lt;&gt;"",".",""),D1298)</f>
        <v>71.01</v>
      </c>
      <c r="G1298" s="105" t="str">
        <f>CONCATENATE(A1298," ",C1298,IF(D1298&lt;&gt;"",".",""),D1298,E1298)</f>
        <v>HBEE 71.01(b)</v>
      </c>
      <c r="H1298" s="106">
        <v>42583</v>
      </c>
      <c r="I1298" s="96" t="s">
        <v>591</v>
      </c>
      <c r="J1298" s="107" t="s">
        <v>766</v>
      </c>
      <c r="K1298" s="60"/>
      <c r="L1298" s="75"/>
      <c r="M1298" s="59"/>
      <c r="N1298" s="59"/>
      <c r="O1298" s="59"/>
      <c r="P1298" s="60"/>
    </row>
    <row r="1299" spans="1:16" x14ac:dyDescent="0.25">
      <c r="A1299" s="102" t="s">
        <v>4</v>
      </c>
      <c r="B1299" s="117">
        <v>7</v>
      </c>
      <c r="C1299" s="117">
        <v>71</v>
      </c>
      <c r="D1299" s="104" t="s">
        <v>15</v>
      </c>
      <c r="E1299" s="104" t="s">
        <v>12</v>
      </c>
      <c r="F1299" s="96" t="str">
        <f>CONCATENATE(C1299,IF(D1299&lt;&gt;"",".",""),D1299)</f>
        <v>71.01</v>
      </c>
      <c r="G1299" s="105" t="str">
        <f>CONCATENATE(A1299," ",C1299,IF(D1299&lt;&gt;"",".",""),D1299,E1299)</f>
        <v>HBEE 71.01(c)</v>
      </c>
      <c r="H1299" s="106">
        <v>42583</v>
      </c>
      <c r="I1299" s="96" t="s">
        <v>592</v>
      </c>
      <c r="J1299" s="107" t="s">
        <v>766</v>
      </c>
      <c r="K1299" s="60"/>
      <c r="L1299" s="75"/>
      <c r="M1299" s="59"/>
      <c r="N1299" s="59"/>
      <c r="O1299" s="59"/>
      <c r="P1299" s="60"/>
    </row>
    <row r="1300" spans="1:16" x14ac:dyDescent="0.25">
      <c r="A1300" s="102" t="s">
        <v>4</v>
      </c>
      <c r="B1300" s="117">
        <v>7</v>
      </c>
      <c r="C1300" s="117">
        <v>71</v>
      </c>
      <c r="D1300" s="104" t="s">
        <v>15</v>
      </c>
      <c r="E1300" s="104" t="s">
        <v>40</v>
      </c>
      <c r="F1300" s="96" t="str">
        <f>CONCATENATE(C1300,IF(D1300&lt;&gt;"",".",""),D1300)</f>
        <v>71.01</v>
      </c>
      <c r="G1300" s="105" t="str">
        <f>CONCATENATE(A1300," ",C1300,IF(D1300&lt;&gt;"",".",""),D1300,E1300)</f>
        <v>HBEE 71.01(d)</v>
      </c>
      <c r="H1300" s="106">
        <v>42583</v>
      </c>
      <c r="I1300" s="96" t="s">
        <v>593</v>
      </c>
      <c r="J1300" s="107" t="s">
        <v>766</v>
      </c>
      <c r="K1300" s="60"/>
      <c r="L1300" s="75"/>
      <c r="M1300" s="59"/>
      <c r="N1300" s="59"/>
      <c r="O1300" s="59"/>
      <c r="P1300" s="60"/>
    </row>
    <row r="1301" spans="1:16" ht="30" x14ac:dyDescent="0.25">
      <c r="A1301" s="102" t="s">
        <v>4</v>
      </c>
      <c r="B1301" s="117">
        <v>7</v>
      </c>
      <c r="C1301" s="117">
        <v>71</v>
      </c>
      <c r="D1301" s="104" t="s">
        <v>15</v>
      </c>
      <c r="E1301" s="104" t="s">
        <v>41</v>
      </c>
      <c r="F1301" s="96" t="str">
        <f>CONCATENATE(C1301,IF(D1301&lt;&gt;"",".",""),D1301)</f>
        <v>71.01</v>
      </c>
      <c r="G1301" s="105" t="str">
        <f>CONCATENATE(A1301," ",C1301,IF(D1301&lt;&gt;"",".",""),D1301,E1301)</f>
        <v>HBEE 71.01(e)</v>
      </c>
      <c r="H1301" s="106">
        <v>42583</v>
      </c>
      <c r="I1301" s="96" t="s">
        <v>594</v>
      </c>
      <c r="J1301" s="107" t="s">
        <v>766</v>
      </c>
      <c r="K1301" s="60"/>
      <c r="L1301" s="75"/>
      <c r="M1301" s="59"/>
      <c r="N1301" s="59"/>
      <c r="O1301" s="59"/>
      <c r="P1301" s="60"/>
    </row>
    <row r="1302" spans="1:16" ht="30" x14ac:dyDescent="0.25">
      <c r="A1302" s="102" t="s">
        <v>4</v>
      </c>
      <c r="B1302" s="117">
        <v>7</v>
      </c>
      <c r="C1302" s="117">
        <v>71</v>
      </c>
      <c r="D1302" s="104" t="s">
        <v>16</v>
      </c>
      <c r="E1302" s="104"/>
      <c r="F1302" s="96" t="str">
        <f>CONCATENATE(C1302,IF(D1302&lt;&gt;"",".",""),D1302)</f>
        <v>71.02</v>
      </c>
      <c r="G1302" s="105" t="str">
        <f>CONCATENATE(A1302," ",C1302,IF(D1302&lt;&gt;"",".",""),D1302,E1302)</f>
        <v>HBEE 71.02</v>
      </c>
      <c r="H1302" s="106">
        <v>42583</v>
      </c>
      <c r="I1302" s="96" t="s">
        <v>595</v>
      </c>
      <c r="J1302" s="107" t="s">
        <v>770</v>
      </c>
      <c r="K1302" s="60" t="s">
        <v>764</v>
      </c>
      <c r="L1302" s="75"/>
      <c r="M1302" s="59" t="s">
        <v>1442</v>
      </c>
      <c r="N1302" s="59"/>
      <c r="O1302" s="59"/>
      <c r="P1302" s="60" t="s">
        <v>1537</v>
      </c>
    </row>
    <row r="1303" spans="1:16" x14ac:dyDescent="0.25">
      <c r="A1303" s="102" t="s">
        <v>4</v>
      </c>
      <c r="B1303" s="117">
        <v>7</v>
      </c>
      <c r="C1303" s="117">
        <v>71</v>
      </c>
      <c r="D1303" s="104" t="s">
        <v>16</v>
      </c>
      <c r="E1303" s="104" t="s">
        <v>8</v>
      </c>
      <c r="F1303" s="96" t="str">
        <f>CONCATENATE(C1303,IF(D1303&lt;&gt;"",".",""),D1303)</f>
        <v>71.02</v>
      </c>
      <c r="G1303" s="105" t="str">
        <f>CONCATENATE(A1303," ",C1303,IF(D1303&lt;&gt;"",".",""),D1303,E1303)</f>
        <v>HBEE 71.02(a)</v>
      </c>
      <c r="H1303" s="106">
        <v>42583</v>
      </c>
      <c r="I1303" s="96" t="s">
        <v>109</v>
      </c>
      <c r="J1303" s="107" t="s">
        <v>766</v>
      </c>
      <c r="K1303" s="60"/>
      <c r="L1303" s="75"/>
      <c r="M1303" s="59"/>
      <c r="N1303" s="59"/>
      <c r="O1303" s="59"/>
      <c r="P1303" s="60"/>
    </row>
    <row r="1304" spans="1:16" x14ac:dyDescent="0.25">
      <c r="A1304" s="102" t="s">
        <v>4</v>
      </c>
      <c r="B1304" s="117">
        <v>7</v>
      </c>
      <c r="C1304" s="117">
        <v>71</v>
      </c>
      <c r="D1304" s="104" t="s">
        <v>16</v>
      </c>
      <c r="E1304" s="104" t="s">
        <v>10</v>
      </c>
      <c r="F1304" s="96" t="str">
        <f>CONCATENATE(C1304,IF(D1304&lt;&gt;"",".",""),D1304)</f>
        <v>71.02</v>
      </c>
      <c r="G1304" s="105" t="str">
        <f>CONCATENATE(A1304," ",C1304,IF(D1304&lt;&gt;"",".",""),D1304,E1304)</f>
        <v>HBEE 71.02(b)</v>
      </c>
      <c r="H1304" s="106">
        <v>42583</v>
      </c>
      <c r="I1304" s="96" t="s">
        <v>251</v>
      </c>
      <c r="J1304" s="107" t="s">
        <v>767</v>
      </c>
      <c r="K1304" s="60"/>
      <c r="L1304" s="75"/>
      <c r="M1304" s="59"/>
      <c r="N1304" s="59"/>
      <c r="O1304" s="59"/>
      <c r="P1304" s="60"/>
    </row>
    <row r="1305" spans="1:16" x14ac:dyDescent="0.25">
      <c r="A1305" s="102" t="s">
        <v>4</v>
      </c>
      <c r="B1305" s="117">
        <v>7</v>
      </c>
      <c r="C1305" s="117">
        <v>71</v>
      </c>
      <c r="D1305" s="104" t="s">
        <v>16</v>
      </c>
      <c r="E1305" s="104" t="s">
        <v>12</v>
      </c>
      <c r="F1305" s="96" t="str">
        <f>CONCATENATE(C1305,IF(D1305&lt;&gt;"",".",""),D1305)</f>
        <v>71.02</v>
      </c>
      <c r="G1305" s="105" t="str">
        <f>CONCATENATE(A1305," ",C1305,IF(D1305&lt;&gt;"",".",""),D1305,E1305)</f>
        <v>HBEE 71.02(c)</v>
      </c>
      <c r="H1305" s="106">
        <v>42583</v>
      </c>
      <c r="I1305" s="96" t="s">
        <v>251</v>
      </c>
      <c r="J1305" s="107" t="s">
        <v>767</v>
      </c>
      <c r="K1305" s="60"/>
      <c r="L1305" s="75"/>
      <c r="M1305" s="59"/>
      <c r="N1305" s="59"/>
      <c r="O1305" s="59"/>
      <c r="P1305" s="60"/>
    </row>
    <row r="1306" spans="1:16" x14ac:dyDescent="0.25">
      <c r="A1306" s="102" t="s">
        <v>4</v>
      </c>
      <c r="B1306" s="117">
        <v>7</v>
      </c>
      <c r="C1306" s="117">
        <v>71</v>
      </c>
      <c r="D1306" s="104" t="s">
        <v>16</v>
      </c>
      <c r="E1306" s="104" t="s">
        <v>40</v>
      </c>
      <c r="F1306" s="96" t="str">
        <f>CONCATENATE(C1306,IF(D1306&lt;&gt;"",".",""),D1306)</f>
        <v>71.02</v>
      </c>
      <c r="G1306" s="105" t="str">
        <f>CONCATENATE(A1306," ",C1306,IF(D1306&lt;&gt;"",".",""),D1306,E1306)</f>
        <v>HBEE 71.02(d)</v>
      </c>
      <c r="H1306" s="106">
        <v>42583</v>
      </c>
      <c r="I1306" s="96" t="s">
        <v>596</v>
      </c>
      <c r="J1306" s="107" t="s">
        <v>766</v>
      </c>
      <c r="K1306" s="60"/>
      <c r="L1306" s="75"/>
      <c r="M1306" s="59"/>
      <c r="N1306" s="59"/>
      <c r="O1306" s="59"/>
      <c r="P1306" s="60"/>
    </row>
    <row r="1307" spans="1:16" x14ac:dyDescent="0.25">
      <c r="A1307" s="102" t="s">
        <v>4</v>
      </c>
      <c r="B1307" s="117">
        <v>7</v>
      </c>
      <c r="C1307" s="117">
        <v>71</v>
      </c>
      <c r="D1307" s="104" t="s">
        <v>16</v>
      </c>
      <c r="E1307" s="104" t="s">
        <v>41</v>
      </c>
      <c r="F1307" s="96" t="str">
        <f>CONCATENATE(C1307,IF(D1307&lt;&gt;"",".",""),D1307)</f>
        <v>71.02</v>
      </c>
      <c r="G1307" s="105" t="str">
        <f>CONCATENATE(A1307," ",C1307,IF(D1307&lt;&gt;"",".",""),D1307,E1307)</f>
        <v>HBEE 71.02(e)</v>
      </c>
      <c r="H1307" s="106">
        <v>42583</v>
      </c>
      <c r="I1307" s="96" t="s">
        <v>597</v>
      </c>
      <c r="J1307" s="107" t="s">
        <v>766</v>
      </c>
      <c r="K1307" s="60"/>
      <c r="L1307" s="75"/>
      <c r="M1307" s="59"/>
      <c r="N1307" s="59"/>
      <c r="O1307" s="59"/>
      <c r="P1307" s="60"/>
    </row>
    <row r="1308" spans="1:16" ht="30" x14ac:dyDescent="0.25">
      <c r="A1308" s="102" t="s">
        <v>4</v>
      </c>
      <c r="B1308" s="117">
        <v>7</v>
      </c>
      <c r="C1308" s="117">
        <v>71</v>
      </c>
      <c r="D1308" s="104" t="s">
        <v>16</v>
      </c>
      <c r="E1308" s="104" t="s">
        <v>42</v>
      </c>
      <c r="F1308" s="96" t="str">
        <f>CONCATENATE(C1308,IF(D1308&lt;&gt;"",".",""),D1308)</f>
        <v>71.02</v>
      </c>
      <c r="G1308" s="105" t="str">
        <f>CONCATENATE(A1308," ",C1308,IF(D1308&lt;&gt;"",".",""),D1308,E1308)</f>
        <v>HBEE 71.02(f)</v>
      </c>
      <c r="H1308" s="106">
        <v>42583</v>
      </c>
      <c r="I1308" s="96" t="s">
        <v>598</v>
      </c>
      <c r="J1308" s="107" t="s">
        <v>770</v>
      </c>
      <c r="K1308" s="60" t="s">
        <v>1418</v>
      </c>
      <c r="L1308" s="75" t="s">
        <v>1419</v>
      </c>
      <c r="M1308" s="59" t="s">
        <v>1442</v>
      </c>
      <c r="N1308" s="59"/>
      <c r="O1308" s="59"/>
      <c r="P1308" s="60"/>
    </row>
    <row r="1309" spans="1:16" ht="30" x14ac:dyDescent="0.25">
      <c r="A1309" s="102" t="s">
        <v>4</v>
      </c>
      <c r="B1309" s="117">
        <v>7</v>
      </c>
      <c r="C1309" s="117">
        <v>71</v>
      </c>
      <c r="D1309" s="104" t="s">
        <v>23</v>
      </c>
      <c r="E1309" s="104"/>
      <c r="F1309" s="96" t="str">
        <f>CONCATENATE(C1309,IF(D1309&lt;&gt;"",".",""),D1309)</f>
        <v>71.03</v>
      </c>
      <c r="G1309" s="105" t="str">
        <f>CONCATENATE(A1309," ",C1309,IF(D1309&lt;&gt;"",".",""),D1309,E1309)</f>
        <v>HBEE 71.03</v>
      </c>
      <c r="H1309" s="106">
        <v>42583</v>
      </c>
      <c r="I1309" s="96" t="s">
        <v>599</v>
      </c>
      <c r="J1309" s="107" t="s">
        <v>770</v>
      </c>
      <c r="K1309" s="60" t="s">
        <v>764</v>
      </c>
      <c r="L1309" s="75"/>
      <c r="M1309" s="59"/>
      <c r="N1309" s="59"/>
      <c r="O1309" s="59"/>
      <c r="P1309" s="60"/>
    </row>
    <row r="1310" spans="1:16" x14ac:dyDescent="0.25">
      <c r="A1310" s="102" t="s">
        <v>4</v>
      </c>
      <c r="B1310" s="117">
        <v>7</v>
      </c>
      <c r="C1310" s="117">
        <v>71</v>
      </c>
      <c r="D1310" s="104" t="s">
        <v>23</v>
      </c>
      <c r="E1310" s="104" t="s">
        <v>8</v>
      </c>
      <c r="F1310" s="96" t="str">
        <f>CONCATENATE(C1310,IF(D1310&lt;&gt;"",".",""),D1310)</f>
        <v>71.03</v>
      </c>
      <c r="G1310" s="105" t="str">
        <f>CONCATENATE(A1310," ",C1310,IF(D1310&lt;&gt;"",".",""),D1310,E1310)</f>
        <v>HBEE 71.03(a)</v>
      </c>
      <c r="H1310" s="106">
        <v>42583</v>
      </c>
      <c r="I1310" s="96" t="s">
        <v>109</v>
      </c>
      <c r="J1310" s="107" t="s">
        <v>766</v>
      </c>
      <c r="K1310" s="60"/>
      <c r="L1310" s="75"/>
      <c r="M1310" s="59"/>
      <c r="N1310" s="59"/>
      <c r="O1310" s="59"/>
      <c r="P1310" s="60"/>
    </row>
    <row r="1311" spans="1:16" x14ac:dyDescent="0.25">
      <c r="A1311" s="102" t="s">
        <v>4</v>
      </c>
      <c r="B1311" s="117">
        <v>7</v>
      </c>
      <c r="C1311" s="117">
        <v>71</v>
      </c>
      <c r="D1311" s="104" t="s">
        <v>23</v>
      </c>
      <c r="E1311" s="104" t="s">
        <v>10</v>
      </c>
      <c r="F1311" s="96" t="str">
        <f>CONCATENATE(C1311,IF(D1311&lt;&gt;"",".",""),D1311)</f>
        <v>71.03</v>
      </c>
      <c r="G1311" s="105" t="str">
        <f>CONCATENATE(A1311," ",C1311,IF(D1311&lt;&gt;"",".",""),D1311,E1311)</f>
        <v>HBEE 71.03(b)</v>
      </c>
      <c r="H1311" s="106">
        <v>42583</v>
      </c>
      <c r="I1311" s="96" t="s">
        <v>563</v>
      </c>
      <c r="J1311" s="107" t="s">
        <v>770</v>
      </c>
      <c r="K1311" s="60" t="s">
        <v>764</v>
      </c>
      <c r="L1311" s="75"/>
      <c r="M1311" s="59" t="s">
        <v>1442</v>
      </c>
      <c r="N1311" s="59"/>
      <c r="O1311" s="59"/>
      <c r="P1311" s="60" t="s">
        <v>1537</v>
      </c>
    </row>
    <row r="1312" spans="1:16" x14ac:dyDescent="0.25">
      <c r="A1312" s="102" t="s">
        <v>4</v>
      </c>
      <c r="B1312" s="117">
        <v>7</v>
      </c>
      <c r="C1312" s="117">
        <v>71</v>
      </c>
      <c r="D1312" s="104" t="s">
        <v>23</v>
      </c>
      <c r="E1312" s="104" t="s">
        <v>78</v>
      </c>
      <c r="F1312" s="96" t="str">
        <f>CONCATENATE(C1312,IF(D1312&lt;&gt;"",".",""),D1312)</f>
        <v>71.03</v>
      </c>
      <c r="G1312" s="105" t="str">
        <f>CONCATENATE(A1312," ",C1312,IF(D1312&lt;&gt;"",".",""),D1312,E1312)</f>
        <v>HBEE 71.03(b)(1)</v>
      </c>
      <c r="H1312" s="106">
        <v>42583</v>
      </c>
      <c r="I1312" s="96" t="s">
        <v>600</v>
      </c>
      <c r="J1312" s="107" t="s">
        <v>770</v>
      </c>
      <c r="K1312" s="60" t="s">
        <v>1418</v>
      </c>
      <c r="L1312" s="75" t="s">
        <v>1419</v>
      </c>
      <c r="M1312" s="59" t="s">
        <v>1442</v>
      </c>
      <c r="N1312" s="59"/>
      <c r="O1312" s="59"/>
      <c r="P1312" s="60"/>
    </row>
    <row r="1313" spans="1:16" x14ac:dyDescent="0.25">
      <c r="A1313" s="102" t="s">
        <v>4</v>
      </c>
      <c r="B1313" s="117">
        <v>7</v>
      </c>
      <c r="C1313" s="117">
        <v>71</v>
      </c>
      <c r="D1313" s="104" t="s">
        <v>23</v>
      </c>
      <c r="E1313" s="104" t="s">
        <v>79</v>
      </c>
      <c r="F1313" s="96" t="str">
        <f>CONCATENATE(C1313,IF(D1313&lt;&gt;"",".",""),D1313)</f>
        <v>71.03</v>
      </c>
      <c r="G1313" s="105" t="str">
        <f>CONCATENATE(A1313," ",C1313,IF(D1313&lt;&gt;"",".",""),D1313,E1313)</f>
        <v>HBEE 71.03(b)(2)</v>
      </c>
      <c r="H1313" s="106">
        <v>42583</v>
      </c>
      <c r="I1313" s="96" t="s">
        <v>601</v>
      </c>
      <c r="J1313" s="107" t="s">
        <v>770</v>
      </c>
      <c r="K1313" s="60" t="s">
        <v>1418</v>
      </c>
      <c r="L1313" s="75" t="s">
        <v>1419</v>
      </c>
      <c r="M1313" s="59" t="s">
        <v>1442</v>
      </c>
      <c r="N1313" s="59"/>
      <c r="O1313" s="59"/>
      <c r="P1313" s="60"/>
    </row>
    <row r="1314" spans="1:16" x14ac:dyDescent="0.25">
      <c r="A1314" s="102" t="s">
        <v>4</v>
      </c>
      <c r="B1314" s="117">
        <v>7</v>
      </c>
      <c r="C1314" s="117">
        <v>71</v>
      </c>
      <c r="D1314" s="104" t="s">
        <v>23</v>
      </c>
      <c r="E1314" s="104" t="s">
        <v>80</v>
      </c>
      <c r="F1314" s="96" t="str">
        <f>CONCATENATE(C1314,IF(D1314&lt;&gt;"",".",""),D1314)</f>
        <v>71.03</v>
      </c>
      <c r="G1314" s="105" t="str">
        <f>CONCATENATE(A1314," ",C1314,IF(D1314&lt;&gt;"",".",""),D1314,E1314)</f>
        <v>HBEE 71.03(b)(3)</v>
      </c>
      <c r="H1314" s="106">
        <v>42583</v>
      </c>
      <c r="I1314" s="96" t="s">
        <v>602</v>
      </c>
      <c r="J1314" s="107" t="s">
        <v>770</v>
      </c>
      <c r="K1314" s="60" t="s">
        <v>1418</v>
      </c>
      <c r="L1314" s="75" t="s">
        <v>1419</v>
      </c>
      <c r="M1314" s="59" t="s">
        <v>1442</v>
      </c>
      <c r="N1314" s="59"/>
      <c r="O1314" s="59"/>
      <c r="P1314" s="60"/>
    </row>
    <row r="1315" spans="1:16" x14ac:dyDescent="0.25">
      <c r="A1315" s="102" t="s">
        <v>4</v>
      </c>
      <c r="B1315" s="117">
        <v>7</v>
      </c>
      <c r="C1315" s="117">
        <v>71</v>
      </c>
      <c r="D1315" s="104" t="s">
        <v>23</v>
      </c>
      <c r="E1315" s="104" t="s">
        <v>81</v>
      </c>
      <c r="F1315" s="96" t="str">
        <f>CONCATENATE(C1315,IF(D1315&lt;&gt;"",".",""),D1315)</f>
        <v>71.03</v>
      </c>
      <c r="G1315" s="105" t="str">
        <f>CONCATENATE(A1315," ",C1315,IF(D1315&lt;&gt;"",".",""),D1315,E1315)</f>
        <v>HBEE 71.03(b)(4)</v>
      </c>
      <c r="H1315" s="106">
        <v>42583</v>
      </c>
      <c r="I1315" s="96" t="s">
        <v>603</v>
      </c>
      <c r="J1315" s="107" t="s">
        <v>770</v>
      </c>
      <c r="K1315" s="60" t="s">
        <v>1418</v>
      </c>
      <c r="L1315" s="75" t="s">
        <v>1419</v>
      </c>
      <c r="M1315" s="59" t="s">
        <v>1442</v>
      </c>
      <c r="N1315" s="59"/>
      <c r="O1315" s="59"/>
      <c r="P1315" s="60"/>
    </row>
    <row r="1316" spans="1:16" x14ac:dyDescent="0.25">
      <c r="A1316" s="102" t="s">
        <v>4</v>
      </c>
      <c r="B1316" s="117">
        <v>7</v>
      </c>
      <c r="C1316" s="117">
        <v>71</v>
      </c>
      <c r="D1316" s="104" t="s">
        <v>23</v>
      </c>
      <c r="E1316" s="104" t="s">
        <v>12</v>
      </c>
      <c r="F1316" s="96" t="str">
        <f>CONCATENATE(C1316,IF(D1316&lt;&gt;"",".",""),D1316)</f>
        <v>71.03</v>
      </c>
      <c r="G1316" s="105" t="str">
        <f>CONCATENATE(A1316," ",C1316,IF(D1316&lt;&gt;"",".",""),D1316,E1316)</f>
        <v>HBEE 71.03(c)</v>
      </c>
      <c r="H1316" s="106">
        <v>42583</v>
      </c>
      <c r="I1316" s="96" t="s">
        <v>604</v>
      </c>
      <c r="J1316" s="107" t="s">
        <v>766</v>
      </c>
      <c r="K1316" s="60"/>
      <c r="L1316" s="75"/>
      <c r="M1316" s="59"/>
      <c r="N1316" s="59"/>
      <c r="O1316" s="59"/>
      <c r="P1316" s="60"/>
    </row>
    <row r="1317" spans="1:16" x14ac:dyDescent="0.25">
      <c r="A1317" s="102" t="s">
        <v>4</v>
      </c>
      <c r="B1317" s="117">
        <v>7</v>
      </c>
      <c r="C1317" s="117">
        <v>71</v>
      </c>
      <c r="D1317" s="104" t="s">
        <v>23</v>
      </c>
      <c r="E1317" s="104" t="s">
        <v>40</v>
      </c>
      <c r="F1317" s="96" t="str">
        <f>CONCATENATE(C1317,IF(D1317&lt;&gt;"",".",""),D1317)</f>
        <v>71.03</v>
      </c>
      <c r="G1317" s="105" t="str">
        <f>CONCATENATE(A1317," ",C1317,IF(D1317&lt;&gt;"",".",""),D1317,E1317)</f>
        <v>HBEE 71.03(d)</v>
      </c>
      <c r="H1317" s="106">
        <v>42583</v>
      </c>
      <c r="I1317" s="96" t="s">
        <v>605</v>
      </c>
      <c r="J1317" s="107" t="s">
        <v>770</v>
      </c>
      <c r="K1317" s="60" t="s">
        <v>1418</v>
      </c>
      <c r="L1317" s="75" t="s">
        <v>1419</v>
      </c>
      <c r="M1317" s="59" t="s">
        <v>1559</v>
      </c>
      <c r="N1317" s="59" t="s">
        <v>1564</v>
      </c>
      <c r="O1317" s="106">
        <v>42713</v>
      </c>
      <c r="P1317" s="75"/>
    </row>
    <row r="1318" spans="1:16" x14ac:dyDescent="0.25">
      <c r="A1318" s="102" t="s">
        <v>4</v>
      </c>
      <c r="B1318" s="117">
        <v>7</v>
      </c>
      <c r="C1318" s="117">
        <v>71</v>
      </c>
      <c r="D1318" s="104" t="s">
        <v>23</v>
      </c>
      <c r="E1318" s="104" t="s">
        <v>41</v>
      </c>
      <c r="F1318" s="96" t="str">
        <f>CONCATENATE(C1318,IF(D1318&lt;&gt;"",".",""),D1318)</f>
        <v>71.03</v>
      </c>
      <c r="G1318" s="105" t="str">
        <f>CONCATENATE(A1318," ",C1318,IF(D1318&lt;&gt;"",".",""),D1318,E1318)</f>
        <v>HBEE 71.03(e)</v>
      </c>
      <c r="H1318" s="106">
        <v>42583</v>
      </c>
      <c r="I1318" s="96" t="s">
        <v>606</v>
      </c>
      <c r="J1318" s="107" t="s">
        <v>770</v>
      </c>
      <c r="K1318" s="60" t="s">
        <v>1418</v>
      </c>
      <c r="L1318" s="75" t="s">
        <v>1419</v>
      </c>
      <c r="M1318" s="59" t="s">
        <v>1559</v>
      </c>
      <c r="N1318" s="59" t="s">
        <v>1564</v>
      </c>
      <c r="O1318" s="106">
        <v>42713</v>
      </c>
      <c r="P1318" s="75"/>
    </row>
    <row r="1319" spans="1:16" ht="45" x14ac:dyDescent="0.25">
      <c r="A1319" s="102" t="s">
        <v>4</v>
      </c>
      <c r="B1319" s="117">
        <v>7</v>
      </c>
      <c r="C1319" s="117">
        <v>72</v>
      </c>
      <c r="D1319" s="104" t="s">
        <v>14</v>
      </c>
      <c r="E1319" s="104"/>
      <c r="F1319" s="96" t="str">
        <f>CONCATENATE(C1319,IF(D1319&lt;&gt;"",".",""),D1319)</f>
        <v>72.00</v>
      </c>
      <c r="G1319" s="105" t="str">
        <f>CONCATENATE(A1319," ",C1319,IF(D1319&lt;&gt;"",".",""),D1319,E1319)</f>
        <v>HBEE 72.00</v>
      </c>
      <c r="H1319" s="106">
        <v>41850</v>
      </c>
      <c r="I1319" s="96" t="s">
        <v>607</v>
      </c>
      <c r="J1319" s="107" t="s">
        <v>766</v>
      </c>
      <c r="K1319" s="60"/>
      <c r="L1319" s="75"/>
      <c r="M1319" s="59"/>
      <c r="N1319" s="59"/>
      <c r="O1319" s="59"/>
      <c r="P1319" s="60"/>
    </row>
    <row r="1320" spans="1:16" ht="30" x14ac:dyDescent="0.25">
      <c r="A1320" s="102" t="s">
        <v>4</v>
      </c>
      <c r="B1320" s="117">
        <v>7</v>
      </c>
      <c r="C1320" s="117">
        <v>73</v>
      </c>
      <c r="D1320" s="104" t="s">
        <v>14</v>
      </c>
      <c r="E1320" s="104"/>
      <c r="F1320" s="96" t="str">
        <f>CONCATENATE(C1320,IF(D1320&lt;&gt;"",".",""),D1320)</f>
        <v>73.00</v>
      </c>
      <c r="G1320" s="105" t="str">
        <f>CONCATENATE(A1320," ",C1320,IF(D1320&lt;&gt;"",".",""),D1320,E1320)</f>
        <v>HBEE 73.00</v>
      </c>
      <c r="H1320" s="106">
        <v>42583</v>
      </c>
      <c r="I1320" s="96" t="s">
        <v>608</v>
      </c>
      <c r="J1320" s="107" t="s">
        <v>770</v>
      </c>
      <c r="K1320" s="60" t="s">
        <v>764</v>
      </c>
      <c r="L1320" s="75"/>
      <c r="M1320" s="59"/>
      <c r="N1320" s="59"/>
      <c r="O1320" s="59"/>
      <c r="P1320" s="60"/>
    </row>
    <row r="1321" spans="1:16" ht="30" x14ac:dyDescent="0.25">
      <c r="A1321" s="102" t="s">
        <v>4</v>
      </c>
      <c r="B1321" s="117">
        <v>7</v>
      </c>
      <c r="C1321" s="117">
        <v>73</v>
      </c>
      <c r="D1321" s="104" t="s">
        <v>15</v>
      </c>
      <c r="E1321" s="104"/>
      <c r="F1321" s="96" t="str">
        <f>CONCATENATE(C1321,IF(D1321&lt;&gt;"",".",""),D1321)</f>
        <v>73.01</v>
      </c>
      <c r="G1321" s="105" t="str">
        <f>CONCATENATE(A1321," ",C1321,IF(D1321&lt;&gt;"",".",""),D1321,E1321)</f>
        <v>HBEE 73.01</v>
      </c>
      <c r="H1321" s="106">
        <v>41850</v>
      </c>
      <c r="I1321" s="96" t="s">
        <v>609</v>
      </c>
      <c r="J1321" s="107" t="s">
        <v>766</v>
      </c>
      <c r="K1321" s="60"/>
      <c r="L1321" s="75"/>
      <c r="M1321" s="59"/>
      <c r="N1321" s="59"/>
      <c r="O1321" s="59"/>
      <c r="P1321" s="60"/>
    </row>
    <row r="1322" spans="1:16" ht="30" x14ac:dyDescent="0.25">
      <c r="A1322" s="102" t="s">
        <v>4</v>
      </c>
      <c r="B1322" s="117">
        <v>7</v>
      </c>
      <c r="C1322" s="117">
        <v>73</v>
      </c>
      <c r="D1322" s="104" t="s">
        <v>16</v>
      </c>
      <c r="E1322" s="104"/>
      <c r="F1322" s="96" t="str">
        <f>CONCATENATE(C1322,IF(D1322&lt;&gt;"",".",""),D1322)</f>
        <v>73.02</v>
      </c>
      <c r="G1322" s="105" t="str">
        <f>CONCATENATE(A1322," ",C1322,IF(D1322&lt;&gt;"",".",""),D1322,E1322)</f>
        <v>HBEE 73.02</v>
      </c>
      <c r="H1322" s="106">
        <v>42200</v>
      </c>
      <c r="I1322" s="96" t="s">
        <v>610</v>
      </c>
      <c r="J1322" s="107" t="s">
        <v>766</v>
      </c>
      <c r="K1322" s="60"/>
      <c r="L1322" s="75"/>
      <c r="M1322" s="59"/>
      <c r="N1322" s="59"/>
      <c r="O1322" s="59"/>
      <c r="P1322" s="60"/>
    </row>
    <row r="1323" spans="1:16" ht="45" x14ac:dyDescent="0.25">
      <c r="A1323" s="102" t="s">
        <v>4</v>
      </c>
      <c r="B1323" s="117">
        <v>7</v>
      </c>
      <c r="C1323" s="117">
        <v>73</v>
      </c>
      <c r="D1323" s="104" t="s">
        <v>23</v>
      </c>
      <c r="E1323" s="104"/>
      <c r="F1323" s="96" t="str">
        <f>CONCATENATE(C1323,IF(D1323&lt;&gt;"",".",""),D1323)</f>
        <v>73.03</v>
      </c>
      <c r="G1323" s="105" t="str">
        <f>CONCATENATE(A1323," ",C1323,IF(D1323&lt;&gt;"",".",""),D1323,E1323)</f>
        <v>HBEE 73.03</v>
      </c>
      <c r="H1323" s="106">
        <v>41850</v>
      </c>
      <c r="I1323" s="96" t="s">
        <v>611</v>
      </c>
      <c r="J1323" s="107" t="s">
        <v>766</v>
      </c>
      <c r="K1323" s="60"/>
      <c r="L1323" s="75"/>
      <c r="M1323" s="59"/>
      <c r="N1323" s="59"/>
      <c r="O1323" s="59"/>
      <c r="P1323" s="60"/>
    </row>
    <row r="1324" spans="1:16" ht="30" x14ac:dyDescent="0.25">
      <c r="A1324" s="102" t="s">
        <v>4</v>
      </c>
      <c r="B1324" s="117">
        <v>7</v>
      </c>
      <c r="C1324" s="117">
        <v>73</v>
      </c>
      <c r="D1324" s="104" t="s">
        <v>25</v>
      </c>
      <c r="E1324" s="104"/>
      <c r="F1324" s="96" t="str">
        <f>CONCATENATE(C1324,IF(D1324&lt;&gt;"",".",""),D1324)</f>
        <v>73.04</v>
      </c>
      <c r="G1324" s="105" t="str">
        <f>CONCATENATE(A1324," ",C1324,IF(D1324&lt;&gt;"",".",""),D1324,E1324)</f>
        <v>HBEE 73.04</v>
      </c>
      <c r="H1324" s="106">
        <v>42583</v>
      </c>
      <c r="I1324" s="96" t="s">
        <v>612</v>
      </c>
      <c r="J1324" s="107" t="s">
        <v>766</v>
      </c>
      <c r="K1324" s="60"/>
      <c r="L1324" s="75"/>
      <c r="M1324" s="59"/>
      <c r="N1324" s="59"/>
      <c r="O1324" s="59"/>
      <c r="P1324" s="60"/>
    </row>
    <row r="1325" spans="1:16" ht="30" x14ac:dyDescent="0.25">
      <c r="A1325" s="102" t="s">
        <v>4</v>
      </c>
      <c r="B1325" s="117">
        <v>7</v>
      </c>
      <c r="C1325" s="117">
        <v>73</v>
      </c>
      <c r="D1325" s="104" t="s">
        <v>29</v>
      </c>
      <c r="E1325" s="104"/>
      <c r="F1325" s="96" t="str">
        <f>CONCATENATE(C1325,IF(D1325&lt;&gt;"",".",""),D1325)</f>
        <v>73.05</v>
      </c>
      <c r="G1325" s="105" t="str">
        <f>CONCATENATE(A1325," ",C1325,IF(D1325&lt;&gt;"",".",""),D1325,E1325)</f>
        <v>HBEE 73.05</v>
      </c>
      <c r="H1325" s="106">
        <v>42583</v>
      </c>
      <c r="I1325" s="96" t="s">
        <v>613</v>
      </c>
      <c r="J1325" s="107" t="s">
        <v>766</v>
      </c>
      <c r="K1325" s="60"/>
      <c r="L1325" s="75"/>
      <c r="M1325" s="59"/>
      <c r="N1325" s="59"/>
      <c r="O1325" s="59"/>
      <c r="P1325" s="60"/>
    </row>
    <row r="1326" spans="1:16" x14ac:dyDescent="0.25">
      <c r="A1326" s="102" t="s">
        <v>4</v>
      </c>
      <c r="B1326" s="117">
        <v>7</v>
      </c>
      <c r="C1326" s="117">
        <v>73</v>
      </c>
      <c r="D1326" s="104" t="s">
        <v>29</v>
      </c>
      <c r="E1326" s="104" t="s">
        <v>8</v>
      </c>
      <c r="F1326" s="96" t="str">
        <f>CONCATENATE(C1326,IF(D1326&lt;&gt;"",".",""),D1326)</f>
        <v>73.05</v>
      </c>
      <c r="G1326" s="105" t="str">
        <f>CONCATENATE(A1326," ",C1326,IF(D1326&lt;&gt;"",".",""),D1326,E1326)</f>
        <v>HBEE 73.05(a)</v>
      </c>
      <c r="H1326" s="106">
        <v>42583</v>
      </c>
      <c r="I1326" s="96" t="s">
        <v>614</v>
      </c>
      <c r="J1326" s="107" t="s">
        <v>766</v>
      </c>
      <c r="K1326" s="60"/>
      <c r="L1326" s="75"/>
      <c r="M1326" s="59"/>
      <c r="N1326" s="59"/>
      <c r="O1326" s="59"/>
      <c r="P1326" s="60"/>
    </row>
    <row r="1327" spans="1:16" x14ac:dyDescent="0.25">
      <c r="A1327" s="102" t="s">
        <v>4</v>
      </c>
      <c r="B1327" s="117">
        <v>7</v>
      </c>
      <c r="C1327" s="117">
        <v>73</v>
      </c>
      <c r="D1327" s="104" t="s">
        <v>29</v>
      </c>
      <c r="E1327" s="104" t="s">
        <v>10</v>
      </c>
      <c r="F1327" s="96" t="str">
        <f>CONCATENATE(C1327,IF(D1327&lt;&gt;"",".",""),D1327)</f>
        <v>73.05</v>
      </c>
      <c r="G1327" s="105" t="str">
        <f>CONCATENATE(A1327," ",C1327,IF(D1327&lt;&gt;"",".",""),D1327,E1327)</f>
        <v>HBEE 73.05(b)</v>
      </c>
      <c r="H1327" s="106">
        <v>42583</v>
      </c>
      <c r="I1327" s="96" t="s">
        <v>615</v>
      </c>
      <c r="J1327" s="107" t="s">
        <v>766</v>
      </c>
      <c r="K1327" s="60"/>
      <c r="L1327" s="75"/>
      <c r="M1327" s="59"/>
      <c r="N1327" s="59"/>
      <c r="O1327" s="59"/>
      <c r="P1327" s="60"/>
    </row>
    <row r="1328" spans="1:16" ht="45" x14ac:dyDescent="0.25">
      <c r="A1328" s="102" t="s">
        <v>4</v>
      </c>
      <c r="B1328" s="117">
        <v>7</v>
      </c>
      <c r="C1328" s="117">
        <v>73</v>
      </c>
      <c r="D1328" s="104" t="s">
        <v>64</v>
      </c>
      <c r="E1328" s="104"/>
      <c r="F1328" s="96" t="str">
        <f>CONCATENATE(C1328,IF(D1328&lt;&gt;"",".",""),D1328)</f>
        <v>73.06</v>
      </c>
      <c r="G1328" s="105" t="str">
        <f>CONCATENATE(A1328," ",C1328,IF(D1328&lt;&gt;"",".",""),D1328,E1328)</f>
        <v>HBEE 73.06</v>
      </c>
      <c r="H1328" s="106">
        <v>42200</v>
      </c>
      <c r="I1328" s="96" t="s">
        <v>616</v>
      </c>
      <c r="J1328" s="107" t="s">
        <v>770</v>
      </c>
      <c r="K1328" s="60" t="s">
        <v>1418</v>
      </c>
      <c r="L1328" s="75" t="s">
        <v>1419</v>
      </c>
      <c r="M1328" s="59" t="s">
        <v>1559</v>
      </c>
      <c r="N1328" s="59" t="s">
        <v>1564</v>
      </c>
      <c r="O1328" s="106">
        <v>42720</v>
      </c>
      <c r="P1328" s="75"/>
    </row>
    <row r="1329" spans="1:16" ht="30" x14ac:dyDescent="0.25">
      <c r="A1329" s="102" t="s">
        <v>4</v>
      </c>
      <c r="B1329" s="117">
        <v>7</v>
      </c>
      <c r="C1329" s="117">
        <v>73</v>
      </c>
      <c r="D1329" s="104" t="s">
        <v>73</v>
      </c>
      <c r="E1329" s="104"/>
      <c r="F1329" s="96" t="str">
        <f>CONCATENATE(C1329,IF(D1329&lt;&gt;"",".",""),D1329)</f>
        <v>73.07</v>
      </c>
      <c r="G1329" s="105" t="str">
        <f>CONCATENATE(A1329," ",C1329,IF(D1329&lt;&gt;"",".",""),D1329,E1329)</f>
        <v>HBEE 73.07</v>
      </c>
      <c r="H1329" s="106">
        <v>41850</v>
      </c>
      <c r="I1329" s="96" t="s">
        <v>617</v>
      </c>
      <c r="J1329" s="107" t="s">
        <v>770</v>
      </c>
      <c r="K1329" s="60" t="s">
        <v>1418</v>
      </c>
      <c r="L1329" s="75" t="s">
        <v>1462</v>
      </c>
      <c r="M1329" s="59" t="s">
        <v>1442</v>
      </c>
      <c r="N1329" s="59"/>
      <c r="O1329" s="59"/>
      <c r="P1329" s="60" t="s">
        <v>1538</v>
      </c>
    </row>
    <row r="1330" spans="1:16" x14ac:dyDescent="0.25">
      <c r="A1330" s="102" t="s">
        <v>4</v>
      </c>
      <c r="B1330" s="117">
        <v>7</v>
      </c>
      <c r="C1330" s="117">
        <v>74</v>
      </c>
      <c r="D1330" s="104" t="s">
        <v>14</v>
      </c>
      <c r="E1330" s="104"/>
      <c r="F1330" s="96" t="str">
        <f>CONCATENATE(C1330,IF(D1330&lt;&gt;"",".",""),D1330)</f>
        <v>74.00</v>
      </c>
      <c r="G1330" s="105" t="str">
        <f>CONCATENATE(A1330," ",C1330,IF(D1330&lt;&gt;"",".",""),D1330,E1330)</f>
        <v>HBEE 74.00</v>
      </c>
      <c r="H1330" s="106">
        <v>41850</v>
      </c>
      <c r="I1330" s="96" t="s">
        <v>74</v>
      </c>
      <c r="J1330" s="107" t="s">
        <v>767</v>
      </c>
      <c r="K1330" s="60"/>
      <c r="L1330" s="75"/>
      <c r="M1330" s="59"/>
      <c r="N1330" s="59"/>
      <c r="O1330" s="59"/>
      <c r="P1330" s="60"/>
    </row>
    <row r="1331" spans="1:16" ht="30" x14ac:dyDescent="0.25">
      <c r="A1331" s="102" t="s">
        <v>4</v>
      </c>
      <c r="B1331" s="117">
        <v>7</v>
      </c>
      <c r="C1331" s="117">
        <v>75</v>
      </c>
      <c r="D1331" s="104" t="s">
        <v>14</v>
      </c>
      <c r="E1331" s="104"/>
      <c r="F1331" s="96" t="str">
        <f>CONCATENATE(C1331,IF(D1331&lt;&gt;"",".",""),D1331)</f>
        <v>75.00</v>
      </c>
      <c r="G1331" s="105" t="str">
        <f>CONCATENATE(A1331," ",C1331,IF(D1331&lt;&gt;"",".",""),D1331,E1331)</f>
        <v>HBEE 75.00</v>
      </c>
      <c r="H1331" s="106">
        <v>42583</v>
      </c>
      <c r="I1331" s="96" t="s">
        <v>618</v>
      </c>
      <c r="J1331" s="107" t="s">
        <v>770</v>
      </c>
      <c r="K1331" s="60" t="s">
        <v>764</v>
      </c>
      <c r="L1331" s="75"/>
      <c r="M1331" s="59"/>
      <c r="N1331" s="59"/>
      <c r="O1331" s="59"/>
      <c r="P1331" s="60"/>
    </row>
    <row r="1332" spans="1:16" x14ac:dyDescent="0.25">
      <c r="A1332" s="102" t="s">
        <v>4</v>
      </c>
      <c r="B1332" s="117">
        <v>7</v>
      </c>
      <c r="C1332" s="117">
        <v>75</v>
      </c>
      <c r="D1332" s="104" t="s">
        <v>15</v>
      </c>
      <c r="E1332" s="104"/>
      <c r="F1332" s="96" t="str">
        <f>CONCATENATE(C1332,IF(D1332&lt;&gt;"",".",""),D1332)</f>
        <v>75.01</v>
      </c>
      <c r="G1332" s="105" t="str">
        <f>CONCATENATE(A1332," ",C1332,IF(D1332&lt;&gt;"",".",""),D1332,E1332)</f>
        <v>HBEE 75.01</v>
      </c>
      <c r="H1332" s="106">
        <v>42583</v>
      </c>
      <c r="I1332" s="96" t="s">
        <v>516</v>
      </c>
      <c r="J1332" s="107" t="s">
        <v>770</v>
      </c>
      <c r="K1332" s="60" t="s">
        <v>764</v>
      </c>
      <c r="L1332" s="75"/>
      <c r="M1332" s="59"/>
      <c r="N1332" s="59"/>
      <c r="O1332" s="59"/>
      <c r="P1332" s="60"/>
    </row>
    <row r="1333" spans="1:16" x14ac:dyDescent="0.25">
      <c r="A1333" s="102" t="s">
        <v>4</v>
      </c>
      <c r="B1333" s="117">
        <v>7</v>
      </c>
      <c r="C1333" s="117">
        <v>75</v>
      </c>
      <c r="D1333" s="104" t="s">
        <v>15</v>
      </c>
      <c r="E1333" s="104" t="s">
        <v>8</v>
      </c>
      <c r="F1333" s="96" t="str">
        <f>CONCATENATE(C1333,IF(D1333&lt;&gt;"",".",""),D1333)</f>
        <v>75.01</v>
      </c>
      <c r="G1333" s="105" t="str">
        <f>CONCATENATE(A1333," ",C1333,IF(D1333&lt;&gt;"",".",""),D1333,E1333)</f>
        <v>HBEE 75.01(a)</v>
      </c>
      <c r="H1333" s="106">
        <v>42583</v>
      </c>
      <c r="I1333" s="96" t="s">
        <v>619</v>
      </c>
      <c r="J1333" s="107" t="s">
        <v>766</v>
      </c>
      <c r="K1333" s="60"/>
      <c r="L1333" s="75"/>
      <c r="M1333" s="59"/>
      <c r="N1333" s="59"/>
      <c r="O1333" s="59"/>
      <c r="P1333" s="60"/>
    </row>
    <row r="1334" spans="1:16" ht="30" x14ac:dyDescent="0.25">
      <c r="A1334" s="102" t="s">
        <v>4</v>
      </c>
      <c r="B1334" s="117">
        <v>7</v>
      </c>
      <c r="C1334" s="117">
        <v>75</v>
      </c>
      <c r="D1334" s="104" t="s">
        <v>15</v>
      </c>
      <c r="E1334" s="104" t="s">
        <v>10</v>
      </c>
      <c r="F1334" s="96" t="str">
        <f>CONCATENATE(C1334,IF(D1334&lt;&gt;"",".",""),D1334)</f>
        <v>75.01</v>
      </c>
      <c r="G1334" s="105" t="str">
        <f>CONCATENATE(A1334," ",C1334,IF(D1334&lt;&gt;"",".",""),D1334,E1334)</f>
        <v>HBEE 75.01(b)</v>
      </c>
      <c r="H1334" s="106">
        <v>42583</v>
      </c>
      <c r="I1334" s="96" t="s">
        <v>620</v>
      </c>
      <c r="J1334" s="107" t="s">
        <v>770</v>
      </c>
      <c r="K1334" s="60" t="s">
        <v>764</v>
      </c>
      <c r="L1334" s="75"/>
      <c r="M1334" s="59"/>
      <c r="N1334" s="59"/>
      <c r="O1334" s="59"/>
      <c r="P1334" s="60"/>
    </row>
    <row r="1335" spans="1:16" ht="45" x14ac:dyDescent="0.25">
      <c r="A1335" s="102" t="s">
        <v>4</v>
      </c>
      <c r="B1335" s="117">
        <v>7</v>
      </c>
      <c r="C1335" s="117">
        <v>75</v>
      </c>
      <c r="D1335" s="104" t="s">
        <v>15</v>
      </c>
      <c r="E1335" s="104" t="s">
        <v>12</v>
      </c>
      <c r="F1335" s="96" t="str">
        <f>CONCATENATE(C1335,IF(D1335&lt;&gt;"",".",""),D1335)</f>
        <v>75.01</v>
      </c>
      <c r="G1335" s="105" t="str">
        <f>CONCATENATE(A1335," ",C1335,IF(D1335&lt;&gt;"",".",""),D1335,E1335)</f>
        <v>HBEE 75.01(c)</v>
      </c>
      <c r="H1335" s="106">
        <v>42583</v>
      </c>
      <c r="I1335" s="96" t="s">
        <v>621</v>
      </c>
      <c r="J1335" s="107" t="s">
        <v>766</v>
      </c>
      <c r="K1335" s="60"/>
      <c r="L1335" s="75"/>
      <c r="M1335" s="59"/>
      <c r="N1335" s="59"/>
      <c r="O1335" s="59"/>
      <c r="P1335" s="60"/>
    </row>
    <row r="1336" spans="1:16" ht="30" x14ac:dyDescent="0.25">
      <c r="A1336" s="102" t="s">
        <v>4</v>
      </c>
      <c r="B1336" s="117">
        <v>7</v>
      </c>
      <c r="C1336" s="117">
        <v>75</v>
      </c>
      <c r="D1336" s="104" t="s">
        <v>16</v>
      </c>
      <c r="E1336" s="104"/>
      <c r="F1336" s="96" t="str">
        <f>CONCATENATE(C1336,IF(D1336&lt;&gt;"",".",""),D1336)</f>
        <v>75.02</v>
      </c>
      <c r="G1336" s="105" t="str">
        <f>CONCATENATE(A1336," ",C1336,IF(D1336&lt;&gt;"",".",""),D1336,E1336)</f>
        <v>HBEE 75.02</v>
      </c>
      <c r="H1336" s="106">
        <v>42583</v>
      </c>
      <c r="I1336" s="96" t="s">
        <v>622</v>
      </c>
      <c r="J1336" s="107" t="s">
        <v>770</v>
      </c>
      <c r="K1336" s="60" t="s">
        <v>764</v>
      </c>
      <c r="L1336" s="75"/>
      <c r="M1336" s="59"/>
      <c r="N1336" s="59"/>
      <c r="O1336" s="59"/>
      <c r="P1336" s="60"/>
    </row>
    <row r="1337" spans="1:16" ht="30" x14ac:dyDescent="0.25">
      <c r="A1337" s="102" t="s">
        <v>4</v>
      </c>
      <c r="B1337" s="117">
        <v>7</v>
      </c>
      <c r="C1337" s="117">
        <v>75</v>
      </c>
      <c r="D1337" s="104" t="s">
        <v>16</v>
      </c>
      <c r="E1337" s="104" t="s">
        <v>8</v>
      </c>
      <c r="F1337" s="96" t="str">
        <f>CONCATENATE(C1337,IF(D1337&lt;&gt;"",".",""),D1337)</f>
        <v>75.02</v>
      </c>
      <c r="G1337" s="105" t="str">
        <f>CONCATENATE(A1337," ",C1337,IF(D1337&lt;&gt;"",".",""),D1337,E1337)</f>
        <v>HBEE 75.02(a)</v>
      </c>
      <c r="H1337" s="106">
        <v>42583</v>
      </c>
      <c r="I1337" s="96" t="s">
        <v>623</v>
      </c>
      <c r="J1337" s="107" t="s">
        <v>766</v>
      </c>
      <c r="K1337" s="60"/>
      <c r="L1337" s="75"/>
      <c r="M1337" s="59"/>
      <c r="N1337" s="59"/>
      <c r="O1337" s="59"/>
      <c r="P1337" s="60"/>
    </row>
    <row r="1338" spans="1:16" x14ac:dyDescent="0.25">
      <c r="A1338" s="102" t="s">
        <v>4</v>
      </c>
      <c r="B1338" s="117">
        <v>7</v>
      </c>
      <c r="C1338" s="117">
        <v>75</v>
      </c>
      <c r="D1338" s="104" t="s">
        <v>16</v>
      </c>
      <c r="E1338" s="104" t="s">
        <v>10</v>
      </c>
      <c r="F1338" s="96" t="str">
        <f>CONCATENATE(C1338,IF(D1338&lt;&gt;"",".",""),D1338)</f>
        <v>75.02</v>
      </c>
      <c r="G1338" s="105" t="str">
        <f>CONCATENATE(A1338," ",C1338,IF(D1338&lt;&gt;"",".",""),D1338,E1338)</f>
        <v>HBEE 75.02(b)</v>
      </c>
      <c r="H1338" s="106">
        <v>42583</v>
      </c>
      <c r="I1338" s="96" t="s">
        <v>624</v>
      </c>
      <c r="J1338" s="107" t="s">
        <v>766</v>
      </c>
      <c r="K1338" s="60"/>
      <c r="L1338" s="75"/>
      <c r="M1338" s="59"/>
      <c r="N1338" s="59"/>
      <c r="O1338" s="59"/>
      <c r="P1338" s="60"/>
    </row>
    <row r="1339" spans="1:16" x14ac:dyDescent="0.25">
      <c r="A1339" s="102" t="s">
        <v>4</v>
      </c>
      <c r="B1339" s="117">
        <v>7</v>
      </c>
      <c r="C1339" s="117">
        <v>75</v>
      </c>
      <c r="D1339" s="104" t="s">
        <v>16</v>
      </c>
      <c r="E1339" s="104" t="s">
        <v>12</v>
      </c>
      <c r="F1339" s="96" t="str">
        <f>CONCATENATE(C1339,IF(D1339&lt;&gt;"",".",""),D1339)</f>
        <v>75.02</v>
      </c>
      <c r="G1339" s="105" t="str">
        <f>CONCATENATE(A1339," ",C1339,IF(D1339&lt;&gt;"",".",""),D1339,E1339)</f>
        <v>HBEE 75.02(c)</v>
      </c>
      <c r="H1339" s="106">
        <v>42583</v>
      </c>
      <c r="I1339" s="96" t="s">
        <v>625</v>
      </c>
      <c r="J1339" s="107" t="s">
        <v>766</v>
      </c>
      <c r="K1339" s="60"/>
      <c r="L1339" s="75"/>
      <c r="M1339" s="59"/>
      <c r="N1339" s="59"/>
      <c r="O1339" s="59"/>
      <c r="P1339" s="60"/>
    </row>
    <row r="1340" spans="1:16" x14ac:dyDescent="0.25">
      <c r="A1340" s="102" t="s">
        <v>4</v>
      </c>
      <c r="B1340" s="117">
        <v>7</v>
      </c>
      <c r="C1340" s="117">
        <v>75</v>
      </c>
      <c r="D1340" s="104" t="s">
        <v>16</v>
      </c>
      <c r="E1340" s="104" t="s">
        <v>40</v>
      </c>
      <c r="F1340" s="96" t="str">
        <f>CONCATENATE(C1340,IF(D1340&lt;&gt;"",".",""),D1340)</f>
        <v>75.02</v>
      </c>
      <c r="G1340" s="105" t="str">
        <f>CONCATENATE(A1340," ",C1340,IF(D1340&lt;&gt;"",".",""),D1340,E1340)</f>
        <v>HBEE 75.02(d)</v>
      </c>
      <c r="H1340" s="106">
        <v>42583</v>
      </c>
      <c r="I1340" s="96" t="s">
        <v>626</v>
      </c>
      <c r="J1340" s="107" t="s">
        <v>766</v>
      </c>
      <c r="K1340" s="60"/>
      <c r="L1340" s="75"/>
      <c r="M1340" s="59"/>
      <c r="N1340" s="59"/>
      <c r="O1340" s="59"/>
      <c r="P1340" s="60"/>
    </row>
    <row r="1341" spans="1:16" x14ac:dyDescent="0.25">
      <c r="A1341" s="102" t="s">
        <v>4</v>
      </c>
      <c r="B1341" s="117">
        <v>7</v>
      </c>
      <c r="C1341" s="117">
        <v>75</v>
      </c>
      <c r="D1341" s="104" t="s">
        <v>16</v>
      </c>
      <c r="E1341" s="104" t="s">
        <v>41</v>
      </c>
      <c r="F1341" s="96" t="str">
        <f>CONCATENATE(C1341,IF(D1341&lt;&gt;"",".",""),D1341)</f>
        <v>75.02</v>
      </c>
      <c r="G1341" s="105" t="str">
        <f>CONCATENATE(A1341," ",C1341,IF(D1341&lt;&gt;"",".",""),D1341,E1341)</f>
        <v>HBEE 75.02(e)</v>
      </c>
      <c r="H1341" s="106">
        <v>42583</v>
      </c>
      <c r="I1341" s="96" t="s">
        <v>627</v>
      </c>
      <c r="J1341" s="107" t="s">
        <v>766</v>
      </c>
      <c r="K1341" s="60"/>
      <c r="L1341" s="75"/>
      <c r="M1341" s="59"/>
      <c r="N1341" s="59"/>
      <c r="O1341" s="59"/>
      <c r="P1341" s="60"/>
    </row>
    <row r="1342" spans="1:16" x14ac:dyDescent="0.25">
      <c r="A1342" s="102" t="s">
        <v>4</v>
      </c>
      <c r="B1342" s="117">
        <v>7</v>
      </c>
      <c r="C1342" s="117">
        <v>75</v>
      </c>
      <c r="D1342" s="104" t="s">
        <v>16</v>
      </c>
      <c r="E1342" s="104" t="s">
        <v>42</v>
      </c>
      <c r="F1342" s="96" t="str">
        <f>CONCATENATE(C1342,IF(D1342&lt;&gt;"",".",""),D1342)</f>
        <v>75.02</v>
      </c>
      <c r="G1342" s="105" t="str">
        <f>CONCATENATE(A1342," ",C1342,IF(D1342&lt;&gt;"",".",""),D1342,E1342)</f>
        <v>HBEE 75.02(f)</v>
      </c>
      <c r="H1342" s="106">
        <v>42583</v>
      </c>
      <c r="I1342" s="96" t="s">
        <v>628</v>
      </c>
      <c r="J1342" s="107" t="s">
        <v>766</v>
      </c>
      <c r="K1342" s="60"/>
      <c r="L1342" s="75"/>
      <c r="M1342" s="59"/>
      <c r="N1342" s="59"/>
      <c r="O1342" s="59"/>
      <c r="P1342" s="60"/>
    </row>
    <row r="1343" spans="1:16" x14ac:dyDescent="0.25">
      <c r="A1343" s="102" t="s">
        <v>4</v>
      </c>
      <c r="B1343" s="117">
        <v>7</v>
      </c>
      <c r="C1343" s="117">
        <v>75</v>
      </c>
      <c r="D1343" s="104" t="s">
        <v>16</v>
      </c>
      <c r="E1343" s="104" t="s">
        <v>43</v>
      </c>
      <c r="F1343" s="96" t="str">
        <f>CONCATENATE(C1343,IF(D1343&lt;&gt;"",".",""),D1343)</f>
        <v>75.02</v>
      </c>
      <c r="G1343" s="105" t="str">
        <f>CONCATENATE(A1343," ",C1343,IF(D1343&lt;&gt;"",".",""),D1343,E1343)</f>
        <v>HBEE 75.02(g)</v>
      </c>
      <c r="H1343" s="106">
        <v>42583</v>
      </c>
      <c r="I1343" s="96" t="s">
        <v>629</v>
      </c>
      <c r="J1343" s="107" t="s">
        <v>766</v>
      </c>
      <c r="K1343" s="60"/>
      <c r="L1343" s="75"/>
      <c r="M1343" s="59"/>
      <c r="N1343" s="59"/>
      <c r="O1343" s="59"/>
      <c r="P1343" s="60"/>
    </row>
    <row r="1344" spans="1:16" ht="30" x14ac:dyDescent="0.25">
      <c r="A1344" s="102" t="s">
        <v>4</v>
      </c>
      <c r="B1344" s="117">
        <v>7</v>
      </c>
      <c r="C1344" s="117">
        <v>75</v>
      </c>
      <c r="D1344" s="104" t="s">
        <v>16</v>
      </c>
      <c r="E1344" s="104" t="s">
        <v>44</v>
      </c>
      <c r="F1344" s="96" t="str">
        <f>CONCATENATE(C1344,IF(D1344&lt;&gt;"",".",""),D1344)</f>
        <v>75.02</v>
      </c>
      <c r="G1344" s="105" t="str">
        <f>CONCATENATE(A1344," ",C1344,IF(D1344&lt;&gt;"",".",""),D1344,E1344)</f>
        <v>HBEE 75.02(h)</v>
      </c>
      <c r="H1344" s="106">
        <v>42583</v>
      </c>
      <c r="I1344" s="96" t="s">
        <v>630</v>
      </c>
      <c r="J1344" s="107" t="s">
        <v>766</v>
      </c>
      <c r="K1344" s="60"/>
      <c r="L1344" s="75"/>
      <c r="M1344" s="59"/>
      <c r="N1344" s="59"/>
      <c r="O1344" s="59"/>
      <c r="P1344" s="60"/>
    </row>
    <row r="1345" spans="1:16" ht="30" x14ac:dyDescent="0.25">
      <c r="A1345" s="102" t="s">
        <v>4</v>
      </c>
      <c r="B1345" s="117">
        <v>7</v>
      </c>
      <c r="C1345" s="117">
        <v>75</v>
      </c>
      <c r="D1345" s="104" t="s">
        <v>16</v>
      </c>
      <c r="E1345" s="104" t="s">
        <v>45</v>
      </c>
      <c r="F1345" s="96" t="str">
        <f>CONCATENATE(C1345,IF(D1345&lt;&gt;"",".",""),D1345)</f>
        <v>75.02</v>
      </c>
      <c r="G1345" s="105" t="str">
        <f>CONCATENATE(A1345," ",C1345,IF(D1345&lt;&gt;"",".",""),D1345,E1345)</f>
        <v>HBEE 75.02(i)</v>
      </c>
      <c r="H1345" s="106">
        <v>42583</v>
      </c>
      <c r="I1345" s="96" t="s">
        <v>631</v>
      </c>
      <c r="J1345" s="107" t="s">
        <v>770</v>
      </c>
      <c r="K1345" s="60" t="s">
        <v>764</v>
      </c>
      <c r="L1345" s="75"/>
      <c r="M1345" s="59"/>
      <c r="N1345" s="59"/>
      <c r="O1345" s="59"/>
      <c r="P1345" s="60"/>
    </row>
    <row r="1346" spans="1:16" x14ac:dyDescent="0.25">
      <c r="A1346" s="102" t="s">
        <v>4</v>
      </c>
      <c r="B1346" s="117">
        <v>7</v>
      </c>
      <c r="C1346" s="117">
        <v>75</v>
      </c>
      <c r="D1346" s="104" t="s">
        <v>16</v>
      </c>
      <c r="E1346" s="104" t="s">
        <v>46</v>
      </c>
      <c r="F1346" s="96" t="str">
        <f>CONCATENATE(C1346,IF(D1346&lt;&gt;"",".",""),D1346)</f>
        <v>75.02</v>
      </c>
      <c r="G1346" s="105" t="str">
        <f>CONCATENATE(A1346," ",C1346,IF(D1346&lt;&gt;"",".",""),D1346,E1346)</f>
        <v>HBEE 75.02(j)</v>
      </c>
      <c r="H1346" s="106">
        <v>42583</v>
      </c>
      <c r="I1346" s="96" t="s">
        <v>632</v>
      </c>
      <c r="J1346" s="107" t="s">
        <v>770</v>
      </c>
      <c r="K1346" s="60" t="s">
        <v>764</v>
      </c>
      <c r="L1346" s="75"/>
      <c r="M1346" s="59"/>
      <c r="N1346" s="59"/>
      <c r="O1346" s="59"/>
      <c r="P1346" s="60"/>
    </row>
    <row r="1347" spans="1:16" x14ac:dyDescent="0.25">
      <c r="A1347" s="102" t="s">
        <v>4</v>
      </c>
      <c r="B1347" s="117">
        <v>7</v>
      </c>
      <c r="C1347" s="117">
        <v>75</v>
      </c>
      <c r="D1347" s="104" t="s">
        <v>16</v>
      </c>
      <c r="E1347" s="104" t="s">
        <v>310</v>
      </c>
      <c r="F1347" s="96" t="str">
        <f>CONCATENATE(C1347,IF(D1347&lt;&gt;"",".",""),D1347)</f>
        <v>75.02</v>
      </c>
      <c r="G1347" s="105" t="str">
        <f>CONCATENATE(A1347," ",C1347,IF(D1347&lt;&gt;"",".",""),D1347,E1347)</f>
        <v>HBEE 75.02(k)</v>
      </c>
      <c r="H1347" s="106">
        <v>42583</v>
      </c>
      <c r="I1347" s="96" t="s">
        <v>633</v>
      </c>
      <c r="J1347" s="107" t="s">
        <v>766</v>
      </c>
      <c r="K1347" s="60"/>
      <c r="L1347" s="75"/>
      <c r="M1347" s="59"/>
      <c r="N1347" s="59"/>
      <c r="O1347" s="59"/>
      <c r="P1347" s="60"/>
    </row>
    <row r="1348" spans="1:16" x14ac:dyDescent="0.25">
      <c r="A1348" s="102" t="s">
        <v>4</v>
      </c>
      <c r="B1348" s="117">
        <v>7</v>
      </c>
      <c r="C1348" s="117">
        <v>75</v>
      </c>
      <c r="D1348" s="104" t="s">
        <v>16</v>
      </c>
      <c r="E1348" s="104" t="s">
        <v>311</v>
      </c>
      <c r="F1348" s="96" t="str">
        <f>CONCATENATE(C1348,IF(D1348&lt;&gt;"",".",""),D1348)</f>
        <v>75.02</v>
      </c>
      <c r="G1348" s="105" t="str">
        <f>CONCATENATE(A1348," ",C1348,IF(D1348&lt;&gt;"",".",""),D1348,E1348)</f>
        <v>HBEE 75.02(l)</v>
      </c>
      <c r="H1348" s="106">
        <v>42583</v>
      </c>
      <c r="I1348" s="96" t="s">
        <v>634</v>
      </c>
      <c r="J1348" s="107" t="s">
        <v>766</v>
      </c>
      <c r="K1348" s="60"/>
      <c r="L1348" s="75"/>
      <c r="M1348" s="59"/>
      <c r="N1348" s="59"/>
      <c r="O1348" s="59"/>
      <c r="P1348" s="60"/>
    </row>
    <row r="1349" spans="1:16" ht="30" x14ac:dyDescent="0.25">
      <c r="A1349" s="102" t="s">
        <v>4</v>
      </c>
      <c r="B1349" s="117">
        <v>7</v>
      </c>
      <c r="C1349" s="117">
        <v>75</v>
      </c>
      <c r="D1349" s="104" t="s">
        <v>23</v>
      </c>
      <c r="E1349" s="104"/>
      <c r="F1349" s="96" t="str">
        <f>CONCATENATE(C1349,IF(D1349&lt;&gt;"",".",""),D1349)</f>
        <v>75.03</v>
      </c>
      <c r="G1349" s="105" t="str">
        <f>CONCATENATE(A1349," ",C1349,IF(D1349&lt;&gt;"",".",""),D1349,E1349)</f>
        <v>HBEE 75.03</v>
      </c>
      <c r="H1349" s="106">
        <v>42583</v>
      </c>
      <c r="I1349" s="96" t="s">
        <v>635</v>
      </c>
      <c r="J1349" s="107" t="s">
        <v>770</v>
      </c>
      <c r="K1349" s="60" t="s">
        <v>764</v>
      </c>
      <c r="L1349" s="75"/>
      <c r="M1349" s="59"/>
      <c r="N1349" s="59"/>
      <c r="O1349" s="59"/>
      <c r="P1349" s="60"/>
    </row>
    <row r="1350" spans="1:16" ht="30" x14ac:dyDescent="0.25">
      <c r="A1350" s="102" t="s">
        <v>4</v>
      </c>
      <c r="B1350" s="117">
        <v>7</v>
      </c>
      <c r="C1350" s="117">
        <v>75</v>
      </c>
      <c r="D1350" s="104" t="s">
        <v>23</v>
      </c>
      <c r="E1350" s="104" t="s">
        <v>8</v>
      </c>
      <c r="F1350" s="96" t="str">
        <f>CONCATENATE(C1350,IF(D1350&lt;&gt;"",".",""),D1350)</f>
        <v>75.03</v>
      </c>
      <c r="G1350" s="105" t="str">
        <f>CONCATENATE(A1350," ",C1350,IF(D1350&lt;&gt;"",".",""),D1350,E1350)</f>
        <v>HBEE 75.03(a)</v>
      </c>
      <c r="H1350" s="106">
        <v>42583</v>
      </c>
      <c r="I1350" s="96" t="s">
        <v>636</v>
      </c>
      <c r="J1350" s="107" t="s">
        <v>766</v>
      </c>
      <c r="K1350" s="60"/>
      <c r="L1350" s="75"/>
      <c r="M1350" s="59"/>
      <c r="N1350" s="59"/>
      <c r="O1350" s="59"/>
      <c r="P1350" s="60"/>
    </row>
    <row r="1351" spans="1:16" ht="30" x14ac:dyDescent="0.25">
      <c r="A1351" s="102" t="s">
        <v>4</v>
      </c>
      <c r="B1351" s="117">
        <v>7</v>
      </c>
      <c r="C1351" s="117">
        <v>75</v>
      </c>
      <c r="D1351" s="104" t="s">
        <v>23</v>
      </c>
      <c r="E1351" s="104" t="s">
        <v>10</v>
      </c>
      <c r="F1351" s="96" t="str">
        <f>CONCATENATE(C1351,IF(D1351&lt;&gt;"",".",""),D1351)</f>
        <v>75.03</v>
      </c>
      <c r="G1351" s="105" t="str">
        <f>CONCATENATE(A1351," ",C1351,IF(D1351&lt;&gt;"",".",""),D1351,E1351)</f>
        <v>HBEE 75.03(b)</v>
      </c>
      <c r="H1351" s="106">
        <v>42583</v>
      </c>
      <c r="I1351" s="96" t="s">
        <v>637</v>
      </c>
      <c r="J1351" s="107" t="s">
        <v>766</v>
      </c>
      <c r="K1351" s="60"/>
      <c r="L1351" s="75"/>
      <c r="M1351" s="59"/>
      <c r="N1351" s="59"/>
      <c r="O1351" s="59"/>
      <c r="P1351" s="60"/>
    </row>
    <row r="1352" spans="1:16" x14ac:dyDescent="0.25">
      <c r="A1352" s="102" t="s">
        <v>4</v>
      </c>
      <c r="B1352" s="117">
        <v>7</v>
      </c>
      <c r="C1352" s="117">
        <v>75</v>
      </c>
      <c r="D1352" s="104" t="s">
        <v>23</v>
      </c>
      <c r="E1352" s="104" t="s">
        <v>12</v>
      </c>
      <c r="F1352" s="96" t="str">
        <f>CONCATENATE(C1352,IF(D1352&lt;&gt;"",".",""),D1352)</f>
        <v>75.03</v>
      </c>
      <c r="G1352" s="105" t="str">
        <f>CONCATENATE(A1352," ",C1352,IF(D1352&lt;&gt;"",".",""),D1352,E1352)</f>
        <v>HBEE 75.03(c)</v>
      </c>
      <c r="H1352" s="106">
        <v>42583</v>
      </c>
      <c r="I1352" s="96"/>
      <c r="J1352" s="107" t="s">
        <v>770</v>
      </c>
      <c r="K1352" s="60" t="s">
        <v>764</v>
      </c>
      <c r="L1352" s="75"/>
      <c r="M1352" s="59"/>
      <c r="N1352" s="59"/>
      <c r="O1352" s="59"/>
      <c r="P1352" s="60"/>
    </row>
    <row r="1353" spans="1:16" ht="30" x14ac:dyDescent="0.25">
      <c r="A1353" s="102" t="s">
        <v>4</v>
      </c>
      <c r="B1353" s="117">
        <v>7</v>
      </c>
      <c r="C1353" s="117">
        <v>76</v>
      </c>
      <c r="D1353" s="104" t="s">
        <v>14</v>
      </c>
      <c r="E1353" s="104"/>
      <c r="F1353" s="96" t="str">
        <f>CONCATENATE(C1353,IF(D1353&lt;&gt;"",".",""),D1353)</f>
        <v>76.00</v>
      </c>
      <c r="G1353" s="105" t="str">
        <f>CONCATENATE(A1353," ",C1353,IF(D1353&lt;&gt;"",".",""),D1353,E1353)</f>
        <v>HBEE 76.00</v>
      </c>
      <c r="H1353" s="106">
        <v>42583</v>
      </c>
      <c r="I1353" s="96" t="s">
        <v>638</v>
      </c>
      <c r="J1353" s="107" t="s">
        <v>770</v>
      </c>
      <c r="K1353" s="60" t="s">
        <v>764</v>
      </c>
      <c r="L1353" s="75"/>
      <c r="M1353" s="59"/>
      <c r="N1353" s="59"/>
      <c r="O1353" s="59"/>
      <c r="P1353" s="60"/>
    </row>
    <row r="1354" spans="1:16" x14ac:dyDescent="0.25">
      <c r="A1354" s="102" t="s">
        <v>4</v>
      </c>
      <c r="B1354" s="117">
        <v>7</v>
      </c>
      <c r="C1354" s="117">
        <v>76</v>
      </c>
      <c r="D1354" s="104" t="s">
        <v>14</v>
      </c>
      <c r="E1354" s="104" t="s">
        <v>8</v>
      </c>
      <c r="F1354" s="96" t="str">
        <f>CONCATENATE(C1354,IF(D1354&lt;&gt;"",".",""),D1354)</f>
        <v>76.00</v>
      </c>
      <c r="G1354" s="105" t="str">
        <f>CONCATENATE(A1354," ",C1354,IF(D1354&lt;&gt;"",".",""),D1354,E1354)</f>
        <v>HBEE 76.00(a)</v>
      </c>
      <c r="H1354" s="106">
        <v>42583</v>
      </c>
      <c r="I1354" s="96" t="s">
        <v>109</v>
      </c>
      <c r="J1354" s="107" t="s">
        <v>766</v>
      </c>
      <c r="K1354" s="60"/>
      <c r="L1354" s="75"/>
      <c r="M1354" s="59"/>
      <c r="N1354" s="59"/>
      <c r="O1354" s="59"/>
      <c r="P1354" s="60"/>
    </row>
    <row r="1355" spans="1:16" x14ac:dyDescent="0.25">
      <c r="A1355" s="102" t="s">
        <v>4</v>
      </c>
      <c r="B1355" s="117">
        <v>7</v>
      </c>
      <c r="C1355" s="117">
        <v>76</v>
      </c>
      <c r="D1355" s="104" t="s">
        <v>14</v>
      </c>
      <c r="E1355" s="104" t="s">
        <v>10</v>
      </c>
      <c r="F1355" s="96" t="str">
        <f>CONCATENATE(C1355,IF(D1355&lt;&gt;"",".",""),D1355)</f>
        <v>76.00</v>
      </c>
      <c r="G1355" s="105" t="str">
        <f>CONCATENATE(A1355," ",C1355,IF(D1355&lt;&gt;"",".",""),D1355,E1355)</f>
        <v>HBEE 76.00(b)</v>
      </c>
      <c r="H1355" s="106">
        <v>42583</v>
      </c>
      <c r="I1355" s="96" t="s">
        <v>639</v>
      </c>
      <c r="J1355" s="107" t="s">
        <v>766</v>
      </c>
      <c r="K1355" s="60"/>
      <c r="L1355" s="75"/>
      <c r="M1355" s="59"/>
      <c r="N1355" s="59"/>
      <c r="O1355" s="59"/>
      <c r="P1355" s="60"/>
    </row>
    <row r="1356" spans="1:16" x14ac:dyDescent="0.25">
      <c r="A1356" s="102" t="s">
        <v>4</v>
      </c>
      <c r="B1356" s="117">
        <v>7</v>
      </c>
      <c r="C1356" s="117">
        <v>76</v>
      </c>
      <c r="D1356" s="104" t="s">
        <v>14</v>
      </c>
      <c r="E1356" s="104" t="s">
        <v>78</v>
      </c>
      <c r="F1356" s="96" t="str">
        <f>CONCATENATE(C1356,IF(D1356&lt;&gt;"",".",""),D1356)</f>
        <v>76.00</v>
      </c>
      <c r="G1356" s="105" t="str">
        <f>CONCATENATE(A1356," ",C1356,IF(D1356&lt;&gt;"",".",""),D1356,E1356)</f>
        <v>HBEE 76.00(b)(1)</v>
      </c>
      <c r="H1356" s="106">
        <v>42583</v>
      </c>
      <c r="I1356" s="96" t="s">
        <v>640</v>
      </c>
      <c r="J1356" s="107" t="s">
        <v>766</v>
      </c>
      <c r="K1356" s="60"/>
      <c r="L1356" s="75"/>
      <c r="M1356" s="59"/>
      <c r="N1356" s="59"/>
      <c r="O1356" s="59"/>
      <c r="P1356" s="60"/>
    </row>
    <row r="1357" spans="1:16" x14ac:dyDescent="0.25">
      <c r="A1357" s="102" t="s">
        <v>4</v>
      </c>
      <c r="B1357" s="117">
        <v>7</v>
      </c>
      <c r="C1357" s="117">
        <v>76</v>
      </c>
      <c r="D1357" s="104" t="s">
        <v>14</v>
      </c>
      <c r="E1357" s="104" t="s">
        <v>79</v>
      </c>
      <c r="F1357" s="96" t="str">
        <f>CONCATENATE(C1357,IF(D1357&lt;&gt;"",".",""),D1357)</f>
        <v>76.00</v>
      </c>
      <c r="G1357" s="105" t="str">
        <f>CONCATENATE(A1357," ",C1357,IF(D1357&lt;&gt;"",".",""),D1357,E1357)</f>
        <v>HBEE 76.00(b)(2)</v>
      </c>
      <c r="H1357" s="106">
        <v>42583</v>
      </c>
      <c r="I1357" s="96" t="s">
        <v>641</v>
      </c>
      <c r="J1357" s="107" t="s">
        <v>766</v>
      </c>
      <c r="K1357" s="60"/>
      <c r="L1357" s="75"/>
      <c r="M1357" s="59"/>
      <c r="N1357" s="59"/>
      <c r="O1357" s="59"/>
      <c r="P1357" s="60"/>
    </row>
    <row r="1358" spans="1:16" ht="30" x14ac:dyDescent="0.25">
      <c r="A1358" s="102" t="s">
        <v>4</v>
      </c>
      <c r="B1358" s="117">
        <v>7</v>
      </c>
      <c r="C1358" s="117">
        <v>76</v>
      </c>
      <c r="D1358" s="104" t="s">
        <v>14</v>
      </c>
      <c r="E1358" s="104" t="s">
        <v>12</v>
      </c>
      <c r="F1358" s="96" t="str">
        <f>CONCATENATE(C1358,IF(D1358&lt;&gt;"",".",""),D1358)</f>
        <v>76.00</v>
      </c>
      <c r="G1358" s="105" t="str">
        <f>CONCATENATE(A1358," ",C1358,IF(D1358&lt;&gt;"",".",""),D1358,E1358)</f>
        <v>HBEE 76.00(c)</v>
      </c>
      <c r="H1358" s="106">
        <v>42583</v>
      </c>
      <c r="I1358" s="96" t="s">
        <v>642</v>
      </c>
      <c r="J1358" s="107" t="s">
        <v>766</v>
      </c>
      <c r="K1358" s="60"/>
      <c r="L1358" s="75"/>
      <c r="M1358" s="59"/>
      <c r="N1358" s="59"/>
      <c r="O1358" s="59"/>
      <c r="P1358" s="60"/>
    </row>
    <row r="1359" spans="1:16" ht="165" x14ac:dyDescent="0.25">
      <c r="A1359" s="102" t="s">
        <v>4</v>
      </c>
      <c r="B1359" s="117">
        <v>7</v>
      </c>
      <c r="C1359" s="117">
        <v>76</v>
      </c>
      <c r="D1359" s="104" t="s">
        <v>14</v>
      </c>
      <c r="E1359" s="104" t="s">
        <v>40</v>
      </c>
      <c r="F1359" s="96" t="str">
        <f>CONCATENATE(C1359,IF(D1359&lt;&gt;"",".",""),D1359)</f>
        <v>76.00</v>
      </c>
      <c r="G1359" s="105" t="str">
        <f>CONCATENATE(A1359," ",C1359,IF(D1359&lt;&gt;"",".",""),D1359,E1359)</f>
        <v>HBEE 76.00(d)</v>
      </c>
      <c r="H1359" s="106">
        <v>42583</v>
      </c>
      <c r="I1359" s="96" t="s">
        <v>643</v>
      </c>
      <c r="J1359" s="107" t="s">
        <v>770</v>
      </c>
      <c r="K1359" s="60" t="s">
        <v>766</v>
      </c>
      <c r="L1359" s="75"/>
      <c r="M1359" s="59" t="s">
        <v>1532</v>
      </c>
      <c r="N1359" s="59"/>
      <c r="O1359" s="59"/>
      <c r="P1359" s="75" t="s">
        <v>1829</v>
      </c>
    </row>
    <row r="1360" spans="1:16" ht="30" x14ac:dyDescent="0.25">
      <c r="A1360" s="102" t="s">
        <v>4</v>
      </c>
      <c r="B1360" s="117">
        <v>7</v>
      </c>
      <c r="C1360" s="117">
        <v>76</v>
      </c>
      <c r="D1360" s="104" t="s">
        <v>14</v>
      </c>
      <c r="E1360" s="104" t="s">
        <v>41</v>
      </c>
      <c r="F1360" s="96" t="str">
        <f>CONCATENATE(C1360,IF(D1360&lt;&gt;"",".",""),D1360)</f>
        <v>76.00</v>
      </c>
      <c r="G1360" s="105" t="str">
        <f>CONCATENATE(A1360," ",C1360,IF(D1360&lt;&gt;"",".",""),D1360,E1360)</f>
        <v>HBEE 76.00(e)</v>
      </c>
      <c r="H1360" s="106">
        <v>42583</v>
      </c>
      <c r="I1360" s="96" t="s">
        <v>644</v>
      </c>
      <c r="J1360" s="107" t="s">
        <v>764</v>
      </c>
      <c r="K1360" s="60"/>
      <c r="L1360" s="75"/>
      <c r="M1360" s="59"/>
      <c r="N1360" s="59"/>
      <c r="O1360" s="59"/>
      <c r="P1360" s="60"/>
    </row>
    <row r="1361" spans="1:16" ht="30" x14ac:dyDescent="0.25">
      <c r="A1361" s="102" t="s">
        <v>4</v>
      </c>
      <c r="B1361" s="117">
        <v>7</v>
      </c>
      <c r="C1361" s="117">
        <v>77</v>
      </c>
      <c r="D1361" s="104" t="s">
        <v>14</v>
      </c>
      <c r="E1361" s="104"/>
      <c r="F1361" s="96" t="str">
        <f>CONCATENATE(C1361,IF(D1361&lt;&gt;"",".",""),D1361)</f>
        <v>77.00</v>
      </c>
      <c r="G1361" s="105" t="str">
        <f>CONCATENATE(A1361," ",C1361,IF(D1361&lt;&gt;"",".",""),D1361,E1361)</f>
        <v>HBEE 77.00</v>
      </c>
      <c r="H1361" s="106">
        <v>42200</v>
      </c>
      <c r="I1361" s="96" t="s">
        <v>645</v>
      </c>
      <c r="J1361" s="107" t="s">
        <v>766</v>
      </c>
      <c r="K1361" s="60"/>
      <c r="L1361" s="75"/>
      <c r="M1361" s="59"/>
      <c r="N1361" s="59"/>
      <c r="O1361" s="59"/>
      <c r="P1361" s="60"/>
    </row>
    <row r="1362" spans="1:16" ht="30" x14ac:dyDescent="0.25">
      <c r="A1362" s="102" t="s">
        <v>4</v>
      </c>
      <c r="B1362" s="117">
        <v>7</v>
      </c>
      <c r="C1362" s="117">
        <v>77</v>
      </c>
      <c r="D1362" s="104" t="s">
        <v>14</v>
      </c>
      <c r="E1362" s="104" t="s">
        <v>8</v>
      </c>
      <c r="F1362" s="96" t="str">
        <f>CONCATENATE(C1362,IF(D1362&lt;&gt;"",".",""),D1362)</f>
        <v>77.00</v>
      </c>
      <c r="G1362" s="105" t="str">
        <f>CONCATENATE(A1362," ",C1362,IF(D1362&lt;&gt;"",".",""),D1362,E1362)</f>
        <v>HBEE 77.00(a)</v>
      </c>
      <c r="H1362" s="106">
        <v>42200</v>
      </c>
      <c r="I1362" s="96" t="s">
        <v>646</v>
      </c>
      <c r="J1362" s="107" t="s">
        <v>766</v>
      </c>
      <c r="K1362" s="60"/>
      <c r="L1362" s="75"/>
      <c r="M1362" s="59"/>
      <c r="N1362" s="59"/>
      <c r="O1362" s="59"/>
      <c r="P1362" s="60"/>
    </row>
    <row r="1363" spans="1:16" ht="30" x14ac:dyDescent="0.25">
      <c r="A1363" s="102" t="s">
        <v>4</v>
      </c>
      <c r="B1363" s="117">
        <v>7</v>
      </c>
      <c r="C1363" s="117">
        <v>77</v>
      </c>
      <c r="D1363" s="104" t="s">
        <v>14</v>
      </c>
      <c r="E1363" s="104" t="s">
        <v>10</v>
      </c>
      <c r="F1363" s="96" t="str">
        <f>CONCATENATE(C1363,IF(D1363&lt;&gt;"",".",""),D1363)</f>
        <v>77.00</v>
      </c>
      <c r="G1363" s="105" t="str">
        <f>CONCATENATE(A1363," ",C1363,IF(D1363&lt;&gt;"",".",""),D1363,E1363)</f>
        <v>HBEE 77.00(b)</v>
      </c>
      <c r="H1363" s="106">
        <v>42200</v>
      </c>
      <c r="I1363" s="96" t="s">
        <v>647</v>
      </c>
      <c r="J1363" s="107" t="s">
        <v>766</v>
      </c>
      <c r="K1363" s="60"/>
      <c r="L1363" s="75"/>
      <c r="M1363" s="59"/>
      <c r="N1363" s="59"/>
      <c r="O1363" s="59"/>
      <c r="P1363" s="60"/>
    </row>
    <row r="1364" spans="1:16" ht="30" x14ac:dyDescent="0.25">
      <c r="A1364" s="102" t="s">
        <v>4</v>
      </c>
      <c r="B1364" s="117">
        <v>7</v>
      </c>
      <c r="C1364" s="117">
        <v>77</v>
      </c>
      <c r="D1364" s="104" t="s">
        <v>14</v>
      </c>
      <c r="E1364" s="104" t="s">
        <v>12</v>
      </c>
      <c r="F1364" s="96" t="str">
        <f>CONCATENATE(C1364,IF(D1364&lt;&gt;"",".",""),D1364)</f>
        <v>77.00</v>
      </c>
      <c r="G1364" s="105" t="str">
        <f>CONCATENATE(A1364," ",C1364,IF(D1364&lt;&gt;"",".",""),D1364,E1364)</f>
        <v>HBEE 77.00(c)</v>
      </c>
      <c r="H1364" s="106">
        <v>42200</v>
      </c>
      <c r="I1364" s="96" t="s">
        <v>648</v>
      </c>
      <c r="J1364" s="107" t="s">
        <v>766</v>
      </c>
      <c r="K1364" s="60"/>
      <c r="L1364" s="75"/>
      <c r="M1364" s="59"/>
      <c r="N1364" s="59"/>
      <c r="O1364" s="59"/>
      <c r="P1364" s="60"/>
    </row>
    <row r="1365" spans="1:16" x14ac:dyDescent="0.25">
      <c r="A1365" s="102" t="s">
        <v>4</v>
      </c>
      <c r="B1365" s="117">
        <v>7</v>
      </c>
      <c r="C1365" s="117">
        <v>77</v>
      </c>
      <c r="D1365" s="104" t="s">
        <v>14</v>
      </c>
      <c r="E1365" s="104" t="s">
        <v>40</v>
      </c>
      <c r="F1365" s="96" t="str">
        <f>CONCATENATE(C1365,IF(D1365&lt;&gt;"",".",""),D1365)</f>
        <v>77.00</v>
      </c>
      <c r="G1365" s="105" t="str">
        <f>CONCATENATE(A1365," ",C1365,IF(D1365&lt;&gt;"",".",""),D1365,E1365)</f>
        <v>HBEE 77.00(d)</v>
      </c>
      <c r="H1365" s="106">
        <v>42200</v>
      </c>
      <c r="I1365" s="96" t="s">
        <v>649</v>
      </c>
      <c r="J1365" s="107" t="s">
        <v>766</v>
      </c>
      <c r="K1365" s="60"/>
      <c r="L1365" s="75"/>
      <c r="M1365" s="59"/>
      <c r="N1365" s="59"/>
      <c r="O1365" s="59"/>
      <c r="P1365" s="60"/>
    </row>
    <row r="1366" spans="1:16" ht="30" x14ac:dyDescent="0.25">
      <c r="A1366" s="102" t="s">
        <v>4</v>
      </c>
      <c r="B1366" s="117">
        <v>7</v>
      </c>
      <c r="C1366" s="117">
        <v>77</v>
      </c>
      <c r="D1366" s="104" t="s">
        <v>14</v>
      </c>
      <c r="E1366" s="104" t="s">
        <v>41</v>
      </c>
      <c r="F1366" s="96" t="str">
        <f>CONCATENATE(C1366,IF(D1366&lt;&gt;"",".",""),D1366)</f>
        <v>77.00</v>
      </c>
      <c r="G1366" s="105" t="str">
        <f>CONCATENATE(A1366," ",C1366,IF(D1366&lt;&gt;"",".",""),D1366,E1366)</f>
        <v>HBEE 77.00(e)</v>
      </c>
      <c r="H1366" s="106">
        <v>42200</v>
      </c>
      <c r="I1366" s="96" t="s">
        <v>650</v>
      </c>
      <c r="J1366" s="107" t="s">
        <v>766</v>
      </c>
      <c r="K1366" s="60"/>
      <c r="L1366" s="75"/>
      <c r="M1366" s="59"/>
      <c r="N1366" s="59"/>
      <c r="O1366" s="59"/>
      <c r="P1366" s="60"/>
    </row>
    <row r="1367" spans="1:16" ht="45" x14ac:dyDescent="0.25">
      <c r="A1367" s="102" t="s">
        <v>4</v>
      </c>
      <c r="B1367" s="117">
        <v>7</v>
      </c>
      <c r="C1367" s="117">
        <v>77</v>
      </c>
      <c r="D1367" s="104" t="s">
        <v>14</v>
      </c>
      <c r="E1367" s="104" t="s">
        <v>42</v>
      </c>
      <c r="F1367" s="96" t="str">
        <f>CONCATENATE(C1367,IF(D1367&lt;&gt;"",".",""),D1367)</f>
        <v>77.00</v>
      </c>
      <c r="G1367" s="105" t="str">
        <f>CONCATENATE(A1367," ",C1367,IF(D1367&lt;&gt;"",".",""),D1367,E1367)</f>
        <v>HBEE 77.00(f)</v>
      </c>
      <c r="H1367" s="106">
        <v>42200</v>
      </c>
      <c r="I1367" s="96" t="s">
        <v>651</v>
      </c>
      <c r="J1367" s="107" t="s">
        <v>766</v>
      </c>
      <c r="K1367" s="60"/>
      <c r="L1367" s="75"/>
      <c r="M1367" s="59"/>
      <c r="N1367" s="59"/>
      <c r="O1367" s="59"/>
      <c r="P1367" s="60"/>
    </row>
    <row r="1368" spans="1:16" ht="45" x14ac:dyDescent="0.25">
      <c r="A1368" s="102" t="s">
        <v>4</v>
      </c>
      <c r="B1368" s="117">
        <v>7</v>
      </c>
      <c r="C1368" s="117">
        <v>77</v>
      </c>
      <c r="D1368" s="104" t="s">
        <v>14</v>
      </c>
      <c r="E1368" s="104" t="s">
        <v>43</v>
      </c>
      <c r="F1368" s="96" t="str">
        <f>CONCATENATE(C1368,IF(D1368&lt;&gt;"",".",""),D1368)</f>
        <v>77.00</v>
      </c>
      <c r="G1368" s="105" t="str">
        <f>CONCATENATE(A1368," ",C1368,IF(D1368&lt;&gt;"",".",""),D1368,E1368)</f>
        <v>HBEE 77.00(g)</v>
      </c>
      <c r="H1368" s="106">
        <v>42200</v>
      </c>
      <c r="I1368" s="96" t="s">
        <v>652</v>
      </c>
      <c r="J1368" s="107" t="s">
        <v>766</v>
      </c>
      <c r="K1368" s="60"/>
      <c r="L1368" s="75"/>
      <c r="M1368" s="59"/>
      <c r="N1368" s="59"/>
      <c r="O1368" s="59"/>
      <c r="P1368" s="60"/>
    </row>
    <row r="1369" spans="1:16" ht="30" x14ac:dyDescent="0.25">
      <c r="A1369" s="102" t="s">
        <v>4</v>
      </c>
      <c r="B1369" s="117">
        <v>7</v>
      </c>
      <c r="C1369" s="117">
        <v>78</v>
      </c>
      <c r="D1369" s="104" t="s">
        <v>14</v>
      </c>
      <c r="E1369" s="104"/>
      <c r="F1369" s="96" t="str">
        <f>CONCATENATE(C1369,IF(D1369&lt;&gt;"",".",""),D1369)</f>
        <v>78.00</v>
      </c>
      <c r="G1369" s="105" t="str">
        <f>CONCATENATE(A1369," ",C1369,IF(D1369&lt;&gt;"",".",""),D1369,E1369)</f>
        <v>HBEE 78.00</v>
      </c>
      <c r="H1369" s="106">
        <v>41850</v>
      </c>
      <c r="I1369" s="96" t="s">
        <v>653</v>
      </c>
      <c r="J1369" s="107" t="s">
        <v>766</v>
      </c>
      <c r="K1369" s="60"/>
      <c r="L1369" s="75"/>
      <c r="M1369" s="59"/>
      <c r="N1369" s="59"/>
      <c r="O1369" s="59"/>
      <c r="P1369" s="60"/>
    </row>
    <row r="1370" spans="1:16" x14ac:dyDescent="0.25">
      <c r="A1370" s="102" t="s">
        <v>4</v>
      </c>
      <c r="B1370" s="117">
        <v>7</v>
      </c>
      <c r="C1370" s="117">
        <v>78</v>
      </c>
      <c r="D1370" s="104" t="s">
        <v>14</v>
      </c>
      <c r="E1370" s="104" t="s">
        <v>8</v>
      </c>
      <c r="F1370" s="96" t="str">
        <f>CONCATENATE(C1370,IF(D1370&lt;&gt;"",".",""),D1370)</f>
        <v>78.00</v>
      </c>
      <c r="G1370" s="105" t="str">
        <f>CONCATENATE(A1370," ",C1370,IF(D1370&lt;&gt;"",".",""),D1370,E1370)</f>
        <v>HBEE 78.00(a)</v>
      </c>
      <c r="H1370" s="106">
        <v>41850</v>
      </c>
      <c r="I1370" s="96" t="s">
        <v>654</v>
      </c>
      <c r="J1370" s="107" t="s">
        <v>766</v>
      </c>
      <c r="K1370" s="60"/>
      <c r="L1370" s="75"/>
      <c r="M1370" s="59"/>
      <c r="N1370" s="59"/>
      <c r="O1370" s="59"/>
      <c r="P1370" s="60"/>
    </row>
    <row r="1371" spans="1:16" x14ac:dyDescent="0.25">
      <c r="A1371" s="102" t="s">
        <v>4</v>
      </c>
      <c r="B1371" s="117">
        <v>7</v>
      </c>
      <c r="C1371" s="117">
        <v>78</v>
      </c>
      <c r="D1371" s="104" t="s">
        <v>14</v>
      </c>
      <c r="E1371" s="104" t="s">
        <v>10</v>
      </c>
      <c r="F1371" s="96" t="str">
        <f>CONCATENATE(C1371,IF(D1371&lt;&gt;"",".",""),D1371)</f>
        <v>78.00</v>
      </c>
      <c r="G1371" s="105" t="str">
        <f>CONCATENATE(A1371," ",C1371,IF(D1371&lt;&gt;"",".",""),D1371,E1371)</f>
        <v>HBEE 78.00(b)</v>
      </c>
      <c r="H1371" s="106">
        <v>41850</v>
      </c>
      <c r="I1371" s="96" t="s">
        <v>655</v>
      </c>
      <c r="J1371" s="107" t="s">
        <v>766</v>
      </c>
      <c r="K1371" s="60"/>
      <c r="L1371" s="75"/>
      <c r="M1371" s="59"/>
      <c r="N1371" s="59"/>
      <c r="O1371" s="59"/>
      <c r="P1371" s="60"/>
    </row>
    <row r="1372" spans="1:16" ht="30" x14ac:dyDescent="0.25">
      <c r="A1372" s="102" t="s">
        <v>4</v>
      </c>
      <c r="B1372" s="117">
        <v>7</v>
      </c>
      <c r="C1372" s="117">
        <v>78</v>
      </c>
      <c r="D1372" s="104" t="s">
        <v>14</v>
      </c>
      <c r="E1372" s="104" t="s">
        <v>12</v>
      </c>
      <c r="F1372" s="96" t="str">
        <f>CONCATENATE(C1372,IF(D1372&lt;&gt;"",".",""),D1372)</f>
        <v>78.00</v>
      </c>
      <c r="G1372" s="105" t="str">
        <f>CONCATENATE(A1372," ",C1372,IF(D1372&lt;&gt;"",".",""),D1372,E1372)</f>
        <v>HBEE 78.00(c)</v>
      </c>
      <c r="H1372" s="106">
        <v>41850</v>
      </c>
      <c r="I1372" s="96" t="s">
        <v>656</v>
      </c>
      <c r="J1372" s="107" t="s">
        <v>766</v>
      </c>
      <c r="K1372" s="60"/>
      <c r="L1372" s="75"/>
      <c r="M1372" s="59"/>
      <c r="N1372" s="59"/>
      <c r="O1372" s="59"/>
      <c r="P1372" s="60"/>
    </row>
    <row r="1373" spans="1:16" x14ac:dyDescent="0.25">
      <c r="A1373" s="102" t="s">
        <v>4</v>
      </c>
      <c r="B1373" s="117">
        <v>7</v>
      </c>
      <c r="C1373" s="117">
        <v>78</v>
      </c>
      <c r="D1373" s="104" t="s">
        <v>14</v>
      </c>
      <c r="E1373" s="104" t="s">
        <v>40</v>
      </c>
      <c r="F1373" s="96" t="str">
        <f>CONCATENATE(C1373,IF(D1373&lt;&gt;"",".",""),D1373)</f>
        <v>78.00</v>
      </c>
      <c r="G1373" s="105" t="str">
        <f>CONCATENATE(A1373," ",C1373,IF(D1373&lt;&gt;"",".",""),D1373,E1373)</f>
        <v>HBEE 78.00(d)</v>
      </c>
      <c r="H1373" s="106">
        <v>41850</v>
      </c>
      <c r="I1373" s="96" t="s">
        <v>657</v>
      </c>
      <c r="J1373" s="107" t="s">
        <v>766</v>
      </c>
      <c r="K1373" s="60"/>
      <c r="L1373" s="75"/>
      <c r="M1373" s="59"/>
      <c r="N1373" s="59"/>
      <c r="O1373" s="59"/>
      <c r="P1373" s="60"/>
    </row>
    <row r="1374" spans="1:16" x14ac:dyDescent="0.25">
      <c r="A1374" s="102" t="s">
        <v>4</v>
      </c>
      <c r="B1374" s="117">
        <v>7</v>
      </c>
      <c r="C1374" s="117">
        <v>79</v>
      </c>
      <c r="D1374" s="104" t="s">
        <v>14</v>
      </c>
      <c r="E1374" s="104"/>
      <c r="F1374" s="96" t="str">
        <f>CONCATENATE(C1374,IF(D1374&lt;&gt;"",".",""),D1374)</f>
        <v>79.00</v>
      </c>
      <c r="G1374" s="105" t="str">
        <f>CONCATENATE(A1374," ",C1374,IF(D1374&lt;&gt;"",".",""),D1374,E1374)</f>
        <v>HBEE 79.00</v>
      </c>
      <c r="H1374" s="106">
        <v>41850</v>
      </c>
      <c r="I1374" s="96" t="s">
        <v>74</v>
      </c>
      <c r="J1374" s="107" t="s">
        <v>767</v>
      </c>
      <c r="K1374" s="60"/>
      <c r="L1374" s="75"/>
      <c r="M1374" s="59"/>
      <c r="N1374" s="59"/>
      <c r="O1374" s="59"/>
      <c r="P1374" s="60"/>
    </row>
    <row r="1375" spans="1:16" ht="45" x14ac:dyDescent="0.25">
      <c r="A1375" s="102" t="s">
        <v>4</v>
      </c>
      <c r="B1375" s="117">
        <v>8</v>
      </c>
      <c r="C1375" s="117">
        <v>80</v>
      </c>
      <c r="D1375" s="104" t="s">
        <v>14</v>
      </c>
      <c r="E1375" s="104"/>
      <c r="F1375" s="96" t="str">
        <f>CONCATENATE(C1375,IF(D1375&lt;&gt;"",".",""),D1375)</f>
        <v>80.00</v>
      </c>
      <c r="G1375" s="105" t="str">
        <f>CONCATENATE(A1375," ",C1375,IF(D1375&lt;&gt;"",".",""),D1375,E1375)</f>
        <v>HBEE 80.00</v>
      </c>
      <c r="H1375" s="106">
        <v>42583</v>
      </c>
      <c r="I1375" s="96" t="s">
        <v>658</v>
      </c>
      <c r="J1375" s="107" t="s">
        <v>766</v>
      </c>
      <c r="K1375" s="60"/>
      <c r="L1375" s="75"/>
      <c r="M1375" s="59"/>
      <c r="N1375" s="59"/>
      <c r="O1375" s="59"/>
      <c r="P1375" s="60"/>
    </row>
    <row r="1376" spans="1:16" x14ac:dyDescent="0.25">
      <c r="A1376" s="102" t="s">
        <v>4</v>
      </c>
      <c r="B1376" s="117">
        <v>8</v>
      </c>
      <c r="C1376" s="117">
        <v>80</v>
      </c>
      <c r="D1376" s="104" t="s">
        <v>15</v>
      </c>
      <c r="E1376" s="104"/>
      <c r="F1376" s="96" t="str">
        <f>CONCATENATE(C1376,IF(D1376&lt;&gt;"",".",""),D1376)</f>
        <v>80.01</v>
      </c>
      <c r="G1376" s="105" t="str">
        <f>CONCATENATE(A1376," ",C1376,IF(D1376&lt;&gt;"",".",""),D1376,E1376)</f>
        <v>HBEE 80.01</v>
      </c>
      <c r="H1376" s="106">
        <v>42583</v>
      </c>
      <c r="I1376" s="96" t="s">
        <v>659</v>
      </c>
      <c r="J1376" s="107" t="s">
        <v>764</v>
      </c>
      <c r="K1376" s="60"/>
      <c r="L1376" s="75"/>
      <c r="M1376" s="59"/>
      <c r="N1376" s="59"/>
      <c r="O1376" s="59"/>
      <c r="P1376" s="60"/>
    </row>
    <row r="1377" spans="1:25" s="72" customFormat="1" ht="30" x14ac:dyDescent="0.25">
      <c r="A1377" s="108" t="s">
        <v>4</v>
      </c>
      <c r="B1377" s="109">
        <v>8</v>
      </c>
      <c r="C1377" s="109">
        <v>80</v>
      </c>
      <c r="D1377" s="110" t="s">
        <v>15</v>
      </c>
      <c r="E1377" s="114" t="s">
        <v>1735</v>
      </c>
      <c r="F1377" s="96" t="str">
        <f>CONCATENATE(C1377,IF(D1377&lt;&gt;"",".",""),D1377)</f>
        <v>80.01</v>
      </c>
      <c r="G1377" s="105" t="str">
        <f>CONCATENATE(A1377," ",C1377,IF(D1377&lt;&gt;"",".",""),D1377,E1377)</f>
        <v>HBEE 80.01(Fair hearing request)</v>
      </c>
      <c r="H1377" s="106">
        <v>42583</v>
      </c>
      <c r="I1377" s="114" t="s">
        <v>1735</v>
      </c>
      <c r="J1377" s="112" t="s">
        <v>766</v>
      </c>
      <c r="K1377" s="113"/>
      <c r="L1377" s="116"/>
      <c r="M1377" s="115"/>
      <c r="N1377" s="115"/>
      <c r="O1377" s="115"/>
      <c r="P1377" s="116"/>
      <c r="X1377" s="70"/>
      <c r="Y1377" s="70"/>
    </row>
    <row r="1378" spans="1:25" s="73" customFormat="1" ht="30" x14ac:dyDescent="0.25">
      <c r="A1378" s="108" t="s">
        <v>4</v>
      </c>
      <c r="B1378" s="109">
        <v>8</v>
      </c>
      <c r="C1378" s="109">
        <v>80</v>
      </c>
      <c r="D1378" s="110" t="s">
        <v>15</v>
      </c>
      <c r="E1378" s="114" t="s">
        <v>1736</v>
      </c>
      <c r="F1378" s="96" t="str">
        <f>CONCATENATE(C1378,IF(D1378&lt;&gt;"",".",""),D1378)</f>
        <v>80.01</v>
      </c>
      <c r="G1378" s="105" t="str">
        <f>CONCATENATE(A1378," ",C1378,IF(D1378&lt;&gt;"",".",""),D1378,E1378)</f>
        <v>HBEE 80.01(Fair hearings entity)</v>
      </c>
      <c r="H1378" s="106">
        <v>42583</v>
      </c>
      <c r="I1378" s="114" t="s">
        <v>1736</v>
      </c>
      <c r="J1378" s="112" t="s">
        <v>766</v>
      </c>
      <c r="K1378" s="113"/>
      <c r="L1378" s="116"/>
      <c r="M1378" s="115"/>
      <c r="N1378" s="115"/>
      <c r="O1378" s="115"/>
      <c r="P1378" s="116"/>
      <c r="X1378" s="74"/>
      <c r="Y1378" s="74"/>
    </row>
    <row r="1379" spans="1:25" ht="30" x14ac:dyDescent="0.25">
      <c r="A1379" s="102" t="s">
        <v>4</v>
      </c>
      <c r="B1379" s="117">
        <v>8</v>
      </c>
      <c r="C1379" s="117">
        <v>80</v>
      </c>
      <c r="D1379" s="104" t="s">
        <v>16</v>
      </c>
      <c r="E1379" s="104"/>
      <c r="F1379" s="96" t="str">
        <f>CONCATENATE(C1379,IF(D1379&lt;&gt;"",".",""),D1379)</f>
        <v>80.02</v>
      </c>
      <c r="G1379" s="105" t="str">
        <f>CONCATENATE(A1379," ",C1379,IF(D1379&lt;&gt;"",".",""),D1379,E1379)</f>
        <v>HBEE 80.02</v>
      </c>
      <c r="H1379" s="106">
        <v>42200</v>
      </c>
      <c r="I1379" s="96" t="s">
        <v>660</v>
      </c>
      <c r="J1379" s="107" t="s">
        <v>766</v>
      </c>
      <c r="K1379" s="60"/>
      <c r="L1379" s="75"/>
      <c r="M1379" s="59"/>
      <c r="N1379" s="59"/>
      <c r="O1379" s="59"/>
      <c r="P1379" s="60"/>
    </row>
    <row r="1380" spans="1:25" x14ac:dyDescent="0.25">
      <c r="A1380" s="102" t="s">
        <v>4</v>
      </c>
      <c r="B1380" s="117">
        <v>8</v>
      </c>
      <c r="C1380" s="117">
        <v>80</v>
      </c>
      <c r="D1380" s="104" t="s">
        <v>16</v>
      </c>
      <c r="E1380" s="104" t="s">
        <v>8</v>
      </c>
      <c r="F1380" s="96" t="str">
        <f>CONCATENATE(C1380,IF(D1380&lt;&gt;"",".",""),D1380)</f>
        <v>80.02</v>
      </c>
      <c r="G1380" s="105" t="str">
        <f>CONCATENATE(A1380," ",C1380,IF(D1380&lt;&gt;"",".",""),D1380,E1380)</f>
        <v>HBEE 80.02(a)</v>
      </c>
      <c r="H1380" s="106">
        <v>42200</v>
      </c>
      <c r="I1380" s="96" t="s">
        <v>9</v>
      </c>
      <c r="J1380" s="107" t="s">
        <v>766</v>
      </c>
      <c r="K1380" s="60"/>
      <c r="L1380" s="75"/>
      <c r="M1380" s="59"/>
      <c r="N1380" s="59"/>
      <c r="O1380" s="59"/>
      <c r="P1380" s="60"/>
    </row>
    <row r="1381" spans="1:25" x14ac:dyDescent="0.25">
      <c r="A1381" s="102" t="s">
        <v>4</v>
      </c>
      <c r="B1381" s="117">
        <v>8</v>
      </c>
      <c r="C1381" s="117">
        <v>80</v>
      </c>
      <c r="D1381" s="104" t="s">
        <v>16</v>
      </c>
      <c r="E1381" s="104" t="s">
        <v>10</v>
      </c>
      <c r="F1381" s="96" t="str">
        <f>CONCATENATE(C1381,IF(D1381&lt;&gt;"",".",""),D1381)</f>
        <v>80.02</v>
      </c>
      <c r="G1381" s="105" t="str">
        <f>CONCATENATE(A1381," ",C1381,IF(D1381&lt;&gt;"",".",""),D1381,E1381)</f>
        <v>HBEE 80.02(b)</v>
      </c>
      <c r="H1381" s="106">
        <v>42200</v>
      </c>
      <c r="I1381" s="96" t="s">
        <v>661</v>
      </c>
      <c r="J1381" s="107" t="s">
        <v>766</v>
      </c>
      <c r="K1381" s="60"/>
      <c r="L1381" s="75"/>
      <c r="M1381" s="59"/>
      <c r="N1381" s="59"/>
      <c r="O1381" s="59"/>
      <c r="P1381" s="60"/>
    </row>
    <row r="1382" spans="1:25" x14ac:dyDescent="0.25">
      <c r="A1382" s="102" t="s">
        <v>4</v>
      </c>
      <c r="B1382" s="117">
        <v>8</v>
      </c>
      <c r="C1382" s="117">
        <v>80</v>
      </c>
      <c r="D1382" s="104" t="s">
        <v>16</v>
      </c>
      <c r="E1382" s="104" t="s">
        <v>12</v>
      </c>
      <c r="F1382" s="96" t="str">
        <f>CONCATENATE(C1382,IF(D1382&lt;&gt;"",".",""),D1382)</f>
        <v>80.02</v>
      </c>
      <c r="G1382" s="105" t="str">
        <f>CONCATENATE(A1382," ",C1382,IF(D1382&lt;&gt;"",".",""),D1382,E1382)</f>
        <v>HBEE 80.02(c)</v>
      </c>
      <c r="H1382" s="106">
        <v>42200</v>
      </c>
      <c r="I1382" s="96" t="s">
        <v>662</v>
      </c>
      <c r="J1382" s="107" t="s">
        <v>766</v>
      </c>
      <c r="K1382" s="60"/>
      <c r="L1382" s="75"/>
      <c r="M1382" s="59"/>
      <c r="N1382" s="59"/>
      <c r="O1382" s="59"/>
      <c r="P1382" s="60"/>
    </row>
    <row r="1383" spans="1:25" ht="30" x14ac:dyDescent="0.25">
      <c r="A1383" s="102" t="s">
        <v>4</v>
      </c>
      <c r="B1383" s="117">
        <v>8</v>
      </c>
      <c r="C1383" s="117">
        <v>80</v>
      </c>
      <c r="D1383" s="104" t="s">
        <v>23</v>
      </c>
      <c r="E1383" s="104"/>
      <c r="F1383" s="96" t="str">
        <f>CONCATENATE(C1383,IF(D1383&lt;&gt;"",".",""),D1383)</f>
        <v>80.03</v>
      </c>
      <c r="G1383" s="105" t="str">
        <f>CONCATENATE(A1383," ",C1383,IF(D1383&lt;&gt;"",".",""),D1383,E1383)</f>
        <v>HBEE 80.03</v>
      </c>
      <c r="H1383" s="106">
        <v>42583</v>
      </c>
      <c r="I1383" s="96" t="s">
        <v>769</v>
      </c>
      <c r="J1383" s="107" t="s">
        <v>766</v>
      </c>
      <c r="K1383" s="60"/>
      <c r="L1383" s="75"/>
      <c r="M1383" s="59"/>
      <c r="N1383" s="59"/>
      <c r="O1383" s="59"/>
      <c r="P1383" s="60"/>
    </row>
    <row r="1384" spans="1:25" x14ac:dyDescent="0.25">
      <c r="A1384" s="102" t="s">
        <v>4</v>
      </c>
      <c r="B1384" s="117">
        <v>8</v>
      </c>
      <c r="C1384" s="117">
        <v>80</v>
      </c>
      <c r="D1384" s="104" t="s">
        <v>23</v>
      </c>
      <c r="E1384" s="104" t="s">
        <v>8</v>
      </c>
      <c r="F1384" s="96" t="str">
        <f>CONCATENATE(C1384,IF(D1384&lt;&gt;"",".",""),D1384)</f>
        <v>80.03</v>
      </c>
      <c r="G1384" s="105" t="str">
        <f>CONCATENATE(A1384," ",C1384,IF(D1384&lt;&gt;"",".",""),D1384,E1384)</f>
        <v>HBEE 80.03(a)</v>
      </c>
      <c r="H1384" s="106">
        <v>42583</v>
      </c>
      <c r="I1384" s="96" t="s">
        <v>663</v>
      </c>
      <c r="J1384" s="107" t="s">
        <v>766</v>
      </c>
      <c r="K1384" s="60"/>
      <c r="L1384" s="75"/>
      <c r="M1384" s="59"/>
      <c r="N1384" s="59"/>
      <c r="O1384" s="59"/>
      <c r="P1384" s="60"/>
    </row>
    <row r="1385" spans="1:25" x14ac:dyDescent="0.25">
      <c r="A1385" s="102" t="s">
        <v>4</v>
      </c>
      <c r="B1385" s="117">
        <v>8</v>
      </c>
      <c r="C1385" s="117">
        <v>80</v>
      </c>
      <c r="D1385" s="104" t="s">
        <v>23</v>
      </c>
      <c r="E1385" s="104" t="s">
        <v>10</v>
      </c>
      <c r="F1385" s="96" t="str">
        <f>CONCATENATE(C1385,IF(D1385&lt;&gt;"",".",""),D1385)</f>
        <v>80.03</v>
      </c>
      <c r="G1385" s="105" t="str">
        <f>CONCATENATE(A1385," ",C1385,IF(D1385&lt;&gt;"",".",""),D1385,E1385)</f>
        <v>HBEE 80.03(b)</v>
      </c>
      <c r="H1385" s="106">
        <v>42583</v>
      </c>
      <c r="I1385" s="96" t="s">
        <v>664</v>
      </c>
      <c r="J1385" s="107" t="s">
        <v>766</v>
      </c>
      <c r="K1385" s="60"/>
      <c r="L1385" s="75"/>
      <c r="M1385" s="59"/>
      <c r="N1385" s="59"/>
      <c r="O1385" s="59"/>
      <c r="P1385" s="60"/>
    </row>
    <row r="1386" spans="1:25" x14ac:dyDescent="0.25">
      <c r="A1386" s="102" t="s">
        <v>4</v>
      </c>
      <c r="B1386" s="117">
        <v>8</v>
      </c>
      <c r="C1386" s="117">
        <v>80</v>
      </c>
      <c r="D1386" s="104" t="s">
        <v>23</v>
      </c>
      <c r="E1386" s="104" t="s">
        <v>12</v>
      </c>
      <c r="F1386" s="96" t="str">
        <f>CONCATENATE(C1386,IF(D1386&lt;&gt;"",".",""),D1386)</f>
        <v>80.03</v>
      </c>
      <c r="G1386" s="105" t="str">
        <f>CONCATENATE(A1386," ",C1386,IF(D1386&lt;&gt;"",".",""),D1386,E1386)</f>
        <v>HBEE 80.03(c)</v>
      </c>
      <c r="H1386" s="106">
        <v>42583</v>
      </c>
      <c r="I1386" s="96" t="s">
        <v>665</v>
      </c>
      <c r="J1386" s="107" t="s">
        <v>766</v>
      </c>
      <c r="K1386" s="60"/>
      <c r="L1386" s="75"/>
      <c r="M1386" s="59"/>
      <c r="N1386" s="59"/>
      <c r="O1386" s="59"/>
      <c r="P1386" s="60"/>
    </row>
    <row r="1387" spans="1:25" ht="30" x14ac:dyDescent="0.25">
      <c r="A1387" s="102" t="s">
        <v>4</v>
      </c>
      <c r="B1387" s="117">
        <v>8</v>
      </c>
      <c r="C1387" s="117">
        <v>80</v>
      </c>
      <c r="D1387" s="104" t="s">
        <v>25</v>
      </c>
      <c r="E1387" s="104"/>
      <c r="F1387" s="96" t="str">
        <f>CONCATENATE(C1387,IF(D1387&lt;&gt;"",".",""),D1387)</f>
        <v>80.04</v>
      </c>
      <c r="G1387" s="105" t="str">
        <f>CONCATENATE(A1387," ",C1387,IF(D1387&lt;&gt;"",".",""),D1387,E1387)</f>
        <v>HBEE 80.04</v>
      </c>
      <c r="H1387" s="106">
        <v>42583</v>
      </c>
      <c r="I1387" s="96" t="s">
        <v>666</v>
      </c>
      <c r="J1387" s="107" t="s">
        <v>766</v>
      </c>
      <c r="K1387" s="60"/>
      <c r="L1387" s="75"/>
      <c r="M1387" s="59"/>
      <c r="N1387" s="59"/>
      <c r="O1387" s="59"/>
      <c r="P1387" s="60"/>
    </row>
    <row r="1388" spans="1:25" x14ac:dyDescent="0.25">
      <c r="A1388" s="102" t="s">
        <v>4</v>
      </c>
      <c r="B1388" s="117">
        <v>8</v>
      </c>
      <c r="C1388" s="117">
        <v>80</v>
      </c>
      <c r="D1388" s="104" t="s">
        <v>25</v>
      </c>
      <c r="E1388" s="104" t="s">
        <v>8</v>
      </c>
      <c r="F1388" s="96" t="str">
        <f>CONCATENATE(C1388,IF(D1388&lt;&gt;"",".",""),D1388)</f>
        <v>80.04</v>
      </c>
      <c r="G1388" s="105" t="str">
        <f>CONCATENATE(A1388," ",C1388,IF(D1388&lt;&gt;"",".",""),D1388,E1388)</f>
        <v>HBEE 80.04(a)</v>
      </c>
      <c r="H1388" s="106">
        <v>42583</v>
      </c>
      <c r="I1388" s="96" t="s">
        <v>667</v>
      </c>
      <c r="J1388" s="107" t="s">
        <v>766</v>
      </c>
      <c r="K1388" s="60"/>
      <c r="L1388" s="75"/>
      <c r="M1388" s="59"/>
      <c r="N1388" s="59"/>
      <c r="O1388" s="59"/>
      <c r="P1388" s="60"/>
    </row>
    <row r="1389" spans="1:25" ht="30" x14ac:dyDescent="0.25">
      <c r="A1389" s="102" t="s">
        <v>4</v>
      </c>
      <c r="B1389" s="117">
        <v>8</v>
      </c>
      <c r="C1389" s="117">
        <v>80</v>
      </c>
      <c r="D1389" s="104" t="s">
        <v>25</v>
      </c>
      <c r="E1389" s="104" t="s">
        <v>10</v>
      </c>
      <c r="F1389" s="96" t="str">
        <f>CONCATENATE(C1389,IF(D1389&lt;&gt;"",".",""),D1389)</f>
        <v>80.04</v>
      </c>
      <c r="G1389" s="105" t="str">
        <f>CONCATENATE(A1389," ",C1389,IF(D1389&lt;&gt;"",".",""),D1389,E1389)</f>
        <v>HBEE 80.04(b)</v>
      </c>
      <c r="H1389" s="106">
        <v>42583</v>
      </c>
      <c r="I1389" s="96" t="s">
        <v>668</v>
      </c>
      <c r="J1389" s="107" t="s">
        <v>766</v>
      </c>
      <c r="K1389" s="60"/>
      <c r="L1389" s="75"/>
      <c r="M1389" s="59"/>
      <c r="N1389" s="59"/>
      <c r="O1389" s="59"/>
      <c r="P1389" s="60"/>
    </row>
    <row r="1390" spans="1:25" x14ac:dyDescent="0.25">
      <c r="A1390" s="102" t="s">
        <v>4</v>
      </c>
      <c r="B1390" s="117">
        <v>8</v>
      </c>
      <c r="C1390" s="117">
        <v>80</v>
      </c>
      <c r="D1390" s="104" t="s">
        <v>25</v>
      </c>
      <c r="E1390" s="104" t="s">
        <v>12</v>
      </c>
      <c r="F1390" s="96" t="str">
        <f>CONCATENATE(C1390,IF(D1390&lt;&gt;"",".",""),D1390)</f>
        <v>80.04</v>
      </c>
      <c r="G1390" s="105" t="str">
        <f>CONCATENATE(A1390," ",C1390,IF(D1390&lt;&gt;"",".",""),D1390,E1390)</f>
        <v>HBEE 80.04(c)</v>
      </c>
      <c r="H1390" s="106">
        <v>42583</v>
      </c>
      <c r="I1390" s="96" t="s">
        <v>669</v>
      </c>
      <c r="J1390" s="107" t="s">
        <v>766</v>
      </c>
      <c r="K1390" s="60"/>
      <c r="L1390" s="75"/>
      <c r="M1390" s="59"/>
      <c r="N1390" s="59"/>
      <c r="O1390" s="59"/>
      <c r="P1390" s="60"/>
    </row>
    <row r="1391" spans="1:25" x14ac:dyDescent="0.25">
      <c r="A1391" s="102" t="s">
        <v>4</v>
      </c>
      <c r="B1391" s="117">
        <v>8</v>
      </c>
      <c r="C1391" s="117">
        <v>80</v>
      </c>
      <c r="D1391" s="104" t="s">
        <v>25</v>
      </c>
      <c r="E1391" s="104" t="s">
        <v>40</v>
      </c>
      <c r="F1391" s="96" t="str">
        <f>CONCATENATE(C1391,IF(D1391&lt;&gt;"",".",""),D1391)</f>
        <v>80.04</v>
      </c>
      <c r="G1391" s="105" t="str">
        <f>CONCATENATE(A1391," ",C1391,IF(D1391&lt;&gt;"",".",""),D1391,E1391)</f>
        <v>HBEE 80.04(d)</v>
      </c>
      <c r="H1391" s="106">
        <v>42583</v>
      </c>
      <c r="I1391" s="96" t="s">
        <v>670</v>
      </c>
      <c r="J1391" s="107" t="s">
        <v>766</v>
      </c>
      <c r="K1391" s="60"/>
      <c r="L1391" s="75"/>
      <c r="M1391" s="59"/>
      <c r="N1391" s="59"/>
      <c r="O1391" s="59"/>
      <c r="P1391" s="60"/>
    </row>
    <row r="1392" spans="1:25" ht="30" x14ac:dyDescent="0.25">
      <c r="A1392" s="102" t="s">
        <v>4</v>
      </c>
      <c r="B1392" s="117">
        <v>8</v>
      </c>
      <c r="C1392" s="117">
        <v>80</v>
      </c>
      <c r="D1392" s="104" t="s">
        <v>29</v>
      </c>
      <c r="E1392" s="104"/>
      <c r="F1392" s="96" t="str">
        <f>CONCATENATE(C1392,IF(D1392&lt;&gt;"",".",""),D1392)</f>
        <v>80.05</v>
      </c>
      <c r="G1392" s="105" t="str">
        <f>CONCATENATE(A1392," ",C1392,IF(D1392&lt;&gt;"",".",""),D1392,E1392)</f>
        <v>HBEE 80.05</v>
      </c>
      <c r="H1392" s="106">
        <v>42583</v>
      </c>
      <c r="I1392" s="96" t="s">
        <v>671</v>
      </c>
      <c r="J1392" s="107" t="s">
        <v>766</v>
      </c>
      <c r="K1392" s="60"/>
      <c r="L1392" s="75"/>
      <c r="M1392" s="59"/>
      <c r="N1392" s="59"/>
      <c r="O1392" s="59"/>
      <c r="P1392" s="60"/>
    </row>
    <row r="1393" spans="1:16" x14ac:dyDescent="0.25">
      <c r="A1393" s="102" t="s">
        <v>4</v>
      </c>
      <c r="B1393" s="117">
        <v>8</v>
      </c>
      <c r="C1393" s="117">
        <v>80</v>
      </c>
      <c r="D1393" s="104" t="s">
        <v>29</v>
      </c>
      <c r="E1393" s="104" t="s">
        <v>8</v>
      </c>
      <c r="F1393" s="96" t="str">
        <f>CONCATENATE(C1393,IF(D1393&lt;&gt;"",".",""),D1393)</f>
        <v>80.05</v>
      </c>
      <c r="G1393" s="105" t="str">
        <f>CONCATENATE(A1393," ",C1393,IF(D1393&lt;&gt;"",".",""),D1393,E1393)</f>
        <v>HBEE 80.05(a)</v>
      </c>
      <c r="H1393" s="106">
        <v>42583</v>
      </c>
      <c r="I1393" s="96" t="s">
        <v>672</v>
      </c>
      <c r="J1393" s="107" t="s">
        <v>766</v>
      </c>
      <c r="K1393" s="60"/>
      <c r="L1393" s="75"/>
      <c r="M1393" s="59"/>
      <c r="N1393" s="59"/>
      <c r="O1393" s="59"/>
      <c r="P1393" s="60"/>
    </row>
    <row r="1394" spans="1:16" ht="30" x14ac:dyDescent="0.25">
      <c r="A1394" s="102" t="s">
        <v>4</v>
      </c>
      <c r="B1394" s="117">
        <v>8</v>
      </c>
      <c r="C1394" s="117">
        <v>80</v>
      </c>
      <c r="D1394" s="104" t="s">
        <v>29</v>
      </c>
      <c r="E1394" s="104" t="s">
        <v>10</v>
      </c>
      <c r="F1394" s="96" t="str">
        <f>CONCATENATE(C1394,IF(D1394&lt;&gt;"",".",""),D1394)</f>
        <v>80.05</v>
      </c>
      <c r="G1394" s="105" t="str">
        <f>CONCATENATE(A1394," ",C1394,IF(D1394&lt;&gt;"",".",""),D1394,E1394)</f>
        <v>HBEE 80.05(b)</v>
      </c>
      <c r="H1394" s="106">
        <v>42583</v>
      </c>
      <c r="I1394" s="96" t="s">
        <v>673</v>
      </c>
      <c r="J1394" s="107" t="s">
        <v>766</v>
      </c>
      <c r="K1394" s="60"/>
      <c r="L1394" s="75"/>
      <c r="M1394" s="59"/>
      <c r="N1394" s="59"/>
      <c r="O1394" s="59"/>
      <c r="P1394" s="60"/>
    </row>
    <row r="1395" spans="1:16" x14ac:dyDescent="0.25">
      <c r="A1395" s="102" t="s">
        <v>4</v>
      </c>
      <c r="B1395" s="117">
        <v>8</v>
      </c>
      <c r="C1395" s="117">
        <v>80</v>
      </c>
      <c r="D1395" s="104" t="s">
        <v>29</v>
      </c>
      <c r="E1395" s="104" t="s">
        <v>12</v>
      </c>
      <c r="F1395" s="96" t="str">
        <f>CONCATENATE(C1395,IF(D1395&lt;&gt;"",".",""),D1395)</f>
        <v>80.05</v>
      </c>
      <c r="G1395" s="105" t="str">
        <f>CONCATENATE(A1395," ",C1395,IF(D1395&lt;&gt;"",".",""),D1395,E1395)</f>
        <v>HBEE 80.05(c)</v>
      </c>
      <c r="H1395" s="106">
        <v>42583</v>
      </c>
      <c r="I1395" s="96" t="s">
        <v>674</v>
      </c>
      <c r="J1395" s="107" t="s">
        <v>766</v>
      </c>
      <c r="K1395" s="60"/>
      <c r="L1395" s="75"/>
      <c r="M1395" s="59"/>
      <c r="N1395" s="59"/>
      <c r="O1395" s="59"/>
      <c r="P1395" s="60"/>
    </row>
    <row r="1396" spans="1:16" ht="30" x14ac:dyDescent="0.25">
      <c r="A1396" s="102" t="s">
        <v>4</v>
      </c>
      <c r="B1396" s="117">
        <v>8</v>
      </c>
      <c r="C1396" s="117">
        <v>80</v>
      </c>
      <c r="D1396" s="104" t="s">
        <v>64</v>
      </c>
      <c r="E1396" s="104"/>
      <c r="F1396" s="96" t="str">
        <f>CONCATENATE(C1396,IF(D1396&lt;&gt;"",".",""),D1396)</f>
        <v>80.06</v>
      </c>
      <c r="G1396" s="105" t="str">
        <f>CONCATENATE(A1396," ",C1396,IF(D1396&lt;&gt;"",".",""),D1396,E1396)</f>
        <v>HBEE 80.06</v>
      </c>
      <c r="H1396" s="106">
        <v>42583</v>
      </c>
      <c r="I1396" s="96" t="s">
        <v>675</v>
      </c>
      <c r="J1396" s="107" t="s">
        <v>766</v>
      </c>
      <c r="K1396" s="60"/>
      <c r="L1396" s="75"/>
      <c r="M1396" s="59"/>
      <c r="N1396" s="59"/>
      <c r="O1396" s="59"/>
      <c r="P1396" s="60"/>
    </row>
    <row r="1397" spans="1:16" ht="30" x14ac:dyDescent="0.25">
      <c r="A1397" s="102" t="s">
        <v>4</v>
      </c>
      <c r="B1397" s="117">
        <v>8</v>
      </c>
      <c r="C1397" s="117">
        <v>80</v>
      </c>
      <c r="D1397" s="104" t="s">
        <v>73</v>
      </c>
      <c r="E1397" s="104"/>
      <c r="F1397" s="96" t="str">
        <f>CONCATENATE(C1397,IF(D1397&lt;&gt;"",".",""),D1397)</f>
        <v>80.07</v>
      </c>
      <c r="G1397" s="105" t="str">
        <f>CONCATENATE(A1397," ",C1397,IF(D1397&lt;&gt;"",".",""),D1397,E1397)</f>
        <v>HBEE 80.07</v>
      </c>
      <c r="H1397" s="106">
        <v>42583</v>
      </c>
      <c r="I1397" s="96" t="s">
        <v>676</v>
      </c>
      <c r="J1397" s="107" t="s">
        <v>766</v>
      </c>
      <c r="K1397" s="60"/>
      <c r="L1397" s="75"/>
      <c r="M1397" s="59"/>
      <c r="N1397" s="59"/>
      <c r="O1397" s="59"/>
      <c r="P1397" s="60"/>
    </row>
    <row r="1398" spans="1:16" x14ac:dyDescent="0.25">
      <c r="A1398" s="102" t="s">
        <v>4</v>
      </c>
      <c r="B1398" s="117">
        <v>8</v>
      </c>
      <c r="C1398" s="117">
        <v>80</v>
      </c>
      <c r="D1398" s="104" t="s">
        <v>73</v>
      </c>
      <c r="E1398" s="104" t="s">
        <v>8</v>
      </c>
      <c r="F1398" s="96" t="str">
        <f>CONCATENATE(C1398,IF(D1398&lt;&gt;"",".",""),D1398)</f>
        <v>80.07</v>
      </c>
      <c r="G1398" s="105" t="str">
        <f>CONCATENATE(A1398," ",C1398,IF(D1398&lt;&gt;"",".",""),D1398,E1398)</f>
        <v>HBEE 80.07(a)</v>
      </c>
      <c r="H1398" s="106">
        <v>42583</v>
      </c>
      <c r="I1398" s="96" t="s">
        <v>9</v>
      </c>
      <c r="J1398" s="107" t="s">
        <v>766</v>
      </c>
      <c r="K1398" s="60"/>
      <c r="L1398" s="75"/>
      <c r="M1398" s="59"/>
      <c r="N1398" s="59"/>
      <c r="O1398" s="59"/>
      <c r="P1398" s="60"/>
    </row>
    <row r="1399" spans="1:16" ht="30" x14ac:dyDescent="0.25">
      <c r="A1399" s="102" t="s">
        <v>4</v>
      </c>
      <c r="B1399" s="117">
        <v>8</v>
      </c>
      <c r="C1399" s="117">
        <v>80</v>
      </c>
      <c r="D1399" s="104" t="s">
        <v>73</v>
      </c>
      <c r="E1399" s="104" t="s">
        <v>10</v>
      </c>
      <c r="F1399" s="96" t="str">
        <f>CONCATENATE(C1399,IF(D1399&lt;&gt;"",".",""),D1399)</f>
        <v>80.07</v>
      </c>
      <c r="G1399" s="105" t="str">
        <f>CONCATENATE(A1399," ",C1399,IF(D1399&lt;&gt;"",".",""),D1399,E1399)</f>
        <v>HBEE 80.07(b)</v>
      </c>
      <c r="H1399" s="106">
        <v>42583</v>
      </c>
      <c r="I1399" s="96" t="s">
        <v>677</v>
      </c>
      <c r="J1399" s="107" t="s">
        <v>766</v>
      </c>
      <c r="K1399" s="60"/>
      <c r="L1399" s="75"/>
      <c r="M1399" s="59"/>
      <c r="N1399" s="59"/>
      <c r="O1399" s="59"/>
      <c r="P1399" s="60"/>
    </row>
    <row r="1400" spans="1:16" ht="30" x14ac:dyDescent="0.25">
      <c r="A1400" s="102" t="s">
        <v>4</v>
      </c>
      <c r="B1400" s="117">
        <v>8</v>
      </c>
      <c r="C1400" s="117">
        <v>80</v>
      </c>
      <c r="D1400" s="104" t="s">
        <v>73</v>
      </c>
      <c r="E1400" s="104" t="s">
        <v>12</v>
      </c>
      <c r="F1400" s="96" t="str">
        <f>CONCATENATE(C1400,IF(D1400&lt;&gt;"",".",""),D1400)</f>
        <v>80.07</v>
      </c>
      <c r="G1400" s="105" t="str">
        <f>CONCATENATE(A1400," ",C1400,IF(D1400&lt;&gt;"",".",""),D1400,E1400)</f>
        <v>HBEE 80.07(c)</v>
      </c>
      <c r="H1400" s="106">
        <v>42583</v>
      </c>
      <c r="I1400" s="96" t="s">
        <v>678</v>
      </c>
      <c r="J1400" s="107" t="s">
        <v>766</v>
      </c>
      <c r="K1400" s="60"/>
      <c r="L1400" s="75"/>
      <c r="M1400" s="59"/>
      <c r="N1400" s="59"/>
      <c r="O1400" s="59"/>
      <c r="P1400" s="60"/>
    </row>
    <row r="1401" spans="1:16" ht="30" x14ac:dyDescent="0.25">
      <c r="A1401" s="102" t="s">
        <v>4</v>
      </c>
      <c r="B1401" s="117">
        <v>8</v>
      </c>
      <c r="C1401" s="117">
        <v>80</v>
      </c>
      <c r="D1401" s="104" t="s">
        <v>73</v>
      </c>
      <c r="E1401" s="104" t="s">
        <v>40</v>
      </c>
      <c r="F1401" s="96" t="str">
        <f>CONCATENATE(C1401,IF(D1401&lt;&gt;"",".",""),D1401)</f>
        <v>80.07</v>
      </c>
      <c r="G1401" s="105" t="str">
        <f>CONCATENATE(A1401," ",C1401,IF(D1401&lt;&gt;"",".",""),D1401,E1401)</f>
        <v>HBEE 80.07(d)</v>
      </c>
      <c r="H1401" s="106">
        <v>42583</v>
      </c>
      <c r="I1401" s="96" t="s">
        <v>679</v>
      </c>
      <c r="J1401" s="107" t="s">
        <v>766</v>
      </c>
      <c r="K1401" s="60"/>
      <c r="L1401" s="75"/>
      <c r="M1401" s="59"/>
      <c r="N1401" s="59"/>
      <c r="O1401" s="59"/>
      <c r="P1401" s="60"/>
    </row>
    <row r="1402" spans="1:16" ht="30" x14ac:dyDescent="0.25">
      <c r="A1402" s="102" t="s">
        <v>4</v>
      </c>
      <c r="B1402" s="117">
        <v>8</v>
      </c>
      <c r="C1402" s="117">
        <v>81</v>
      </c>
      <c r="D1402" s="104" t="s">
        <v>14</v>
      </c>
      <c r="E1402" s="104"/>
      <c r="F1402" s="96" t="str">
        <f>CONCATENATE(C1402,IF(D1402&lt;&gt;"",".",""),D1402)</f>
        <v>81.00</v>
      </c>
      <c r="G1402" s="105" t="str">
        <f>CONCATENATE(A1402," ",C1402,IF(D1402&lt;&gt;"",".",""),D1402,E1402)</f>
        <v>HBEE 81.00</v>
      </c>
      <c r="H1402" s="106">
        <v>41850</v>
      </c>
      <c r="I1402" s="96" t="s">
        <v>680</v>
      </c>
      <c r="J1402" s="107" t="s">
        <v>766</v>
      </c>
      <c r="K1402" s="60"/>
      <c r="L1402" s="75"/>
      <c r="M1402" s="59"/>
      <c r="N1402" s="59"/>
      <c r="O1402" s="59"/>
      <c r="P1402" s="60"/>
    </row>
    <row r="1403" spans="1:16" x14ac:dyDescent="0.25">
      <c r="A1403" s="102" t="s">
        <v>4</v>
      </c>
      <c r="B1403" s="117">
        <v>8</v>
      </c>
      <c r="C1403" s="117">
        <v>81</v>
      </c>
      <c r="D1403" s="104" t="s">
        <v>14</v>
      </c>
      <c r="E1403" s="104" t="s">
        <v>8</v>
      </c>
      <c r="F1403" s="96" t="str">
        <f>CONCATENATE(C1403,IF(D1403&lt;&gt;"",".",""),D1403)</f>
        <v>81.00</v>
      </c>
      <c r="G1403" s="105" t="str">
        <f>CONCATENATE(A1403," ",C1403,IF(D1403&lt;&gt;"",".",""),D1403,E1403)</f>
        <v>HBEE 81.00(a)</v>
      </c>
      <c r="H1403" s="106">
        <v>41850</v>
      </c>
      <c r="I1403" s="96" t="s">
        <v>681</v>
      </c>
      <c r="J1403" s="107" t="s">
        <v>766</v>
      </c>
      <c r="K1403" s="60"/>
      <c r="L1403" s="75"/>
      <c r="M1403" s="59"/>
      <c r="N1403" s="59"/>
      <c r="O1403" s="59"/>
      <c r="P1403" s="60"/>
    </row>
    <row r="1404" spans="1:16" x14ac:dyDescent="0.25">
      <c r="A1404" s="102" t="s">
        <v>4</v>
      </c>
      <c r="B1404" s="117">
        <v>8</v>
      </c>
      <c r="C1404" s="117">
        <v>81</v>
      </c>
      <c r="D1404" s="104" t="s">
        <v>14</v>
      </c>
      <c r="E1404" s="104" t="s">
        <v>10</v>
      </c>
      <c r="F1404" s="96" t="str">
        <f>CONCATENATE(C1404,IF(D1404&lt;&gt;"",".",""),D1404)</f>
        <v>81.00</v>
      </c>
      <c r="G1404" s="105" t="str">
        <f>CONCATENATE(A1404," ",C1404,IF(D1404&lt;&gt;"",".",""),D1404,E1404)</f>
        <v>HBEE 81.00(b)</v>
      </c>
      <c r="H1404" s="106">
        <v>41850</v>
      </c>
      <c r="I1404" s="96" t="s">
        <v>682</v>
      </c>
      <c r="J1404" s="107" t="s">
        <v>766</v>
      </c>
      <c r="K1404" s="60"/>
      <c r="L1404" s="75"/>
      <c r="M1404" s="59"/>
      <c r="N1404" s="59"/>
      <c r="O1404" s="59"/>
      <c r="P1404" s="60"/>
    </row>
    <row r="1405" spans="1:16" ht="45" x14ac:dyDescent="0.25">
      <c r="A1405" s="102" t="s">
        <v>4</v>
      </c>
      <c r="B1405" s="117">
        <v>8</v>
      </c>
      <c r="C1405" s="117">
        <v>82</v>
      </c>
      <c r="D1405" s="104" t="s">
        <v>14</v>
      </c>
      <c r="E1405" s="104"/>
      <c r="F1405" s="96" t="str">
        <f>CONCATENATE(C1405,IF(D1405&lt;&gt;"",".",""),D1405)</f>
        <v>82.00</v>
      </c>
      <c r="G1405" s="105" t="str">
        <f>CONCATENATE(A1405," ",C1405,IF(D1405&lt;&gt;"",".",""),D1405,E1405)</f>
        <v>HBEE 82.00</v>
      </c>
      <c r="H1405" s="106">
        <v>42583</v>
      </c>
      <c r="I1405" s="96" t="s">
        <v>683</v>
      </c>
      <c r="J1405" s="107" t="s">
        <v>766</v>
      </c>
      <c r="K1405" s="60"/>
      <c r="L1405" s="75"/>
      <c r="M1405" s="59"/>
      <c r="N1405" s="59"/>
      <c r="O1405" s="59"/>
      <c r="P1405" s="60"/>
    </row>
    <row r="1406" spans="1:16" x14ac:dyDescent="0.25">
      <c r="A1406" s="102" t="s">
        <v>4</v>
      </c>
      <c r="B1406" s="117">
        <v>8</v>
      </c>
      <c r="C1406" s="117">
        <v>82</v>
      </c>
      <c r="D1406" s="104" t="s">
        <v>14</v>
      </c>
      <c r="E1406" s="104" t="s">
        <v>8</v>
      </c>
      <c r="F1406" s="96" t="str">
        <f>CONCATENATE(C1406,IF(D1406&lt;&gt;"",".",""),D1406)</f>
        <v>82.00</v>
      </c>
      <c r="G1406" s="105" t="str">
        <f>CONCATENATE(A1406," ",C1406,IF(D1406&lt;&gt;"",".",""),D1406,E1406)</f>
        <v>HBEE 82.00(a)</v>
      </c>
      <c r="H1406" s="106">
        <v>42583</v>
      </c>
      <c r="I1406" s="96" t="s">
        <v>684</v>
      </c>
      <c r="J1406" s="107" t="s">
        <v>766</v>
      </c>
      <c r="K1406" s="60"/>
      <c r="L1406" s="75"/>
      <c r="M1406" s="59"/>
      <c r="N1406" s="59"/>
      <c r="O1406" s="59"/>
      <c r="P1406" s="60"/>
    </row>
    <row r="1407" spans="1:16" x14ac:dyDescent="0.25">
      <c r="A1407" s="102" t="s">
        <v>4</v>
      </c>
      <c r="B1407" s="117">
        <v>8</v>
      </c>
      <c r="C1407" s="117">
        <v>82</v>
      </c>
      <c r="D1407" s="104" t="s">
        <v>14</v>
      </c>
      <c r="E1407" s="104" t="s">
        <v>10</v>
      </c>
      <c r="F1407" s="96" t="str">
        <f>CONCATENATE(C1407,IF(D1407&lt;&gt;"",".",""),D1407)</f>
        <v>82.00</v>
      </c>
      <c r="G1407" s="105" t="str">
        <f>CONCATENATE(A1407," ",C1407,IF(D1407&lt;&gt;"",".",""),D1407,E1407)</f>
        <v>HBEE 82.00(b)</v>
      </c>
      <c r="H1407" s="106">
        <v>42583</v>
      </c>
      <c r="I1407" s="96" t="s">
        <v>685</v>
      </c>
      <c r="J1407" s="107" t="s">
        <v>766</v>
      </c>
      <c r="K1407" s="60"/>
      <c r="L1407" s="75"/>
      <c r="M1407" s="59"/>
      <c r="N1407" s="59"/>
      <c r="O1407" s="59"/>
      <c r="P1407" s="60"/>
    </row>
    <row r="1408" spans="1:16" ht="30" x14ac:dyDescent="0.25">
      <c r="A1408" s="102" t="s">
        <v>4</v>
      </c>
      <c r="B1408" s="117">
        <v>8</v>
      </c>
      <c r="C1408" s="117">
        <v>82</v>
      </c>
      <c r="D1408" s="104" t="s">
        <v>14</v>
      </c>
      <c r="E1408" s="104" t="s">
        <v>12</v>
      </c>
      <c r="F1408" s="96" t="str">
        <f>CONCATENATE(C1408,IF(D1408&lt;&gt;"",".",""),D1408)</f>
        <v>82.00</v>
      </c>
      <c r="G1408" s="105" t="str">
        <f>CONCATENATE(A1408," ",C1408,IF(D1408&lt;&gt;"",".",""),D1408,E1408)</f>
        <v>HBEE 82.00(c)</v>
      </c>
      <c r="H1408" s="106">
        <v>42583</v>
      </c>
      <c r="I1408" s="96" t="s">
        <v>686</v>
      </c>
      <c r="J1408" s="107" t="s">
        <v>766</v>
      </c>
      <c r="K1408" s="60"/>
      <c r="L1408" s="75"/>
      <c r="M1408" s="59"/>
      <c r="N1408" s="59"/>
      <c r="O1408" s="59"/>
      <c r="P1408" s="60"/>
    </row>
    <row r="1409" spans="1:25" ht="30" x14ac:dyDescent="0.25">
      <c r="A1409" s="102" t="s">
        <v>4</v>
      </c>
      <c r="B1409" s="117">
        <v>8</v>
      </c>
      <c r="C1409" s="117">
        <v>82</v>
      </c>
      <c r="D1409" s="104" t="s">
        <v>14</v>
      </c>
      <c r="E1409" s="104" t="s">
        <v>40</v>
      </c>
      <c r="F1409" s="96" t="str">
        <f>CONCATENATE(C1409,IF(D1409&lt;&gt;"",".",""),D1409)</f>
        <v>82.00</v>
      </c>
      <c r="G1409" s="105" t="str">
        <f>CONCATENATE(A1409," ",C1409,IF(D1409&lt;&gt;"",".",""),D1409,E1409)</f>
        <v>HBEE 82.00(d)</v>
      </c>
      <c r="H1409" s="106">
        <v>42583</v>
      </c>
      <c r="I1409" s="96" t="s">
        <v>687</v>
      </c>
      <c r="J1409" s="107" t="s">
        <v>766</v>
      </c>
      <c r="K1409" s="60"/>
      <c r="L1409" s="75"/>
      <c r="M1409" s="59"/>
      <c r="N1409" s="59"/>
      <c r="O1409" s="59"/>
      <c r="P1409" s="60"/>
    </row>
    <row r="1410" spans="1:25" ht="60" x14ac:dyDescent="0.25">
      <c r="A1410" s="102" t="s">
        <v>4</v>
      </c>
      <c r="B1410" s="117">
        <v>8</v>
      </c>
      <c r="C1410" s="117">
        <v>82</v>
      </c>
      <c r="D1410" s="104" t="s">
        <v>14</v>
      </c>
      <c r="E1410" s="104" t="s">
        <v>41</v>
      </c>
      <c r="F1410" s="96" t="str">
        <f>CONCATENATE(C1410,IF(D1410&lt;&gt;"",".",""),D1410)</f>
        <v>82.00</v>
      </c>
      <c r="G1410" s="105" t="str">
        <f>CONCATENATE(A1410," ",C1410,IF(D1410&lt;&gt;"",".",""),D1410,E1410)</f>
        <v>HBEE 82.00(e)</v>
      </c>
      <c r="H1410" s="106">
        <v>42583</v>
      </c>
      <c r="I1410" s="96" t="s">
        <v>688</v>
      </c>
      <c r="J1410" s="107" t="s">
        <v>766</v>
      </c>
      <c r="K1410" s="60"/>
      <c r="L1410" s="75"/>
      <c r="M1410" s="59"/>
      <c r="N1410" s="59"/>
      <c r="O1410" s="59"/>
      <c r="P1410" s="60"/>
    </row>
    <row r="1411" spans="1:25" ht="45" x14ac:dyDescent="0.25">
      <c r="A1411" s="102" t="s">
        <v>4</v>
      </c>
      <c r="B1411" s="117">
        <v>8</v>
      </c>
      <c r="C1411" s="117">
        <v>82</v>
      </c>
      <c r="D1411" s="104" t="s">
        <v>14</v>
      </c>
      <c r="E1411" s="104" t="s">
        <v>42</v>
      </c>
      <c r="F1411" s="96" t="str">
        <f>CONCATENATE(C1411,IF(D1411&lt;&gt;"",".",""),D1411)</f>
        <v>82.00</v>
      </c>
      <c r="G1411" s="105" t="str">
        <f>CONCATENATE(A1411," ",C1411,IF(D1411&lt;&gt;"",".",""),D1411,E1411)</f>
        <v>HBEE 82.00(f)</v>
      </c>
      <c r="H1411" s="106">
        <v>42583</v>
      </c>
      <c r="I1411" s="96" t="s">
        <v>689</v>
      </c>
      <c r="J1411" s="107" t="s">
        <v>766</v>
      </c>
      <c r="K1411" s="60"/>
      <c r="L1411" s="75"/>
      <c r="M1411" s="59"/>
      <c r="N1411" s="59"/>
      <c r="O1411" s="59"/>
      <c r="P1411" s="60"/>
    </row>
    <row r="1412" spans="1:25" ht="45" x14ac:dyDescent="0.25">
      <c r="A1412" s="102" t="s">
        <v>4</v>
      </c>
      <c r="B1412" s="117">
        <v>8</v>
      </c>
      <c r="C1412" s="117">
        <v>82</v>
      </c>
      <c r="D1412" s="104" t="s">
        <v>14</v>
      </c>
      <c r="E1412" s="104" t="s">
        <v>43</v>
      </c>
      <c r="F1412" s="96" t="str">
        <f>CONCATENATE(C1412,IF(D1412&lt;&gt;"",".",""),D1412)</f>
        <v>82.00</v>
      </c>
      <c r="G1412" s="105" t="str">
        <f>CONCATENATE(A1412," ",C1412,IF(D1412&lt;&gt;"",".",""),D1412,E1412)</f>
        <v>HBEE 82.00(g)</v>
      </c>
      <c r="H1412" s="106">
        <v>42583</v>
      </c>
      <c r="I1412" s="96" t="s">
        <v>690</v>
      </c>
      <c r="J1412" s="107" t="s">
        <v>766</v>
      </c>
      <c r="K1412" s="60"/>
      <c r="L1412" s="75"/>
      <c r="M1412" s="59"/>
      <c r="N1412" s="59"/>
      <c r="O1412" s="59"/>
      <c r="P1412" s="60"/>
    </row>
    <row r="1413" spans="1:25" x14ac:dyDescent="0.25">
      <c r="A1413" s="102" t="s">
        <v>4</v>
      </c>
      <c r="B1413" s="117">
        <v>8</v>
      </c>
      <c r="C1413" s="117">
        <v>83</v>
      </c>
      <c r="D1413" s="104" t="s">
        <v>14</v>
      </c>
      <c r="E1413" s="104"/>
      <c r="F1413" s="96" t="str">
        <f>CONCATENATE(C1413,IF(D1413&lt;&gt;"",".",""),D1413)</f>
        <v>83.00</v>
      </c>
      <c r="G1413" s="105" t="str">
        <f>CONCATENATE(A1413," ",C1413,IF(D1413&lt;&gt;"",".",""),D1413,E1413)</f>
        <v>HBEE 83.00</v>
      </c>
      <c r="H1413" s="106">
        <v>42200</v>
      </c>
      <c r="I1413" s="96" t="s">
        <v>691</v>
      </c>
      <c r="J1413" s="107" t="s">
        <v>767</v>
      </c>
      <c r="K1413" s="60"/>
      <c r="L1413" s="75"/>
      <c r="M1413" s="59"/>
      <c r="N1413" s="59"/>
      <c r="O1413" s="59"/>
      <c r="P1413" s="60"/>
    </row>
    <row r="1414" spans="1:25" x14ac:dyDescent="0.25">
      <c r="A1414" s="102" t="s">
        <v>762</v>
      </c>
      <c r="B1414" s="103"/>
      <c r="C1414" s="103">
        <v>5400</v>
      </c>
      <c r="D1414" s="104"/>
      <c r="E1414" s="104"/>
      <c r="F1414" s="96" t="str">
        <f>CONCATENATE(C1414,IF(D1414&lt;&gt;"",".",""),D1414)</f>
        <v>5400</v>
      </c>
      <c r="G1414" s="105" t="str">
        <f>CONCATENATE(A1414," ",C1414,IF(D1414&lt;&gt;"",".",""),D1414,E1414)</f>
        <v>VPharm 5400</v>
      </c>
      <c r="H1414" s="106">
        <v>38718</v>
      </c>
      <c r="I1414" s="96" t="s">
        <v>692</v>
      </c>
      <c r="J1414" s="107" t="s">
        <v>764</v>
      </c>
      <c r="K1414" s="60"/>
      <c r="L1414" s="75"/>
      <c r="M1414" s="59"/>
      <c r="N1414" s="59"/>
      <c r="O1414" s="59"/>
      <c r="P1414" s="60" t="s">
        <v>1597</v>
      </c>
    </row>
    <row r="1415" spans="1:25" x14ac:dyDescent="0.25">
      <c r="A1415" s="102" t="s">
        <v>762</v>
      </c>
      <c r="B1415" s="103"/>
      <c r="C1415" s="103">
        <v>5401</v>
      </c>
      <c r="D1415" s="104"/>
      <c r="E1415" s="104"/>
      <c r="F1415" s="96" t="str">
        <f>CONCATENATE(C1415,IF(D1415&lt;&gt;"",".",""),D1415)</f>
        <v>5401</v>
      </c>
      <c r="G1415" s="105" t="str">
        <f>CONCATENATE(A1415," ",C1415,IF(D1415&lt;&gt;"",".",""),D1415,E1415)</f>
        <v>VPharm 5401</v>
      </c>
      <c r="H1415" s="106">
        <v>38718</v>
      </c>
      <c r="I1415" s="96" t="s">
        <v>693</v>
      </c>
      <c r="J1415" s="107" t="s">
        <v>764</v>
      </c>
      <c r="K1415" s="60"/>
      <c r="L1415" s="75"/>
      <c r="M1415" s="59"/>
      <c r="N1415" s="59"/>
      <c r="O1415" s="59"/>
      <c r="P1415" s="60"/>
    </row>
    <row r="1416" spans="1:25" s="73" customFormat="1" x14ac:dyDescent="0.25">
      <c r="A1416" s="108" t="s">
        <v>762</v>
      </c>
      <c r="B1416" s="109"/>
      <c r="C1416" s="109">
        <v>5401</v>
      </c>
      <c r="D1416" s="110"/>
      <c r="E1416" s="111" t="s">
        <v>1737</v>
      </c>
      <c r="F1416" s="96" t="str">
        <f>CONCATENATE(C1416,IF(D1416&lt;&gt;"",".",""),D1416)</f>
        <v>5401</v>
      </c>
      <c r="G1416" s="105" t="str">
        <f>CONCATENATE(A1416," ",C1416,IF(D1416&lt;&gt;"",".",""),D1416,E1416)</f>
        <v>VPharm 5401(ESD)</v>
      </c>
      <c r="H1416" s="71">
        <v>38718</v>
      </c>
      <c r="I1416" s="111" t="s">
        <v>1737</v>
      </c>
      <c r="J1416" s="112" t="s">
        <v>764</v>
      </c>
      <c r="K1416" s="113"/>
      <c r="L1416" s="116"/>
      <c r="M1416" s="115"/>
      <c r="N1416" s="115"/>
      <c r="O1416" s="115"/>
      <c r="P1416" s="116"/>
      <c r="X1416" s="74"/>
      <c r="Y1416" s="74"/>
    </row>
    <row r="1417" spans="1:25" s="72" customFormat="1" ht="30" x14ac:dyDescent="0.25">
      <c r="A1417" s="108" t="s">
        <v>762</v>
      </c>
      <c r="B1417" s="109"/>
      <c r="C1417" s="109">
        <v>5401</v>
      </c>
      <c r="D1417" s="110"/>
      <c r="E1417" s="111" t="s">
        <v>1738</v>
      </c>
      <c r="F1417" s="96" t="str">
        <f>CONCATENATE(C1417,IF(D1417&lt;&gt;"",".",""),D1417)</f>
        <v>5401</v>
      </c>
      <c r="G1417" s="105" t="str">
        <f>CONCATENATE(A1417," ",C1417,IF(D1417&lt;&gt;"",".",""),D1417,E1417)</f>
        <v>VPharm 5401(Maintenance drug)</v>
      </c>
      <c r="H1417" s="71">
        <v>38718</v>
      </c>
      <c r="I1417" s="111" t="s">
        <v>1738</v>
      </c>
      <c r="J1417" s="112" t="s">
        <v>770</v>
      </c>
      <c r="K1417" s="113"/>
      <c r="L1417" s="116"/>
      <c r="M1417" s="59" t="s">
        <v>1532</v>
      </c>
      <c r="N1417" s="115"/>
      <c r="O1417" s="115"/>
      <c r="P1417" s="116"/>
      <c r="X1417" s="70"/>
      <c r="Y1417" s="70"/>
    </row>
    <row r="1418" spans="1:25" s="72" customFormat="1" ht="45" x14ac:dyDescent="0.25">
      <c r="A1418" s="108" t="s">
        <v>762</v>
      </c>
      <c r="B1418" s="109"/>
      <c r="C1418" s="109">
        <v>5401</v>
      </c>
      <c r="D1418" s="110"/>
      <c r="E1418" s="111" t="s">
        <v>1739</v>
      </c>
      <c r="F1418" s="96" t="str">
        <f>CONCATENATE(C1418,IF(D1418&lt;&gt;"",".",""),D1418)</f>
        <v>5401</v>
      </c>
      <c r="G1418" s="105" t="str">
        <f>CONCATENATE(A1418," ",C1418,IF(D1418&lt;&gt;"",".",""),D1418,E1418)</f>
        <v>VPharm 5401(Medicare Advantage – Prescription Drug Plan (MA-PD))</v>
      </c>
      <c r="H1418" s="71">
        <v>38718</v>
      </c>
      <c r="I1418" s="111" t="s">
        <v>1739</v>
      </c>
      <c r="J1418" s="112" t="s">
        <v>764</v>
      </c>
      <c r="K1418" s="113"/>
      <c r="L1418" s="116"/>
      <c r="M1418" s="115"/>
      <c r="N1418" s="115"/>
      <c r="O1418" s="115"/>
      <c r="P1418" s="116"/>
      <c r="X1418" s="70"/>
      <c r="Y1418" s="70"/>
    </row>
    <row r="1419" spans="1:25" s="73" customFormat="1" ht="30" x14ac:dyDescent="0.25">
      <c r="A1419" s="108" t="s">
        <v>762</v>
      </c>
      <c r="B1419" s="109"/>
      <c r="C1419" s="109">
        <v>5401</v>
      </c>
      <c r="D1419" s="110"/>
      <c r="E1419" s="111" t="s">
        <v>1740</v>
      </c>
      <c r="F1419" s="96" t="str">
        <f>CONCATENATE(C1419,IF(D1419&lt;&gt;"",".",""),D1419)</f>
        <v>5401</v>
      </c>
      <c r="G1419" s="105" t="str">
        <f>CONCATENATE(A1419," ",C1419,IF(D1419&lt;&gt;"",".",""),D1419,E1419)</f>
        <v>VPharm 5401(Medicare Part D)</v>
      </c>
      <c r="H1419" s="71">
        <v>38718</v>
      </c>
      <c r="I1419" s="111" t="s">
        <v>1740</v>
      </c>
      <c r="J1419" s="112" t="s">
        <v>764</v>
      </c>
      <c r="K1419" s="113"/>
      <c r="L1419" s="116"/>
      <c r="M1419" s="115"/>
      <c r="N1419" s="115"/>
      <c r="O1419" s="115"/>
      <c r="P1419" s="116"/>
      <c r="X1419" s="74"/>
      <c r="Y1419" s="74"/>
    </row>
    <row r="1420" spans="1:25" s="72" customFormat="1" x14ac:dyDescent="0.25">
      <c r="A1420" s="108" t="s">
        <v>762</v>
      </c>
      <c r="B1420" s="109"/>
      <c r="C1420" s="109">
        <v>5401</v>
      </c>
      <c r="D1420" s="110"/>
      <c r="E1420" s="111" t="s">
        <v>1741</v>
      </c>
      <c r="F1420" s="96" t="str">
        <f>CONCATENATE(C1420,IF(D1420&lt;&gt;"",".",""),D1420)</f>
        <v>5401</v>
      </c>
      <c r="G1420" s="105" t="str">
        <f>CONCATENATE(A1420," ",C1420,IF(D1420&lt;&gt;"",".",""),D1420,E1420)</f>
        <v>VPharm 5401(DVHA)</v>
      </c>
      <c r="H1420" s="71">
        <v>38718</v>
      </c>
      <c r="I1420" s="111" t="s">
        <v>1741</v>
      </c>
      <c r="J1420" s="112" t="s">
        <v>764</v>
      </c>
      <c r="K1420" s="113"/>
      <c r="L1420" s="116"/>
      <c r="M1420" s="115"/>
      <c r="N1420" s="115"/>
      <c r="O1420" s="115"/>
      <c r="P1420" s="116"/>
      <c r="X1420" s="70"/>
      <c r="Y1420" s="70"/>
    </row>
    <row r="1421" spans="1:25" s="72" customFormat="1" ht="30" x14ac:dyDescent="0.25">
      <c r="A1421" s="108" t="s">
        <v>762</v>
      </c>
      <c r="B1421" s="109"/>
      <c r="C1421" s="109">
        <v>5401</v>
      </c>
      <c r="D1421" s="110"/>
      <c r="E1421" s="111" t="s">
        <v>1742</v>
      </c>
      <c r="F1421" s="96" t="str">
        <f>CONCATENATE(C1421,IF(D1421&lt;&gt;"",".",""),D1421)</f>
        <v>5401</v>
      </c>
      <c r="G1421" s="105" t="str">
        <f>CONCATENATE(A1421," ",C1421,IF(D1421&lt;&gt;"",".",""),D1421,E1421)</f>
        <v>VPharm 5401(Pharmaceutical)</v>
      </c>
      <c r="H1421" s="71">
        <v>38718</v>
      </c>
      <c r="I1421" s="111" t="s">
        <v>1742</v>
      </c>
      <c r="J1421" s="112" t="s">
        <v>764</v>
      </c>
      <c r="K1421" s="113"/>
      <c r="L1421" s="116"/>
      <c r="M1421" s="115"/>
      <c r="N1421" s="115"/>
      <c r="O1421" s="115"/>
      <c r="P1421" s="116"/>
      <c r="X1421" s="70"/>
      <c r="Y1421" s="70"/>
    </row>
    <row r="1422" spans="1:25" s="72" customFormat="1" x14ac:dyDescent="0.25">
      <c r="A1422" s="108" t="s">
        <v>762</v>
      </c>
      <c r="B1422" s="109"/>
      <c r="C1422" s="109">
        <v>5401</v>
      </c>
      <c r="D1422" s="110"/>
      <c r="E1422" s="111" t="s">
        <v>1743</v>
      </c>
      <c r="F1422" s="96" t="str">
        <f>CONCATENATE(C1422,IF(D1422&lt;&gt;"",".",""),D1422)</f>
        <v>5401</v>
      </c>
      <c r="G1422" s="105" t="str">
        <f>CONCATENATE(A1422," ",C1422,IF(D1422&lt;&gt;"",".",""),D1422,E1422)</f>
        <v>VPharm 5401(Pharmacy)</v>
      </c>
      <c r="H1422" s="71">
        <v>38718</v>
      </c>
      <c r="I1422" s="111" t="s">
        <v>1743</v>
      </c>
      <c r="J1422" s="112" t="s">
        <v>766</v>
      </c>
      <c r="K1422" s="113"/>
      <c r="L1422" s="116"/>
      <c r="M1422" s="115"/>
      <c r="N1422" s="115"/>
      <c r="O1422" s="115"/>
      <c r="P1422" s="116"/>
      <c r="X1422" s="70"/>
      <c r="Y1422" s="70"/>
    </row>
    <row r="1423" spans="1:25" s="72" customFormat="1" ht="30" x14ac:dyDescent="0.25">
      <c r="A1423" s="108" t="s">
        <v>762</v>
      </c>
      <c r="B1423" s="109"/>
      <c r="C1423" s="109">
        <v>5401</v>
      </c>
      <c r="D1423" s="110"/>
      <c r="E1423" s="111" t="s">
        <v>1744</v>
      </c>
      <c r="F1423" s="96" t="str">
        <f>CONCATENATE(C1423,IF(D1423&lt;&gt;"",".",""),D1423)</f>
        <v>5401</v>
      </c>
      <c r="G1423" s="105" t="str">
        <f>CONCATENATE(A1423," ",C1423,IF(D1423&lt;&gt;"",".",""),D1423,E1423)</f>
        <v>VPharm 5401(Prescription Drug Plan (PDP))</v>
      </c>
      <c r="H1423" s="71">
        <v>38718</v>
      </c>
      <c r="I1423" s="111" t="s">
        <v>1744</v>
      </c>
      <c r="J1423" s="112" t="s">
        <v>764</v>
      </c>
      <c r="K1423" s="113"/>
      <c r="L1423" s="116"/>
      <c r="M1423" s="115"/>
      <c r="N1423" s="115"/>
      <c r="O1423" s="115"/>
      <c r="P1423" s="116"/>
      <c r="X1423" s="70"/>
      <c r="Y1423" s="70"/>
    </row>
    <row r="1424" spans="1:25" ht="30" x14ac:dyDescent="0.25">
      <c r="A1424" s="102" t="s">
        <v>762</v>
      </c>
      <c r="B1424" s="103"/>
      <c r="C1424" s="103">
        <v>5402</v>
      </c>
      <c r="D1424" s="104"/>
      <c r="E1424" s="104"/>
      <c r="F1424" s="96" t="str">
        <f>CONCATENATE(C1424,IF(D1424&lt;&gt;"",".",""),D1424)</f>
        <v>5402</v>
      </c>
      <c r="G1424" s="105" t="str">
        <f>CONCATENATE(A1424," ",C1424,IF(D1424&lt;&gt;"",".",""),D1424,E1424)</f>
        <v>VPharm 5402</v>
      </c>
      <c r="H1424" s="106">
        <v>39264</v>
      </c>
      <c r="I1424" s="96" t="s">
        <v>694</v>
      </c>
      <c r="J1424" s="107" t="s">
        <v>766</v>
      </c>
      <c r="K1424" s="60"/>
      <c r="L1424" s="75"/>
      <c r="M1424" s="59"/>
      <c r="N1424" s="59"/>
      <c r="O1424" s="59"/>
      <c r="P1424" s="60"/>
    </row>
    <row r="1425" spans="1:16" x14ac:dyDescent="0.25">
      <c r="A1425" s="102" t="s">
        <v>762</v>
      </c>
      <c r="B1425" s="103"/>
      <c r="C1425" s="103">
        <v>5410</v>
      </c>
      <c r="D1425" s="104"/>
      <c r="E1425" s="104"/>
      <c r="F1425" s="96" t="str">
        <f>CONCATENATE(C1425,IF(D1425&lt;&gt;"",".",""),D1425)</f>
        <v>5410</v>
      </c>
      <c r="G1425" s="105" t="str">
        <f>CONCATENATE(A1425," ",C1425,IF(D1425&lt;&gt;"",".",""),D1425,E1425)</f>
        <v>VPharm 5410</v>
      </c>
      <c r="H1425" s="106">
        <v>39083</v>
      </c>
      <c r="I1425" s="96" t="s">
        <v>695</v>
      </c>
      <c r="J1425" s="107" t="s">
        <v>770</v>
      </c>
      <c r="K1425" s="60" t="s">
        <v>1443</v>
      </c>
      <c r="L1425" s="75"/>
      <c r="M1425" s="59" t="s">
        <v>1532</v>
      </c>
      <c r="N1425" s="59"/>
      <c r="O1425" s="59"/>
      <c r="P1425" s="60"/>
    </row>
    <row r="1426" spans="1:16" x14ac:dyDescent="0.25">
      <c r="A1426" s="102" t="s">
        <v>762</v>
      </c>
      <c r="B1426" s="103"/>
      <c r="C1426" s="103">
        <v>5411</v>
      </c>
      <c r="D1426" s="104"/>
      <c r="E1426" s="104"/>
      <c r="F1426" s="96" t="str">
        <f>CONCATENATE(C1426,IF(D1426&lt;&gt;"",".",""),D1426)</f>
        <v>5411</v>
      </c>
      <c r="G1426" s="105" t="str">
        <f>CONCATENATE(A1426," ",C1426,IF(D1426&lt;&gt;"",".",""),D1426,E1426)</f>
        <v>VPharm 5411</v>
      </c>
      <c r="H1426" s="106">
        <v>39083</v>
      </c>
      <c r="I1426" s="96" t="s">
        <v>696</v>
      </c>
      <c r="J1426" s="107" t="s">
        <v>770</v>
      </c>
      <c r="K1426" s="60" t="s">
        <v>1444</v>
      </c>
      <c r="L1426" s="75"/>
      <c r="M1426" s="59" t="s">
        <v>1532</v>
      </c>
      <c r="N1426" s="59"/>
      <c r="O1426" s="59"/>
      <c r="P1426" s="75"/>
    </row>
    <row r="1427" spans="1:16" ht="30" x14ac:dyDescent="0.25">
      <c r="A1427" s="102" t="s">
        <v>762</v>
      </c>
      <c r="B1427" s="103"/>
      <c r="C1427" s="103">
        <v>5412</v>
      </c>
      <c r="D1427" s="104"/>
      <c r="E1427" s="104"/>
      <c r="F1427" s="96" t="str">
        <f>CONCATENATE(C1427,IF(D1427&lt;&gt;"",".",""),D1427)</f>
        <v>5412</v>
      </c>
      <c r="G1427" s="105" t="str">
        <f>CONCATENATE(A1427," ",C1427,IF(D1427&lt;&gt;"",".",""),D1427,E1427)</f>
        <v>VPharm 5412</v>
      </c>
      <c r="H1427" s="106">
        <v>39083</v>
      </c>
      <c r="I1427" s="96" t="s">
        <v>697</v>
      </c>
      <c r="J1427" s="107" t="s">
        <v>770</v>
      </c>
      <c r="K1427" s="60" t="s">
        <v>1390</v>
      </c>
      <c r="L1427" s="75" t="s">
        <v>1428</v>
      </c>
      <c r="M1427" s="59" t="s">
        <v>1532</v>
      </c>
      <c r="N1427" s="59"/>
      <c r="O1427" s="59"/>
      <c r="P1427" s="75"/>
    </row>
    <row r="1428" spans="1:16" ht="30" x14ac:dyDescent="0.25">
      <c r="A1428" s="102" t="s">
        <v>762</v>
      </c>
      <c r="B1428" s="103"/>
      <c r="C1428" s="103">
        <v>5413</v>
      </c>
      <c r="D1428" s="104"/>
      <c r="E1428" s="104"/>
      <c r="F1428" s="96" t="str">
        <f>CONCATENATE(C1428,IF(D1428&lt;&gt;"",".",""),D1428)</f>
        <v>5413</v>
      </c>
      <c r="G1428" s="105" t="str">
        <f>CONCATENATE(A1428," ",C1428,IF(D1428&lt;&gt;"",".",""),D1428,E1428)</f>
        <v>VPharm 5413</v>
      </c>
      <c r="H1428" s="106">
        <v>39083</v>
      </c>
      <c r="I1428" s="96" t="s">
        <v>698</v>
      </c>
      <c r="J1428" s="107" t="s">
        <v>770</v>
      </c>
      <c r="K1428" s="60" t="s">
        <v>1390</v>
      </c>
      <c r="L1428" s="75" t="s">
        <v>1429</v>
      </c>
      <c r="M1428" s="59" t="s">
        <v>1532</v>
      </c>
      <c r="N1428" s="59"/>
      <c r="O1428" s="59"/>
      <c r="P1428" s="75"/>
    </row>
    <row r="1429" spans="1:16" ht="30" x14ac:dyDescent="0.25">
      <c r="A1429" s="102" t="s">
        <v>762</v>
      </c>
      <c r="B1429" s="103"/>
      <c r="C1429" s="103">
        <v>5414</v>
      </c>
      <c r="D1429" s="104"/>
      <c r="E1429" s="104"/>
      <c r="F1429" s="96" t="str">
        <f>CONCATENATE(C1429,IF(D1429&lt;&gt;"",".",""),D1429)</f>
        <v>5414</v>
      </c>
      <c r="G1429" s="105" t="str">
        <f>CONCATENATE(A1429," ",C1429,IF(D1429&lt;&gt;"",".",""),D1429,E1429)</f>
        <v>VPharm 5414</v>
      </c>
      <c r="H1429" s="106">
        <v>39083</v>
      </c>
      <c r="I1429" s="96" t="s">
        <v>699</v>
      </c>
      <c r="J1429" s="107" t="s">
        <v>770</v>
      </c>
      <c r="K1429" s="60" t="s">
        <v>1389</v>
      </c>
      <c r="L1429" s="75" t="s">
        <v>1407</v>
      </c>
      <c r="M1429" s="59" t="s">
        <v>1532</v>
      </c>
      <c r="N1429" s="59"/>
      <c r="O1429" s="59"/>
      <c r="P1429" s="75" t="s">
        <v>1539</v>
      </c>
    </row>
    <row r="1430" spans="1:16" ht="30" x14ac:dyDescent="0.25">
      <c r="A1430" s="102" t="s">
        <v>762</v>
      </c>
      <c r="B1430" s="103"/>
      <c r="C1430" s="103">
        <v>5415</v>
      </c>
      <c r="D1430" s="104"/>
      <c r="E1430" s="104"/>
      <c r="F1430" s="96" t="str">
        <f>CONCATENATE(C1430,IF(D1430&lt;&gt;"",".",""),D1430)</f>
        <v>5415</v>
      </c>
      <c r="G1430" s="105" t="str">
        <f>CONCATENATE(A1430," ",C1430,IF(D1430&lt;&gt;"",".",""),D1430,E1430)</f>
        <v>VPharm 5415</v>
      </c>
      <c r="H1430" s="106">
        <v>39083</v>
      </c>
      <c r="I1430" s="96" t="s">
        <v>700</v>
      </c>
      <c r="J1430" s="107" t="s">
        <v>770</v>
      </c>
      <c r="K1430" s="60" t="s">
        <v>1390</v>
      </c>
      <c r="L1430" s="75" t="s">
        <v>1435</v>
      </c>
      <c r="M1430" s="59" t="s">
        <v>1532</v>
      </c>
      <c r="N1430" s="59"/>
      <c r="O1430" s="59"/>
      <c r="P1430" s="75"/>
    </row>
    <row r="1431" spans="1:16" ht="30" x14ac:dyDescent="0.25">
      <c r="A1431" s="102" t="s">
        <v>762</v>
      </c>
      <c r="B1431" s="103"/>
      <c r="C1431" s="103">
        <v>5416</v>
      </c>
      <c r="D1431" s="104"/>
      <c r="E1431" s="104"/>
      <c r="F1431" s="96" t="str">
        <f>CONCATENATE(C1431,IF(D1431&lt;&gt;"",".",""),D1431)</f>
        <v>5416</v>
      </c>
      <c r="G1431" s="105" t="str">
        <f>CONCATENATE(A1431," ",C1431,IF(D1431&lt;&gt;"",".",""),D1431,E1431)</f>
        <v>VPharm 5416</v>
      </c>
      <c r="H1431" s="106">
        <v>39083</v>
      </c>
      <c r="I1431" s="96" t="s">
        <v>701</v>
      </c>
      <c r="J1431" s="107" t="s">
        <v>770</v>
      </c>
      <c r="K1431" s="60" t="s">
        <v>1390</v>
      </c>
      <c r="L1431" s="75" t="s">
        <v>1435</v>
      </c>
      <c r="M1431" s="59" t="s">
        <v>1532</v>
      </c>
      <c r="N1431" s="59"/>
      <c r="O1431" s="59"/>
      <c r="P1431" s="75"/>
    </row>
    <row r="1432" spans="1:16" ht="30" x14ac:dyDescent="0.25">
      <c r="A1432" s="102" t="s">
        <v>762</v>
      </c>
      <c r="B1432" s="103"/>
      <c r="C1432" s="103">
        <v>5417</v>
      </c>
      <c r="D1432" s="104"/>
      <c r="E1432" s="104"/>
      <c r="F1432" s="96" t="str">
        <f>CONCATENATE(C1432,IF(D1432&lt;&gt;"",".",""),D1432)</f>
        <v>5417</v>
      </c>
      <c r="G1432" s="105" t="str">
        <f>CONCATENATE(A1432," ",C1432,IF(D1432&lt;&gt;"",".",""),D1432,E1432)</f>
        <v>VPharm 5417</v>
      </c>
      <c r="H1432" s="106">
        <v>39083</v>
      </c>
      <c r="I1432" s="96" t="s">
        <v>702</v>
      </c>
      <c r="J1432" s="107" t="s">
        <v>770</v>
      </c>
      <c r="K1432" s="60" t="s">
        <v>1390</v>
      </c>
      <c r="L1432" s="75" t="s">
        <v>1430</v>
      </c>
      <c r="M1432" s="59" t="s">
        <v>1532</v>
      </c>
      <c r="N1432" s="59"/>
      <c r="O1432" s="59"/>
      <c r="P1432" s="75" t="s">
        <v>1540</v>
      </c>
    </row>
    <row r="1433" spans="1:16" x14ac:dyDescent="0.25">
      <c r="A1433" s="102" t="s">
        <v>762</v>
      </c>
      <c r="B1433" s="103"/>
      <c r="C1433" s="103">
        <v>5420</v>
      </c>
      <c r="D1433" s="104"/>
      <c r="E1433" s="104"/>
      <c r="F1433" s="96" t="str">
        <f>CONCATENATE(C1433,IF(D1433&lt;&gt;"",".",""),D1433)</f>
        <v>5420</v>
      </c>
      <c r="G1433" s="105" t="str">
        <f>CONCATENATE(A1433," ",C1433,IF(D1433&lt;&gt;"",".",""),D1433,E1433)</f>
        <v>VPharm 5420</v>
      </c>
      <c r="H1433" s="106">
        <v>42614</v>
      </c>
      <c r="I1433" s="96" t="s">
        <v>703</v>
      </c>
      <c r="J1433" s="107" t="s">
        <v>766</v>
      </c>
      <c r="K1433" s="60"/>
      <c r="L1433" s="75"/>
      <c r="M1433" s="59"/>
      <c r="N1433" s="59"/>
      <c r="O1433" s="59"/>
      <c r="P1433" s="60"/>
    </row>
    <row r="1434" spans="1:16" ht="30" x14ac:dyDescent="0.25">
      <c r="A1434" s="102" t="s">
        <v>762</v>
      </c>
      <c r="B1434" s="103"/>
      <c r="C1434" s="103">
        <v>5421</v>
      </c>
      <c r="D1434" s="104"/>
      <c r="E1434" s="104"/>
      <c r="F1434" s="96" t="str">
        <f>CONCATENATE(C1434,IF(D1434&lt;&gt;"",".",""),D1434)</f>
        <v>5421</v>
      </c>
      <c r="G1434" s="105" t="str">
        <f>CONCATENATE(A1434," ",C1434,IF(D1434&lt;&gt;"",".",""),D1434,E1434)</f>
        <v>VPharm 5421</v>
      </c>
      <c r="H1434" s="106">
        <v>38718</v>
      </c>
      <c r="I1434" s="96" t="s">
        <v>704</v>
      </c>
      <c r="J1434" s="107" t="s">
        <v>766</v>
      </c>
      <c r="K1434" s="60"/>
      <c r="L1434" s="75"/>
      <c r="M1434" s="59"/>
      <c r="N1434" s="59"/>
      <c r="O1434" s="59"/>
      <c r="P1434" s="60"/>
    </row>
    <row r="1435" spans="1:16" ht="30" x14ac:dyDescent="0.25">
      <c r="A1435" s="102" t="s">
        <v>762</v>
      </c>
      <c r="B1435" s="103"/>
      <c r="C1435" s="103">
        <v>5430</v>
      </c>
      <c r="D1435" s="104"/>
      <c r="E1435" s="104"/>
      <c r="F1435" s="96" t="str">
        <f>CONCATENATE(C1435,IF(D1435&lt;&gt;"",".",""),D1435)</f>
        <v>5430</v>
      </c>
      <c r="G1435" s="105" t="str">
        <f>CONCATENATE(A1435," ",C1435,IF(D1435&lt;&gt;"",".",""),D1435,E1435)</f>
        <v>VPharm 5430</v>
      </c>
      <c r="H1435" s="106">
        <v>42614</v>
      </c>
      <c r="I1435" s="96" t="s">
        <v>705</v>
      </c>
      <c r="J1435" s="107" t="s">
        <v>770</v>
      </c>
      <c r="K1435" s="60" t="s">
        <v>764</v>
      </c>
      <c r="L1435" s="75"/>
      <c r="M1435" s="59" t="s">
        <v>1532</v>
      </c>
      <c r="N1435" s="59"/>
      <c r="O1435" s="59"/>
      <c r="P1435" s="60"/>
    </row>
    <row r="1436" spans="1:16" x14ac:dyDescent="0.25">
      <c r="A1436" s="102" t="s">
        <v>762</v>
      </c>
      <c r="B1436" s="103"/>
      <c r="C1436" s="103">
        <v>5430</v>
      </c>
      <c r="D1436" s="104"/>
      <c r="E1436" s="104" t="s">
        <v>723</v>
      </c>
      <c r="F1436" s="96" t="str">
        <f>CONCATENATE(C1436,IF(D1436&lt;&gt;"",".",""),D1436)</f>
        <v>5430</v>
      </c>
      <c r="G1436" s="105" t="str">
        <f>CONCATENATE(A1436," ",C1436,IF(D1436&lt;&gt;"",".",""),D1436,E1436)</f>
        <v>VPharm 5430(A)</v>
      </c>
      <c r="H1436" s="106">
        <v>42614</v>
      </c>
      <c r="I1436" s="96" t="s">
        <v>706</v>
      </c>
      <c r="J1436" s="107" t="s">
        <v>770</v>
      </c>
      <c r="K1436" s="60" t="s">
        <v>1444</v>
      </c>
      <c r="L1436" s="75"/>
      <c r="M1436" s="59" t="s">
        <v>1532</v>
      </c>
      <c r="N1436" s="59"/>
      <c r="O1436" s="59"/>
      <c r="P1436" s="75"/>
    </row>
    <row r="1437" spans="1:16" x14ac:dyDescent="0.25">
      <c r="A1437" s="102" t="s">
        <v>762</v>
      </c>
      <c r="B1437" s="103"/>
      <c r="C1437" s="103">
        <v>5430</v>
      </c>
      <c r="D1437" s="104"/>
      <c r="E1437" s="104" t="s">
        <v>724</v>
      </c>
      <c r="F1437" s="96" t="str">
        <f>CONCATENATE(C1437,IF(D1437&lt;&gt;"",".",""),D1437)</f>
        <v>5430</v>
      </c>
      <c r="G1437" s="105" t="str">
        <f>CONCATENATE(A1437," ",C1437,IF(D1437&lt;&gt;"",".",""),D1437,E1437)</f>
        <v>VPharm 5430(B)</v>
      </c>
      <c r="H1437" s="106">
        <v>42614</v>
      </c>
      <c r="I1437" s="96" t="s">
        <v>707</v>
      </c>
      <c r="J1437" s="107" t="s">
        <v>770</v>
      </c>
      <c r="K1437" s="60" t="s">
        <v>1444</v>
      </c>
      <c r="L1437" s="75"/>
      <c r="M1437" s="59" t="s">
        <v>1532</v>
      </c>
      <c r="N1437" s="59"/>
      <c r="O1437" s="59"/>
      <c r="P1437" s="75"/>
    </row>
    <row r="1438" spans="1:16" ht="30" x14ac:dyDescent="0.25">
      <c r="A1438" s="102" t="s">
        <v>762</v>
      </c>
      <c r="B1438" s="103"/>
      <c r="C1438" s="103">
        <v>5431</v>
      </c>
      <c r="D1438" s="104"/>
      <c r="E1438" s="104"/>
      <c r="F1438" s="96" t="str">
        <f>CONCATENATE(C1438,IF(D1438&lt;&gt;"",".",""),D1438)</f>
        <v>5431</v>
      </c>
      <c r="G1438" s="105" t="str">
        <f>CONCATENATE(A1438," ",C1438,IF(D1438&lt;&gt;"",".",""),D1438,E1438)</f>
        <v>VPharm 5431</v>
      </c>
      <c r="H1438" s="106">
        <v>39264</v>
      </c>
      <c r="I1438" s="96" t="s">
        <v>708</v>
      </c>
      <c r="J1438" s="107" t="s">
        <v>766</v>
      </c>
      <c r="K1438" s="60"/>
      <c r="L1438" s="75"/>
      <c r="M1438" s="59"/>
      <c r="N1438" s="59"/>
      <c r="O1438" s="59"/>
      <c r="P1438" s="60"/>
    </row>
    <row r="1439" spans="1:16" ht="30" x14ac:dyDescent="0.25">
      <c r="A1439" s="102" t="s">
        <v>762</v>
      </c>
      <c r="B1439" s="103"/>
      <c r="C1439" s="103">
        <v>5432</v>
      </c>
      <c r="D1439" s="104"/>
      <c r="E1439" s="104"/>
      <c r="F1439" s="96" t="str">
        <f>CONCATENATE(C1439,IF(D1439&lt;&gt;"",".",""),D1439)</f>
        <v>5432</v>
      </c>
      <c r="G1439" s="105" t="str">
        <f>CONCATENATE(A1439," ",C1439,IF(D1439&lt;&gt;"",".",""),D1439,E1439)</f>
        <v>VPharm 5432</v>
      </c>
      <c r="H1439" s="106">
        <v>39264</v>
      </c>
      <c r="I1439" s="96" t="s">
        <v>709</v>
      </c>
      <c r="J1439" s="107" t="s">
        <v>766</v>
      </c>
      <c r="K1439" s="60"/>
      <c r="L1439" s="75"/>
      <c r="M1439" s="59"/>
      <c r="N1439" s="59"/>
      <c r="O1439" s="59"/>
      <c r="P1439" s="60"/>
    </row>
    <row r="1440" spans="1:16" x14ac:dyDescent="0.25">
      <c r="A1440" s="102" t="s">
        <v>762</v>
      </c>
      <c r="B1440" s="103"/>
      <c r="C1440" s="103">
        <v>5440</v>
      </c>
      <c r="D1440" s="104"/>
      <c r="E1440" s="104"/>
      <c r="F1440" s="96" t="str">
        <f>CONCATENATE(C1440,IF(D1440&lt;&gt;"",".",""),D1440)</f>
        <v>5440</v>
      </c>
      <c r="G1440" s="105" t="str">
        <f>CONCATENATE(A1440," ",C1440,IF(D1440&lt;&gt;"",".",""),D1440,E1440)</f>
        <v>VPharm 5440</v>
      </c>
      <c r="H1440" s="106">
        <v>38899</v>
      </c>
      <c r="I1440" s="96" t="s">
        <v>710</v>
      </c>
      <c r="J1440" s="107" t="s">
        <v>766</v>
      </c>
      <c r="K1440" s="60"/>
      <c r="L1440" s="75"/>
      <c r="M1440" s="59"/>
      <c r="N1440" s="59"/>
      <c r="O1440" s="59"/>
      <c r="P1440" s="60"/>
    </row>
    <row r="1441" spans="1:16" x14ac:dyDescent="0.25">
      <c r="A1441" s="102" t="s">
        <v>762</v>
      </c>
      <c r="B1441" s="103"/>
      <c r="C1441" s="103">
        <v>5441</v>
      </c>
      <c r="D1441" s="104"/>
      <c r="E1441" s="104"/>
      <c r="F1441" s="96" t="str">
        <f>CONCATENATE(C1441,IF(D1441&lt;&gt;"",".",""),D1441)</f>
        <v>5441</v>
      </c>
      <c r="G1441" s="105" t="str">
        <f>CONCATENATE(A1441," ",C1441,IF(D1441&lt;&gt;"",".",""),D1441,E1441)</f>
        <v>VPharm 5441</v>
      </c>
      <c r="H1441" s="106">
        <v>40193</v>
      </c>
      <c r="I1441" s="96" t="s">
        <v>711</v>
      </c>
      <c r="J1441" s="107" t="s">
        <v>770</v>
      </c>
      <c r="K1441" s="60" t="s">
        <v>1418</v>
      </c>
      <c r="L1441" s="75" t="s">
        <v>1462</v>
      </c>
      <c r="M1441" s="59" t="s">
        <v>1532</v>
      </c>
      <c r="N1441" s="59"/>
      <c r="O1441" s="59"/>
      <c r="P1441" s="75"/>
    </row>
    <row r="1442" spans="1:16" ht="30" x14ac:dyDescent="0.25">
      <c r="A1442" s="102" t="s">
        <v>762</v>
      </c>
      <c r="B1442" s="103"/>
      <c r="C1442" s="103">
        <v>5442</v>
      </c>
      <c r="D1442" s="104"/>
      <c r="E1442" s="104"/>
      <c r="F1442" s="96" t="str">
        <f>CONCATENATE(C1442,IF(D1442&lt;&gt;"",".",""),D1442)</f>
        <v>5442</v>
      </c>
      <c r="G1442" s="105" t="str">
        <f>CONCATENATE(A1442," ",C1442,IF(D1442&lt;&gt;"",".",""),D1442,E1442)</f>
        <v>VPharm 5442</v>
      </c>
      <c r="H1442" s="106">
        <v>38899</v>
      </c>
      <c r="I1442" s="96" t="s">
        <v>712</v>
      </c>
      <c r="J1442" s="107" t="s">
        <v>766</v>
      </c>
      <c r="K1442" s="60"/>
      <c r="L1442" s="75"/>
      <c r="M1442" s="59"/>
      <c r="N1442" s="59"/>
      <c r="O1442" s="59"/>
      <c r="P1442" s="60"/>
    </row>
    <row r="1443" spans="1:16" ht="30" x14ac:dyDescent="0.25">
      <c r="A1443" s="102" t="s">
        <v>762</v>
      </c>
      <c r="B1443" s="103"/>
      <c r="C1443" s="103">
        <v>5443</v>
      </c>
      <c r="D1443" s="104"/>
      <c r="E1443" s="104"/>
      <c r="F1443" s="96" t="str">
        <f>CONCATENATE(C1443,IF(D1443&lt;&gt;"",".",""),D1443)</f>
        <v>5443</v>
      </c>
      <c r="G1443" s="105" t="str">
        <f>CONCATENATE(A1443," ",C1443,IF(D1443&lt;&gt;"",".",""),D1443,E1443)</f>
        <v>VPharm 5443</v>
      </c>
      <c r="H1443" s="106">
        <v>38899</v>
      </c>
      <c r="I1443" s="96" t="s">
        <v>713</v>
      </c>
      <c r="J1443" s="107" t="s">
        <v>766</v>
      </c>
      <c r="K1443" s="60"/>
      <c r="L1443" s="75"/>
      <c r="M1443" s="59"/>
      <c r="N1443" s="59"/>
      <c r="O1443" s="59"/>
      <c r="P1443" s="60"/>
    </row>
    <row r="1444" spans="1:16" ht="30" x14ac:dyDescent="0.25">
      <c r="A1444" s="102" t="s">
        <v>762</v>
      </c>
      <c r="B1444" s="103"/>
      <c r="C1444" s="103">
        <v>5444</v>
      </c>
      <c r="D1444" s="104"/>
      <c r="E1444" s="104"/>
      <c r="F1444" s="96" t="str">
        <f>CONCATENATE(C1444,IF(D1444&lt;&gt;"",".",""),D1444)</f>
        <v>5444</v>
      </c>
      <c r="G1444" s="105" t="str">
        <f>CONCATENATE(A1444," ",C1444,IF(D1444&lt;&gt;"",".",""),D1444,E1444)</f>
        <v>VPharm 5444</v>
      </c>
      <c r="H1444" s="106">
        <v>40193</v>
      </c>
      <c r="I1444" s="96" t="s">
        <v>714</v>
      </c>
      <c r="J1444" s="107" t="s">
        <v>766</v>
      </c>
      <c r="K1444" s="60"/>
      <c r="L1444" s="75"/>
      <c r="M1444" s="59"/>
      <c r="N1444" s="59"/>
      <c r="O1444" s="59"/>
      <c r="P1444" s="60"/>
    </row>
    <row r="1445" spans="1:16" ht="30" x14ac:dyDescent="0.25">
      <c r="A1445" s="102" t="s">
        <v>762</v>
      </c>
      <c r="B1445" s="103"/>
      <c r="C1445" s="103">
        <v>5445</v>
      </c>
      <c r="D1445" s="104"/>
      <c r="E1445" s="104"/>
      <c r="F1445" s="96" t="str">
        <f>CONCATENATE(C1445,IF(D1445&lt;&gt;"",".",""),D1445)</f>
        <v>5445</v>
      </c>
      <c r="G1445" s="105" t="str">
        <f>CONCATENATE(A1445," ",C1445,IF(D1445&lt;&gt;"",".",""),D1445,E1445)</f>
        <v>VPharm 5445</v>
      </c>
      <c r="H1445" s="106">
        <v>38718</v>
      </c>
      <c r="I1445" s="96" t="s">
        <v>715</v>
      </c>
      <c r="J1445" s="107" t="s">
        <v>766</v>
      </c>
      <c r="K1445" s="60"/>
      <c r="L1445" s="75"/>
      <c r="M1445" s="59"/>
      <c r="N1445" s="59"/>
      <c r="O1445" s="59"/>
      <c r="P1445" s="60"/>
    </row>
    <row r="1446" spans="1:16" ht="30" x14ac:dyDescent="0.25">
      <c r="A1446" s="102" t="s">
        <v>762</v>
      </c>
      <c r="B1446" s="103"/>
      <c r="C1446" s="103">
        <v>5446</v>
      </c>
      <c r="D1446" s="104"/>
      <c r="E1446" s="104"/>
      <c r="F1446" s="96" t="str">
        <f>CONCATENATE(C1446,IF(D1446&lt;&gt;"",".",""),D1446)</f>
        <v>5446</v>
      </c>
      <c r="G1446" s="105" t="str">
        <f>CONCATENATE(A1446," ",C1446,IF(D1446&lt;&gt;"",".",""),D1446,E1446)</f>
        <v>VPharm 5446</v>
      </c>
      <c r="H1446" s="106">
        <v>38718</v>
      </c>
      <c r="I1446" s="96" t="s">
        <v>716</v>
      </c>
      <c r="J1446" s="107" t="s">
        <v>766</v>
      </c>
      <c r="K1446" s="60"/>
      <c r="L1446" s="75"/>
      <c r="M1446" s="59"/>
      <c r="N1446" s="59"/>
      <c r="O1446" s="59"/>
      <c r="P1446" s="60"/>
    </row>
    <row r="1447" spans="1:16" x14ac:dyDescent="0.25">
      <c r="A1447" s="102" t="s">
        <v>762</v>
      </c>
      <c r="B1447" s="103"/>
      <c r="C1447" s="103">
        <v>5447</v>
      </c>
      <c r="D1447" s="104"/>
      <c r="E1447" s="104"/>
      <c r="F1447" s="96" t="str">
        <f>CONCATENATE(C1447,IF(D1447&lt;&gt;"",".",""),D1447)</f>
        <v>5447</v>
      </c>
      <c r="G1447" s="105" t="str">
        <f>CONCATENATE(A1447," ",C1447,IF(D1447&lt;&gt;"",".",""),D1447,E1447)</f>
        <v>VPharm 5447</v>
      </c>
      <c r="H1447" s="106">
        <v>40193</v>
      </c>
      <c r="I1447" s="96" t="s">
        <v>717</v>
      </c>
      <c r="J1447" s="107" t="s">
        <v>766</v>
      </c>
      <c r="K1447" s="60"/>
      <c r="L1447" s="75"/>
      <c r="M1447" s="59"/>
      <c r="N1447" s="59"/>
      <c r="O1447" s="59"/>
      <c r="P1447" s="60"/>
    </row>
    <row r="1448" spans="1:16" x14ac:dyDescent="0.25">
      <c r="A1448" s="102" t="s">
        <v>762</v>
      </c>
      <c r="B1448" s="103"/>
      <c r="C1448" s="103">
        <v>5450</v>
      </c>
      <c r="D1448" s="104"/>
      <c r="E1448" s="104"/>
      <c r="F1448" s="96" t="str">
        <f>CONCATENATE(C1448,IF(D1448&lt;&gt;"",".",""),D1448)</f>
        <v>5450</v>
      </c>
      <c r="G1448" s="105" t="str">
        <f>CONCATENATE(A1448," ",C1448,IF(D1448&lt;&gt;"",".",""),D1448,E1448)</f>
        <v>VPharm 5450</v>
      </c>
      <c r="H1448" s="106">
        <v>40964</v>
      </c>
      <c r="I1448" s="96" t="s">
        <v>718</v>
      </c>
      <c r="J1448" s="107" t="s">
        <v>770</v>
      </c>
      <c r="K1448" s="60" t="s">
        <v>764</v>
      </c>
      <c r="L1448" s="75"/>
      <c r="M1448" s="59" t="s">
        <v>1532</v>
      </c>
      <c r="N1448" s="59"/>
      <c r="O1448" s="59"/>
      <c r="P1448" s="60"/>
    </row>
    <row r="1449" spans="1:16" x14ac:dyDescent="0.25">
      <c r="A1449" s="102" t="s">
        <v>762</v>
      </c>
      <c r="B1449" s="103"/>
      <c r="C1449" s="103">
        <v>5450</v>
      </c>
      <c r="D1449" s="104" t="s">
        <v>719</v>
      </c>
      <c r="E1449" s="104"/>
      <c r="F1449" s="96" t="str">
        <f>CONCATENATE(C1449,IF(D1449&lt;&gt;"",".",""),D1449)</f>
        <v>5450.1</v>
      </c>
      <c r="G1449" s="105" t="str">
        <f>CONCATENATE(A1449," ",C1449,IF(D1449&lt;&gt;"",".",""),D1449,E1449)</f>
        <v>VPharm 5450.1</v>
      </c>
      <c r="H1449" s="106">
        <v>40964</v>
      </c>
      <c r="I1449" s="96" t="s">
        <v>720</v>
      </c>
      <c r="J1449" s="107" t="s">
        <v>766</v>
      </c>
      <c r="K1449" s="60"/>
      <c r="L1449" s="75"/>
      <c r="M1449" s="59"/>
      <c r="N1449" s="59"/>
      <c r="O1449" s="59"/>
      <c r="P1449" s="60"/>
    </row>
    <row r="1450" spans="1:16" ht="30" x14ac:dyDescent="0.25">
      <c r="A1450" s="102" t="s">
        <v>762</v>
      </c>
      <c r="B1450" s="103"/>
      <c r="C1450" s="103">
        <v>5450</v>
      </c>
      <c r="D1450" s="104" t="s">
        <v>721</v>
      </c>
      <c r="E1450" s="104"/>
      <c r="F1450" s="96" t="str">
        <f>CONCATENATE(C1450,IF(D1450&lt;&gt;"",".",""),D1450)</f>
        <v>5450.2</v>
      </c>
      <c r="G1450" s="105" t="str">
        <f>CONCATENATE(A1450," ",C1450,IF(D1450&lt;&gt;"",".",""),D1450,E1450)</f>
        <v>VPharm 5450.2</v>
      </c>
      <c r="H1450" s="106">
        <v>40964</v>
      </c>
      <c r="I1450" s="96" t="s">
        <v>722</v>
      </c>
      <c r="J1450" s="107" t="s">
        <v>766</v>
      </c>
      <c r="K1450" s="60"/>
      <c r="L1450" s="75"/>
      <c r="M1450" s="59"/>
      <c r="N1450" s="59"/>
      <c r="O1450" s="59"/>
      <c r="P1450" s="60"/>
    </row>
    <row r="1451" spans="1:16" ht="45" x14ac:dyDescent="0.25">
      <c r="A1451" s="102" t="s">
        <v>761</v>
      </c>
      <c r="B1451" s="103"/>
      <c r="C1451" s="103">
        <v>5700</v>
      </c>
      <c r="D1451" s="104"/>
      <c r="E1451" s="104"/>
      <c r="F1451" s="96" t="str">
        <f>CONCATENATE(C1451,IF(D1451&lt;&gt;"",".",""),D1451)</f>
        <v>5700</v>
      </c>
      <c r="G1451" s="105" t="str">
        <f>CONCATENATE(A1451," ",C1451,IF(D1451&lt;&gt;"",".",""),D1451,E1451)</f>
        <v>Healthy Vermonters 5700</v>
      </c>
      <c r="H1451" s="106">
        <v>38718</v>
      </c>
      <c r="I1451" s="96" t="s">
        <v>725</v>
      </c>
      <c r="J1451" s="107" t="s">
        <v>764</v>
      </c>
      <c r="K1451" s="60"/>
      <c r="L1451" s="75"/>
      <c r="M1451" s="59"/>
      <c r="N1451" s="59"/>
      <c r="O1451" s="59"/>
      <c r="P1451" s="60" t="s">
        <v>1598</v>
      </c>
    </row>
    <row r="1452" spans="1:16" ht="45" x14ac:dyDescent="0.25">
      <c r="A1452" s="102" t="s">
        <v>761</v>
      </c>
      <c r="B1452" s="103"/>
      <c r="C1452" s="103">
        <v>5701</v>
      </c>
      <c r="D1452" s="104"/>
      <c r="E1452" s="104"/>
      <c r="F1452" s="96" t="str">
        <f>CONCATENATE(C1452,IF(D1452&lt;&gt;"",".",""),D1452)</f>
        <v>5701</v>
      </c>
      <c r="G1452" s="105" t="str">
        <f>CONCATENATE(A1452," ",C1452,IF(D1452&lt;&gt;"",".",""),D1452,E1452)</f>
        <v>Healthy Vermonters 5701</v>
      </c>
      <c r="H1452" s="106">
        <v>39264</v>
      </c>
      <c r="I1452" s="96" t="s">
        <v>726</v>
      </c>
      <c r="J1452" s="107" t="s">
        <v>766</v>
      </c>
      <c r="K1452" s="60"/>
      <c r="L1452" s="75"/>
      <c r="M1452" s="59"/>
      <c r="N1452" s="59"/>
      <c r="O1452" s="59"/>
      <c r="P1452" s="60"/>
    </row>
    <row r="1453" spans="1:16" ht="75" x14ac:dyDescent="0.25">
      <c r="A1453" s="102" t="s">
        <v>761</v>
      </c>
      <c r="B1453" s="103"/>
      <c r="C1453" s="103">
        <v>5710</v>
      </c>
      <c r="D1453" s="104"/>
      <c r="E1453" s="104"/>
      <c r="F1453" s="96" t="str">
        <f>CONCATENATE(C1453,IF(D1453&lt;&gt;"",".",""),D1453)</f>
        <v>5710</v>
      </c>
      <c r="G1453" s="105" t="str">
        <f>CONCATENATE(A1453," ",C1453,IF(D1453&lt;&gt;"",".",""),D1453,E1453)</f>
        <v>Healthy Vermonters 5710</v>
      </c>
      <c r="H1453" s="106">
        <v>40299</v>
      </c>
      <c r="I1453" s="96" t="s">
        <v>727</v>
      </c>
      <c r="J1453" s="107" t="s">
        <v>770</v>
      </c>
      <c r="K1453" s="60" t="s">
        <v>764</v>
      </c>
      <c r="L1453" s="75"/>
      <c r="M1453" s="59" t="s">
        <v>1532</v>
      </c>
      <c r="N1453" s="59"/>
      <c r="O1453" s="59"/>
      <c r="P1453" s="75" t="s">
        <v>1544</v>
      </c>
    </row>
    <row r="1454" spans="1:16" ht="45" x14ac:dyDescent="0.25">
      <c r="A1454" s="102" t="s">
        <v>761</v>
      </c>
      <c r="B1454" s="103"/>
      <c r="C1454" s="103">
        <v>5711</v>
      </c>
      <c r="D1454" s="104"/>
      <c r="E1454" s="104"/>
      <c r="F1454" s="96" t="str">
        <f>CONCATENATE(C1454,IF(D1454&lt;&gt;"",".",""),D1454)</f>
        <v>5711</v>
      </c>
      <c r="G1454" s="105" t="str">
        <f>CONCATENATE(A1454," ",C1454,IF(D1454&lt;&gt;"",".",""),D1454,E1454)</f>
        <v>Healthy Vermonters 5711</v>
      </c>
      <c r="H1454" s="106">
        <v>39083</v>
      </c>
      <c r="I1454" s="96" t="s">
        <v>728</v>
      </c>
      <c r="J1454" s="107" t="s">
        <v>770</v>
      </c>
      <c r="K1454" s="60" t="s">
        <v>1390</v>
      </c>
      <c r="L1454" s="75" t="s">
        <v>1435</v>
      </c>
      <c r="M1454" s="59" t="s">
        <v>1532</v>
      </c>
      <c r="N1454" s="59"/>
      <c r="O1454" s="59"/>
      <c r="P1454" s="75"/>
    </row>
    <row r="1455" spans="1:16" ht="45" x14ac:dyDescent="0.25">
      <c r="A1455" s="102" t="s">
        <v>761</v>
      </c>
      <c r="B1455" s="103"/>
      <c r="C1455" s="103">
        <v>5712</v>
      </c>
      <c r="D1455" s="104"/>
      <c r="E1455" s="104"/>
      <c r="F1455" s="96" t="str">
        <f>CONCATENATE(C1455,IF(D1455&lt;&gt;"",".",""),D1455)</f>
        <v>5712</v>
      </c>
      <c r="G1455" s="105" t="str">
        <f>CONCATENATE(A1455," ",C1455,IF(D1455&lt;&gt;"",".",""),D1455,E1455)</f>
        <v>Healthy Vermonters 5712</v>
      </c>
      <c r="H1455" s="106">
        <v>39083</v>
      </c>
      <c r="I1455" s="96" t="s">
        <v>729</v>
      </c>
      <c r="J1455" s="107" t="s">
        <v>770</v>
      </c>
      <c r="K1455" s="60" t="s">
        <v>1390</v>
      </c>
      <c r="L1455" s="75" t="s">
        <v>1430</v>
      </c>
      <c r="M1455" s="59" t="s">
        <v>1532</v>
      </c>
      <c r="N1455" s="59"/>
      <c r="O1455" s="59"/>
      <c r="P1455" s="75" t="s">
        <v>1540</v>
      </c>
    </row>
    <row r="1456" spans="1:16" ht="45" x14ac:dyDescent="0.25">
      <c r="A1456" s="102" t="s">
        <v>761</v>
      </c>
      <c r="B1456" s="103"/>
      <c r="C1456" s="103">
        <v>5713</v>
      </c>
      <c r="D1456" s="104"/>
      <c r="E1456" s="104"/>
      <c r="F1456" s="96" t="str">
        <f>CONCATENATE(C1456,IF(D1456&lt;&gt;"",".",""),D1456)</f>
        <v>5713</v>
      </c>
      <c r="G1456" s="105" t="str">
        <f>CONCATENATE(A1456," ",C1456,IF(D1456&lt;&gt;"",".",""),D1456,E1456)</f>
        <v>Healthy Vermonters 5713</v>
      </c>
      <c r="H1456" s="106">
        <v>39083</v>
      </c>
      <c r="I1456" s="96" t="s">
        <v>730</v>
      </c>
      <c r="J1456" s="107" t="s">
        <v>770</v>
      </c>
      <c r="K1456" s="60" t="s">
        <v>1390</v>
      </c>
      <c r="L1456" s="75" t="s">
        <v>1429</v>
      </c>
      <c r="M1456" s="59" t="s">
        <v>1532</v>
      </c>
      <c r="N1456" s="59"/>
      <c r="O1456" s="59"/>
      <c r="P1456" s="75"/>
    </row>
    <row r="1457" spans="1:16" ht="45" x14ac:dyDescent="0.25">
      <c r="A1457" s="102" t="s">
        <v>761</v>
      </c>
      <c r="B1457" s="103"/>
      <c r="C1457" s="103">
        <v>5714</v>
      </c>
      <c r="D1457" s="104"/>
      <c r="E1457" s="104"/>
      <c r="F1457" s="96" t="str">
        <f>CONCATENATE(C1457,IF(D1457&lt;&gt;"",".",""),D1457)</f>
        <v>5714</v>
      </c>
      <c r="G1457" s="105" t="str">
        <f>CONCATENATE(A1457," ",C1457,IF(D1457&lt;&gt;"",".",""),D1457,E1457)</f>
        <v>Healthy Vermonters 5714</v>
      </c>
      <c r="H1457" s="106">
        <v>37438</v>
      </c>
      <c r="I1457" s="96" t="s">
        <v>731</v>
      </c>
      <c r="J1457" s="107" t="s">
        <v>770</v>
      </c>
      <c r="K1457" s="60" t="s">
        <v>1390</v>
      </c>
      <c r="L1457" s="75" t="s">
        <v>1432</v>
      </c>
      <c r="M1457" s="59" t="s">
        <v>1532</v>
      </c>
      <c r="N1457" s="59"/>
      <c r="O1457" s="59"/>
      <c r="P1457" s="75"/>
    </row>
    <row r="1458" spans="1:16" ht="45" x14ac:dyDescent="0.25">
      <c r="A1458" s="102" t="s">
        <v>761</v>
      </c>
      <c r="B1458" s="103"/>
      <c r="C1458" s="103">
        <v>5720</v>
      </c>
      <c r="D1458" s="104"/>
      <c r="E1458" s="104"/>
      <c r="F1458" s="96" t="str">
        <f>CONCATENATE(C1458,IF(D1458&lt;&gt;"",".",""),D1458)</f>
        <v>5720</v>
      </c>
      <c r="G1458" s="105" t="str">
        <f>CONCATENATE(A1458," ",C1458,IF(D1458&lt;&gt;"",".",""),D1458,E1458)</f>
        <v>Healthy Vermonters 5720</v>
      </c>
      <c r="H1458" s="106">
        <v>37438</v>
      </c>
      <c r="I1458" s="96" t="s">
        <v>732</v>
      </c>
      <c r="J1458" s="107" t="s">
        <v>770</v>
      </c>
      <c r="K1458" s="60" t="s">
        <v>1388</v>
      </c>
      <c r="L1458" s="75" t="s">
        <v>1444</v>
      </c>
      <c r="M1458" s="59" t="s">
        <v>1532</v>
      </c>
      <c r="N1458" s="59"/>
      <c r="O1458" s="59"/>
      <c r="P1458" s="75"/>
    </row>
    <row r="1459" spans="1:16" ht="45" x14ac:dyDescent="0.25">
      <c r="A1459" s="102" t="s">
        <v>761</v>
      </c>
      <c r="B1459" s="103"/>
      <c r="C1459" s="103">
        <v>5721</v>
      </c>
      <c r="D1459" s="104"/>
      <c r="E1459" s="104"/>
      <c r="F1459" s="96" t="str">
        <f>CONCATENATE(C1459,IF(D1459&lt;&gt;"",".",""),D1459)</f>
        <v>5721</v>
      </c>
      <c r="G1459" s="105" t="str">
        <f>CONCATENATE(A1459," ",C1459,IF(D1459&lt;&gt;"",".",""),D1459,E1459)</f>
        <v>Healthy Vermonters 5721</v>
      </c>
      <c r="H1459" s="106">
        <v>37438</v>
      </c>
      <c r="I1459" s="96" t="s">
        <v>733</v>
      </c>
      <c r="J1459" s="107" t="s">
        <v>770</v>
      </c>
      <c r="K1459" s="60" t="s">
        <v>1389</v>
      </c>
      <c r="L1459" s="75" t="s">
        <v>1392</v>
      </c>
      <c r="M1459" s="59" t="s">
        <v>1532</v>
      </c>
      <c r="N1459" s="59"/>
      <c r="O1459" s="59"/>
      <c r="P1459" s="75"/>
    </row>
    <row r="1460" spans="1:16" ht="45" x14ac:dyDescent="0.25">
      <c r="A1460" s="102" t="s">
        <v>761</v>
      </c>
      <c r="B1460" s="103"/>
      <c r="C1460" s="103">
        <v>5721</v>
      </c>
      <c r="D1460" s="104"/>
      <c r="E1460" s="104" t="s">
        <v>723</v>
      </c>
      <c r="F1460" s="96" t="str">
        <f>CONCATENATE(C1460,IF(D1460&lt;&gt;"",".",""),D1460)</f>
        <v>5721</v>
      </c>
      <c r="G1460" s="105" t="str">
        <f>CONCATENATE(A1460," ",C1460,IF(D1460&lt;&gt;"",".",""),D1460,E1460)</f>
        <v>Healthy Vermonters 5721(A)</v>
      </c>
      <c r="H1460" s="106">
        <v>37438</v>
      </c>
      <c r="I1460" s="96" t="s">
        <v>738</v>
      </c>
      <c r="J1460" s="107" t="s">
        <v>770</v>
      </c>
      <c r="K1460" s="60" t="s">
        <v>1389</v>
      </c>
      <c r="L1460" s="75" t="s">
        <v>1397</v>
      </c>
      <c r="M1460" s="59" t="s">
        <v>1532</v>
      </c>
      <c r="N1460" s="59"/>
      <c r="O1460" s="59"/>
      <c r="P1460" s="75"/>
    </row>
    <row r="1461" spans="1:16" ht="45" x14ac:dyDescent="0.25">
      <c r="A1461" s="102" t="s">
        <v>761</v>
      </c>
      <c r="B1461" s="103"/>
      <c r="C1461" s="103">
        <v>5721</v>
      </c>
      <c r="D1461" s="104"/>
      <c r="E1461" s="104" t="s">
        <v>724</v>
      </c>
      <c r="F1461" s="96" t="str">
        <f>CONCATENATE(C1461,IF(D1461&lt;&gt;"",".",""),D1461)</f>
        <v>5721</v>
      </c>
      <c r="G1461" s="105" t="str">
        <f>CONCATENATE(A1461," ",C1461,IF(D1461&lt;&gt;"",".",""),D1461,E1461)</f>
        <v>Healthy Vermonters 5721(B)</v>
      </c>
      <c r="H1461" s="106">
        <v>37438</v>
      </c>
      <c r="I1461" s="96" t="s">
        <v>739</v>
      </c>
      <c r="J1461" s="107" t="s">
        <v>770</v>
      </c>
      <c r="K1461" s="60" t="s">
        <v>1389</v>
      </c>
      <c r="L1461" s="75" t="s">
        <v>1396</v>
      </c>
      <c r="M1461" s="59" t="s">
        <v>1532</v>
      </c>
      <c r="N1461" s="59"/>
      <c r="O1461" s="59"/>
      <c r="P1461" s="75"/>
    </row>
    <row r="1462" spans="1:16" ht="45" x14ac:dyDescent="0.25">
      <c r="A1462" s="102" t="s">
        <v>761</v>
      </c>
      <c r="B1462" s="103"/>
      <c r="C1462" s="103">
        <v>5721</v>
      </c>
      <c r="D1462" s="104"/>
      <c r="E1462" s="104" t="s">
        <v>734</v>
      </c>
      <c r="F1462" s="96" t="str">
        <f>CONCATENATE(C1462,IF(D1462&lt;&gt;"",".",""),D1462)</f>
        <v>5721</v>
      </c>
      <c r="G1462" s="105" t="str">
        <f>CONCATENATE(A1462," ",C1462,IF(D1462&lt;&gt;"",".",""),D1462,E1462)</f>
        <v>Healthy Vermonters 5721(C)</v>
      </c>
      <c r="H1462" s="106">
        <v>37438</v>
      </c>
      <c r="I1462" s="96" t="s">
        <v>740</v>
      </c>
      <c r="J1462" s="107" t="s">
        <v>770</v>
      </c>
      <c r="K1462" s="60" t="s">
        <v>1389</v>
      </c>
      <c r="L1462" s="75" t="s">
        <v>1396</v>
      </c>
      <c r="M1462" s="59" t="s">
        <v>1532</v>
      </c>
      <c r="N1462" s="59"/>
      <c r="O1462" s="59"/>
      <c r="P1462" s="75"/>
    </row>
    <row r="1463" spans="1:16" ht="45" x14ac:dyDescent="0.25">
      <c r="A1463" s="102" t="s">
        <v>761</v>
      </c>
      <c r="B1463" s="103"/>
      <c r="C1463" s="103">
        <v>5721</v>
      </c>
      <c r="D1463" s="104"/>
      <c r="E1463" s="104" t="s">
        <v>735</v>
      </c>
      <c r="F1463" s="96" t="str">
        <f>CONCATENATE(C1463,IF(D1463&lt;&gt;"",".",""),D1463)</f>
        <v>5721</v>
      </c>
      <c r="G1463" s="105" t="str">
        <f>CONCATENATE(A1463," ",C1463,IF(D1463&lt;&gt;"",".",""),D1463,E1463)</f>
        <v>Healthy Vermonters 5721(D)</v>
      </c>
      <c r="H1463" s="106">
        <v>37438</v>
      </c>
      <c r="I1463" s="96" t="s">
        <v>741</v>
      </c>
      <c r="J1463" s="107" t="s">
        <v>770</v>
      </c>
      <c r="K1463" s="60" t="s">
        <v>1389</v>
      </c>
      <c r="L1463" s="75" t="s">
        <v>1401</v>
      </c>
      <c r="M1463" s="59" t="s">
        <v>1532</v>
      </c>
      <c r="N1463" s="59"/>
      <c r="O1463" s="59"/>
      <c r="P1463" s="75"/>
    </row>
    <row r="1464" spans="1:16" ht="45" x14ac:dyDescent="0.25">
      <c r="A1464" s="102" t="s">
        <v>761</v>
      </c>
      <c r="B1464" s="103"/>
      <c r="C1464" s="103">
        <v>5721</v>
      </c>
      <c r="D1464" s="104"/>
      <c r="E1464" s="104" t="s">
        <v>736</v>
      </c>
      <c r="F1464" s="96" t="str">
        <f>CONCATENATE(C1464,IF(D1464&lt;&gt;"",".",""),D1464)</f>
        <v>5721</v>
      </c>
      <c r="G1464" s="105" t="str">
        <f>CONCATENATE(A1464," ",C1464,IF(D1464&lt;&gt;"",".",""),D1464,E1464)</f>
        <v>Healthy Vermonters 5721(E)</v>
      </c>
      <c r="H1464" s="106">
        <v>37438</v>
      </c>
      <c r="I1464" s="96" t="s">
        <v>742</v>
      </c>
      <c r="J1464" s="107" t="s">
        <v>770</v>
      </c>
      <c r="K1464" s="60" t="s">
        <v>1389</v>
      </c>
      <c r="L1464" s="75" t="s">
        <v>1403</v>
      </c>
      <c r="M1464" s="59" t="s">
        <v>1532</v>
      </c>
      <c r="N1464" s="59"/>
      <c r="O1464" s="59"/>
      <c r="P1464" s="75"/>
    </row>
    <row r="1465" spans="1:16" ht="45" x14ac:dyDescent="0.25">
      <c r="A1465" s="102" t="s">
        <v>761</v>
      </c>
      <c r="B1465" s="103"/>
      <c r="C1465" s="103">
        <v>5721</v>
      </c>
      <c r="D1465" s="104"/>
      <c r="E1465" s="104" t="s">
        <v>737</v>
      </c>
      <c r="F1465" s="96" t="str">
        <f>CONCATENATE(C1465,IF(D1465&lt;&gt;"",".",""),D1465)</f>
        <v>5721</v>
      </c>
      <c r="G1465" s="105" t="str">
        <f>CONCATENATE(A1465," ",C1465,IF(D1465&lt;&gt;"",".",""),D1465,E1465)</f>
        <v>Healthy Vermonters 5721(F)</v>
      </c>
      <c r="H1465" s="106">
        <v>37438</v>
      </c>
      <c r="I1465" s="96" t="s">
        <v>743</v>
      </c>
      <c r="J1465" s="107" t="s">
        <v>770</v>
      </c>
      <c r="K1465" s="60" t="s">
        <v>1389</v>
      </c>
      <c r="L1465" s="75" t="s">
        <v>1401</v>
      </c>
      <c r="M1465" s="59" t="s">
        <v>1532</v>
      </c>
      <c r="N1465" s="59"/>
      <c r="O1465" s="59"/>
      <c r="P1465" s="75"/>
    </row>
    <row r="1466" spans="1:16" ht="45" x14ac:dyDescent="0.25">
      <c r="A1466" s="102" t="s">
        <v>761</v>
      </c>
      <c r="B1466" s="103"/>
      <c r="C1466" s="103">
        <v>5722</v>
      </c>
      <c r="D1466" s="104"/>
      <c r="E1466" s="104"/>
      <c r="F1466" s="96" t="str">
        <f>CONCATENATE(C1466,IF(D1466&lt;&gt;"",".",""),D1466)</f>
        <v>5722</v>
      </c>
      <c r="G1466" s="105" t="str">
        <f>CONCATENATE(A1466," ",C1466,IF(D1466&lt;&gt;"",".",""),D1466,E1466)</f>
        <v>Healthy Vermonters 5722</v>
      </c>
      <c r="H1466" s="106">
        <v>37438</v>
      </c>
      <c r="I1466" s="96" t="s">
        <v>744</v>
      </c>
      <c r="J1466" s="107" t="s">
        <v>770</v>
      </c>
      <c r="K1466" s="60" t="s">
        <v>1389</v>
      </c>
      <c r="L1466" s="75" t="s">
        <v>1397</v>
      </c>
      <c r="M1466" s="59" t="s">
        <v>1532</v>
      </c>
      <c r="N1466" s="59"/>
      <c r="O1466" s="59"/>
      <c r="P1466" s="75"/>
    </row>
    <row r="1467" spans="1:16" ht="45" x14ac:dyDescent="0.25">
      <c r="A1467" s="102" t="s">
        <v>761</v>
      </c>
      <c r="B1467" s="103"/>
      <c r="C1467" s="103">
        <v>5723</v>
      </c>
      <c r="D1467" s="104"/>
      <c r="E1467" s="104"/>
      <c r="F1467" s="96" t="str">
        <f>CONCATENATE(C1467,IF(D1467&lt;&gt;"",".",""),D1467)</f>
        <v>5723</v>
      </c>
      <c r="G1467" s="105" t="str">
        <f>CONCATENATE(A1467," ",C1467,IF(D1467&lt;&gt;"",".",""),D1467,E1467)</f>
        <v>Healthy Vermonters 5723</v>
      </c>
      <c r="H1467" s="106">
        <v>38718</v>
      </c>
      <c r="I1467" s="96" t="s">
        <v>745</v>
      </c>
      <c r="J1467" s="107" t="s">
        <v>770</v>
      </c>
      <c r="K1467" s="60" t="s">
        <v>764</v>
      </c>
      <c r="L1467" s="75"/>
      <c r="M1467" s="59" t="s">
        <v>1532</v>
      </c>
      <c r="N1467" s="59"/>
      <c r="O1467" s="59"/>
      <c r="P1467" s="60"/>
    </row>
    <row r="1468" spans="1:16" ht="45" x14ac:dyDescent="0.25">
      <c r="A1468" s="102" t="s">
        <v>761</v>
      </c>
      <c r="B1468" s="103"/>
      <c r="C1468" s="103">
        <v>5724</v>
      </c>
      <c r="D1468" s="104"/>
      <c r="E1468" s="104"/>
      <c r="F1468" s="96" t="str">
        <f>CONCATENATE(C1468,IF(D1468&lt;&gt;"",".",""),D1468)</f>
        <v>5724</v>
      </c>
      <c r="G1468" s="105" t="str">
        <f>CONCATENATE(A1468," ",C1468,IF(D1468&lt;&gt;"",".",""),D1468,E1468)</f>
        <v>Healthy Vermonters 5724</v>
      </c>
      <c r="H1468" s="106">
        <v>40299</v>
      </c>
      <c r="I1468" s="96" t="s">
        <v>746</v>
      </c>
      <c r="J1468" s="107" t="s">
        <v>770</v>
      </c>
      <c r="K1468" s="60" t="s">
        <v>1389</v>
      </c>
      <c r="L1468" s="75" t="s">
        <v>1407</v>
      </c>
      <c r="M1468" s="59" t="s">
        <v>1532</v>
      </c>
      <c r="N1468" s="59"/>
      <c r="O1468" s="59"/>
      <c r="P1468" s="75"/>
    </row>
    <row r="1469" spans="1:16" ht="45" x14ac:dyDescent="0.25">
      <c r="A1469" s="102" t="s">
        <v>761</v>
      </c>
      <c r="B1469" s="103"/>
      <c r="C1469" s="103">
        <v>5730</v>
      </c>
      <c r="D1469" s="104"/>
      <c r="E1469" s="104"/>
      <c r="F1469" s="96" t="str">
        <f>CONCATENATE(C1469,IF(D1469&lt;&gt;"",".",""),D1469)</f>
        <v>5730</v>
      </c>
      <c r="G1469" s="105" t="str">
        <f>CONCATENATE(A1469," ",C1469,IF(D1469&lt;&gt;"",".",""),D1469,E1469)</f>
        <v>Healthy Vermonters 5730</v>
      </c>
      <c r="H1469" s="106">
        <v>37438</v>
      </c>
      <c r="I1469" s="96" t="s">
        <v>747</v>
      </c>
      <c r="J1469" s="107" t="s">
        <v>764</v>
      </c>
      <c r="K1469" s="60"/>
      <c r="L1469" s="75"/>
      <c r="M1469" s="59"/>
      <c r="N1469" s="59"/>
      <c r="O1469" s="59"/>
      <c r="P1469" s="60"/>
    </row>
    <row r="1470" spans="1:16" ht="45" x14ac:dyDescent="0.25">
      <c r="A1470" s="102" t="s">
        <v>761</v>
      </c>
      <c r="B1470" s="103"/>
      <c r="C1470" s="103">
        <v>5731</v>
      </c>
      <c r="D1470" s="104"/>
      <c r="E1470" s="104"/>
      <c r="F1470" s="96" t="str">
        <f>CONCATENATE(C1470,IF(D1470&lt;&gt;"",".",""),D1470)</f>
        <v>5731</v>
      </c>
      <c r="G1470" s="105" t="str">
        <f>CONCATENATE(A1470," ",C1470,IF(D1470&lt;&gt;"",".",""),D1470,E1470)</f>
        <v>Healthy Vermonters 5731</v>
      </c>
      <c r="H1470" s="106">
        <v>37438</v>
      </c>
      <c r="I1470" s="96" t="s">
        <v>748</v>
      </c>
      <c r="J1470" s="107" t="s">
        <v>766</v>
      </c>
      <c r="K1470" s="60"/>
      <c r="L1470" s="75"/>
      <c r="M1470" s="59"/>
      <c r="N1470" s="59"/>
      <c r="O1470" s="59"/>
      <c r="P1470" s="60"/>
    </row>
    <row r="1471" spans="1:16" ht="45" x14ac:dyDescent="0.25">
      <c r="A1471" s="102" t="s">
        <v>761</v>
      </c>
      <c r="B1471" s="103"/>
      <c r="C1471" s="103">
        <v>5732</v>
      </c>
      <c r="D1471" s="104"/>
      <c r="E1471" s="104"/>
      <c r="F1471" s="96" t="str">
        <f>CONCATENATE(C1471,IF(D1471&lt;&gt;"",".",""),D1471)</f>
        <v>5732</v>
      </c>
      <c r="G1471" s="105" t="str">
        <f>CONCATENATE(A1471," ",C1471,IF(D1471&lt;&gt;"",".",""),D1471,E1471)</f>
        <v>Healthy Vermonters 5732</v>
      </c>
      <c r="H1471" s="106">
        <v>37438</v>
      </c>
      <c r="I1471" s="96" t="s">
        <v>749</v>
      </c>
      <c r="J1471" s="107" t="s">
        <v>766</v>
      </c>
      <c r="K1471" s="60"/>
      <c r="L1471" s="75"/>
      <c r="M1471" s="59"/>
      <c r="N1471" s="59"/>
      <c r="O1471" s="59"/>
      <c r="P1471" s="60"/>
    </row>
    <row r="1472" spans="1:16" ht="45" x14ac:dyDescent="0.25">
      <c r="A1472" s="102" t="s">
        <v>761</v>
      </c>
      <c r="B1472" s="103"/>
      <c r="C1472" s="103">
        <v>5733</v>
      </c>
      <c r="D1472" s="104"/>
      <c r="E1472" s="104"/>
      <c r="F1472" s="96" t="str">
        <f>CONCATENATE(C1472,IF(D1472&lt;&gt;"",".",""),D1472)</f>
        <v>5733</v>
      </c>
      <c r="G1472" s="105" t="str">
        <f>CONCATENATE(A1472," ",C1472,IF(D1472&lt;&gt;"",".",""),D1472,E1472)</f>
        <v>Healthy Vermonters 5733</v>
      </c>
      <c r="H1472" s="106">
        <v>37438</v>
      </c>
      <c r="I1472" s="96" t="s">
        <v>750</v>
      </c>
      <c r="J1472" s="107" t="s">
        <v>770</v>
      </c>
      <c r="K1472" s="60" t="s">
        <v>1418</v>
      </c>
      <c r="L1472" s="75" t="s">
        <v>1419</v>
      </c>
      <c r="M1472" s="59" t="s">
        <v>1532</v>
      </c>
      <c r="N1472" s="59"/>
      <c r="O1472" s="59"/>
      <c r="P1472" s="75" t="s">
        <v>1545</v>
      </c>
    </row>
    <row r="1473" spans="1:16" ht="45" x14ac:dyDescent="0.25">
      <c r="A1473" s="102" t="s">
        <v>761</v>
      </c>
      <c r="B1473" s="103"/>
      <c r="C1473" s="103">
        <v>5734</v>
      </c>
      <c r="D1473" s="104"/>
      <c r="E1473" s="104"/>
      <c r="F1473" s="96" t="str">
        <f>CONCATENATE(C1473,IF(D1473&lt;&gt;"",".",""),D1473)</f>
        <v>5734</v>
      </c>
      <c r="G1473" s="105" t="str">
        <f>CONCATENATE(A1473," ",C1473,IF(D1473&lt;&gt;"",".",""),D1473,E1473)</f>
        <v>Healthy Vermonters 5734</v>
      </c>
      <c r="H1473" s="106">
        <v>37438</v>
      </c>
      <c r="I1473" s="96" t="s">
        <v>751</v>
      </c>
      <c r="J1473" s="107" t="s">
        <v>766</v>
      </c>
      <c r="K1473" s="60"/>
      <c r="L1473" s="75"/>
      <c r="M1473" s="59"/>
      <c r="N1473" s="59"/>
      <c r="O1473" s="59"/>
      <c r="P1473" s="60"/>
    </row>
    <row r="1474" spans="1:16" ht="45" x14ac:dyDescent="0.25">
      <c r="A1474" s="102" t="s">
        <v>761</v>
      </c>
      <c r="B1474" s="103"/>
      <c r="C1474" s="103">
        <v>5735</v>
      </c>
      <c r="D1474" s="104"/>
      <c r="E1474" s="104"/>
      <c r="F1474" s="96" t="str">
        <f>CONCATENATE(C1474,IF(D1474&lt;&gt;"",".",""),D1474)</f>
        <v>5735</v>
      </c>
      <c r="G1474" s="105" t="str">
        <f>CONCATENATE(A1474," ",C1474,IF(D1474&lt;&gt;"",".",""),D1474,E1474)</f>
        <v>Healthy Vermonters 5735</v>
      </c>
      <c r="H1474" s="106">
        <v>39264</v>
      </c>
      <c r="I1474" s="96" t="s">
        <v>752</v>
      </c>
      <c r="J1474" s="107" t="s">
        <v>766</v>
      </c>
      <c r="K1474" s="60"/>
      <c r="L1474" s="75"/>
      <c r="M1474" s="59"/>
      <c r="N1474" s="59"/>
      <c r="O1474" s="59"/>
      <c r="P1474" s="60"/>
    </row>
    <row r="1475" spans="1:16" ht="45" x14ac:dyDescent="0.25">
      <c r="A1475" s="102" t="s">
        <v>761</v>
      </c>
      <c r="B1475" s="103"/>
      <c r="C1475" s="103">
        <v>5736</v>
      </c>
      <c r="D1475" s="104"/>
      <c r="E1475" s="104"/>
      <c r="F1475" s="96" t="str">
        <f>CONCATENATE(C1475,IF(D1475&lt;&gt;"",".",""),D1475)</f>
        <v>5736</v>
      </c>
      <c r="G1475" s="105" t="str">
        <f>CONCATENATE(A1475," ",C1475,IF(D1475&lt;&gt;"",".",""),D1475,E1475)</f>
        <v>Healthy Vermonters 5736</v>
      </c>
      <c r="H1475" s="106">
        <v>39264</v>
      </c>
      <c r="I1475" s="96" t="s">
        <v>753</v>
      </c>
      <c r="J1475" s="107" t="s">
        <v>766</v>
      </c>
      <c r="K1475" s="60"/>
      <c r="L1475" s="75"/>
      <c r="M1475" s="59"/>
      <c r="N1475" s="59"/>
      <c r="O1475" s="59"/>
      <c r="P1475" s="60"/>
    </row>
    <row r="1476" spans="1:16" ht="45" x14ac:dyDescent="0.25">
      <c r="A1476" s="102" t="s">
        <v>761</v>
      </c>
      <c r="B1476" s="103"/>
      <c r="C1476" s="103">
        <v>5737</v>
      </c>
      <c r="D1476" s="104"/>
      <c r="E1476" s="104"/>
      <c r="F1476" s="96" t="str">
        <f>CONCATENATE(C1476,IF(D1476&lt;&gt;"",".",""),D1476)</f>
        <v>5737</v>
      </c>
      <c r="G1476" s="105" t="str">
        <f>CONCATENATE(A1476," ",C1476,IF(D1476&lt;&gt;"",".",""),D1476,E1476)</f>
        <v>Healthy Vermonters 5737</v>
      </c>
      <c r="H1476" s="106">
        <v>39264</v>
      </c>
      <c r="I1476" s="96" t="s">
        <v>754</v>
      </c>
      <c r="J1476" s="107" t="s">
        <v>766</v>
      </c>
      <c r="K1476" s="60"/>
      <c r="L1476" s="75"/>
      <c r="M1476" s="59"/>
      <c r="N1476" s="59"/>
      <c r="O1476" s="59"/>
      <c r="P1476" s="60"/>
    </row>
    <row r="1477" spans="1:16" ht="45" x14ac:dyDescent="0.25">
      <c r="A1477" s="102" t="s">
        <v>761</v>
      </c>
      <c r="B1477" s="103"/>
      <c r="C1477" s="103">
        <v>5738</v>
      </c>
      <c r="D1477" s="104"/>
      <c r="E1477" s="104"/>
      <c r="F1477" s="96" t="str">
        <f>CONCATENATE(C1477,IF(D1477&lt;&gt;"",".",""),D1477)</f>
        <v>5738</v>
      </c>
      <c r="G1477" s="105" t="str">
        <f>CONCATENATE(A1477," ",C1477,IF(D1477&lt;&gt;"",".",""),D1477,E1477)</f>
        <v>Healthy Vermonters 5738</v>
      </c>
      <c r="H1477" s="106">
        <v>39264</v>
      </c>
      <c r="I1477" s="96" t="s">
        <v>755</v>
      </c>
      <c r="J1477" s="107" t="s">
        <v>766</v>
      </c>
      <c r="K1477" s="60"/>
      <c r="L1477" s="75"/>
      <c r="M1477" s="59"/>
      <c r="N1477" s="59"/>
      <c r="O1477" s="59"/>
      <c r="P1477" s="60"/>
    </row>
    <row r="1478" spans="1:16" ht="45" x14ac:dyDescent="0.25">
      <c r="A1478" s="102" t="s">
        <v>761</v>
      </c>
      <c r="B1478" s="103"/>
      <c r="C1478" s="103">
        <v>5740</v>
      </c>
      <c r="D1478" s="104"/>
      <c r="E1478" s="104"/>
      <c r="F1478" s="96" t="str">
        <f>CONCATENATE(C1478,IF(D1478&lt;&gt;"",".",""),D1478)</f>
        <v>5740</v>
      </c>
      <c r="G1478" s="105" t="str">
        <f>CONCATENATE(A1478," ",C1478,IF(D1478&lt;&gt;"",".",""),D1478,E1478)</f>
        <v>Healthy Vermonters 5740</v>
      </c>
      <c r="H1478" s="106">
        <v>37438</v>
      </c>
      <c r="I1478" s="96" t="s">
        <v>756</v>
      </c>
      <c r="J1478" s="107" t="s">
        <v>766</v>
      </c>
      <c r="K1478" s="60"/>
      <c r="L1478" s="75"/>
      <c r="M1478" s="59"/>
      <c r="N1478" s="59"/>
      <c r="O1478" s="59"/>
      <c r="P1478" s="60"/>
    </row>
    <row r="1479" spans="1:16" ht="45" x14ac:dyDescent="0.25">
      <c r="A1479" s="102" t="s">
        <v>761</v>
      </c>
      <c r="B1479" s="103"/>
      <c r="C1479" s="103">
        <v>5741</v>
      </c>
      <c r="D1479" s="104"/>
      <c r="E1479" s="104"/>
      <c r="F1479" s="96" t="str">
        <f>CONCATENATE(C1479,IF(D1479&lt;&gt;"",".",""),D1479)</f>
        <v>5741</v>
      </c>
      <c r="G1479" s="105" t="str">
        <f>CONCATENATE(A1479," ",C1479,IF(D1479&lt;&gt;"",".",""),D1479,E1479)</f>
        <v>Healthy Vermonters 5741</v>
      </c>
      <c r="H1479" s="106">
        <v>37438</v>
      </c>
      <c r="I1479" s="96" t="s">
        <v>757</v>
      </c>
      <c r="J1479" s="107" t="s">
        <v>766</v>
      </c>
      <c r="K1479" s="60"/>
      <c r="L1479" s="75"/>
      <c r="M1479" s="59"/>
      <c r="N1479" s="59"/>
      <c r="O1479" s="59"/>
      <c r="P1479" s="60"/>
    </row>
    <row r="1480" spans="1:16" ht="45" x14ac:dyDescent="0.25">
      <c r="A1480" s="102" t="s">
        <v>761</v>
      </c>
      <c r="B1480" s="103"/>
      <c r="C1480" s="103">
        <v>5742</v>
      </c>
      <c r="D1480" s="104"/>
      <c r="E1480" s="104"/>
      <c r="F1480" s="96" t="str">
        <f>CONCATENATE(C1480,IF(D1480&lt;&gt;"",".",""),D1480)</f>
        <v>5742</v>
      </c>
      <c r="G1480" s="105" t="str">
        <f>CONCATENATE(A1480," ",C1480,IF(D1480&lt;&gt;"",".",""),D1480,E1480)</f>
        <v>Healthy Vermonters 5742</v>
      </c>
      <c r="H1480" s="106">
        <v>37438</v>
      </c>
      <c r="I1480" s="96" t="s">
        <v>758</v>
      </c>
      <c r="J1480" s="107" t="s">
        <v>766</v>
      </c>
      <c r="K1480" s="60"/>
      <c r="L1480" s="75"/>
      <c r="M1480" s="59"/>
      <c r="N1480" s="59"/>
      <c r="O1480" s="59"/>
      <c r="P1480" s="60"/>
    </row>
    <row r="1481" spans="1:16" ht="45" x14ac:dyDescent="0.25">
      <c r="A1481" s="102" t="s">
        <v>761</v>
      </c>
      <c r="B1481" s="103"/>
      <c r="C1481" s="103">
        <v>5743</v>
      </c>
      <c r="D1481" s="104"/>
      <c r="E1481" s="104"/>
      <c r="F1481" s="96" t="str">
        <f>CONCATENATE(C1481,IF(D1481&lt;&gt;"",".",""),D1481)</f>
        <v>5743</v>
      </c>
      <c r="G1481" s="105" t="str">
        <f>CONCATENATE(A1481," ",C1481,IF(D1481&lt;&gt;"",".",""),D1481,E1481)</f>
        <v>Healthy Vermonters 5743</v>
      </c>
      <c r="H1481" s="106">
        <v>37438</v>
      </c>
      <c r="I1481" s="96" t="s">
        <v>759</v>
      </c>
      <c r="J1481" s="107" t="s">
        <v>766</v>
      </c>
      <c r="K1481" s="60"/>
      <c r="L1481" s="75"/>
      <c r="M1481" s="59"/>
      <c r="N1481" s="59"/>
      <c r="O1481" s="59"/>
      <c r="P1481" s="60"/>
    </row>
    <row r="1482" spans="1:16" ht="45" x14ac:dyDescent="0.25">
      <c r="A1482" s="102" t="s">
        <v>761</v>
      </c>
      <c r="B1482" s="103"/>
      <c r="C1482" s="103">
        <v>5744</v>
      </c>
      <c r="D1482" s="104"/>
      <c r="E1482" s="104"/>
      <c r="F1482" s="96" t="str">
        <f>CONCATENATE(C1482,IF(D1482&lt;&gt;"",".",""),D1482)</f>
        <v>5744</v>
      </c>
      <c r="G1482" s="105" t="str">
        <f>CONCATENATE(A1482," ",C1482,IF(D1482&lt;&gt;"",".",""),D1482,E1482)</f>
        <v>Healthy Vermonters 5744</v>
      </c>
      <c r="H1482" s="106">
        <v>37438</v>
      </c>
      <c r="I1482" s="96" t="s">
        <v>760</v>
      </c>
      <c r="J1482" s="107" t="s">
        <v>766</v>
      </c>
      <c r="K1482" s="60"/>
      <c r="L1482" s="75"/>
      <c r="M1482" s="59"/>
      <c r="N1482" s="59"/>
      <c r="O1482" s="59"/>
      <c r="P1482" s="60"/>
    </row>
    <row r="1483" spans="1:16" x14ac:dyDescent="0.25">
      <c r="A1483" s="28" t="s">
        <v>1844</v>
      </c>
      <c r="C1483" s="4">
        <v>5100</v>
      </c>
      <c r="F1483" s="5" t="str">
        <f>CONCATENATE(C1483,IF(D1483&lt;&gt;"",".",""),D1483)</f>
        <v>5100</v>
      </c>
      <c r="G1483" s="5" t="str">
        <f>CONCATENATE(A1483," ",C1483,IF(D1483&lt;&gt;"",".",""),D1483,E1483)</f>
        <v>RMA 5100</v>
      </c>
      <c r="H1483" s="2">
        <v>38687</v>
      </c>
      <c r="I1483" s="5" t="s">
        <v>876</v>
      </c>
      <c r="J1483" s="3" t="s">
        <v>764</v>
      </c>
    </row>
    <row r="1484" spans="1:16" x14ac:dyDescent="0.25">
      <c r="A1484" s="28" t="s">
        <v>1844</v>
      </c>
      <c r="C1484" s="4">
        <v>5101</v>
      </c>
      <c r="F1484" s="5" t="str">
        <f>CONCATENATE(C1484,IF(D1484&lt;&gt;"",".",""),D1484)</f>
        <v>5101</v>
      </c>
      <c r="G1484" s="5" t="str">
        <f>CONCATENATE(A1484," ",C1484,IF(D1484&lt;&gt;"",".",""),D1484,E1484)</f>
        <v>RMA 5101</v>
      </c>
      <c r="H1484" s="2">
        <v>38687</v>
      </c>
      <c r="I1484" s="5" t="s">
        <v>1845</v>
      </c>
      <c r="J1484" s="3" t="s">
        <v>764</v>
      </c>
    </row>
    <row r="1485" spans="1:16" ht="30" x14ac:dyDescent="0.25">
      <c r="A1485" s="28" t="s">
        <v>1844</v>
      </c>
      <c r="C1485" s="4">
        <v>5110</v>
      </c>
      <c r="F1485" s="5" t="str">
        <f>CONCATENATE(C1485,IF(D1485&lt;&gt;"",".",""),D1485)</f>
        <v>5110</v>
      </c>
      <c r="G1485" s="5" t="str">
        <f>CONCATENATE(A1485," ",C1485,IF(D1485&lt;&gt;"",".",""),D1485,E1485)</f>
        <v>RMA 5110</v>
      </c>
      <c r="H1485" s="2">
        <v>38687</v>
      </c>
      <c r="I1485" s="5" t="s">
        <v>1846</v>
      </c>
      <c r="J1485" s="3" t="s">
        <v>770</v>
      </c>
      <c r="K1485" s="76" t="s">
        <v>1390</v>
      </c>
      <c r="L1485" s="15" t="s">
        <v>1428</v>
      </c>
      <c r="M1485" s="6" t="s">
        <v>1559</v>
      </c>
      <c r="N1485" s="6" t="s">
        <v>1564</v>
      </c>
      <c r="O1485" s="2">
        <v>42874</v>
      </c>
    </row>
    <row r="1486" spans="1:16" ht="30" x14ac:dyDescent="0.25">
      <c r="A1486" s="28" t="s">
        <v>1844</v>
      </c>
      <c r="C1486" s="4">
        <v>5120</v>
      </c>
      <c r="F1486" s="5" t="str">
        <f>CONCATENATE(C1486,IF(D1486&lt;&gt;"",".",""),D1486)</f>
        <v>5120</v>
      </c>
      <c r="G1486" s="5" t="str">
        <f>CONCATENATE(A1486," ",C1486,IF(D1486&lt;&gt;"",".",""),D1486,E1486)</f>
        <v>RMA 5120</v>
      </c>
      <c r="H1486" s="2">
        <v>38687</v>
      </c>
      <c r="I1486" s="5" t="s">
        <v>1847</v>
      </c>
      <c r="J1486" s="3" t="s">
        <v>770</v>
      </c>
      <c r="K1486" s="76" t="s">
        <v>1444</v>
      </c>
      <c r="M1486" s="6" t="s">
        <v>1559</v>
      </c>
      <c r="N1486" s="6" t="s">
        <v>1564</v>
      </c>
      <c r="O1486" s="2">
        <v>42867</v>
      </c>
      <c r="P1486" s="15" t="s">
        <v>1851</v>
      </c>
    </row>
    <row r="1487" spans="1:16" ht="30" x14ac:dyDescent="0.25">
      <c r="A1487" s="28" t="s">
        <v>1844</v>
      </c>
      <c r="C1487" s="4">
        <v>5121</v>
      </c>
      <c r="F1487" s="5" t="str">
        <f>CONCATENATE(C1487,IF(D1487&lt;&gt;"",".",""),D1487)</f>
        <v>5121</v>
      </c>
      <c r="G1487" s="5" t="str">
        <f>CONCATENATE(A1487," ",C1487,IF(D1487&lt;&gt;"",".",""),D1487,E1487)</f>
        <v>RMA 5121</v>
      </c>
      <c r="H1487" s="2">
        <v>38687</v>
      </c>
      <c r="I1487" s="5" t="s">
        <v>1848</v>
      </c>
      <c r="J1487" s="3" t="s">
        <v>770</v>
      </c>
      <c r="K1487" s="76" t="s">
        <v>1444</v>
      </c>
      <c r="M1487" s="6" t="s">
        <v>1559</v>
      </c>
      <c r="N1487" s="6" t="s">
        <v>1564</v>
      </c>
      <c r="O1487" s="2">
        <v>42867</v>
      </c>
      <c r="P1487" s="15" t="s">
        <v>1852</v>
      </c>
    </row>
    <row r="1488" spans="1:16" ht="30" x14ac:dyDescent="0.25">
      <c r="A1488" s="28" t="s">
        <v>1844</v>
      </c>
      <c r="C1488" s="4">
        <v>5122</v>
      </c>
      <c r="F1488" s="5" t="str">
        <f t="shared" ref="F1428:F1489" si="2">CONCATENATE(C1488,IF(D1488&lt;&gt;"",".",""),D1488)</f>
        <v>5122</v>
      </c>
      <c r="G1488" s="5" t="str">
        <f t="shared" ref="G1428:G1489" si="3">CONCATENATE(A1488," ",C1488,IF(D1488&lt;&gt;"",".",""),D1488,E1488)</f>
        <v>RMA 5122</v>
      </c>
      <c r="H1488" s="2">
        <v>38687</v>
      </c>
      <c r="I1488" s="5" t="s">
        <v>1849</v>
      </c>
      <c r="J1488" s="3" t="s">
        <v>770</v>
      </c>
      <c r="K1488" t="s">
        <v>1389</v>
      </c>
      <c r="M1488" s="6" t="s">
        <v>1532</v>
      </c>
      <c r="P1488" s="15" t="s">
        <v>1853</v>
      </c>
    </row>
    <row r="1489" spans="1:10" x14ac:dyDescent="0.25">
      <c r="A1489" s="28" t="s">
        <v>1844</v>
      </c>
      <c r="C1489" s="4">
        <v>5130</v>
      </c>
      <c r="F1489" s="5" t="str">
        <f t="shared" si="2"/>
        <v>5130</v>
      </c>
      <c r="G1489" s="5" t="str">
        <f t="shared" si="3"/>
        <v>RMA 5130</v>
      </c>
      <c r="H1489" s="2">
        <v>38687</v>
      </c>
      <c r="I1489" s="5" t="s">
        <v>1850</v>
      </c>
      <c r="J1489" s="3" t="s">
        <v>764</v>
      </c>
    </row>
  </sheetData>
  <autoFilter ref="A1:P1489" xr:uid="{00000000-0009-0000-0000-000000000000}"/>
  <sortState ref="A2:I778">
    <sortCondition ref="E67"/>
  </sortState>
  <conditionalFormatting sqref="J1:J20 H1:H20 J146:J363 J1379:J1415 H146:H926 H938:H1415 J938:J1376 J800:J926 J366:J451 J453:J798 H1424:H1048576 J1424:J1048576">
    <cfRule type="cellIs" dxfId="48" priority="50" operator="equal">
      <formula>""</formula>
    </cfRule>
  </conditionalFormatting>
  <conditionalFormatting sqref="K1:K13 K405 K407:K408 K411:K413 K420:K425 K415:K418 K345:K363 K667:K673 K659:K665 K675:K798 K427:K451 K146:K343 K1379:K1415 K1424:K1048576 K938:K1376 K373:K374 K376 K378:K393 K800:K926 K458:K657 K366:K369 K396:K403 K453:K455 K15:K20">
    <cfRule type="containsText" dxfId="47" priority="49" operator="containsText" text="Multiple">
      <formula>NOT(ISERROR(SEARCH("Multiple",K1)))</formula>
    </cfRule>
  </conditionalFormatting>
  <conditionalFormatting sqref="K404">
    <cfRule type="containsText" dxfId="46" priority="48" operator="containsText" text="Multiple">
      <formula>NOT(ISERROR(SEARCH("Multiple",K404)))</formula>
    </cfRule>
  </conditionalFormatting>
  <conditionalFormatting sqref="K406">
    <cfRule type="containsText" dxfId="45" priority="47" operator="containsText" text="Multiple">
      <formula>NOT(ISERROR(SEARCH("Multiple",K406)))</formula>
    </cfRule>
  </conditionalFormatting>
  <conditionalFormatting sqref="K409">
    <cfRule type="containsText" dxfId="44" priority="46" operator="containsText" text="Multiple">
      <formula>NOT(ISERROR(SEARCH("Multiple",K409)))</formula>
    </cfRule>
  </conditionalFormatting>
  <conditionalFormatting sqref="L410">
    <cfRule type="duplicateValues" dxfId="43" priority="45"/>
  </conditionalFormatting>
  <conditionalFormatting sqref="K414">
    <cfRule type="containsText" dxfId="42" priority="44" operator="containsText" text="Multiple">
      <formula>NOT(ISERROR(SEARCH("Multiple",K414)))</formula>
    </cfRule>
  </conditionalFormatting>
  <conditionalFormatting sqref="K419">
    <cfRule type="containsText" dxfId="41" priority="42" operator="containsText" text="Multiple">
      <formula>NOT(ISERROR(SEARCH("Multiple",K419)))</formula>
    </cfRule>
  </conditionalFormatting>
  <conditionalFormatting sqref="K344">
    <cfRule type="containsText" dxfId="40" priority="41" operator="containsText" text="Multiple">
      <formula>NOT(ISERROR(SEARCH("Multiple",K344)))</formula>
    </cfRule>
  </conditionalFormatting>
  <conditionalFormatting sqref="K666">
    <cfRule type="containsText" dxfId="39" priority="40" operator="containsText" text="Multiple">
      <formula>NOT(ISERROR(SEARCH("Multiple",K666)))</formula>
    </cfRule>
  </conditionalFormatting>
  <conditionalFormatting sqref="K658">
    <cfRule type="containsText" dxfId="38" priority="39" operator="containsText" text="Multiple">
      <formula>NOT(ISERROR(SEARCH("Multiple",K658)))</formula>
    </cfRule>
  </conditionalFormatting>
  <conditionalFormatting sqref="K674">
    <cfRule type="containsText" dxfId="37" priority="38" operator="containsText" text="Multiple">
      <formula>NOT(ISERROR(SEARCH("Multiple",K674)))</formula>
    </cfRule>
  </conditionalFormatting>
  <conditionalFormatting sqref="K426">
    <cfRule type="containsText" dxfId="36" priority="37" operator="containsText" text="Multiple">
      <formula>NOT(ISERROR(SEARCH("Multiple",K426)))</formula>
    </cfRule>
  </conditionalFormatting>
  <conditionalFormatting sqref="J21:J145 H21:H145">
    <cfRule type="cellIs" dxfId="35" priority="36" operator="equal">
      <formula>""</formula>
    </cfRule>
  </conditionalFormatting>
  <conditionalFormatting sqref="K21:K145">
    <cfRule type="containsText" dxfId="34" priority="35" operator="containsText" text="Multiple">
      <formula>NOT(ISERROR(SEARCH("Multiple",K21)))</formula>
    </cfRule>
  </conditionalFormatting>
  <conditionalFormatting sqref="J1377">
    <cfRule type="cellIs" dxfId="33" priority="34" operator="equal">
      <formula>""</formula>
    </cfRule>
  </conditionalFormatting>
  <conditionalFormatting sqref="K1377">
    <cfRule type="containsText" dxfId="32" priority="33" operator="containsText" text="Multiple">
      <formula>NOT(ISERROR(SEARCH("Multiple",K1377)))</formula>
    </cfRule>
  </conditionalFormatting>
  <conditionalFormatting sqref="J1378">
    <cfRule type="cellIs" dxfId="31" priority="31" operator="equal">
      <formula>""</formula>
    </cfRule>
  </conditionalFormatting>
  <conditionalFormatting sqref="K1378">
    <cfRule type="containsText" dxfId="30" priority="30" operator="containsText" text="Multiple">
      <formula>NOT(ISERROR(SEARCH("Multiple",K1378)))</formula>
    </cfRule>
  </conditionalFormatting>
  <conditionalFormatting sqref="H1417 H1420 J1417:J1418 J1420:J1423">
    <cfRule type="cellIs" dxfId="29" priority="29" operator="equal">
      <formula>""</formula>
    </cfRule>
  </conditionalFormatting>
  <conditionalFormatting sqref="K1417:K1418 K1420:K1423">
    <cfRule type="containsText" dxfId="28" priority="28" operator="containsText" text="Multiple">
      <formula>NOT(ISERROR(SEARCH("Multiple",K1417)))</formula>
    </cfRule>
  </conditionalFormatting>
  <conditionalFormatting sqref="J1416 H1416">
    <cfRule type="cellIs" dxfId="27" priority="27" operator="equal">
      <formula>""</formula>
    </cfRule>
  </conditionalFormatting>
  <conditionalFormatting sqref="K1416">
    <cfRule type="containsText" dxfId="26" priority="26" operator="containsText" text="Multiple">
      <formula>NOT(ISERROR(SEARCH("Multiple",K1416)))</formula>
    </cfRule>
  </conditionalFormatting>
  <conditionalFormatting sqref="H1418">
    <cfRule type="cellIs" dxfId="25" priority="25" operator="equal">
      <formula>""</formula>
    </cfRule>
  </conditionalFormatting>
  <conditionalFormatting sqref="J1419 H1419">
    <cfRule type="cellIs" dxfId="24" priority="24" operator="equal">
      <formula>""</formula>
    </cfRule>
  </conditionalFormatting>
  <conditionalFormatting sqref="K1419">
    <cfRule type="containsText" dxfId="23" priority="23" operator="containsText" text="Multiple">
      <formula>NOT(ISERROR(SEARCH("Multiple",K1419)))</formula>
    </cfRule>
  </conditionalFormatting>
  <conditionalFormatting sqref="H1421:H1423">
    <cfRule type="cellIs" dxfId="22" priority="22" operator="equal">
      <formula>""</formula>
    </cfRule>
  </conditionalFormatting>
  <conditionalFormatting sqref="J927:J930 H932 J932:J937">
    <cfRule type="cellIs" dxfId="21" priority="21" operator="equal">
      <formula>""</formula>
    </cfRule>
  </conditionalFormatting>
  <conditionalFormatting sqref="K927:K930 K932:K937">
    <cfRule type="containsText" dxfId="20" priority="20" operator="containsText" text="Multiple">
      <formula>NOT(ISERROR(SEARCH("Multiple",K927)))</formula>
    </cfRule>
  </conditionalFormatting>
  <conditionalFormatting sqref="H927:H930">
    <cfRule type="cellIs" dxfId="19" priority="19" operator="equal">
      <formula>""</formula>
    </cfRule>
  </conditionalFormatting>
  <conditionalFormatting sqref="J931 H931">
    <cfRule type="cellIs" dxfId="18" priority="18" operator="equal">
      <formula>""</formula>
    </cfRule>
  </conditionalFormatting>
  <conditionalFormatting sqref="K931">
    <cfRule type="containsText" dxfId="17" priority="17" operator="containsText" text="Multiple">
      <formula>NOT(ISERROR(SEARCH("Multiple",K931)))</formula>
    </cfRule>
  </conditionalFormatting>
  <conditionalFormatting sqref="H933:H937">
    <cfRule type="cellIs" dxfId="16" priority="16" operator="equal">
      <formula>""</formula>
    </cfRule>
  </conditionalFormatting>
  <conditionalFormatting sqref="K370">
    <cfRule type="containsText" dxfId="15" priority="15" operator="containsText" text="Multiple">
      <formula>NOT(ISERROR(SEARCH("Multiple",K370)))</formula>
    </cfRule>
  </conditionalFormatting>
  <conditionalFormatting sqref="K371">
    <cfRule type="containsText" dxfId="14" priority="14" operator="containsText" text="Multiple">
      <formula>NOT(ISERROR(SEARCH("Multiple",K371)))</formula>
    </cfRule>
  </conditionalFormatting>
  <conditionalFormatting sqref="K372">
    <cfRule type="containsText" dxfId="13" priority="13" operator="containsText" text="Multiple">
      <formula>NOT(ISERROR(SEARCH("Multiple",K372)))</formula>
    </cfRule>
  </conditionalFormatting>
  <conditionalFormatting sqref="K375">
    <cfRule type="containsText" dxfId="12" priority="12" operator="containsText" text="Multiple">
      <formula>NOT(ISERROR(SEARCH("Multiple",K375)))</formula>
    </cfRule>
  </conditionalFormatting>
  <conditionalFormatting sqref="K377">
    <cfRule type="containsText" dxfId="11" priority="11" operator="containsText" text="Multiple">
      <formula>NOT(ISERROR(SEARCH("Multiple",K377)))</formula>
    </cfRule>
  </conditionalFormatting>
  <conditionalFormatting sqref="L846">
    <cfRule type="duplicateValues" dxfId="10" priority="10"/>
  </conditionalFormatting>
  <conditionalFormatting sqref="J799">
    <cfRule type="cellIs" dxfId="9" priority="9" operator="equal">
      <formula>""</formula>
    </cfRule>
  </conditionalFormatting>
  <conditionalFormatting sqref="K799">
    <cfRule type="containsText" dxfId="8" priority="8" operator="containsText" text="Multiple">
      <formula>NOT(ISERROR(SEARCH("Multiple",K799)))</formula>
    </cfRule>
  </conditionalFormatting>
  <conditionalFormatting sqref="K456:K457">
    <cfRule type="containsText" dxfId="7" priority="7" operator="containsText" text="Multiple">
      <formula>NOT(ISERROR(SEARCH("Multiple",K456)))</formula>
    </cfRule>
  </conditionalFormatting>
  <conditionalFormatting sqref="J364:J365">
    <cfRule type="cellIs" dxfId="6" priority="6" operator="equal">
      <formula>""</formula>
    </cfRule>
  </conditionalFormatting>
  <conditionalFormatting sqref="K364:K365">
    <cfRule type="containsText" dxfId="5" priority="5" operator="containsText" text="Multiple">
      <formula>NOT(ISERROR(SEARCH("Multiple",K364)))</formula>
    </cfRule>
  </conditionalFormatting>
  <conditionalFormatting sqref="K394:K395">
    <cfRule type="containsText" dxfId="4" priority="4" operator="containsText" text="Multiple">
      <formula>NOT(ISERROR(SEARCH("Multiple",K394)))</formula>
    </cfRule>
  </conditionalFormatting>
  <conditionalFormatting sqref="J452">
    <cfRule type="cellIs" dxfId="3" priority="3" operator="equal">
      <formula>""</formula>
    </cfRule>
  </conditionalFormatting>
  <conditionalFormatting sqref="K452">
    <cfRule type="containsText" dxfId="2" priority="2" operator="containsText" text="Multiple">
      <formula>NOT(ISERROR(SEARCH("Multiple",K452)))</formula>
    </cfRule>
  </conditionalFormatting>
  <conditionalFormatting sqref="L14">
    <cfRule type="duplicateValues" dxfId="1" priority="1"/>
  </conditionalFormatting>
  <hyperlinks>
    <hyperlink ref="I403" location="_ftn1" display="_ftn1" xr:uid="{00000000-0004-0000-0000-000000000000}"/>
  </hyperlinks>
  <pageMargins left="0.7" right="0.7" top="0.75" bottom="0.75" header="0.3" footer="0.3"/>
  <pageSetup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Metrics!$Q$3:$Q$6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workbookViewId="0">
      <pane ySplit="1" topLeftCell="A2" activePane="bottomLeft" state="frozen"/>
      <selection pane="bottomLeft" activeCell="A11" sqref="A11:B11"/>
    </sheetView>
  </sheetViews>
  <sheetFormatPr defaultRowHeight="15" x14ac:dyDescent="0.25"/>
  <cols>
    <col min="1" max="1" width="15.28515625" customWidth="1"/>
    <col min="2" max="2" width="30.85546875" bestFit="1" customWidth="1"/>
    <col min="3" max="3" width="39.85546875" style="15" customWidth="1"/>
  </cols>
  <sheetData>
    <row r="1" spans="1:4" x14ac:dyDescent="0.25">
      <c r="A1" t="s">
        <v>763</v>
      </c>
      <c r="B1" t="s">
        <v>1386</v>
      </c>
      <c r="C1" s="15" t="s">
        <v>128</v>
      </c>
      <c r="D1" t="s">
        <v>1556</v>
      </c>
    </row>
    <row r="2" spans="1:4" x14ac:dyDescent="0.25">
      <c r="A2" t="s">
        <v>764</v>
      </c>
      <c r="D2" s="7">
        <f>COUNTIF(Index!K:K,Categories!A2)</f>
        <v>268</v>
      </c>
    </row>
    <row r="3" spans="1:4" s="7" customFormat="1" x14ac:dyDescent="0.25">
      <c r="A3" s="7" t="s">
        <v>1443</v>
      </c>
      <c r="C3" s="15"/>
      <c r="D3" s="7">
        <f>COUNTIF(Index!K:K,Categories!A3)</f>
        <v>24</v>
      </c>
    </row>
    <row r="4" spans="1:4" s="7" customFormat="1" x14ac:dyDescent="0.25">
      <c r="A4" s="7" t="s">
        <v>1444</v>
      </c>
      <c r="C4" s="15"/>
      <c r="D4" s="7">
        <f>COUNTIF(Index!K:K,Categories!A4)</f>
        <v>33</v>
      </c>
    </row>
    <row r="5" spans="1:4" x14ac:dyDescent="0.25">
      <c r="A5" t="s">
        <v>1387</v>
      </c>
      <c r="B5" t="s">
        <v>1422</v>
      </c>
      <c r="D5">
        <f>COUNTIF(Index!L:L,Categories!B5)</f>
        <v>0</v>
      </c>
    </row>
    <row r="6" spans="1:4" x14ac:dyDescent="0.25">
      <c r="A6" t="s">
        <v>1387</v>
      </c>
      <c r="B6" t="s">
        <v>1423</v>
      </c>
      <c r="D6" s="7">
        <f>COUNTIF(Index!L:L,Categories!B6)</f>
        <v>1</v>
      </c>
    </row>
    <row r="7" spans="1:4" x14ac:dyDescent="0.25">
      <c r="A7" t="s">
        <v>1388</v>
      </c>
      <c r="B7" t="s">
        <v>1424</v>
      </c>
      <c r="D7" s="7">
        <f>COUNTIF(Index!L:L,Categories!B7)</f>
        <v>4</v>
      </c>
    </row>
    <row r="8" spans="1:4" x14ac:dyDescent="0.25">
      <c r="A8" t="s">
        <v>1388</v>
      </c>
      <c r="B8" t="s">
        <v>1425</v>
      </c>
      <c r="D8" s="7">
        <f>COUNTIF(Index!L:L,Categories!B8)</f>
        <v>13</v>
      </c>
    </row>
    <row r="9" spans="1:4" x14ac:dyDescent="0.25">
      <c r="A9" t="s">
        <v>1388</v>
      </c>
      <c r="B9" t="s">
        <v>1426</v>
      </c>
      <c r="D9" s="7">
        <f>COUNTIF(Index!L:L,Categories!B9)</f>
        <v>7</v>
      </c>
    </row>
    <row r="10" spans="1:4" x14ac:dyDescent="0.25">
      <c r="A10" t="s">
        <v>1388</v>
      </c>
      <c r="B10" t="s">
        <v>1427</v>
      </c>
      <c r="D10" s="7">
        <f>COUNTIF(Index!L:L,Categories!B10)</f>
        <v>4</v>
      </c>
    </row>
    <row r="11" spans="1:4" x14ac:dyDescent="0.25">
      <c r="A11" t="s">
        <v>1390</v>
      </c>
      <c r="B11" t="s">
        <v>1428</v>
      </c>
      <c r="D11" s="7">
        <f>COUNTIF(Index!L:L,Categories!B11)</f>
        <v>24</v>
      </c>
    </row>
    <row r="12" spans="1:4" x14ac:dyDescent="0.25">
      <c r="A12" t="s">
        <v>1390</v>
      </c>
      <c r="B12" t="s">
        <v>1429</v>
      </c>
      <c r="D12" s="7">
        <f>COUNTIF(Index!L:L,Categories!B12)</f>
        <v>15</v>
      </c>
    </row>
    <row r="13" spans="1:4" x14ac:dyDescent="0.25">
      <c r="A13" t="s">
        <v>1390</v>
      </c>
      <c r="B13" t="s">
        <v>1430</v>
      </c>
      <c r="D13" s="7">
        <f>COUNTIF(Index!L:L,Categories!B13)</f>
        <v>22</v>
      </c>
    </row>
    <row r="14" spans="1:4" x14ac:dyDescent="0.25">
      <c r="A14" t="s">
        <v>1390</v>
      </c>
      <c r="B14" t="s">
        <v>1431</v>
      </c>
      <c r="D14" s="7">
        <f>COUNTIF(Index!L:L,Categories!B14)</f>
        <v>3</v>
      </c>
    </row>
    <row r="15" spans="1:4" x14ac:dyDescent="0.25">
      <c r="A15" t="s">
        <v>1390</v>
      </c>
      <c r="B15" t="s">
        <v>1432</v>
      </c>
      <c r="D15" s="7">
        <f>COUNTIF(Index!L:L,Categories!B15)</f>
        <v>9</v>
      </c>
    </row>
    <row r="16" spans="1:4" x14ac:dyDescent="0.25">
      <c r="A16" t="s">
        <v>1390</v>
      </c>
      <c r="B16" t="s">
        <v>1433</v>
      </c>
      <c r="D16" s="7">
        <f>COUNTIF(Index!L:L,Categories!B16)</f>
        <v>0</v>
      </c>
    </row>
    <row r="17" spans="1:4" x14ac:dyDescent="0.25">
      <c r="A17" t="s">
        <v>1390</v>
      </c>
      <c r="B17" t="s">
        <v>1434</v>
      </c>
      <c r="D17" s="7">
        <f>COUNTIF(Index!L:L,Categories!B17)</f>
        <v>0</v>
      </c>
    </row>
    <row r="18" spans="1:4" ht="75" x14ac:dyDescent="0.25">
      <c r="A18" t="s">
        <v>1390</v>
      </c>
      <c r="B18" t="s">
        <v>1435</v>
      </c>
      <c r="C18" s="15" t="s">
        <v>1543</v>
      </c>
      <c r="D18" s="7">
        <f>COUNTIF(Index!L:L,Categories!B18)</f>
        <v>28</v>
      </c>
    </row>
    <row r="19" spans="1:4" x14ac:dyDescent="0.25">
      <c r="A19" t="s">
        <v>1390</v>
      </c>
      <c r="B19" t="s">
        <v>1436</v>
      </c>
      <c r="D19" s="7">
        <f>COUNTIF(Index!L:L,Categories!B19)</f>
        <v>0</v>
      </c>
    </row>
    <row r="20" spans="1:4" x14ac:dyDescent="0.25">
      <c r="A20" t="s">
        <v>1390</v>
      </c>
      <c r="B20" t="s">
        <v>1409</v>
      </c>
      <c r="D20" s="7">
        <f>COUNTIF(Index!L:L,Categories!B20)</f>
        <v>0</v>
      </c>
    </row>
    <row r="21" spans="1:4" x14ac:dyDescent="0.25">
      <c r="A21" t="s">
        <v>1390</v>
      </c>
      <c r="B21" t="s">
        <v>1437</v>
      </c>
      <c r="D21" s="7">
        <f>COUNTIF(Index!L:L,Categories!B21)</f>
        <v>2</v>
      </c>
    </row>
    <row r="22" spans="1:4" ht="30" x14ac:dyDescent="0.25">
      <c r="A22" t="s">
        <v>1390</v>
      </c>
      <c r="B22" t="s">
        <v>1438</v>
      </c>
      <c r="C22" s="15" t="s">
        <v>1542</v>
      </c>
      <c r="D22" s="7">
        <f>COUNTIF(Index!L:L,Categories!B22)</f>
        <v>46</v>
      </c>
    </row>
    <row r="23" spans="1:4" x14ac:dyDescent="0.25">
      <c r="A23" t="s">
        <v>1390</v>
      </c>
      <c r="B23" t="s">
        <v>1439</v>
      </c>
      <c r="D23" s="7">
        <f>COUNTIF(Index!L:L,Categories!B23)</f>
        <v>1</v>
      </c>
    </row>
    <row r="24" spans="1:4" x14ac:dyDescent="0.25">
      <c r="A24" t="s">
        <v>1389</v>
      </c>
      <c r="B24" t="s">
        <v>1392</v>
      </c>
      <c r="D24" s="7">
        <f>COUNTIF(Index!L:L,Categories!B24)</f>
        <v>4</v>
      </c>
    </row>
    <row r="25" spans="1:4" x14ac:dyDescent="0.25">
      <c r="A25" t="s">
        <v>1389</v>
      </c>
      <c r="B25" t="s">
        <v>1391</v>
      </c>
      <c r="D25" s="7">
        <f>COUNTIF(Index!L:L,Categories!B25)</f>
        <v>0</v>
      </c>
    </row>
    <row r="26" spans="1:4" x14ac:dyDescent="0.25">
      <c r="A26" t="s">
        <v>1389</v>
      </c>
      <c r="B26" t="s">
        <v>1393</v>
      </c>
      <c r="D26" s="7">
        <f>COUNTIF(Index!L:L,Categories!B26)</f>
        <v>0</v>
      </c>
    </row>
    <row r="27" spans="1:4" x14ac:dyDescent="0.25">
      <c r="A27" t="s">
        <v>1389</v>
      </c>
      <c r="B27" t="s">
        <v>1394</v>
      </c>
      <c r="D27" s="7">
        <f>COUNTIF(Index!L:L,Categories!B27)</f>
        <v>3</v>
      </c>
    </row>
    <row r="28" spans="1:4" x14ac:dyDescent="0.25">
      <c r="A28" t="s">
        <v>1389</v>
      </c>
      <c r="B28" t="s">
        <v>1395</v>
      </c>
      <c r="D28" s="7">
        <f>COUNTIF(Index!L:L,Categories!B28)</f>
        <v>0</v>
      </c>
    </row>
    <row r="29" spans="1:4" x14ac:dyDescent="0.25">
      <c r="A29" t="s">
        <v>1389</v>
      </c>
      <c r="B29" t="s">
        <v>1396</v>
      </c>
      <c r="D29" s="7">
        <f>COUNTIF(Index!L:L,Categories!B29)</f>
        <v>5</v>
      </c>
    </row>
    <row r="30" spans="1:4" x14ac:dyDescent="0.25">
      <c r="A30" t="s">
        <v>1389</v>
      </c>
      <c r="B30" t="s">
        <v>1397</v>
      </c>
      <c r="D30" s="7">
        <f>COUNTIF(Index!L:L,Categories!B30)</f>
        <v>6</v>
      </c>
    </row>
    <row r="31" spans="1:4" x14ac:dyDescent="0.25">
      <c r="A31" t="s">
        <v>1389</v>
      </c>
      <c r="B31" t="s">
        <v>1398</v>
      </c>
      <c r="D31" s="7">
        <f>COUNTIF(Index!L:L,Categories!B31)</f>
        <v>7</v>
      </c>
    </row>
    <row r="32" spans="1:4" x14ac:dyDescent="0.25">
      <c r="A32" t="s">
        <v>1389</v>
      </c>
      <c r="B32" t="s">
        <v>1400</v>
      </c>
      <c r="D32" s="7">
        <f>COUNTIF(Index!L:L,Categories!B32)</f>
        <v>0</v>
      </c>
    </row>
    <row r="33" spans="1:4" x14ac:dyDescent="0.25">
      <c r="A33" t="s">
        <v>1389</v>
      </c>
      <c r="B33" t="s">
        <v>1405</v>
      </c>
      <c r="D33" s="7">
        <f>COUNTIF(Index!L:L,Categories!B33)</f>
        <v>0</v>
      </c>
    </row>
    <row r="34" spans="1:4" x14ac:dyDescent="0.25">
      <c r="A34" t="s">
        <v>1389</v>
      </c>
      <c r="B34" t="s">
        <v>1399</v>
      </c>
      <c r="D34" s="7">
        <f>COUNTIF(Index!L:L,Categories!B34)</f>
        <v>1</v>
      </c>
    </row>
    <row r="35" spans="1:4" x14ac:dyDescent="0.25">
      <c r="A35" t="s">
        <v>1389</v>
      </c>
      <c r="B35" t="s">
        <v>1401</v>
      </c>
      <c r="D35" s="7">
        <f>COUNTIF(Index!L:L,Categories!B35)</f>
        <v>29</v>
      </c>
    </row>
    <row r="36" spans="1:4" x14ac:dyDescent="0.25">
      <c r="A36" t="s">
        <v>1389</v>
      </c>
      <c r="B36" t="s">
        <v>1402</v>
      </c>
      <c r="D36" s="7">
        <f>COUNTIF(Index!L:L,Categories!B36)</f>
        <v>0</v>
      </c>
    </row>
    <row r="37" spans="1:4" x14ac:dyDescent="0.25">
      <c r="A37" t="s">
        <v>1389</v>
      </c>
      <c r="B37" t="s">
        <v>1403</v>
      </c>
      <c r="D37" s="7">
        <f>COUNTIF(Index!L:L,Categories!B37)</f>
        <v>7</v>
      </c>
    </row>
    <row r="38" spans="1:4" x14ac:dyDescent="0.25">
      <c r="A38" t="s">
        <v>1389</v>
      </c>
      <c r="B38" t="s">
        <v>1404</v>
      </c>
      <c r="D38" s="7">
        <f>COUNTIF(Index!L:L,Categories!B38)</f>
        <v>0</v>
      </c>
    </row>
    <row r="39" spans="1:4" x14ac:dyDescent="0.25">
      <c r="A39" t="s">
        <v>1389</v>
      </c>
      <c r="B39" t="s">
        <v>1406</v>
      </c>
      <c r="D39" s="7">
        <f>COUNTIF(Index!L:L,Categories!B39)</f>
        <v>0</v>
      </c>
    </row>
    <row r="40" spans="1:4" x14ac:dyDescent="0.25">
      <c r="A40" t="s">
        <v>1389</v>
      </c>
      <c r="B40" t="s">
        <v>1407</v>
      </c>
      <c r="D40" s="7">
        <f>COUNTIF(Index!L:L,Categories!B40)</f>
        <v>8</v>
      </c>
    </row>
    <row r="41" spans="1:4" x14ac:dyDescent="0.25">
      <c r="A41" t="s">
        <v>1389</v>
      </c>
      <c r="B41" t="s">
        <v>1408</v>
      </c>
      <c r="D41" s="7">
        <f>COUNTIF(Index!L:L,Categories!B41)</f>
        <v>0</v>
      </c>
    </row>
    <row r="42" spans="1:4" x14ac:dyDescent="0.25">
      <c r="A42" t="s">
        <v>1389</v>
      </c>
      <c r="B42" t="s">
        <v>1410</v>
      </c>
      <c r="D42" s="7">
        <f>COUNTIF(Index!L:L,Categories!B42)</f>
        <v>1</v>
      </c>
    </row>
    <row r="43" spans="1:4" x14ac:dyDescent="0.25">
      <c r="A43" t="s">
        <v>1389</v>
      </c>
      <c r="B43" t="s">
        <v>1411</v>
      </c>
      <c r="D43" s="7">
        <f>COUNTIF(Index!L:L,Categories!B43)</f>
        <v>11</v>
      </c>
    </row>
    <row r="44" spans="1:4" x14ac:dyDescent="0.25">
      <c r="A44" t="s">
        <v>1389</v>
      </c>
      <c r="B44" t="s">
        <v>1412</v>
      </c>
      <c r="D44" s="7">
        <f>COUNTIF(Index!L:L,Categories!B44)</f>
        <v>40</v>
      </c>
    </row>
    <row r="45" spans="1:4" x14ac:dyDescent="0.25">
      <c r="A45" t="s">
        <v>1389</v>
      </c>
      <c r="B45" t="s">
        <v>1413</v>
      </c>
      <c r="D45" s="7">
        <f>COUNTIF(Index!L:L,Categories!B45)</f>
        <v>0</v>
      </c>
    </row>
    <row r="46" spans="1:4" x14ac:dyDescent="0.25">
      <c r="A46" t="s">
        <v>1389</v>
      </c>
      <c r="B46" t="s">
        <v>1414</v>
      </c>
      <c r="D46" s="7">
        <f>COUNTIF(Index!L:L,Categories!B46)</f>
        <v>2</v>
      </c>
    </row>
    <row r="47" spans="1:4" x14ac:dyDescent="0.25">
      <c r="A47" t="s">
        <v>1389</v>
      </c>
      <c r="B47" t="s">
        <v>1415</v>
      </c>
      <c r="D47" s="7">
        <f>COUNTIF(Index!L:L,Categories!B47)</f>
        <v>6</v>
      </c>
    </row>
    <row r="48" spans="1:4" x14ac:dyDescent="0.25">
      <c r="A48" t="s">
        <v>1389</v>
      </c>
      <c r="B48" t="s">
        <v>1416</v>
      </c>
      <c r="D48" s="7">
        <f>COUNTIF(Index!L:L,Categories!B48)</f>
        <v>2</v>
      </c>
    </row>
    <row r="49" spans="1:4" x14ac:dyDescent="0.25">
      <c r="A49" t="s">
        <v>1389</v>
      </c>
      <c r="B49" t="s">
        <v>1417</v>
      </c>
      <c r="D49" s="7">
        <f>COUNTIF(Index!L:L,Categories!B49)</f>
        <v>38</v>
      </c>
    </row>
    <row r="50" spans="1:4" ht="45" x14ac:dyDescent="0.25">
      <c r="A50" t="s">
        <v>1418</v>
      </c>
      <c r="B50" t="s">
        <v>1419</v>
      </c>
      <c r="C50" s="15" t="s">
        <v>1541</v>
      </c>
      <c r="D50" s="7">
        <f>COUNTIF(Index!L:L,Categories!B50)</f>
        <v>20</v>
      </c>
    </row>
    <row r="51" spans="1:4" x14ac:dyDescent="0.25">
      <c r="A51" t="s">
        <v>1418</v>
      </c>
      <c r="B51" t="s">
        <v>1420</v>
      </c>
      <c r="D51" s="7">
        <f>COUNTIF(Index!L:L,Categories!B51)</f>
        <v>0</v>
      </c>
    </row>
    <row r="52" spans="1:4" x14ac:dyDescent="0.25">
      <c r="A52" t="s">
        <v>1418</v>
      </c>
      <c r="B52" t="s">
        <v>1421</v>
      </c>
      <c r="D52" s="7">
        <f>COUNTIF(Index!L:L,Categories!B52)</f>
        <v>0</v>
      </c>
    </row>
    <row r="53" spans="1:4" x14ac:dyDescent="0.25">
      <c r="A53" t="s">
        <v>1418</v>
      </c>
      <c r="B53" t="s">
        <v>1462</v>
      </c>
      <c r="D53" s="7">
        <f>COUNTIF(Index!L:L,Categories!B53)</f>
        <v>21</v>
      </c>
    </row>
    <row r="54" spans="1:4" x14ac:dyDescent="0.25">
      <c r="A54" s="7" t="s">
        <v>1418</v>
      </c>
      <c r="B54" s="7" t="s">
        <v>1573</v>
      </c>
      <c r="D54" s="7">
        <f>COUNTIF(Index!L:L,Categories!B54)</f>
        <v>1</v>
      </c>
    </row>
    <row r="55" spans="1:4" s="7" customFormat="1" x14ac:dyDescent="0.25">
      <c r="C55" s="15"/>
    </row>
    <row r="57" spans="1:4" x14ac:dyDescent="0.25">
      <c r="D57">
        <f>SUM(D3:D54)</f>
        <v>448</v>
      </c>
    </row>
  </sheetData>
  <autoFilter ref="A1:D53" xr:uid="{00000000-0009-0000-0000-000001000000}"/>
  <conditionalFormatting sqref="B2 B5:B5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pane ySplit="1" topLeftCell="A41" activePane="bottomLeft" state="frozen"/>
      <selection pane="bottomLeft" activeCell="F55" sqref="F55"/>
    </sheetView>
  </sheetViews>
  <sheetFormatPr defaultRowHeight="15" x14ac:dyDescent="0.25"/>
  <cols>
    <col min="1" max="1" width="15.140625" style="7" customWidth="1"/>
    <col min="2" max="2" width="31.85546875" bestFit="1" customWidth="1"/>
    <col min="3" max="3" width="16.42578125" bestFit="1" customWidth="1"/>
    <col min="4" max="4" width="27.42578125" bestFit="1" customWidth="1"/>
    <col min="5" max="5" width="9.5703125" bestFit="1" customWidth="1"/>
    <col min="6" max="6" width="17.7109375" bestFit="1" customWidth="1"/>
  </cols>
  <sheetData>
    <row r="1" spans="1:6" x14ac:dyDescent="0.25">
      <c r="A1" s="9" t="s">
        <v>1550</v>
      </c>
      <c r="B1" s="9" t="s">
        <v>1450</v>
      </c>
      <c r="C1" s="9" t="s">
        <v>1464</v>
      </c>
      <c r="D1" s="9" t="s">
        <v>1465</v>
      </c>
      <c r="E1" s="9" t="s">
        <v>1</v>
      </c>
      <c r="F1" s="8" t="s">
        <v>1466</v>
      </c>
    </row>
    <row r="2" spans="1:6" x14ac:dyDescent="0.25">
      <c r="A2" s="7" t="s">
        <v>1555</v>
      </c>
      <c r="B2" s="10" t="s">
        <v>1546</v>
      </c>
      <c r="C2" s="10" t="s">
        <v>1758</v>
      </c>
      <c r="D2" s="10" t="s">
        <v>1467</v>
      </c>
      <c r="E2" s="10" t="s">
        <v>1468</v>
      </c>
      <c r="F2" s="7"/>
    </row>
    <row r="3" spans="1:6" x14ac:dyDescent="0.25">
      <c r="A3" s="7" t="s">
        <v>1555</v>
      </c>
      <c r="B3" s="10" t="s">
        <v>1546</v>
      </c>
      <c r="C3" s="10" t="s">
        <v>1759</v>
      </c>
      <c r="D3" s="10" t="s">
        <v>1469</v>
      </c>
      <c r="E3" s="10" t="s">
        <v>1470</v>
      </c>
      <c r="F3" s="7"/>
    </row>
    <row r="4" spans="1:6" x14ac:dyDescent="0.25">
      <c r="A4" s="7" t="s">
        <v>1555</v>
      </c>
      <c r="B4" s="10" t="s">
        <v>1546</v>
      </c>
      <c r="C4" s="10" t="s">
        <v>1760</v>
      </c>
      <c r="D4" s="10" t="s">
        <v>784</v>
      </c>
      <c r="E4" s="10" t="s">
        <v>1471</v>
      </c>
      <c r="F4" s="7"/>
    </row>
    <row r="5" spans="1:6" x14ac:dyDescent="0.25">
      <c r="A5" s="7" t="s">
        <v>1555</v>
      </c>
      <c r="B5" s="10" t="s">
        <v>1546</v>
      </c>
      <c r="C5" s="10" t="s">
        <v>1761</v>
      </c>
      <c r="D5" s="10" t="s">
        <v>787</v>
      </c>
      <c r="E5" s="10" t="s">
        <v>1472</v>
      </c>
      <c r="F5" s="7"/>
    </row>
    <row r="6" spans="1:6" x14ac:dyDescent="0.25">
      <c r="A6" s="7" t="s">
        <v>1555</v>
      </c>
      <c r="B6" s="10" t="s">
        <v>1546</v>
      </c>
      <c r="C6" s="10" t="s">
        <v>1762</v>
      </c>
      <c r="D6" s="10" t="s">
        <v>1764</v>
      </c>
      <c r="E6" s="10" t="s">
        <v>1473</v>
      </c>
      <c r="F6" s="7"/>
    </row>
    <row r="7" spans="1:6" s="7" customFormat="1" x14ac:dyDescent="0.25">
      <c r="A7" s="7" t="s">
        <v>1555</v>
      </c>
      <c r="B7" s="10" t="s">
        <v>1546</v>
      </c>
      <c r="C7" s="10" t="s">
        <v>1763</v>
      </c>
      <c r="D7" s="10" t="s">
        <v>1765</v>
      </c>
      <c r="E7" s="10" t="s">
        <v>1473</v>
      </c>
    </row>
    <row r="8" spans="1:6" x14ac:dyDescent="0.25">
      <c r="A8" s="7" t="s">
        <v>1555</v>
      </c>
      <c r="B8" s="10" t="s">
        <v>1546</v>
      </c>
      <c r="C8" s="10" t="s">
        <v>1766</v>
      </c>
      <c r="D8" s="10" t="s">
        <v>1445</v>
      </c>
      <c r="E8" s="10" t="s">
        <v>1474</v>
      </c>
      <c r="F8" s="7"/>
    </row>
    <row r="9" spans="1:6" x14ac:dyDescent="0.25">
      <c r="A9" s="7" t="s">
        <v>1555</v>
      </c>
      <c r="B9" s="10" t="s">
        <v>1546</v>
      </c>
      <c r="C9" s="10" t="s">
        <v>1589</v>
      </c>
      <c r="D9" s="10" t="s">
        <v>801</v>
      </c>
      <c r="E9" s="10" t="s">
        <v>1475</v>
      </c>
      <c r="F9" s="7"/>
    </row>
    <row r="10" spans="1:6" x14ac:dyDescent="0.25">
      <c r="A10" s="7" t="s">
        <v>1554</v>
      </c>
      <c r="B10" s="10" t="s">
        <v>1546</v>
      </c>
      <c r="C10" s="10" t="s">
        <v>1797</v>
      </c>
      <c r="D10" s="10" t="s">
        <v>1476</v>
      </c>
      <c r="E10" s="10" t="s">
        <v>1477</v>
      </c>
      <c r="F10" s="7"/>
    </row>
    <row r="11" spans="1:6" x14ac:dyDescent="0.25">
      <c r="A11" s="7" t="s">
        <v>1554</v>
      </c>
      <c r="B11" s="10" t="s">
        <v>1546</v>
      </c>
      <c r="C11" s="10" t="s">
        <v>1798</v>
      </c>
      <c r="D11" s="10" t="s">
        <v>1447</v>
      </c>
      <c r="E11" s="10" t="s">
        <v>1478</v>
      </c>
      <c r="F11" s="7"/>
    </row>
    <row r="12" spans="1:6" x14ac:dyDescent="0.25">
      <c r="A12" s="7" t="s">
        <v>1554</v>
      </c>
      <c r="B12" s="10" t="s">
        <v>1546</v>
      </c>
      <c r="C12" s="10" t="s">
        <v>1799</v>
      </c>
      <c r="D12" s="10" t="s">
        <v>1479</v>
      </c>
      <c r="E12" s="10" t="s">
        <v>1480</v>
      </c>
      <c r="F12" s="7"/>
    </row>
    <row r="13" spans="1:6" x14ac:dyDescent="0.25">
      <c r="A13" s="7" t="s">
        <v>1554</v>
      </c>
      <c r="B13" s="10" t="s">
        <v>1546</v>
      </c>
      <c r="C13" s="10" t="s">
        <v>1800</v>
      </c>
      <c r="D13" s="10" t="s">
        <v>1448</v>
      </c>
      <c r="E13" s="10" t="s">
        <v>1481</v>
      </c>
      <c r="F13" s="7"/>
    </row>
    <row r="14" spans="1:6" x14ac:dyDescent="0.25">
      <c r="A14" s="7" t="s">
        <v>1554</v>
      </c>
      <c r="B14" s="10" t="s">
        <v>1546</v>
      </c>
      <c r="C14" s="10" t="s">
        <v>1801</v>
      </c>
      <c r="D14" s="10" t="s">
        <v>1482</v>
      </c>
      <c r="E14" s="10" t="s">
        <v>1483</v>
      </c>
      <c r="F14" s="7"/>
    </row>
    <row r="15" spans="1:6" x14ac:dyDescent="0.25">
      <c r="A15" s="7" t="s">
        <v>1554</v>
      </c>
      <c r="B15" s="10" t="s">
        <v>1546</v>
      </c>
      <c r="C15" s="10" t="s">
        <v>1802</v>
      </c>
      <c r="D15" s="10" t="s">
        <v>1484</v>
      </c>
      <c r="E15" s="10" t="s">
        <v>1485</v>
      </c>
      <c r="F15" s="7"/>
    </row>
    <row r="16" spans="1:6" x14ac:dyDescent="0.25">
      <c r="A16" s="7" t="s">
        <v>1554</v>
      </c>
      <c r="B16" s="10" t="s">
        <v>1546</v>
      </c>
      <c r="C16" s="10" t="s">
        <v>1803</v>
      </c>
      <c r="D16" s="10" t="s">
        <v>1449</v>
      </c>
      <c r="E16" s="10" t="s">
        <v>1486</v>
      </c>
      <c r="F16" s="7"/>
    </row>
    <row r="17" spans="1:6" x14ac:dyDescent="0.25">
      <c r="A17" s="7" t="s">
        <v>1554</v>
      </c>
      <c r="B17" s="10" t="s">
        <v>1546</v>
      </c>
      <c r="C17" s="10" t="s">
        <v>1804</v>
      </c>
      <c r="D17" s="10" t="s">
        <v>1487</v>
      </c>
      <c r="E17" s="10" t="s">
        <v>1488</v>
      </c>
      <c r="F17" s="7"/>
    </row>
    <row r="18" spans="1:6" x14ac:dyDescent="0.25">
      <c r="A18" s="7" t="s">
        <v>1554</v>
      </c>
      <c r="B18" s="10" t="s">
        <v>1546</v>
      </c>
      <c r="C18" s="10" t="s">
        <v>1805</v>
      </c>
      <c r="D18" s="10" t="s">
        <v>1489</v>
      </c>
      <c r="E18" s="10" t="s">
        <v>1490</v>
      </c>
      <c r="F18" s="7"/>
    </row>
    <row r="19" spans="1:6" x14ac:dyDescent="0.25">
      <c r="A19" s="7" t="s">
        <v>1554</v>
      </c>
      <c r="B19" s="10" t="s">
        <v>1546</v>
      </c>
      <c r="C19" s="10" t="s">
        <v>1593</v>
      </c>
      <c r="D19" s="10" t="s">
        <v>801</v>
      </c>
      <c r="E19" s="10" t="s">
        <v>1491</v>
      </c>
      <c r="F19" s="7"/>
    </row>
    <row r="20" spans="1:6" x14ac:dyDescent="0.25">
      <c r="A20" s="7" t="s">
        <v>1554</v>
      </c>
      <c r="B20" s="10" t="s">
        <v>1546</v>
      </c>
      <c r="C20" s="10" t="s">
        <v>1599</v>
      </c>
      <c r="D20" s="10" t="s">
        <v>1492</v>
      </c>
      <c r="E20" s="10" t="s">
        <v>1493</v>
      </c>
      <c r="F20" s="7"/>
    </row>
    <row r="21" spans="1:6" x14ac:dyDescent="0.25">
      <c r="A21" s="7" t="s">
        <v>1554</v>
      </c>
      <c r="B21" s="10" t="s">
        <v>1546</v>
      </c>
      <c r="C21" s="10" t="s">
        <v>1600</v>
      </c>
      <c r="D21" s="10" t="s">
        <v>1454</v>
      </c>
      <c r="E21" s="10" t="s">
        <v>1494</v>
      </c>
      <c r="F21" s="7"/>
    </row>
    <row r="22" spans="1:6" x14ac:dyDescent="0.25">
      <c r="A22" s="7" t="s">
        <v>1554</v>
      </c>
      <c r="B22" s="10" t="s">
        <v>1546</v>
      </c>
      <c r="C22" s="10" t="s">
        <v>1601</v>
      </c>
      <c r="D22" s="10" t="s">
        <v>1495</v>
      </c>
      <c r="E22" s="10" t="s">
        <v>1496</v>
      </c>
      <c r="F22" s="7"/>
    </row>
    <row r="23" spans="1:6" x14ac:dyDescent="0.25">
      <c r="A23" s="7" t="s">
        <v>1554</v>
      </c>
      <c r="B23" s="10" t="s">
        <v>1546</v>
      </c>
      <c r="C23" s="10" t="s">
        <v>1602</v>
      </c>
      <c r="D23" s="10" t="s">
        <v>1497</v>
      </c>
      <c r="E23" s="10" t="s">
        <v>1498</v>
      </c>
      <c r="F23" s="7"/>
    </row>
    <row r="24" spans="1:6" x14ac:dyDescent="0.25">
      <c r="A24" s="60" t="s">
        <v>1457</v>
      </c>
      <c r="B24" s="12" t="s">
        <v>1546</v>
      </c>
      <c r="C24" s="12" t="s">
        <v>1606</v>
      </c>
      <c r="D24" s="12" t="s">
        <v>1457</v>
      </c>
      <c r="E24" s="10" t="s">
        <v>1499</v>
      </c>
      <c r="F24" s="10"/>
    </row>
    <row r="25" spans="1:6" s="7" customFormat="1" x14ac:dyDescent="0.25">
      <c r="A25" s="60" t="s">
        <v>1603</v>
      </c>
      <c r="B25" s="12" t="s">
        <v>1604</v>
      </c>
      <c r="C25" s="12" t="s">
        <v>1603</v>
      </c>
      <c r="D25" s="12" t="s">
        <v>1604</v>
      </c>
      <c r="E25" s="10" t="s">
        <v>1605</v>
      </c>
      <c r="F25" s="10"/>
    </row>
    <row r="26" spans="1:6" x14ac:dyDescent="0.25">
      <c r="A26" s="7" t="s">
        <v>1551</v>
      </c>
      <c r="B26" s="10" t="s">
        <v>1549</v>
      </c>
      <c r="C26" s="10" t="s">
        <v>1767</v>
      </c>
      <c r="D26" s="10" t="s">
        <v>1451</v>
      </c>
      <c r="E26" s="10" t="s">
        <v>1500</v>
      </c>
      <c r="F26" s="7"/>
    </row>
    <row r="27" spans="1:6" x14ac:dyDescent="0.25">
      <c r="A27" s="7" t="s">
        <v>1551</v>
      </c>
      <c r="B27" s="10" t="s">
        <v>1549</v>
      </c>
      <c r="C27" s="10" t="s">
        <v>1768</v>
      </c>
      <c r="D27" s="10" t="s">
        <v>1452</v>
      </c>
      <c r="E27" s="10" t="s">
        <v>1501</v>
      </c>
      <c r="F27" s="7"/>
    </row>
    <row r="28" spans="1:6" x14ac:dyDescent="0.25">
      <c r="A28" s="7" t="s">
        <v>1551</v>
      </c>
      <c r="B28" s="10" t="s">
        <v>1549</v>
      </c>
      <c r="C28" s="10" t="s">
        <v>1769</v>
      </c>
      <c r="D28" s="10" t="s">
        <v>1502</v>
      </c>
      <c r="E28" s="10" t="s">
        <v>1503</v>
      </c>
      <c r="F28" s="7"/>
    </row>
    <row r="29" spans="1:6" x14ac:dyDescent="0.25">
      <c r="A29" s="7" t="s">
        <v>1551</v>
      </c>
      <c r="B29" s="10" t="s">
        <v>1549</v>
      </c>
      <c r="C29" s="10" t="s">
        <v>1770</v>
      </c>
      <c r="D29" s="10" t="s">
        <v>1453</v>
      </c>
      <c r="E29" s="10" t="s">
        <v>1504</v>
      </c>
      <c r="F29" s="7"/>
    </row>
    <row r="30" spans="1:6" x14ac:dyDescent="0.25">
      <c r="A30" s="7" t="s">
        <v>1446</v>
      </c>
      <c r="B30" s="10" t="s">
        <v>1505</v>
      </c>
      <c r="C30" s="12" t="s">
        <v>1506</v>
      </c>
      <c r="D30" s="10" t="s">
        <v>1507</v>
      </c>
      <c r="E30" s="10" t="s">
        <v>1508</v>
      </c>
      <c r="F30" s="7"/>
    </row>
    <row r="31" spans="1:6" x14ac:dyDescent="0.25">
      <c r="A31" s="7" t="s">
        <v>1446</v>
      </c>
      <c r="B31" s="10" t="s">
        <v>1505</v>
      </c>
      <c r="C31" s="12" t="s">
        <v>1807</v>
      </c>
      <c r="D31" s="10" t="s">
        <v>1818</v>
      </c>
      <c r="E31" s="10" t="s">
        <v>1806</v>
      </c>
      <c r="F31" s="7"/>
    </row>
    <row r="32" spans="1:6" s="76" customFormat="1" x14ac:dyDescent="0.25">
      <c r="A32" s="76" t="s">
        <v>1446</v>
      </c>
      <c r="B32" s="10" t="s">
        <v>1505</v>
      </c>
      <c r="C32" s="12" t="s">
        <v>1808</v>
      </c>
      <c r="D32" s="10" t="s">
        <v>1819</v>
      </c>
      <c r="E32" s="10" t="s">
        <v>1813</v>
      </c>
    </row>
    <row r="33" spans="1:6" s="76" customFormat="1" x14ac:dyDescent="0.25">
      <c r="A33" s="76" t="s">
        <v>1446</v>
      </c>
      <c r="B33" s="10" t="s">
        <v>1505</v>
      </c>
      <c r="C33" s="12" t="s">
        <v>1809</v>
      </c>
      <c r="D33" s="10" t="s">
        <v>1820</v>
      </c>
      <c r="E33" s="10" t="s">
        <v>1814</v>
      </c>
    </row>
    <row r="34" spans="1:6" s="76" customFormat="1" x14ac:dyDescent="0.25">
      <c r="A34" s="76" t="s">
        <v>1446</v>
      </c>
      <c r="B34" s="10" t="s">
        <v>1505</v>
      </c>
      <c r="C34" s="12" t="s">
        <v>1810</v>
      </c>
      <c r="D34" s="10" t="s">
        <v>1821</v>
      </c>
      <c r="E34" s="10" t="s">
        <v>1815</v>
      </c>
    </row>
    <row r="35" spans="1:6" s="76" customFormat="1" x14ac:dyDescent="0.25">
      <c r="A35" s="76" t="s">
        <v>1446</v>
      </c>
      <c r="B35" s="10" t="s">
        <v>1505</v>
      </c>
      <c r="C35" s="12" t="s">
        <v>1811</v>
      </c>
      <c r="D35" s="10" t="s">
        <v>1822</v>
      </c>
      <c r="E35" s="10" t="s">
        <v>1816</v>
      </c>
    </row>
    <row r="36" spans="1:6" s="76" customFormat="1" x14ac:dyDescent="0.25">
      <c r="A36" s="76" t="s">
        <v>1446</v>
      </c>
      <c r="B36" s="10" t="s">
        <v>1505</v>
      </c>
      <c r="C36" s="12" t="s">
        <v>1812</v>
      </c>
      <c r="D36" s="10" t="s">
        <v>1448</v>
      </c>
      <c r="E36" s="10" t="s">
        <v>1817</v>
      </c>
    </row>
    <row r="37" spans="1:6" x14ac:dyDescent="0.25">
      <c r="A37" s="7" t="s">
        <v>1552</v>
      </c>
      <c r="B37" s="10" t="s">
        <v>1547</v>
      </c>
      <c r="C37" s="10" t="s">
        <v>1459</v>
      </c>
      <c r="D37" s="10" t="s">
        <v>1459</v>
      </c>
      <c r="E37" s="10" t="s">
        <v>1509</v>
      </c>
      <c r="F37" s="7"/>
    </row>
    <row r="38" spans="1:6" x14ac:dyDescent="0.25">
      <c r="A38" s="7" t="s">
        <v>1553</v>
      </c>
      <c r="B38" s="10" t="s">
        <v>1510</v>
      </c>
      <c r="C38" s="10" t="s">
        <v>1460</v>
      </c>
      <c r="D38" s="10" t="s">
        <v>1511</v>
      </c>
      <c r="E38" s="10" t="s">
        <v>1512</v>
      </c>
      <c r="F38" s="7"/>
    </row>
    <row r="39" spans="1:6" x14ac:dyDescent="0.25">
      <c r="A39" s="7" t="s">
        <v>1553</v>
      </c>
      <c r="B39" s="10" t="s">
        <v>1513</v>
      </c>
      <c r="C39" s="10" t="s">
        <v>1463</v>
      </c>
      <c r="D39" s="10" t="s">
        <v>1514</v>
      </c>
      <c r="E39" s="10" t="s">
        <v>1515</v>
      </c>
    </row>
    <row r="40" spans="1:6" x14ac:dyDescent="0.25">
      <c r="A40" s="76" t="s">
        <v>1553</v>
      </c>
      <c r="B40" s="10" t="s">
        <v>1516</v>
      </c>
      <c r="C40" s="10" t="s">
        <v>1823</v>
      </c>
      <c r="D40" s="10" t="s">
        <v>1517</v>
      </c>
      <c r="E40" s="10" t="s">
        <v>1518</v>
      </c>
    </row>
    <row r="41" spans="1:6" x14ac:dyDescent="0.25">
      <c r="A41" s="76" t="s">
        <v>1553</v>
      </c>
      <c r="B41" s="10" t="s">
        <v>1516</v>
      </c>
      <c r="C41" s="10" t="s">
        <v>1824</v>
      </c>
      <c r="D41" s="10" t="s">
        <v>1519</v>
      </c>
      <c r="E41" s="10" t="s">
        <v>1520</v>
      </c>
    </row>
    <row r="42" spans="1:6" x14ac:dyDescent="0.25">
      <c r="A42" s="76" t="s">
        <v>1553</v>
      </c>
      <c r="B42" s="10" t="s">
        <v>1516</v>
      </c>
      <c r="C42" s="10" t="s">
        <v>1825</v>
      </c>
      <c r="D42" s="10" t="s">
        <v>1521</v>
      </c>
      <c r="E42" s="10" t="s">
        <v>1522</v>
      </c>
    </row>
    <row r="43" spans="1:6" x14ac:dyDescent="0.25">
      <c r="A43" s="76" t="s">
        <v>1553</v>
      </c>
      <c r="B43" s="10" t="s">
        <v>1516</v>
      </c>
      <c r="C43" s="10" t="s">
        <v>1826</v>
      </c>
      <c r="D43" s="10" t="s">
        <v>1523</v>
      </c>
      <c r="E43" s="10" t="s">
        <v>1524</v>
      </c>
    </row>
    <row r="44" spans="1:6" x14ac:dyDescent="0.25">
      <c r="A44" s="76" t="s">
        <v>1553</v>
      </c>
      <c r="B44" s="10" t="s">
        <v>1516</v>
      </c>
      <c r="C44" s="10" t="s">
        <v>1827</v>
      </c>
      <c r="D44" s="10" t="s">
        <v>1525</v>
      </c>
      <c r="E44" s="10" t="s">
        <v>1526</v>
      </c>
    </row>
    <row r="45" spans="1:6" x14ac:dyDescent="0.25">
      <c r="A45" s="7" t="s">
        <v>1552</v>
      </c>
      <c r="B45" s="10" t="s">
        <v>1516</v>
      </c>
      <c r="C45" s="10" t="s">
        <v>1828</v>
      </c>
      <c r="D45" s="10" t="s">
        <v>1527</v>
      </c>
      <c r="E45" s="10" t="s">
        <v>1528</v>
      </c>
    </row>
    <row r="46" spans="1:6" x14ac:dyDescent="0.25">
      <c r="A46" s="7" t="s">
        <v>1551</v>
      </c>
      <c r="B46" s="11" t="s">
        <v>1529</v>
      </c>
      <c r="C46" s="11" t="s">
        <v>1458</v>
      </c>
      <c r="D46" s="11" t="s">
        <v>761</v>
      </c>
      <c r="E46" s="11" t="s">
        <v>1530</v>
      </c>
      <c r="F46" s="10" t="s">
        <v>1843</v>
      </c>
    </row>
    <row r="47" spans="1:6" x14ac:dyDescent="0.25">
      <c r="A47" s="7" t="s">
        <v>1551</v>
      </c>
      <c r="B47" s="11" t="s">
        <v>1529</v>
      </c>
      <c r="C47" s="11" t="s">
        <v>1548</v>
      </c>
      <c r="D47" s="11" t="s">
        <v>762</v>
      </c>
      <c r="E47" s="11" t="s">
        <v>1531</v>
      </c>
      <c r="F47" s="10" t="s">
        <v>1843</v>
      </c>
    </row>
    <row r="49" spans="2:5" ht="15.75" thickBot="1" x14ac:dyDescent="0.3">
      <c r="B49" s="13"/>
      <c r="C49" s="13"/>
      <c r="D49" s="13"/>
      <c r="E49" s="13"/>
    </row>
    <row r="50" spans="2:5" ht="15.75" thickTop="1" x14ac:dyDescent="0.25">
      <c r="B50" s="7"/>
      <c r="C50" s="7"/>
      <c r="D50" s="7"/>
      <c r="E50" s="7"/>
    </row>
    <row r="51" spans="2:5" x14ac:dyDescent="0.25">
      <c r="B51" s="14">
        <f>SUMPRODUCT(1/COUNTIF(B2:B47,B2:B47))</f>
        <v>9</v>
      </c>
      <c r="C51" s="14">
        <f>SUMPRODUCT(1/COUNTIF(C2:C47,C2:C47))</f>
        <v>46</v>
      </c>
      <c r="D51" s="7"/>
      <c r="E51" s="7"/>
    </row>
  </sheetData>
  <autoFilter ref="A1:F47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zoomScaleNormal="100" workbookViewId="0">
      <selection activeCell="AB22" sqref="AB22"/>
    </sheetView>
  </sheetViews>
  <sheetFormatPr defaultRowHeight="15" x14ac:dyDescent="0.25"/>
  <cols>
    <col min="1" max="1" width="3" style="7" customWidth="1"/>
    <col min="2" max="2" width="10.42578125" style="7" bestFit="1" customWidth="1"/>
    <col min="3" max="4" width="6" customWidth="1"/>
    <col min="5" max="6" width="6" style="7" customWidth="1"/>
    <col min="7" max="26" width="6" customWidth="1"/>
  </cols>
  <sheetData>
    <row r="1" spans="2:24" s="7" customFormat="1" ht="15.75" thickBot="1" x14ac:dyDescent="0.3"/>
    <row r="2" spans="2:24" s="7" customFormat="1" ht="15.75" thickBot="1" x14ac:dyDescent="0.3">
      <c r="B2" s="7" t="s">
        <v>1567</v>
      </c>
      <c r="Q2" s="31" t="s">
        <v>1571</v>
      </c>
      <c r="R2" s="32"/>
    </row>
    <row r="3" spans="2:24" ht="15.75" thickBot="1" x14ac:dyDescent="0.3">
      <c r="B3" s="21"/>
      <c r="C3" s="29" t="s">
        <v>1566</v>
      </c>
      <c r="D3" s="30" t="s">
        <v>1560</v>
      </c>
      <c r="E3" s="127" t="s">
        <v>1563</v>
      </c>
      <c r="F3" s="128"/>
      <c r="G3" s="127" t="str">
        <f>Q3</f>
        <v>In Progress</v>
      </c>
      <c r="H3" s="128"/>
      <c r="I3" s="127" t="str">
        <f>Q4</f>
        <v>In Test</v>
      </c>
      <c r="J3" s="128"/>
      <c r="K3" s="127" t="str">
        <f>Q5</f>
        <v>Released</v>
      </c>
      <c r="L3" s="128"/>
      <c r="M3" s="127" t="str">
        <f>Q6</f>
        <v>Validated</v>
      </c>
      <c r="N3" s="128"/>
      <c r="Q3" s="37" t="s">
        <v>1557</v>
      </c>
      <c r="R3" s="32"/>
    </row>
    <row r="4" spans="2:24" x14ac:dyDescent="0.25">
      <c r="C4" s="26" t="s">
        <v>3</v>
      </c>
      <c r="D4" s="22">
        <f t="array" ref="D4">SUM( -- (FREQUENCY(IF(Index!M2:M1482 = "Y",MATCH(Index!F2:F1482,Index!F2:F1482,0)),ROW(Index!F2:F1482) - ROW(Index!F2) + 1) &gt; 0))</f>
        <v>72</v>
      </c>
      <c r="E4" s="23">
        <f>MAX(D4-G4-I4-K4-M4,0)</f>
        <v>0</v>
      </c>
      <c r="F4" s="24">
        <f>E4/$D$4</f>
        <v>0</v>
      </c>
      <c r="G4" s="23">
        <f t="array" ref="G4">SUM( -- (FREQUENCY(IF(Index!$N$2:$N$1482 = G$3,MATCH(Index!$F$2:$F$1482,Index!$F$2:$F$1482,0)),ROW(Index!$F$2:$F$1482) - ROW(Index!$F$2) + 1) &gt; 0))</f>
        <v>0</v>
      </c>
      <c r="H4" s="24">
        <f>G4/$D$4</f>
        <v>0</v>
      </c>
      <c r="I4" s="23">
        <f t="array" ref="I4">SUM( -- (FREQUENCY(IF(Index!$N$2:$N$1482 = I$3,MATCH(Index!$F$2:$F$1482,Index!$F$2:$F$1482,0)),ROW(Index!$F$2:$F$1482) - ROW(Index!$F$2) + 1) &gt; 0))</f>
        <v>0</v>
      </c>
      <c r="J4" s="24">
        <f>I4/$D$4</f>
        <v>0</v>
      </c>
      <c r="K4" s="23">
        <f t="array" ref="K4">SUM( -- (FREQUENCY(IF(Index!$N$2:$N$1482 = K$3,MATCH(Index!$F$2:$F$1482,Index!$F$2:$F$1482,0)),ROW(Index!$F$2:$F$1482) - ROW(Index!$F$2) + 1) &gt; 0))</f>
        <v>72</v>
      </c>
      <c r="L4" s="24">
        <f>K4/$D$4</f>
        <v>1</v>
      </c>
      <c r="M4" s="23">
        <f t="array" ref="M4">SUM( -- (FREQUENCY(IF(Index!$N$2:$N$1482 = M$3,MATCH(Index!$F$2:$F$1482,Index!$F$2:$F$1482,0)),ROW(Index!$F$2:$F$1482) - ROW(Index!$F$2) + 1) &gt; 0))</f>
        <v>0</v>
      </c>
      <c r="N4" s="24">
        <f>M4/$D$4</f>
        <v>0</v>
      </c>
      <c r="Q4" s="33" t="s">
        <v>1562</v>
      </c>
      <c r="R4" s="34"/>
    </row>
    <row r="5" spans="2:24" ht="15.75" thickBot="1" x14ac:dyDescent="0.3">
      <c r="C5" s="27" t="s">
        <v>2</v>
      </c>
      <c r="D5" s="18">
        <f>COUNTIF(Index!M2:M1482,"Y")</f>
        <v>320</v>
      </c>
      <c r="E5" s="19">
        <f>D5-G5-I5-K5-M5</f>
        <v>0</v>
      </c>
      <c r="F5" s="20">
        <f>E5/$D$5</f>
        <v>0</v>
      </c>
      <c r="G5" s="19">
        <f>COUNTIF(Index!$N$2:$N$1482,G3)</f>
        <v>0</v>
      </c>
      <c r="H5" s="20">
        <f>G5/$D$5</f>
        <v>0</v>
      </c>
      <c r="I5" s="19">
        <f>COUNTIF(Index!$N$2:$N$1482,I3)</f>
        <v>0</v>
      </c>
      <c r="J5" s="20">
        <f>I5/$D$5</f>
        <v>0</v>
      </c>
      <c r="K5" s="19">
        <f>COUNTIF(Index!$N$2:$N$1482,K3)</f>
        <v>320</v>
      </c>
      <c r="L5" s="20">
        <f>K5/$D$5</f>
        <v>1</v>
      </c>
      <c r="M5" s="19">
        <f>COUNTIF(Index!$N$2:$N$1482,M3)</f>
        <v>0</v>
      </c>
      <c r="N5" s="20">
        <f>M5/$D$5</f>
        <v>0</v>
      </c>
      <c r="Q5" s="33" t="s">
        <v>1564</v>
      </c>
      <c r="R5" s="34"/>
    </row>
    <row r="6" spans="2:24" ht="15.75" thickBot="1" x14ac:dyDescent="0.3">
      <c r="F6" s="66">
        <f>AVERAGE(F4:F5)</f>
        <v>0</v>
      </c>
      <c r="H6" s="66">
        <f>AVERAGE(H4:H5)</f>
        <v>0</v>
      </c>
      <c r="J6" s="66">
        <f>AVERAGE(J4:J5)</f>
        <v>0</v>
      </c>
      <c r="L6" s="66">
        <f>AVERAGE(L4:L5)</f>
        <v>1</v>
      </c>
      <c r="N6" s="66">
        <f>AVERAGE(N4:N5)</f>
        <v>0</v>
      </c>
      <c r="Q6" s="35" t="s">
        <v>1572</v>
      </c>
      <c r="R6" s="36"/>
    </row>
    <row r="7" spans="2:24" s="25" customFormat="1" ht="15.75" thickBot="1" x14ac:dyDescent="0.3"/>
    <row r="8" spans="2:24" ht="15.75" thickTop="1" x14ac:dyDescent="0.25"/>
    <row r="9" spans="2:24" ht="15.75" thickBot="1" x14ac:dyDescent="0.3">
      <c r="B9" s="7" t="s">
        <v>1568</v>
      </c>
    </row>
    <row r="10" spans="2:24" ht="15.75" thickBot="1" x14ac:dyDescent="0.3">
      <c r="C10" s="124" t="s">
        <v>1569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6"/>
      <c r="N10" s="124" t="s">
        <v>1570</v>
      </c>
      <c r="O10" s="125"/>
      <c r="P10" s="125"/>
      <c r="Q10" s="125"/>
      <c r="R10" s="125"/>
      <c r="S10" s="125"/>
      <c r="T10" s="125"/>
      <c r="U10" s="125"/>
      <c r="V10" s="125"/>
      <c r="W10" s="125"/>
      <c r="X10" s="126"/>
    </row>
    <row r="11" spans="2:24" s="6" customFormat="1" ht="15.75" thickBot="1" x14ac:dyDescent="0.3">
      <c r="B11" s="49" t="s">
        <v>1565</v>
      </c>
      <c r="C11" s="50" t="str">
        <f>$D$3</f>
        <v>Total</v>
      </c>
      <c r="D11" s="122" t="str">
        <f>$E$3</f>
        <v>Not Started</v>
      </c>
      <c r="E11" s="122"/>
      <c r="F11" s="122" t="str">
        <f>$G$3</f>
        <v>In Progress</v>
      </c>
      <c r="G11" s="122"/>
      <c r="H11" s="122" t="str">
        <f>$I$3</f>
        <v>In Test</v>
      </c>
      <c r="I11" s="122"/>
      <c r="J11" s="122" t="str">
        <f>$K$3</f>
        <v>Released</v>
      </c>
      <c r="K11" s="122"/>
      <c r="L11" s="122" t="str">
        <f>$M$3</f>
        <v>Validated</v>
      </c>
      <c r="M11" s="123"/>
      <c r="N11" s="51" t="str">
        <f>$D$3</f>
        <v>Total</v>
      </c>
      <c r="O11" s="122" t="str">
        <f>$E$3</f>
        <v>Not Started</v>
      </c>
      <c r="P11" s="122"/>
      <c r="Q11" s="122" t="str">
        <f>$G$3</f>
        <v>In Progress</v>
      </c>
      <c r="R11" s="122"/>
      <c r="S11" s="122" t="str">
        <f>$I$3</f>
        <v>In Test</v>
      </c>
      <c r="T11" s="122"/>
      <c r="U11" s="122" t="str">
        <f>$K$3</f>
        <v>Released</v>
      </c>
      <c r="V11" s="122"/>
      <c r="W11" s="122" t="str">
        <f>$M$3</f>
        <v>Validated</v>
      </c>
      <c r="X11" s="123"/>
    </row>
    <row r="12" spans="2:24" x14ac:dyDescent="0.25">
      <c r="B12" s="53">
        <v>42636</v>
      </c>
      <c r="C12" s="54">
        <v>104</v>
      </c>
      <c r="D12" s="55">
        <v>82</v>
      </c>
      <c r="E12" s="56">
        <v>0.78846153846153844</v>
      </c>
      <c r="F12" s="55">
        <v>11</v>
      </c>
      <c r="G12" s="56">
        <v>0.10576923076923077</v>
      </c>
      <c r="H12" s="55">
        <v>11</v>
      </c>
      <c r="I12" s="56">
        <v>0.10576923076923077</v>
      </c>
      <c r="J12" s="55">
        <v>0</v>
      </c>
      <c r="K12" s="56">
        <v>0</v>
      </c>
      <c r="L12" s="55">
        <v>0</v>
      </c>
      <c r="M12" s="57">
        <v>0</v>
      </c>
      <c r="N12" s="58">
        <v>369</v>
      </c>
      <c r="O12" s="55">
        <v>305</v>
      </c>
      <c r="P12" s="56">
        <v>0.82655826558265577</v>
      </c>
      <c r="Q12" s="55">
        <v>45</v>
      </c>
      <c r="R12" s="56">
        <v>0.12195121951219512</v>
      </c>
      <c r="S12" s="55">
        <v>19</v>
      </c>
      <c r="T12" s="56">
        <v>5.1490514905149054E-2</v>
      </c>
      <c r="U12" s="55">
        <v>0</v>
      </c>
      <c r="V12" s="56">
        <v>0</v>
      </c>
      <c r="W12" s="55">
        <v>0</v>
      </c>
      <c r="X12" s="57">
        <v>0</v>
      </c>
    </row>
    <row r="13" spans="2:24" x14ac:dyDescent="0.25">
      <c r="B13" s="38">
        <f>B12+7</f>
        <v>42643</v>
      </c>
      <c r="C13" s="41">
        <v>104</v>
      </c>
      <c r="D13" s="39">
        <v>71</v>
      </c>
      <c r="E13" s="40">
        <v>0.68269230769230771</v>
      </c>
      <c r="F13" s="39">
        <v>22</v>
      </c>
      <c r="G13" s="40">
        <v>0.21153846153846154</v>
      </c>
      <c r="H13" s="39">
        <v>9</v>
      </c>
      <c r="I13" s="40">
        <v>8.6538461538461536E-2</v>
      </c>
      <c r="J13" s="39">
        <v>2</v>
      </c>
      <c r="K13" s="40">
        <v>1.9230769230769232E-2</v>
      </c>
      <c r="L13" s="39">
        <v>0</v>
      </c>
      <c r="M13" s="42">
        <v>0</v>
      </c>
      <c r="N13" s="45">
        <v>369</v>
      </c>
      <c r="O13" s="39">
        <v>256</v>
      </c>
      <c r="P13" s="40">
        <v>0.69376693766937669</v>
      </c>
      <c r="Q13" s="39">
        <v>94</v>
      </c>
      <c r="R13" s="40">
        <v>0.25474254742547425</v>
      </c>
      <c r="S13" s="39">
        <v>17</v>
      </c>
      <c r="T13" s="40">
        <v>4.6070460704607047E-2</v>
      </c>
      <c r="U13" s="39">
        <v>2</v>
      </c>
      <c r="V13" s="40">
        <v>5.4200542005420054E-3</v>
      </c>
      <c r="W13" s="39">
        <v>0</v>
      </c>
      <c r="X13" s="42">
        <v>0</v>
      </c>
    </row>
    <row r="14" spans="2:24" x14ac:dyDescent="0.25">
      <c r="B14" s="38">
        <f t="shared" ref="B14:B25" si="0">B13+7</f>
        <v>42650</v>
      </c>
      <c r="C14" s="41">
        <v>105</v>
      </c>
      <c r="D14" s="39">
        <v>70</v>
      </c>
      <c r="E14" s="40">
        <v>0.66666666666666663</v>
      </c>
      <c r="F14" s="39">
        <v>13</v>
      </c>
      <c r="G14" s="40">
        <v>0.12380952380952381</v>
      </c>
      <c r="H14" s="39">
        <v>17</v>
      </c>
      <c r="I14" s="40">
        <v>0.16190476190476191</v>
      </c>
      <c r="J14" s="39">
        <v>5</v>
      </c>
      <c r="K14" s="40">
        <v>4.7619047619047616E-2</v>
      </c>
      <c r="L14" s="39">
        <v>0</v>
      </c>
      <c r="M14" s="42">
        <v>0</v>
      </c>
      <c r="N14" s="45">
        <v>367</v>
      </c>
      <c r="O14" s="39">
        <v>251</v>
      </c>
      <c r="P14" s="40">
        <v>0.68392370572207084</v>
      </c>
      <c r="Q14" s="39">
        <v>71</v>
      </c>
      <c r="R14" s="40">
        <v>0.19346049046321526</v>
      </c>
      <c r="S14" s="39">
        <v>36</v>
      </c>
      <c r="T14" s="40">
        <v>9.8092643051771122E-2</v>
      </c>
      <c r="U14" s="39">
        <v>9</v>
      </c>
      <c r="V14" s="40">
        <v>2.4523160762942781E-2</v>
      </c>
      <c r="W14" s="39">
        <v>0</v>
      </c>
      <c r="X14" s="42">
        <v>0</v>
      </c>
    </row>
    <row r="15" spans="2:24" x14ac:dyDescent="0.25">
      <c r="B15" s="38">
        <f t="shared" si="0"/>
        <v>42657</v>
      </c>
      <c r="C15" s="61">
        <v>106</v>
      </c>
      <c r="D15" s="62">
        <v>70</v>
      </c>
      <c r="E15" s="63">
        <v>0.660377358490566</v>
      </c>
      <c r="F15" s="62">
        <v>9</v>
      </c>
      <c r="G15" s="63">
        <v>8.4905660377358486E-2</v>
      </c>
      <c r="H15" s="62">
        <v>14</v>
      </c>
      <c r="I15" s="63">
        <v>0.13207547169811321</v>
      </c>
      <c r="J15" s="62">
        <v>13</v>
      </c>
      <c r="K15" s="63">
        <v>0.12264150943396226</v>
      </c>
      <c r="L15" s="62">
        <v>0</v>
      </c>
      <c r="M15" s="64">
        <v>0</v>
      </c>
      <c r="N15" s="65">
        <v>366</v>
      </c>
      <c r="O15" s="62">
        <v>255</v>
      </c>
      <c r="P15" s="63">
        <v>0.69672131147540983</v>
      </c>
      <c r="Q15" s="62">
        <v>53</v>
      </c>
      <c r="R15" s="63">
        <v>0.1448087431693989</v>
      </c>
      <c r="S15" s="62">
        <v>22</v>
      </c>
      <c r="T15" s="63">
        <v>6.0109289617486336E-2</v>
      </c>
      <c r="U15" s="62">
        <v>36</v>
      </c>
      <c r="V15" s="63">
        <v>9.8360655737704916E-2</v>
      </c>
      <c r="W15" s="62">
        <v>0</v>
      </c>
      <c r="X15" s="64">
        <v>0</v>
      </c>
    </row>
    <row r="16" spans="2:24" x14ac:dyDescent="0.25">
      <c r="B16" s="38">
        <f t="shared" si="0"/>
        <v>42664</v>
      </c>
      <c r="C16" s="61">
        <v>99</v>
      </c>
      <c r="D16" s="62">
        <v>57</v>
      </c>
      <c r="E16" s="63">
        <v>0.5757575757575758</v>
      </c>
      <c r="F16" s="62">
        <v>8</v>
      </c>
      <c r="G16" s="63">
        <v>8.0808080808080815E-2</v>
      </c>
      <c r="H16" s="62">
        <v>10</v>
      </c>
      <c r="I16" s="63">
        <v>0.10101010101010101</v>
      </c>
      <c r="J16" s="62">
        <v>24</v>
      </c>
      <c r="K16" s="63">
        <v>0.24242424242424243</v>
      </c>
      <c r="L16" s="62">
        <v>0</v>
      </c>
      <c r="M16" s="64">
        <v>0</v>
      </c>
      <c r="N16" s="65">
        <v>354</v>
      </c>
      <c r="O16" s="62">
        <v>218</v>
      </c>
      <c r="P16" s="63">
        <v>0.61581920903954801</v>
      </c>
      <c r="Q16" s="62">
        <v>54</v>
      </c>
      <c r="R16" s="63">
        <v>0.15254237288135594</v>
      </c>
      <c r="S16" s="62">
        <v>28</v>
      </c>
      <c r="T16" s="63">
        <v>7.909604519774012E-2</v>
      </c>
      <c r="U16" s="62">
        <v>54</v>
      </c>
      <c r="V16" s="63">
        <v>0.15254237288135594</v>
      </c>
      <c r="W16" s="62">
        <v>0</v>
      </c>
      <c r="X16" s="64">
        <v>0</v>
      </c>
    </row>
    <row r="17" spans="2:24" x14ac:dyDescent="0.25">
      <c r="B17" s="38">
        <f t="shared" si="0"/>
        <v>42671</v>
      </c>
      <c r="C17" s="61">
        <v>95</v>
      </c>
      <c r="D17" s="62">
        <v>48</v>
      </c>
      <c r="E17" s="63">
        <v>0.50526315789473686</v>
      </c>
      <c r="F17" s="62">
        <v>8</v>
      </c>
      <c r="G17" s="63">
        <v>8.4210526315789472E-2</v>
      </c>
      <c r="H17" s="62">
        <v>6</v>
      </c>
      <c r="I17" s="63">
        <v>6.3157894736842107E-2</v>
      </c>
      <c r="J17" s="62">
        <v>33</v>
      </c>
      <c r="K17" s="63">
        <v>0.3473684210526316</v>
      </c>
      <c r="L17" s="62">
        <v>0</v>
      </c>
      <c r="M17" s="64">
        <v>0</v>
      </c>
      <c r="N17" s="65">
        <v>350</v>
      </c>
      <c r="O17" s="62">
        <v>196</v>
      </c>
      <c r="P17" s="63">
        <v>0.56000000000000005</v>
      </c>
      <c r="Q17" s="62">
        <v>65</v>
      </c>
      <c r="R17" s="63">
        <v>0.18571428571428572</v>
      </c>
      <c r="S17" s="62">
        <v>23</v>
      </c>
      <c r="T17" s="63">
        <v>6.5714285714285711E-2</v>
      </c>
      <c r="U17" s="62">
        <v>66</v>
      </c>
      <c r="V17" s="63">
        <v>0.18857142857142858</v>
      </c>
      <c r="W17" s="62">
        <v>0</v>
      </c>
      <c r="X17" s="64">
        <v>0</v>
      </c>
    </row>
    <row r="18" spans="2:24" x14ac:dyDescent="0.25">
      <c r="B18" s="38">
        <f t="shared" si="0"/>
        <v>42678</v>
      </c>
      <c r="C18" s="61">
        <v>77</v>
      </c>
      <c r="D18" s="62">
        <v>25</v>
      </c>
      <c r="E18" s="63">
        <v>0.32467532467532467</v>
      </c>
      <c r="F18" s="62">
        <v>6</v>
      </c>
      <c r="G18" s="63">
        <v>7.792207792207792E-2</v>
      </c>
      <c r="H18" s="62">
        <v>7</v>
      </c>
      <c r="I18" s="63">
        <v>9.0909090909090912E-2</v>
      </c>
      <c r="J18" s="62">
        <v>39</v>
      </c>
      <c r="K18" s="63">
        <v>0.50649350649350644</v>
      </c>
      <c r="L18" s="62">
        <v>0</v>
      </c>
      <c r="M18" s="64">
        <v>0</v>
      </c>
      <c r="N18" s="65">
        <v>323</v>
      </c>
      <c r="O18" s="62">
        <v>111</v>
      </c>
      <c r="P18" s="63">
        <v>0.34365325077399383</v>
      </c>
      <c r="Q18" s="62">
        <v>88</v>
      </c>
      <c r="R18" s="63">
        <v>0.27244582043343651</v>
      </c>
      <c r="S18" s="62">
        <v>27</v>
      </c>
      <c r="T18" s="63">
        <v>8.3591331269349839E-2</v>
      </c>
      <c r="U18" s="62">
        <v>97</v>
      </c>
      <c r="V18" s="63">
        <v>0.30030959752321984</v>
      </c>
      <c r="W18" s="62">
        <v>0</v>
      </c>
      <c r="X18" s="64">
        <v>0</v>
      </c>
    </row>
    <row r="19" spans="2:24" x14ac:dyDescent="0.25">
      <c r="B19" s="38">
        <f t="shared" si="0"/>
        <v>42685</v>
      </c>
      <c r="C19" s="61">
        <v>77</v>
      </c>
      <c r="D19" s="62">
        <v>23</v>
      </c>
      <c r="E19" s="63">
        <v>0.29870129870129869</v>
      </c>
      <c r="F19" s="62">
        <v>4</v>
      </c>
      <c r="G19" s="63">
        <v>5.1948051948051951E-2</v>
      </c>
      <c r="H19" s="62">
        <v>8</v>
      </c>
      <c r="I19" s="63">
        <v>0.1038961038961039</v>
      </c>
      <c r="J19" s="62">
        <v>42</v>
      </c>
      <c r="K19" s="63">
        <v>0.54545454545454541</v>
      </c>
      <c r="L19" s="62">
        <v>0</v>
      </c>
      <c r="M19" s="64">
        <v>0</v>
      </c>
      <c r="N19" s="65">
        <v>324</v>
      </c>
      <c r="O19" s="62">
        <v>109</v>
      </c>
      <c r="P19" s="63">
        <v>0.33641975308641975</v>
      </c>
      <c r="Q19" s="62">
        <v>63</v>
      </c>
      <c r="R19" s="63">
        <v>0.19444444444444445</v>
      </c>
      <c r="S19" s="62">
        <v>16</v>
      </c>
      <c r="T19" s="63">
        <v>4.9382716049382713E-2</v>
      </c>
      <c r="U19" s="62">
        <v>136</v>
      </c>
      <c r="V19" s="63">
        <v>0.41975308641975306</v>
      </c>
      <c r="W19" s="62">
        <v>0</v>
      </c>
      <c r="X19" s="64">
        <v>0</v>
      </c>
    </row>
    <row r="20" spans="2:24" x14ac:dyDescent="0.25">
      <c r="B20" s="38">
        <f t="shared" si="0"/>
        <v>42692</v>
      </c>
      <c r="C20" s="61">
        <v>76</v>
      </c>
      <c r="D20" s="62">
        <v>15</v>
      </c>
      <c r="E20" s="63">
        <v>0.19736842105263158</v>
      </c>
      <c r="F20" s="62">
        <v>6</v>
      </c>
      <c r="G20" s="63">
        <v>7.8947368421052627E-2</v>
      </c>
      <c r="H20" s="62">
        <v>3</v>
      </c>
      <c r="I20" s="63">
        <v>3.9473684210526314E-2</v>
      </c>
      <c r="J20" s="62">
        <v>52</v>
      </c>
      <c r="K20" s="63">
        <v>0.68421052631578949</v>
      </c>
      <c r="L20" s="62">
        <v>0</v>
      </c>
      <c r="M20" s="64">
        <v>0</v>
      </c>
      <c r="N20" s="65">
        <v>325</v>
      </c>
      <c r="O20" s="62">
        <v>74</v>
      </c>
      <c r="P20" s="63">
        <v>0.22769230769230769</v>
      </c>
      <c r="Q20" s="62">
        <v>70</v>
      </c>
      <c r="R20" s="63">
        <v>0.2153846153846154</v>
      </c>
      <c r="S20" s="62">
        <v>21</v>
      </c>
      <c r="T20" s="63">
        <v>6.4615384615384616E-2</v>
      </c>
      <c r="U20" s="62">
        <v>160</v>
      </c>
      <c r="V20" s="63">
        <v>0.49230769230769234</v>
      </c>
      <c r="W20" s="62">
        <v>0</v>
      </c>
      <c r="X20" s="64">
        <v>0</v>
      </c>
    </row>
    <row r="21" spans="2:24" ht="15.75" thickBot="1" x14ac:dyDescent="0.3">
      <c r="B21" s="44">
        <f t="shared" si="0"/>
        <v>42699</v>
      </c>
      <c r="C21" s="79">
        <v>76</v>
      </c>
      <c r="D21" s="80">
        <v>14</v>
      </c>
      <c r="E21" s="77">
        <v>0.18421052631578946</v>
      </c>
      <c r="F21" s="80">
        <v>6</v>
      </c>
      <c r="G21" s="77">
        <v>7.8947368421052627E-2</v>
      </c>
      <c r="H21" s="80">
        <v>4</v>
      </c>
      <c r="I21" s="77">
        <v>5.2631578947368418E-2</v>
      </c>
      <c r="J21" s="80">
        <v>52</v>
      </c>
      <c r="K21" s="77">
        <v>0.68421052631578949</v>
      </c>
      <c r="L21" s="80">
        <v>0</v>
      </c>
      <c r="M21" s="78">
        <v>0</v>
      </c>
      <c r="N21" s="81">
        <v>325</v>
      </c>
      <c r="O21" s="80">
        <v>66</v>
      </c>
      <c r="P21" s="77">
        <v>0.20307692307692307</v>
      </c>
      <c r="Q21" s="80">
        <v>73</v>
      </c>
      <c r="R21" s="77">
        <v>0.22461538461538461</v>
      </c>
      <c r="S21" s="80">
        <v>26</v>
      </c>
      <c r="T21" s="77">
        <v>0.08</v>
      </c>
      <c r="U21" s="80">
        <v>160</v>
      </c>
      <c r="V21" s="77">
        <v>0.49230769230769234</v>
      </c>
      <c r="W21" s="80">
        <v>0</v>
      </c>
      <c r="X21" s="78">
        <v>0</v>
      </c>
    </row>
    <row r="22" spans="2:24" x14ac:dyDescent="0.25">
      <c r="B22" s="52">
        <f t="shared" si="0"/>
        <v>42706</v>
      </c>
      <c r="C22" s="89">
        <v>75</v>
      </c>
      <c r="D22" s="90">
        <v>8</v>
      </c>
      <c r="E22" s="91">
        <v>0.10666666666666667</v>
      </c>
      <c r="F22" s="90">
        <v>9</v>
      </c>
      <c r="G22" s="91">
        <v>0.12</v>
      </c>
      <c r="H22" s="90">
        <v>2</v>
      </c>
      <c r="I22" s="91">
        <v>2.6666666666666668E-2</v>
      </c>
      <c r="J22" s="90">
        <v>56</v>
      </c>
      <c r="K22" s="91">
        <v>0.7466666666666667</v>
      </c>
      <c r="L22" s="90">
        <v>0</v>
      </c>
      <c r="M22" s="92">
        <v>0</v>
      </c>
      <c r="N22" s="93">
        <v>321</v>
      </c>
      <c r="O22" s="90">
        <v>23</v>
      </c>
      <c r="P22" s="91">
        <v>7.1651090342679122E-2</v>
      </c>
      <c r="Q22" s="90">
        <v>69</v>
      </c>
      <c r="R22" s="91">
        <v>0.21495327102803738</v>
      </c>
      <c r="S22" s="90">
        <v>23</v>
      </c>
      <c r="T22" s="91">
        <v>7.1651090342679122E-2</v>
      </c>
      <c r="U22" s="90">
        <v>206</v>
      </c>
      <c r="V22" s="91">
        <v>0.64174454828660432</v>
      </c>
      <c r="W22" s="90">
        <v>0</v>
      </c>
      <c r="X22" s="92">
        <v>0</v>
      </c>
    </row>
    <row r="23" spans="2:24" x14ac:dyDescent="0.25">
      <c r="B23" s="38">
        <f t="shared" si="0"/>
        <v>42713</v>
      </c>
      <c r="C23" s="61">
        <v>72</v>
      </c>
      <c r="D23" s="62">
        <v>0</v>
      </c>
      <c r="E23" s="63">
        <v>0</v>
      </c>
      <c r="F23" s="62">
        <v>6</v>
      </c>
      <c r="G23" s="63">
        <v>8.3333333333333329E-2</v>
      </c>
      <c r="H23" s="62">
        <v>5</v>
      </c>
      <c r="I23" s="63">
        <v>6.9444444444444448E-2</v>
      </c>
      <c r="J23" s="62">
        <v>63</v>
      </c>
      <c r="K23" s="63">
        <v>0.875</v>
      </c>
      <c r="L23" s="62">
        <v>0</v>
      </c>
      <c r="M23" s="64">
        <v>0</v>
      </c>
      <c r="N23" s="65">
        <v>320</v>
      </c>
      <c r="O23" s="62">
        <v>0</v>
      </c>
      <c r="P23" s="63">
        <v>0</v>
      </c>
      <c r="Q23" s="62">
        <v>46</v>
      </c>
      <c r="R23" s="63">
        <v>0.14374999999999999</v>
      </c>
      <c r="S23" s="62">
        <v>29</v>
      </c>
      <c r="T23" s="63">
        <v>9.0624999999999997E-2</v>
      </c>
      <c r="U23" s="62">
        <v>245</v>
      </c>
      <c r="V23" s="63">
        <v>0.765625</v>
      </c>
      <c r="W23" s="62">
        <v>0</v>
      </c>
      <c r="X23" s="64">
        <v>0</v>
      </c>
    </row>
    <row r="24" spans="2:24" x14ac:dyDescent="0.25">
      <c r="B24" s="38">
        <f t="shared" si="0"/>
        <v>42720</v>
      </c>
      <c r="C24" s="84">
        <f>D$4</f>
        <v>72</v>
      </c>
      <c r="D24" s="85">
        <f t="shared" ref="D24" si="1">E$4</f>
        <v>0</v>
      </c>
      <c r="E24" s="86">
        <f t="shared" ref="E24" si="2">F$4</f>
        <v>0</v>
      </c>
      <c r="F24" s="85">
        <f t="shared" ref="F24" si="3">G$4</f>
        <v>0</v>
      </c>
      <c r="G24" s="86">
        <f t="shared" ref="G24" si="4">H$4</f>
        <v>0</v>
      </c>
      <c r="H24" s="85">
        <f t="shared" ref="H24" si="5">I$4</f>
        <v>0</v>
      </c>
      <c r="I24" s="86">
        <f t="shared" ref="I24" si="6">J$4</f>
        <v>0</v>
      </c>
      <c r="J24" s="85">
        <f t="shared" ref="J24" si="7">K$4</f>
        <v>72</v>
      </c>
      <c r="K24" s="86">
        <f t="shared" ref="K24" si="8">L$4</f>
        <v>1</v>
      </c>
      <c r="L24" s="85">
        <f t="shared" ref="L24" si="9">M$4</f>
        <v>0</v>
      </c>
      <c r="M24" s="87">
        <f t="shared" ref="M24" si="10">N$4</f>
        <v>0</v>
      </c>
      <c r="N24" s="88">
        <f>D$5</f>
        <v>320</v>
      </c>
      <c r="O24" s="85">
        <f t="shared" ref="O24" si="11">E$5</f>
        <v>0</v>
      </c>
      <c r="P24" s="86">
        <f t="shared" ref="P24" si="12">F$5</f>
        <v>0</v>
      </c>
      <c r="Q24" s="85">
        <f t="shared" ref="Q24" si="13">G$5</f>
        <v>0</v>
      </c>
      <c r="R24" s="86">
        <f t="shared" ref="R24" si="14">H$5</f>
        <v>0</v>
      </c>
      <c r="S24" s="85">
        <f t="shared" ref="S24" si="15">I$5</f>
        <v>0</v>
      </c>
      <c r="T24" s="86">
        <f t="shared" ref="T24" si="16">J$5</f>
        <v>0</v>
      </c>
      <c r="U24" s="85">
        <f t="shared" ref="U24" si="17">K$5</f>
        <v>320</v>
      </c>
      <c r="V24" s="86">
        <f t="shared" ref="V24" si="18">L$5</f>
        <v>1</v>
      </c>
      <c r="W24" s="85">
        <f t="shared" ref="W24" si="19">M$5</f>
        <v>0</v>
      </c>
      <c r="X24" s="87">
        <f t="shared" ref="X24" si="20">N$5</f>
        <v>0</v>
      </c>
    </row>
    <row r="25" spans="2:24" ht="15.75" thickBot="1" x14ac:dyDescent="0.3">
      <c r="B25" s="44">
        <f t="shared" si="0"/>
        <v>42727</v>
      </c>
      <c r="C25" s="19"/>
      <c r="D25" s="46"/>
      <c r="E25" s="47"/>
      <c r="F25" s="46"/>
      <c r="G25" s="47"/>
      <c r="H25" s="46"/>
      <c r="I25" s="47"/>
      <c r="J25" s="46"/>
      <c r="K25" s="47"/>
      <c r="L25" s="46"/>
      <c r="M25" s="20"/>
      <c r="N25" s="48"/>
      <c r="O25" s="46"/>
      <c r="P25" s="47"/>
      <c r="Q25" s="46"/>
      <c r="R25" s="47"/>
      <c r="S25" s="46"/>
      <c r="T25" s="47"/>
      <c r="U25" s="46"/>
      <c r="V25" s="47"/>
      <c r="W25" s="46"/>
      <c r="X25" s="20"/>
    </row>
    <row r="26" spans="2:24" x14ac:dyDescent="0.25">
      <c r="B26" s="43"/>
    </row>
  </sheetData>
  <mergeCells count="17">
    <mergeCell ref="M3:N3"/>
    <mergeCell ref="L11:M11"/>
    <mergeCell ref="I3:J3"/>
    <mergeCell ref="K3:L3"/>
    <mergeCell ref="D11:E11"/>
    <mergeCell ref="F11:G11"/>
    <mergeCell ref="H11:I11"/>
    <mergeCell ref="J11:K11"/>
    <mergeCell ref="E3:F3"/>
    <mergeCell ref="G3:H3"/>
    <mergeCell ref="W11:X11"/>
    <mergeCell ref="C10:M10"/>
    <mergeCell ref="N10:X10"/>
    <mergeCell ref="O11:P11"/>
    <mergeCell ref="Q11:R11"/>
    <mergeCell ref="S11:T11"/>
    <mergeCell ref="U11:V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3"/>
  <sheetViews>
    <sheetView zoomScaleNormal="100" workbookViewId="0">
      <selection activeCell="E17" sqref="E17"/>
    </sheetView>
  </sheetViews>
  <sheetFormatPr defaultRowHeight="15" x14ac:dyDescent="0.25"/>
  <cols>
    <col min="2" max="2" width="11.85546875" bestFit="1" customWidth="1"/>
    <col min="3" max="4" width="11.42578125" customWidth="1"/>
  </cols>
  <sheetData>
    <row r="1" spans="2:4" ht="15.75" thickBot="1" x14ac:dyDescent="0.3"/>
    <row r="2" spans="2:4" ht="15.75" thickBot="1" x14ac:dyDescent="0.3">
      <c r="B2" s="49" t="s">
        <v>1565</v>
      </c>
      <c r="C2" s="67" t="s">
        <v>1594</v>
      </c>
      <c r="D2" s="30" t="s">
        <v>1595</v>
      </c>
    </row>
    <row r="3" spans="2:4" x14ac:dyDescent="0.25">
      <c r="B3" s="53">
        <v>42636</v>
      </c>
      <c r="C3" s="56">
        <f>1-AVERAGE(Metrics!E12,Metrics!P12)</f>
        <v>0.19249009797790295</v>
      </c>
      <c r="D3" s="57">
        <f>AVERAGE(Metrics!K12,Metrics!V12)</f>
        <v>0</v>
      </c>
    </row>
    <row r="4" spans="2:4" x14ac:dyDescent="0.25">
      <c r="B4" s="38">
        <f>B3+7</f>
        <v>42643</v>
      </c>
      <c r="C4" s="40">
        <f>1-AVERAGE(Metrics!E13,Metrics!P13)</f>
        <v>0.3117703773191578</v>
      </c>
      <c r="D4" s="42">
        <f>AVERAGE(Metrics!K13,Metrics!V13)</f>
        <v>1.2325411715655619E-2</v>
      </c>
    </row>
    <row r="5" spans="2:4" x14ac:dyDescent="0.25">
      <c r="B5" s="38">
        <f t="shared" ref="B5:B16" si="0">B4+7</f>
        <v>42650</v>
      </c>
      <c r="C5" s="40">
        <f>1-AVERAGE(Metrics!E14,Metrics!P14)</f>
        <v>0.32470481380563121</v>
      </c>
      <c r="D5" s="42">
        <f>AVERAGE(Metrics!K14,Metrics!V14)</f>
        <v>3.6071104190995198E-2</v>
      </c>
    </row>
    <row r="6" spans="2:4" x14ac:dyDescent="0.25">
      <c r="B6" s="38">
        <f t="shared" si="0"/>
        <v>42657</v>
      </c>
      <c r="C6" s="63">
        <f>1-AVERAGE(Metrics!E15,Metrics!P15)</f>
        <v>0.32145066501701214</v>
      </c>
      <c r="D6" s="64">
        <f>AVERAGE(Metrics!K15,Metrics!V15)</f>
        <v>0.11050108258583359</v>
      </c>
    </row>
    <row r="7" spans="2:4" x14ac:dyDescent="0.25">
      <c r="B7" s="38">
        <f t="shared" si="0"/>
        <v>42664</v>
      </c>
      <c r="C7" s="63">
        <f>1-AVERAGE(Metrics!E16,Metrics!P16)</f>
        <v>0.40421160760143815</v>
      </c>
      <c r="D7" s="64">
        <f>AVERAGE(Metrics!K16,Metrics!V16)</f>
        <v>0.1974833076527992</v>
      </c>
    </row>
    <row r="8" spans="2:4" x14ac:dyDescent="0.25">
      <c r="B8" s="38">
        <f t="shared" si="0"/>
        <v>42671</v>
      </c>
      <c r="C8" s="63">
        <f>1-AVERAGE(Metrics!E17,Metrics!P17)</f>
        <v>0.46736842105263154</v>
      </c>
      <c r="D8" s="64">
        <f>AVERAGE(Metrics!K17,Metrics!V17)</f>
        <v>0.26796992481203008</v>
      </c>
    </row>
    <row r="9" spans="2:4" x14ac:dyDescent="0.25">
      <c r="B9" s="38">
        <f t="shared" si="0"/>
        <v>42678</v>
      </c>
      <c r="C9" s="63">
        <f>1-AVERAGE(Metrics!E18,Metrics!P18)</f>
        <v>0.66583571227534077</v>
      </c>
      <c r="D9" s="64">
        <f>AVERAGE(Metrics!K18,Metrics!V18)</f>
        <v>0.40340155200836314</v>
      </c>
    </row>
    <row r="10" spans="2:4" x14ac:dyDescent="0.25">
      <c r="B10" s="38">
        <f t="shared" si="0"/>
        <v>42685</v>
      </c>
      <c r="C10" s="63">
        <f>1-AVERAGE(Metrics!E19,Metrics!P19)</f>
        <v>0.68243947410614081</v>
      </c>
      <c r="D10" s="64">
        <f>AVERAGE(Metrics!K19,Metrics!V19)</f>
        <v>0.48260381593714924</v>
      </c>
    </row>
    <row r="11" spans="2:4" x14ac:dyDescent="0.25">
      <c r="B11" s="38">
        <f t="shared" si="0"/>
        <v>42692</v>
      </c>
      <c r="C11" s="63">
        <f>1-AVERAGE(Metrics!E20,Metrics!P20)</f>
        <v>0.78746963562753036</v>
      </c>
      <c r="D11" s="64">
        <f>AVERAGE(Metrics!K20,Metrics!V20)</f>
        <v>0.58825910931174086</v>
      </c>
    </row>
    <row r="12" spans="2:4" ht="15.75" thickBot="1" x14ac:dyDescent="0.3">
      <c r="B12" s="44">
        <f t="shared" si="0"/>
        <v>42699</v>
      </c>
      <c r="C12" s="77">
        <f>1-AVERAGE(Metrics!E21,Metrics!P21)</f>
        <v>0.80635627530364373</v>
      </c>
      <c r="D12" s="78">
        <f>AVERAGE(Metrics!K21,Metrics!V21)</f>
        <v>0.58825910931174086</v>
      </c>
    </row>
    <row r="13" spans="2:4" x14ac:dyDescent="0.25">
      <c r="B13" s="52">
        <f t="shared" si="0"/>
        <v>42706</v>
      </c>
      <c r="C13" s="82">
        <f>1-AVERAGE(Metrics!E22,Metrics!P22)</f>
        <v>0.91084112149532714</v>
      </c>
      <c r="D13" s="83">
        <f>AVERAGE(Metrics!K22,Metrics!V22)</f>
        <v>0.69420560747663551</v>
      </c>
    </row>
    <row r="14" spans="2:4" x14ac:dyDescent="0.25">
      <c r="B14" s="38">
        <f t="shared" si="0"/>
        <v>42713</v>
      </c>
      <c r="C14" s="94">
        <f>1-AVERAGE(Metrics!E23,Metrics!P23)</f>
        <v>1</v>
      </c>
      <c r="D14" s="95">
        <f>AVERAGE(Metrics!K23,Metrics!V23)</f>
        <v>0.8203125</v>
      </c>
    </row>
    <row r="15" spans="2:4" x14ac:dyDescent="0.25">
      <c r="B15" s="38">
        <f t="shared" si="0"/>
        <v>42720</v>
      </c>
      <c r="C15" s="94">
        <f>1-AVERAGE(Metrics!E24,Metrics!P24)</f>
        <v>1</v>
      </c>
      <c r="D15" s="95">
        <f>AVERAGE(Metrics!K24,Metrics!V24)</f>
        <v>1</v>
      </c>
    </row>
    <row r="16" spans="2:4" ht="15.75" thickBot="1" x14ac:dyDescent="0.3">
      <c r="B16" s="44">
        <f t="shared" si="0"/>
        <v>42727</v>
      </c>
      <c r="C16" s="68"/>
      <c r="D16" s="69"/>
    </row>
    <row r="17" spans="2:4" ht="15.75" thickBot="1" x14ac:dyDescent="0.3"/>
    <row r="18" spans="2:4" ht="15" customHeight="1" x14ac:dyDescent="0.25">
      <c r="B18" s="129" t="s">
        <v>1596</v>
      </c>
      <c r="C18" s="130"/>
      <c r="D18" s="131"/>
    </row>
    <row r="19" spans="2:4" ht="15.75" thickBot="1" x14ac:dyDescent="0.3">
      <c r="B19" s="132"/>
      <c r="C19" s="133"/>
      <c r="D19" s="134"/>
    </row>
    <row r="20" spans="2:4" x14ac:dyDescent="0.25">
      <c r="B20" s="129" t="s">
        <v>1835</v>
      </c>
      <c r="C20" s="130"/>
      <c r="D20" s="131"/>
    </row>
    <row r="21" spans="2:4" ht="15.75" thickBot="1" x14ac:dyDescent="0.3">
      <c r="B21" s="132"/>
      <c r="C21" s="133"/>
      <c r="D21" s="134"/>
    </row>
    <row r="23" spans="2:4" x14ac:dyDescent="0.25">
      <c r="B23" t="s">
        <v>1792</v>
      </c>
      <c r="C23">
        <f>(C15-C5)/($B15-$B5)</f>
        <v>9.6470740884909822E-3</v>
      </c>
      <c r="D23" s="76">
        <f>(D15-D5)/($B15-$B5)</f>
        <v>1.3770412797271496E-2</v>
      </c>
    </row>
  </sheetData>
  <mergeCells count="2">
    <mergeCell ref="B18:D19"/>
    <mergeCell ref="B20:D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Index</vt:lpstr>
      <vt:lpstr>Categories</vt:lpstr>
      <vt:lpstr>Programs</vt:lpstr>
      <vt:lpstr>Metrics</vt:lpstr>
      <vt:lpstr>Progress</vt:lpstr>
      <vt:lpstr>Index!_ftn1</vt:lpstr>
      <vt:lpstr>Index!_ftnref1</vt:lpstr>
      <vt:lpstr>Index!_Toc359612401</vt:lpstr>
      <vt:lpstr>Index!_Toc359612406</vt:lpstr>
      <vt:lpstr>Index!_Toc359612468</vt:lpstr>
      <vt:lpstr>Index!_Toc360103839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Routh</dc:creator>
  <cp:lastModifiedBy>Anderson, Samara</cp:lastModifiedBy>
  <dcterms:created xsi:type="dcterms:W3CDTF">2016-08-25T00:42:52Z</dcterms:created>
  <dcterms:modified xsi:type="dcterms:W3CDTF">2017-09-11T20:52:36Z</dcterms:modified>
</cp:coreProperties>
</file>