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 activeTab="1"/>
  </bookViews>
  <sheets>
    <sheet name="Template" sheetId="1" r:id="rId1"/>
    <sheet name="Source" sheetId="2" r:id="rId2"/>
    <sheet name="Master Cap per Hour" sheetId="3" r:id="rId3"/>
  </sheets>
  <calcPr calcId="144525"/>
</workbook>
</file>

<file path=xl/calcChain.xml><?xml version="1.0" encoding="utf-8"?>
<calcChain xmlns="http://schemas.openxmlformats.org/spreadsheetml/2006/main">
  <c r="H450" i="3" l="1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G99" i="1" l="1"/>
  <c r="AH99" i="1" s="1"/>
  <c r="AG98" i="1"/>
  <c r="AH98" i="1" s="1"/>
  <c r="AG97" i="1"/>
  <c r="AH97" i="1" s="1"/>
  <c r="AG96" i="1"/>
  <c r="AH96" i="1" s="1"/>
  <c r="AH95" i="1"/>
  <c r="AG95" i="1"/>
  <c r="AG94" i="1"/>
  <c r="AH94" i="1" s="1"/>
  <c r="AG93" i="1"/>
  <c r="AH93" i="1" s="1"/>
  <c r="AH92" i="1"/>
  <c r="AG92" i="1"/>
  <c r="AG91" i="1"/>
  <c r="AH91" i="1" s="1"/>
  <c r="AG90" i="1"/>
  <c r="AH90" i="1" s="1"/>
  <c r="AG89" i="1"/>
  <c r="AH89" i="1" s="1"/>
  <c r="AG88" i="1"/>
  <c r="AH88" i="1" s="1"/>
  <c r="AH87" i="1"/>
  <c r="AG87" i="1"/>
  <c r="AG86" i="1"/>
  <c r="AH86" i="1" s="1"/>
  <c r="AG85" i="1"/>
  <c r="AH85" i="1" s="1"/>
  <c r="AG84" i="1"/>
  <c r="AH84" i="1" s="1"/>
  <c r="AG83" i="1"/>
  <c r="AH83" i="1" s="1"/>
  <c r="AG82" i="1"/>
  <c r="AH82" i="1" s="1"/>
  <c r="AG81" i="1"/>
  <c r="AH81" i="1" s="1"/>
  <c r="AG80" i="1"/>
  <c r="AH80" i="1" s="1"/>
  <c r="AH79" i="1"/>
  <c r="AG79" i="1"/>
  <c r="AG78" i="1"/>
  <c r="AH78" i="1" s="1"/>
  <c r="AG77" i="1"/>
  <c r="AH77" i="1" s="1"/>
  <c r="AH76" i="1"/>
  <c r="AG76" i="1"/>
  <c r="AG75" i="1"/>
  <c r="AH75" i="1" s="1"/>
  <c r="AG74" i="1"/>
  <c r="AH74" i="1" s="1"/>
  <c r="AG73" i="1"/>
  <c r="AH73" i="1" s="1"/>
  <c r="AG72" i="1"/>
  <c r="AH72" i="1" s="1"/>
  <c r="AH71" i="1"/>
  <c r="AG71" i="1"/>
  <c r="AG70" i="1"/>
  <c r="AH70" i="1" s="1"/>
  <c r="AG69" i="1"/>
  <c r="AH69" i="1" s="1"/>
  <c r="AG68" i="1"/>
  <c r="AH68" i="1" s="1"/>
  <c r="AG67" i="1"/>
  <c r="AH67" i="1" s="1"/>
  <c r="AG66" i="1"/>
  <c r="AH66" i="1" s="1"/>
  <c r="AG65" i="1"/>
  <c r="AH65" i="1" s="1"/>
  <c r="AG64" i="1"/>
  <c r="AH64" i="1" s="1"/>
  <c r="AH63" i="1"/>
  <c r="AG63" i="1"/>
  <c r="AG62" i="1"/>
  <c r="AH62" i="1" s="1"/>
  <c r="AG61" i="1"/>
  <c r="AH61" i="1" s="1"/>
  <c r="AH60" i="1"/>
  <c r="AG60" i="1"/>
  <c r="AG59" i="1"/>
  <c r="AH59" i="1" s="1"/>
  <c r="AG58" i="1"/>
  <c r="AH58" i="1" s="1"/>
  <c r="AG57" i="1"/>
  <c r="AH57" i="1" s="1"/>
  <c r="AG56" i="1"/>
  <c r="AH56" i="1" s="1"/>
  <c r="AH55" i="1"/>
  <c r="AG55" i="1"/>
  <c r="AG54" i="1"/>
  <c r="AH54" i="1" s="1"/>
  <c r="AG53" i="1"/>
  <c r="AH53" i="1" s="1"/>
  <c r="AG52" i="1"/>
  <c r="AH52" i="1" s="1"/>
  <c r="AG51" i="1"/>
  <c r="AH51" i="1" s="1"/>
  <c r="AG50" i="1"/>
  <c r="AH50" i="1" s="1"/>
  <c r="AG49" i="1"/>
  <c r="AH49" i="1" s="1"/>
  <c r="AG48" i="1"/>
  <c r="AH48" i="1" s="1"/>
  <c r="AG47" i="1"/>
  <c r="AH47" i="1" s="1"/>
  <c r="AG46" i="1"/>
  <c r="AH46" i="1" s="1"/>
  <c r="AG45" i="1"/>
  <c r="AH45" i="1" s="1"/>
  <c r="AH44" i="1"/>
  <c r="AG44" i="1"/>
  <c r="AG43" i="1"/>
  <c r="AH43" i="1" s="1"/>
  <c r="AG42" i="1"/>
  <c r="AH42" i="1" s="1"/>
  <c r="AG41" i="1"/>
  <c r="AH41" i="1" s="1"/>
  <c r="AG40" i="1"/>
  <c r="AH40" i="1" s="1"/>
  <c r="AH39" i="1"/>
  <c r="AG39" i="1"/>
  <c r="AG38" i="1"/>
  <c r="AH38" i="1" s="1"/>
  <c r="AG37" i="1"/>
  <c r="AH37" i="1" s="1"/>
  <c r="AG36" i="1"/>
  <c r="AH36" i="1" s="1"/>
  <c r="AG35" i="1"/>
  <c r="AH35" i="1" s="1"/>
  <c r="AG34" i="1"/>
  <c r="AH34" i="1" s="1"/>
  <c r="AG33" i="1"/>
  <c r="AH33" i="1" s="1"/>
  <c r="AG32" i="1"/>
  <c r="AH32" i="1" s="1"/>
  <c r="AG31" i="1"/>
  <c r="AH31" i="1" s="1"/>
  <c r="AG30" i="1"/>
  <c r="AH30" i="1" s="1"/>
  <c r="AG29" i="1"/>
  <c r="AH29" i="1" s="1"/>
  <c r="AH28" i="1"/>
  <c r="AG28" i="1"/>
  <c r="AG27" i="1"/>
  <c r="AH27" i="1" s="1"/>
  <c r="AG26" i="1"/>
  <c r="AH26" i="1" s="1"/>
  <c r="AG25" i="1"/>
  <c r="AH25" i="1" s="1"/>
  <c r="AG24" i="1"/>
  <c r="AH24" i="1" s="1"/>
  <c r="AH23" i="1"/>
  <c r="AG23" i="1"/>
  <c r="AG22" i="1"/>
  <c r="AH22" i="1" s="1"/>
  <c r="AG21" i="1"/>
  <c r="AH21" i="1" s="1"/>
  <c r="AG20" i="1"/>
  <c r="AH20" i="1" s="1"/>
  <c r="AG19" i="1"/>
  <c r="AH19" i="1" s="1"/>
  <c r="AG18" i="1"/>
  <c r="AH18" i="1" s="1"/>
  <c r="AG17" i="1"/>
  <c r="AH17" i="1" s="1"/>
  <c r="AG16" i="1"/>
  <c r="AH16" i="1" s="1"/>
  <c r="AG15" i="1"/>
  <c r="AH15" i="1" s="1"/>
  <c r="AG14" i="1"/>
  <c r="AH14" i="1" s="1"/>
  <c r="AG13" i="1"/>
  <c r="AH13" i="1" s="1"/>
  <c r="AH12" i="1"/>
  <c r="AG12" i="1"/>
  <c r="AG11" i="1"/>
  <c r="AH11" i="1" s="1"/>
  <c r="AG10" i="1"/>
  <c r="AH10" i="1" s="1"/>
  <c r="AH9" i="1"/>
  <c r="AH8" i="1"/>
  <c r="AH7" i="1"/>
  <c r="AG9" i="1"/>
  <c r="AG8" i="1"/>
  <c r="AG7" i="1"/>
  <c r="W7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P7" i="1"/>
  <c r="Q7" i="1" s="1"/>
  <c r="N89" i="1"/>
  <c r="L89" i="1"/>
  <c r="N87" i="1"/>
  <c r="L87" i="1"/>
  <c r="J87" i="1"/>
  <c r="N86" i="1"/>
  <c r="L86" i="1"/>
  <c r="J86" i="1"/>
  <c r="N85" i="1"/>
  <c r="L85" i="1"/>
  <c r="J85" i="1"/>
  <c r="N84" i="1"/>
  <c r="L84" i="1"/>
  <c r="J84" i="1"/>
  <c r="N83" i="1"/>
  <c r="L83" i="1"/>
  <c r="J83" i="1"/>
  <c r="N82" i="1"/>
  <c r="L82" i="1"/>
  <c r="J82" i="1"/>
  <c r="N81" i="1"/>
  <c r="L81" i="1"/>
  <c r="J81" i="1"/>
  <c r="N80" i="1"/>
  <c r="L80" i="1"/>
  <c r="J80" i="1"/>
  <c r="N79" i="1"/>
  <c r="L79" i="1"/>
  <c r="J79" i="1"/>
  <c r="N78" i="1"/>
  <c r="J74" i="1"/>
  <c r="L72" i="1"/>
  <c r="J72" i="1"/>
  <c r="N71" i="1"/>
  <c r="L71" i="1"/>
  <c r="J71" i="1"/>
  <c r="N70" i="1"/>
  <c r="L70" i="1"/>
  <c r="J70" i="1"/>
  <c r="N69" i="1"/>
  <c r="L69" i="1"/>
  <c r="J69" i="1"/>
  <c r="N68" i="1"/>
  <c r="L68" i="1"/>
  <c r="J68" i="1"/>
  <c r="L57" i="1"/>
  <c r="N55" i="1"/>
  <c r="L55" i="1"/>
  <c r="J55" i="1"/>
  <c r="N54" i="1"/>
  <c r="L54" i="1"/>
  <c r="J54" i="1"/>
  <c r="N53" i="1"/>
  <c r="L53" i="1"/>
  <c r="J53" i="1"/>
  <c r="N52" i="1"/>
  <c r="L52" i="1"/>
  <c r="J52" i="1"/>
  <c r="N51" i="1"/>
  <c r="L51" i="1"/>
  <c r="J51" i="1"/>
  <c r="N50" i="1"/>
  <c r="L50" i="1"/>
  <c r="J50" i="1"/>
  <c r="N49" i="1"/>
  <c r="L49" i="1"/>
  <c r="J49" i="1"/>
  <c r="N48" i="1"/>
  <c r="L48" i="1"/>
  <c r="J48" i="1"/>
  <c r="N47" i="1"/>
  <c r="L47" i="1"/>
  <c r="J47" i="1"/>
  <c r="N46" i="1"/>
  <c r="L40" i="1"/>
  <c r="J40" i="1"/>
  <c r="N39" i="1"/>
  <c r="L39" i="1"/>
  <c r="J39" i="1"/>
  <c r="N38" i="1"/>
  <c r="L38" i="1"/>
  <c r="J38" i="1"/>
  <c r="N37" i="1"/>
  <c r="L37" i="1"/>
  <c r="J37" i="1"/>
  <c r="N36" i="1"/>
  <c r="L36" i="1"/>
  <c r="J36" i="1"/>
  <c r="L25" i="1"/>
  <c r="N23" i="1"/>
  <c r="L23" i="1"/>
  <c r="J23" i="1"/>
  <c r="N22" i="1"/>
  <c r="L22" i="1"/>
  <c r="J22" i="1"/>
  <c r="N21" i="1"/>
  <c r="L21" i="1"/>
  <c r="J21" i="1"/>
  <c r="N20" i="1"/>
  <c r="L20" i="1"/>
  <c r="J20" i="1"/>
  <c r="N19" i="1"/>
  <c r="L19" i="1"/>
  <c r="J19" i="1"/>
  <c r="N18" i="1"/>
  <c r="L18" i="1"/>
  <c r="J18" i="1"/>
  <c r="N17" i="1"/>
  <c r="L17" i="1"/>
  <c r="J17" i="1"/>
  <c r="N16" i="1"/>
  <c r="L16" i="1"/>
  <c r="J16" i="1"/>
  <c r="N15" i="1"/>
  <c r="L15" i="1"/>
  <c r="J15" i="1"/>
  <c r="N14" i="1"/>
  <c r="J10" i="1"/>
  <c r="N9" i="1"/>
  <c r="L9" i="1"/>
  <c r="J9" i="1"/>
  <c r="O99" i="1"/>
  <c r="N99" i="1" s="1"/>
  <c r="O98" i="1"/>
  <c r="N98" i="1" s="1"/>
  <c r="O97" i="1"/>
  <c r="L97" i="1" s="1"/>
  <c r="O96" i="1"/>
  <c r="N96" i="1" s="1"/>
  <c r="O95" i="1"/>
  <c r="J95" i="1" s="1"/>
  <c r="O94" i="1"/>
  <c r="N94" i="1" s="1"/>
  <c r="O93" i="1"/>
  <c r="J93" i="1" s="1"/>
  <c r="O92" i="1"/>
  <c r="L92" i="1" s="1"/>
  <c r="O91" i="1"/>
  <c r="N91" i="1" s="1"/>
  <c r="O90" i="1"/>
  <c r="J90" i="1" s="1"/>
  <c r="O89" i="1"/>
  <c r="J89" i="1" s="1"/>
  <c r="O88" i="1"/>
  <c r="N88" i="1" s="1"/>
  <c r="O87" i="1"/>
  <c r="O86" i="1"/>
  <c r="O85" i="1"/>
  <c r="O84" i="1"/>
  <c r="O83" i="1"/>
  <c r="O82" i="1"/>
  <c r="O81" i="1"/>
  <c r="O80" i="1"/>
  <c r="O79" i="1"/>
  <c r="O78" i="1"/>
  <c r="L78" i="1" s="1"/>
  <c r="O77" i="1"/>
  <c r="L77" i="1" s="1"/>
  <c r="O76" i="1"/>
  <c r="J76" i="1" s="1"/>
  <c r="O75" i="1"/>
  <c r="L75" i="1" s="1"/>
  <c r="O74" i="1"/>
  <c r="N74" i="1" s="1"/>
  <c r="O73" i="1"/>
  <c r="N73" i="1" s="1"/>
  <c r="O72" i="1"/>
  <c r="N72" i="1" s="1"/>
  <c r="O71" i="1"/>
  <c r="O70" i="1"/>
  <c r="O69" i="1"/>
  <c r="O68" i="1"/>
  <c r="O67" i="1"/>
  <c r="N67" i="1" s="1"/>
  <c r="O66" i="1"/>
  <c r="N66" i="1" s="1"/>
  <c r="O65" i="1"/>
  <c r="L65" i="1" s="1"/>
  <c r="O64" i="1"/>
  <c r="N64" i="1" s="1"/>
  <c r="O63" i="1"/>
  <c r="N63" i="1" s="1"/>
  <c r="O62" i="1"/>
  <c r="N62" i="1" s="1"/>
  <c r="O61" i="1"/>
  <c r="J61" i="1" s="1"/>
  <c r="O60" i="1"/>
  <c r="J60" i="1" s="1"/>
  <c r="O59" i="1"/>
  <c r="N59" i="1" s="1"/>
  <c r="O58" i="1"/>
  <c r="L58" i="1" s="1"/>
  <c r="O57" i="1"/>
  <c r="J57" i="1" s="1"/>
  <c r="O56" i="1"/>
  <c r="J56" i="1" s="1"/>
  <c r="O55" i="1"/>
  <c r="O54" i="1"/>
  <c r="O53" i="1"/>
  <c r="O52" i="1"/>
  <c r="O51" i="1"/>
  <c r="O50" i="1"/>
  <c r="O49" i="1"/>
  <c r="O48" i="1"/>
  <c r="O47" i="1"/>
  <c r="O46" i="1"/>
  <c r="L46" i="1" s="1"/>
  <c r="O45" i="1"/>
  <c r="L45" i="1" s="1"/>
  <c r="O44" i="1"/>
  <c r="N44" i="1" s="1"/>
  <c r="O43" i="1"/>
  <c r="L43" i="1" s="1"/>
  <c r="O42" i="1"/>
  <c r="J42" i="1" s="1"/>
  <c r="O41" i="1"/>
  <c r="N41" i="1" s="1"/>
  <c r="O40" i="1"/>
  <c r="N40" i="1" s="1"/>
  <c r="O39" i="1"/>
  <c r="O38" i="1"/>
  <c r="O37" i="1"/>
  <c r="O36" i="1"/>
  <c r="O35" i="1"/>
  <c r="N35" i="1" s="1"/>
  <c r="O34" i="1"/>
  <c r="N34" i="1" s="1"/>
  <c r="O33" i="1"/>
  <c r="L33" i="1" s="1"/>
  <c r="O32" i="1"/>
  <c r="L32" i="1" s="1"/>
  <c r="O31" i="1"/>
  <c r="N31" i="1" s="1"/>
  <c r="O30" i="1"/>
  <c r="N30" i="1" s="1"/>
  <c r="O29" i="1"/>
  <c r="L29" i="1" s="1"/>
  <c r="O28" i="1"/>
  <c r="L28" i="1" s="1"/>
  <c r="O27" i="1"/>
  <c r="N27" i="1" s="1"/>
  <c r="O26" i="1"/>
  <c r="L26" i="1" s="1"/>
  <c r="O25" i="1"/>
  <c r="J25" i="1" s="1"/>
  <c r="O24" i="1"/>
  <c r="J24" i="1" s="1"/>
  <c r="O23" i="1"/>
  <c r="O22" i="1"/>
  <c r="O21" i="1"/>
  <c r="O20" i="1"/>
  <c r="O19" i="1"/>
  <c r="O18" i="1"/>
  <c r="O17" i="1"/>
  <c r="O16" i="1"/>
  <c r="O15" i="1"/>
  <c r="O14" i="1"/>
  <c r="L14" i="1" s="1"/>
  <c r="O13" i="1"/>
  <c r="L13" i="1" s="1"/>
  <c r="O12" i="1"/>
  <c r="J12" i="1" s="1"/>
  <c r="O11" i="1"/>
  <c r="N11" i="1" s="1"/>
  <c r="O10" i="1"/>
  <c r="L10" i="1" s="1"/>
  <c r="O9" i="1"/>
  <c r="L90" i="1" l="1"/>
  <c r="N90" i="1"/>
  <c r="J91" i="1"/>
  <c r="L91" i="1"/>
  <c r="J26" i="1"/>
  <c r="J27" i="1"/>
  <c r="J59" i="1"/>
  <c r="L27" i="1"/>
  <c r="L59" i="1"/>
  <c r="J58" i="1"/>
  <c r="N26" i="1"/>
  <c r="J30" i="1"/>
  <c r="J62" i="1"/>
  <c r="J94" i="1"/>
  <c r="L30" i="1"/>
  <c r="J41" i="1"/>
  <c r="L62" i="1"/>
  <c r="J73" i="1"/>
  <c r="L94" i="1"/>
  <c r="L60" i="1"/>
  <c r="L41" i="1"/>
  <c r="L73" i="1"/>
  <c r="J92" i="1"/>
  <c r="N58" i="1"/>
  <c r="L95" i="1"/>
  <c r="N28" i="1"/>
  <c r="L74" i="1"/>
  <c r="N95" i="1"/>
  <c r="L63" i="1"/>
  <c r="N10" i="1"/>
  <c r="J64" i="1"/>
  <c r="J96" i="1"/>
  <c r="J29" i="1"/>
  <c r="L61" i="1"/>
  <c r="J11" i="1"/>
  <c r="J43" i="1"/>
  <c r="L64" i="1"/>
  <c r="J75" i="1"/>
  <c r="L96" i="1"/>
  <c r="N92" i="1"/>
  <c r="L31" i="1"/>
  <c r="N42" i="1"/>
  <c r="N32" i="1"/>
  <c r="N60" i="1"/>
  <c r="L93" i="1"/>
  <c r="J28" i="1"/>
  <c r="J31" i="1"/>
  <c r="J63" i="1"/>
  <c r="L42" i="1"/>
  <c r="N25" i="1"/>
  <c r="N93" i="1"/>
  <c r="J32" i="1"/>
  <c r="N43" i="1"/>
  <c r="N57" i="1"/>
  <c r="L44" i="1"/>
  <c r="N61" i="1"/>
  <c r="J65" i="1"/>
  <c r="L12" i="1"/>
  <c r="L76" i="1"/>
  <c r="N76" i="1"/>
  <c r="J77" i="1"/>
  <c r="J88" i="1"/>
  <c r="N13" i="1"/>
  <c r="L24" i="1"/>
  <c r="J35" i="1"/>
  <c r="N45" i="1"/>
  <c r="L56" i="1"/>
  <c r="J67" i="1"/>
  <c r="N77" i="1"/>
  <c r="L88" i="1"/>
  <c r="J99" i="1"/>
  <c r="N29" i="1"/>
  <c r="N75" i="1"/>
  <c r="N33" i="1"/>
  <c r="N65" i="1"/>
  <c r="N97" i="1"/>
  <c r="N12" i="1"/>
  <c r="J13" i="1"/>
  <c r="L34" i="1"/>
  <c r="J45" i="1"/>
  <c r="J14" i="1"/>
  <c r="N24" i="1"/>
  <c r="L35" i="1"/>
  <c r="J46" i="1"/>
  <c r="N56" i="1"/>
  <c r="L67" i="1"/>
  <c r="J78" i="1"/>
  <c r="L99" i="1"/>
  <c r="L11" i="1"/>
  <c r="J33" i="1"/>
  <c r="J97" i="1"/>
  <c r="J44" i="1"/>
  <c r="J34" i="1"/>
  <c r="J66" i="1"/>
  <c r="J98" i="1"/>
  <c r="L66" i="1"/>
  <c r="L98" i="1"/>
  <c r="V99" i="1"/>
  <c r="V98" i="1"/>
  <c r="V97" i="1"/>
  <c r="X97" i="1" s="1"/>
  <c r="V96" i="1"/>
  <c r="V95" i="1"/>
  <c r="V94" i="1"/>
  <c r="X94" i="1" s="1"/>
  <c r="V93" i="1"/>
  <c r="V92" i="1"/>
  <c r="V91" i="1"/>
  <c r="X91" i="1" s="1"/>
  <c r="V90" i="1"/>
  <c r="V89" i="1"/>
  <c r="V88" i="1"/>
  <c r="X88" i="1" s="1"/>
  <c r="V87" i="1"/>
  <c r="V86" i="1"/>
  <c r="V85" i="1"/>
  <c r="X85" i="1" s="1"/>
  <c r="V84" i="1"/>
  <c r="V83" i="1"/>
  <c r="V82" i="1"/>
  <c r="X82" i="1" s="1"/>
  <c r="V81" i="1"/>
  <c r="V80" i="1"/>
  <c r="V79" i="1"/>
  <c r="V78" i="1"/>
  <c r="V77" i="1"/>
  <c r="V76" i="1"/>
  <c r="X76" i="1" s="1"/>
  <c r="V75" i="1"/>
  <c r="V74" i="1"/>
  <c r="V73" i="1"/>
  <c r="X73" i="1" s="1"/>
  <c r="V72" i="1"/>
  <c r="V71" i="1"/>
  <c r="V70" i="1"/>
  <c r="X70" i="1" s="1"/>
  <c r="V69" i="1"/>
  <c r="V68" i="1"/>
  <c r="V67" i="1"/>
  <c r="X67" i="1" s="1"/>
  <c r="V66" i="1"/>
  <c r="V65" i="1"/>
  <c r="V64" i="1"/>
  <c r="V63" i="1"/>
  <c r="V62" i="1"/>
  <c r="V61" i="1"/>
  <c r="X61" i="1" s="1"/>
  <c r="V60" i="1"/>
  <c r="V59" i="1"/>
  <c r="V58" i="1"/>
  <c r="X58" i="1" s="1"/>
  <c r="V57" i="1"/>
  <c r="V56" i="1"/>
  <c r="V55" i="1"/>
  <c r="X55" i="1" s="1"/>
  <c r="V54" i="1"/>
  <c r="V53" i="1"/>
  <c r="V52" i="1"/>
  <c r="X52" i="1" s="1"/>
  <c r="V51" i="1"/>
  <c r="V50" i="1"/>
  <c r="V49" i="1"/>
  <c r="X49" i="1" s="1"/>
  <c r="V48" i="1"/>
  <c r="V47" i="1"/>
  <c r="V46" i="1"/>
  <c r="V45" i="1"/>
  <c r="V44" i="1"/>
  <c r="V43" i="1"/>
  <c r="X43" i="1" s="1"/>
  <c r="V42" i="1"/>
  <c r="V41" i="1"/>
  <c r="V40" i="1"/>
  <c r="X40" i="1" s="1"/>
  <c r="V39" i="1"/>
  <c r="V38" i="1"/>
  <c r="V37" i="1"/>
  <c r="V36" i="1"/>
  <c r="V35" i="1"/>
  <c r="V34" i="1"/>
  <c r="X34" i="1" s="1"/>
  <c r="V33" i="1"/>
  <c r="V32" i="1"/>
  <c r="V31" i="1"/>
  <c r="X31" i="1" s="1"/>
  <c r="V30" i="1"/>
  <c r="V29" i="1"/>
  <c r="V28" i="1"/>
  <c r="X28" i="1" s="1"/>
  <c r="V27" i="1"/>
  <c r="V26" i="1"/>
  <c r="V25" i="1"/>
  <c r="X25" i="1" s="1"/>
  <c r="V24" i="1"/>
  <c r="V23" i="1"/>
  <c r="V22" i="1"/>
  <c r="X22" i="1" s="1"/>
  <c r="V21" i="1"/>
  <c r="V20" i="1"/>
  <c r="V19" i="1"/>
  <c r="X19" i="1" s="1"/>
  <c r="V18" i="1"/>
  <c r="V17" i="1"/>
  <c r="V16" i="1"/>
  <c r="V15" i="1"/>
  <c r="V14" i="1"/>
  <c r="V13" i="1"/>
  <c r="X13" i="1" s="1"/>
  <c r="V12" i="1"/>
  <c r="V11" i="1"/>
  <c r="V10" i="1"/>
  <c r="X10" i="1" s="1"/>
  <c r="V9" i="1"/>
  <c r="V8" i="1"/>
  <c r="V7" i="1"/>
  <c r="X7" i="1" l="1"/>
  <c r="X16" i="1"/>
  <c r="X37" i="1"/>
  <c r="X64" i="1"/>
  <c r="X46" i="1"/>
  <c r="X79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P79" i="1" s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P48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P8" i="1"/>
  <c r="Q8" i="1" s="1"/>
  <c r="A7" i="1"/>
  <c r="A10" i="1" s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A52" i="1" s="1"/>
  <c r="A55" i="1" s="1"/>
  <c r="A58" i="1" s="1"/>
  <c r="A61" i="1" s="1"/>
  <c r="A64" i="1" s="1"/>
  <c r="A67" i="1" s="1"/>
  <c r="A70" i="1" s="1"/>
  <c r="A73" i="1" s="1"/>
  <c r="A76" i="1" s="1"/>
  <c r="A79" i="1" s="1"/>
  <c r="A82" i="1" s="1"/>
  <c r="A85" i="1" s="1"/>
  <c r="A88" i="1" s="1"/>
  <c r="A91" i="1" s="1"/>
  <c r="A94" i="1" s="1"/>
  <c r="A97" i="1" s="1"/>
  <c r="O8" i="1" l="1"/>
  <c r="O7" i="1"/>
  <c r="P49" i="1"/>
  <c r="P41" i="1"/>
  <c r="P21" i="1"/>
  <c r="P40" i="1"/>
  <c r="P71" i="1"/>
  <c r="P32" i="1"/>
  <c r="P80" i="1"/>
  <c r="P92" i="1"/>
  <c r="P93" i="1"/>
  <c r="P43" i="1"/>
  <c r="P24" i="1"/>
  <c r="P91" i="1"/>
  <c r="P94" i="1"/>
  <c r="P90" i="1"/>
  <c r="P52" i="1"/>
  <c r="P74" i="1"/>
  <c r="P34" i="1"/>
  <c r="P25" i="1"/>
  <c r="P23" i="1"/>
  <c r="P70" i="1"/>
  <c r="P30" i="1"/>
  <c r="P50" i="1"/>
  <c r="P85" i="1"/>
  <c r="P81" i="1"/>
  <c r="P76" i="1"/>
  <c r="P51" i="1"/>
  <c r="P66" i="1"/>
  <c r="P82" i="1"/>
  <c r="P13" i="1"/>
  <c r="P84" i="1"/>
  <c r="P44" i="1"/>
  <c r="P65" i="1"/>
  <c r="P53" i="1"/>
  <c r="P95" i="1"/>
  <c r="P14" i="1"/>
  <c r="P86" i="1"/>
  <c r="P98" i="1"/>
  <c r="P57" i="1"/>
  <c r="P68" i="1"/>
  <c r="P88" i="1"/>
  <c r="P72" i="1"/>
  <c r="P11" i="1"/>
  <c r="P45" i="1"/>
  <c r="P16" i="1"/>
  <c r="P78" i="1"/>
  <c r="P99" i="1"/>
  <c r="P73" i="1"/>
  <c r="P83" i="1"/>
  <c r="P55" i="1"/>
  <c r="P46" i="1"/>
  <c r="P38" i="1"/>
  <c r="P31" i="1"/>
  <c r="P42" i="1"/>
  <c r="P12" i="1"/>
  <c r="P63" i="1"/>
  <c r="P75" i="1"/>
  <c r="P77" i="1"/>
  <c r="P37" i="1"/>
  <c r="P87" i="1"/>
  <c r="P9" i="1"/>
  <c r="Q9" i="1" s="1"/>
  <c r="P27" i="1"/>
  <c r="P18" i="1"/>
  <c r="P28" i="1"/>
  <c r="P39" i="1"/>
  <c r="P69" i="1"/>
  <c r="P97" i="1"/>
  <c r="P96" i="1"/>
  <c r="P89" i="1"/>
  <c r="P67" i="1"/>
  <c r="P64" i="1"/>
  <c r="P62" i="1"/>
  <c r="P61" i="1"/>
  <c r="P59" i="1"/>
  <c r="P60" i="1"/>
  <c r="P58" i="1"/>
  <c r="P29" i="1"/>
  <c r="P33" i="1"/>
  <c r="P56" i="1"/>
  <c r="P35" i="1"/>
  <c r="P54" i="1"/>
  <c r="P47" i="1"/>
  <c r="P26" i="1"/>
  <c r="P36" i="1"/>
  <c r="P22" i="1"/>
  <c r="P20" i="1"/>
  <c r="P19" i="1"/>
  <c r="P17" i="1"/>
  <c r="P15" i="1"/>
  <c r="P10" i="1"/>
  <c r="L8" i="1" l="1"/>
  <c r="N8" i="1"/>
  <c r="J8" i="1"/>
  <c r="J7" i="1"/>
  <c r="L7" i="1"/>
  <c r="N7" i="1"/>
</calcChain>
</file>

<file path=xl/comments1.xml><?xml version="1.0" encoding="utf-8"?>
<comments xmlns="http://schemas.openxmlformats.org/spreadsheetml/2006/main">
  <authors>
    <author>scm02</author>
  </authors>
  <commentList>
    <comment ref="AD6" authorId="0">
      <text>
        <r>
          <rPr>
            <b/>
            <sz val="8"/>
            <color indexed="81"/>
            <rFont val="Tahoma"/>
            <family val="2"/>
          </rPr>
          <t>scm02:</t>
        </r>
        <r>
          <rPr>
            <sz val="8"/>
            <color indexed="81"/>
            <rFont val="Tahoma"/>
            <family val="2"/>
          </rPr>
          <t xml:space="preserve">
Print Jelek
No Print</t>
        </r>
      </text>
    </comment>
    <comment ref="AF6" authorId="0">
      <text>
        <r>
          <rPr>
            <b/>
            <sz val="8"/>
            <color indexed="81"/>
            <rFont val="Tahoma"/>
            <family val="2"/>
          </rPr>
          <t>scm02:</t>
        </r>
        <r>
          <rPr>
            <sz val="8"/>
            <color indexed="81"/>
            <rFont val="Tahoma"/>
            <family val="2"/>
          </rPr>
          <t xml:space="preserve">
Yang termasuk Fisik Lain2 :
Pipa Oval
Pipa Pecah
Pipa Bergaris
Pipa Penyet
Pipa Melipat
Pipa Gelombang
</t>
        </r>
      </text>
    </comment>
  </commentList>
</comments>
</file>

<file path=xl/sharedStrings.xml><?xml version="1.0" encoding="utf-8"?>
<sst xmlns="http://schemas.openxmlformats.org/spreadsheetml/2006/main" count="1541" uniqueCount="830">
  <si>
    <t>Laporan Produksi Harian</t>
  </si>
  <si>
    <t>Periode :</t>
  </si>
  <si>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</si>
  <si>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</si>
  <si>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</si>
  <si>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</si>
  <si>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</si>
  <si>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</si>
  <si>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</si>
  <si>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</si>
  <si>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</si>
  <si>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</si>
  <si>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</si>
  <si>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</si>
  <si>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</si>
  <si>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Tahun</t>
  </si>
  <si>
    <t>Tanggal</t>
  </si>
  <si>
    <t>Shift</t>
  </si>
  <si>
    <t>I</t>
  </si>
  <si>
    <t>II</t>
  </si>
  <si>
    <t>III</t>
  </si>
  <si>
    <t>Produk</t>
  </si>
  <si>
    <t>Spesifikasi</t>
  </si>
  <si>
    <t>POWER</t>
  </si>
  <si>
    <t>MAX</t>
  </si>
  <si>
    <t>SNI</t>
  </si>
  <si>
    <t>JIS</t>
  </si>
  <si>
    <t>Running Hour</t>
  </si>
  <si>
    <t>Reject</t>
  </si>
  <si>
    <t>Kg</t>
  </si>
  <si>
    <t>Berat STD</t>
  </si>
  <si>
    <t>Output</t>
  </si>
  <si>
    <t>Kg/H</t>
  </si>
  <si>
    <t>Total</t>
  </si>
  <si>
    <t>Planned</t>
  </si>
  <si>
    <t>Unplanned</t>
  </si>
  <si>
    <t>Start Up</t>
  </si>
  <si>
    <t>Ganti SKU</t>
  </si>
  <si>
    <t>Maintenance</t>
  </si>
  <si>
    <t>Overhaul</t>
  </si>
  <si>
    <t>Ganti Sparepart</t>
  </si>
  <si>
    <t>Setting Thickness</t>
  </si>
  <si>
    <t>Listrik Padam</t>
  </si>
  <si>
    <t>Ampere tdk stabil</t>
  </si>
  <si>
    <t>Mesin Error</t>
  </si>
  <si>
    <t>Masalah SDM</t>
  </si>
  <si>
    <t>Lain2</t>
  </si>
  <si>
    <t>Downtime</t>
  </si>
  <si>
    <t>Total Waktu</t>
  </si>
  <si>
    <t>Diameter</t>
  </si>
  <si>
    <t>Reject (Btg)</t>
  </si>
  <si>
    <t>Ketebalan</t>
  </si>
  <si>
    <t>Panjang</t>
  </si>
  <si>
    <t>Kuning</t>
  </si>
  <si>
    <t>Gosong</t>
  </si>
  <si>
    <t>No Mof</t>
  </si>
  <si>
    <t>Fisik Lain2</t>
  </si>
  <si>
    <t>Printing Bermasalah</t>
  </si>
  <si>
    <t>Pabrik</t>
  </si>
  <si>
    <t>IPC</t>
  </si>
  <si>
    <t>IPW</t>
  </si>
  <si>
    <t>Pabrik :</t>
  </si>
  <si>
    <t>Waste</t>
  </si>
  <si>
    <t>Std Output Vendor</t>
  </si>
  <si>
    <t>FG (btg)</t>
  </si>
  <si>
    <t>FG (kg)</t>
  </si>
  <si>
    <t>FG (%)</t>
  </si>
  <si>
    <t>Waste (%)</t>
  </si>
  <si>
    <t>Reject (%)</t>
  </si>
  <si>
    <t>Hasil Produksi (kg)</t>
  </si>
  <si>
    <t>%</t>
  </si>
  <si>
    <t>Jam</t>
  </si>
  <si>
    <t>TOTAL (Jam)</t>
  </si>
  <si>
    <t>Total (%)</t>
  </si>
  <si>
    <t>Total (btg)</t>
  </si>
  <si>
    <t>Total (kg)</t>
  </si>
  <si>
    <t>Mould</t>
  </si>
  <si>
    <t>Kode</t>
  </si>
  <si>
    <t>Nama</t>
  </si>
  <si>
    <t>Location</t>
  </si>
  <si>
    <t>Cavity</t>
  </si>
  <si>
    <t>Capacity per Hour (KG)</t>
  </si>
  <si>
    <t>Life Time (Hour)</t>
  </si>
  <si>
    <t>Cap per Hour Vendor (KG)</t>
  </si>
  <si>
    <t>Cap Hour Final (kg)</t>
  </si>
  <si>
    <t>B1PMPIHHAWM040</t>
  </si>
  <si>
    <t>Mould PIPA MAX   AW 2 1/2</t>
  </si>
  <si>
    <t>IPW-RAWK-P</t>
  </si>
  <si>
    <t>B1PMPIHHD0M040</t>
  </si>
  <si>
    <t>Mould PIPA MAX   D 2 1/2</t>
  </si>
  <si>
    <t>B1PMPIIIAWM040</t>
  </si>
  <si>
    <t>Mould PIPA MAX   AW 3</t>
  </si>
  <si>
    <t>B1PMPIIID0M040</t>
  </si>
  <si>
    <t>Mould PIPA MAX   D 3</t>
  </si>
  <si>
    <t>B1PMPIJJAWM040</t>
  </si>
  <si>
    <t>Mould PIPA MAX   AW 4</t>
  </si>
  <si>
    <t>B1PMPIJJD0M040</t>
  </si>
  <si>
    <t>Mould PIPA MAX   D 4</t>
  </si>
  <si>
    <t>B2PMPIBBAWM040</t>
  </si>
  <si>
    <t>Mould PIPA MAX   AW 1/2</t>
  </si>
  <si>
    <t>B2PMPICCAWM040</t>
  </si>
  <si>
    <t>Mould PIPA MAX   AW 3/4</t>
  </si>
  <si>
    <t>B2PMPIDDAWM040</t>
  </si>
  <si>
    <t>Mould PIPA MAX   AW 1</t>
  </si>
  <si>
    <t>B2PMPIGGAWM040</t>
  </si>
  <si>
    <t>Mould PIPA MAX   AW 2</t>
  </si>
  <si>
    <t>B2PMPIGGD0M040</t>
  </si>
  <si>
    <t>Mould PIPA MAX   D 2</t>
  </si>
  <si>
    <t>J1PMPIHHD0M040</t>
  </si>
  <si>
    <t>J1PMPIIIAWM040</t>
  </si>
  <si>
    <t>J1PMPIIID0M040</t>
  </si>
  <si>
    <t>J1PMPIJJD0M040</t>
  </si>
  <si>
    <t>J1POPIHHAWP040</t>
  </si>
  <si>
    <t>Mould PIPA POWER  AW 2 1/2</t>
  </si>
  <si>
    <t>J1POPIHHC0P040</t>
  </si>
  <si>
    <t>Mould PIPA POWER  C 2 1/2</t>
  </si>
  <si>
    <t>J1POPIHHD0P040</t>
  </si>
  <si>
    <t>Mould PIPA POWER  D 2 1/2</t>
  </si>
  <si>
    <t>J1POPIIIAWP040</t>
  </si>
  <si>
    <t>Mould PIPA POWER  AW 3</t>
  </si>
  <si>
    <t>J1POPIIIC0P040</t>
  </si>
  <si>
    <t>Mould PIPA POWER  C 3</t>
  </si>
  <si>
    <t>J1POPIIID0P040</t>
  </si>
  <si>
    <t>Mould PIPA POWER  D 3</t>
  </si>
  <si>
    <t>J1POPIJJAWP040</t>
  </si>
  <si>
    <t>Mould PIPA POWER  AW 4</t>
  </si>
  <si>
    <t>J1POPIJJC0P040</t>
  </si>
  <si>
    <t>Mould PIPA POWER  C 4</t>
  </si>
  <si>
    <t>J1POPIJJD0P040</t>
  </si>
  <si>
    <t>Mould PIPA POWER  D 4</t>
  </si>
  <si>
    <t>J1POPIKKD0P040</t>
  </si>
  <si>
    <t>Mould PIPA POWER  D 5</t>
  </si>
  <si>
    <t>J1POPILLAWP040</t>
  </si>
  <si>
    <t>Mould PIPA POWER  AW 6</t>
  </si>
  <si>
    <t>J1POPILLD0P040</t>
  </si>
  <si>
    <t>Mould PIPA POWER  D 6</t>
  </si>
  <si>
    <t>J2PMPCAAD0M29</t>
  </si>
  <si>
    <t>Mould PIPA MAX MOF CONDUIT 20 MM</t>
  </si>
  <si>
    <t>J2PMPIDDAWM040</t>
  </si>
  <si>
    <t>J2PMPIEEAWM040</t>
  </si>
  <si>
    <t>Mould PIPA MAX   AW 1 1/4</t>
  </si>
  <si>
    <t>J2PMPIEED0M040</t>
  </si>
  <si>
    <t>Mould PIPA MAX   D 1 1/4</t>
  </si>
  <si>
    <t>J2POLISRAK</t>
  </si>
  <si>
    <t>Lis pelindung rak</t>
  </si>
  <si>
    <t>J2POPIBBAWP040</t>
  </si>
  <si>
    <t>Mould PIPA POWER  AW 1/2</t>
  </si>
  <si>
    <t>J2POPIBBC0P040</t>
  </si>
  <si>
    <t>Mould PIPA POWER  C 1/2</t>
  </si>
  <si>
    <t>J2POPICCAWP040</t>
  </si>
  <si>
    <t>Mould PIPA POWER  AW 3/4</t>
  </si>
  <si>
    <t>J2POPICCC0P040</t>
  </si>
  <si>
    <t>Mould PIPA POWER  C 3/4</t>
  </si>
  <si>
    <t>J2POPIDDAWP040</t>
  </si>
  <si>
    <t>Mould PIPA POWER  AW 1</t>
  </si>
  <si>
    <t>J2POPIDDC0P040</t>
  </si>
  <si>
    <t>Mould PIPA POWER  C 1</t>
  </si>
  <si>
    <t>J2POPIEEAWP040</t>
  </si>
  <si>
    <t>Mould PIPA POWER  AW 1 1/4</t>
  </si>
  <si>
    <t>J2POPIEEC0P040</t>
  </si>
  <si>
    <t>Mould PIPA POWER  C 1 1/4</t>
  </si>
  <si>
    <t>J2POPIEED0P040</t>
  </si>
  <si>
    <t>Mould PIPA POWER  D 1 1/4</t>
  </si>
  <si>
    <t>J2POPIFFAWP040</t>
  </si>
  <si>
    <t>Mould PIPA POWER  AW 1 1/2</t>
  </si>
  <si>
    <t>J2POPIFFC0P040</t>
  </si>
  <si>
    <t>Mould PIPA POWER  C 1 1/2</t>
  </si>
  <si>
    <t>J2POPIFFD0P040</t>
  </si>
  <si>
    <t>Mould PIPA POWER  D 1 1/2</t>
  </si>
  <si>
    <t>J2POPIGGAWP040</t>
  </si>
  <si>
    <t>Mould PIPA POWER  AW 2</t>
  </si>
  <si>
    <t>J2POPIGGC0P040</t>
  </si>
  <si>
    <t>Mould PIPA POWER  C 2</t>
  </si>
  <si>
    <t>J2POPIGGD0P040</t>
  </si>
  <si>
    <t>Mould PIPA POWER  D 2</t>
  </si>
  <si>
    <t>J3PMPCAAD0M29</t>
  </si>
  <si>
    <t>J3PMPIBBAWM040</t>
  </si>
  <si>
    <t>J3PMPICCAWM040</t>
  </si>
  <si>
    <t>J3PMPIDDAWM040</t>
  </si>
  <si>
    <t>J3PMPIEEAWM040</t>
  </si>
  <si>
    <t>J3PMPIEED0M040</t>
  </si>
  <si>
    <t>J3POPICCAWP040</t>
  </si>
  <si>
    <t>J3POPICCC0P040</t>
  </si>
  <si>
    <t>J3POPIDDAWP040</t>
  </si>
  <si>
    <t>J4PMPIAAC0P040</t>
  </si>
  <si>
    <t>Mould PIPA MAX  C 5/8</t>
  </si>
  <si>
    <t>J4PMPIBBAWM040</t>
  </si>
  <si>
    <t>J4PMPICCAWM040</t>
  </si>
  <si>
    <t>J4POPIAAC0P040</t>
  </si>
  <si>
    <t>Mould PIPA POWER  C 5/8</t>
  </si>
  <si>
    <t>J4POPIBBAWP040</t>
  </si>
  <si>
    <t>J4POPIBBC0P040</t>
  </si>
  <si>
    <t>J4POPICCAWP040</t>
  </si>
  <si>
    <t>J4POPICCC0P040</t>
  </si>
  <si>
    <t>JBPMPIHHAWM040</t>
  </si>
  <si>
    <t>JBPMPIHHD0M040</t>
  </si>
  <si>
    <t>JBPMPIIIAWM040</t>
  </si>
  <si>
    <t>JBPMPIIID0M040</t>
  </si>
  <si>
    <t>JBPMPIJJAWM040</t>
  </si>
  <si>
    <t>JBPMPIJJD0M040</t>
  </si>
  <si>
    <t>JBPOPIHHAWP040</t>
  </si>
  <si>
    <t>JBPOPIHHC0P040</t>
  </si>
  <si>
    <t>JBPOPIIIAWP040</t>
  </si>
  <si>
    <t>JBPOPIIIC0P040</t>
  </si>
  <si>
    <t>JBPOPIIID0P040</t>
  </si>
  <si>
    <t>JBPOPIJJAWP040</t>
  </si>
  <si>
    <t>JBPOPIJJC0P040</t>
  </si>
  <si>
    <t>JBPOPIJJD0P040</t>
  </si>
  <si>
    <t>JBPOPIKKAWP040</t>
  </si>
  <si>
    <t>Mould PIPA POWER  AW 5</t>
  </si>
  <si>
    <t>JBPOPIKKD0P040</t>
  </si>
  <si>
    <t>JGPOGUKKX0P040</t>
  </si>
  <si>
    <t>Mould Gutter Profile 140mm</t>
  </si>
  <si>
    <t>JJPMPIMMAWM040</t>
  </si>
  <si>
    <t>Mould PIPA MAX   AW 8</t>
  </si>
  <si>
    <t>JJPMPIMMD0M040</t>
  </si>
  <si>
    <t>Mould PIPA MAX   D 8</t>
  </si>
  <si>
    <t>JJPMPINNAWM040</t>
  </si>
  <si>
    <t>Mould PIPA MAX   AW 10</t>
  </si>
  <si>
    <t>JJPMPINND0M040</t>
  </si>
  <si>
    <t>Mould PIPA MAX   D 10</t>
  </si>
  <si>
    <t>JJPMPIOOAWM040</t>
  </si>
  <si>
    <t>Mould PIPA MAX   AW 12</t>
  </si>
  <si>
    <t>JJPMPIOOD0M040</t>
  </si>
  <si>
    <t>Mould PIPA MAX   D 12</t>
  </si>
  <si>
    <t>JJPOPIMMAWP040</t>
  </si>
  <si>
    <t>Mould PIPA POWER  AW 8</t>
  </si>
  <si>
    <t>JJPOPIMMD0P040</t>
  </si>
  <si>
    <t>Mould PIPA POWER  D 8</t>
  </si>
  <si>
    <t>JJPOPINNAWP040</t>
  </si>
  <si>
    <t>Mould PIPA POWER  AW 10</t>
  </si>
  <si>
    <t>JJPOPINND0P040</t>
  </si>
  <si>
    <t>Mould PIPA POWER  D 10</t>
  </si>
  <si>
    <t>JJPOPIOOAWP040</t>
  </si>
  <si>
    <t>Mould PIPA POWER  AW 12</t>
  </si>
  <si>
    <t>JJPOPIOOD0P040</t>
  </si>
  <si>
    <t>Mould PIPA POWER  D 12</t>
  </si>
  <si>
    <t>JMPOPIAAC0P040</t>
  </si>
  <si>
    <t>JTPOGUKKX0P040</t>
  </si>
  <si>
    <t>M1POFGKKX0A001</t>
  </si>
  <si>
    <t>Mould Gutter Angle X 140 mm</t>
  </si>
  <si>
    <t>IPW-RAWK-F</t>
  </si>
  <si>
    <t>M1POFGKKX0B001</t>
  </si>
  <si>
    <t>Mould Gutter Bracket X 140 mm</t>
  </si>
  <si>
    <t>M1POFGKKX0C001</t>
  </si>
  <si>
    <t>Mould Gutter Cap X 140 mm</t>
  </si>
  <si>
    <t>M1POFGKKX0O001</t>
  </si>
  <si>
    <t>Mould Gutter Outlet X 140 mm</t>
  </si>
  <si>
    <t>M1POFGKKX0U002</t>
  </si>
  <si>
    <t>Mould Gutter Union X 140 mm</t>
  </si>
  <si>
    <t>M1POFIBBAWC001</t>
  </si>
  <si>
    <t>Mould Cap AW 1/2</t>
  </si>
  <si>
    <t>M1POFIBBAWDN01</t>
  </si>
  <si>
    <t>Mould Double Nipple AW 1/2</t>
  </si>
  <si>
    <t>M1POFIBBAWE001</t>
  </si>
  <si>
    <t>Mould Elbow AW 1/2</t>
  </si>
  <si>
    <t>M1POFIBBAWFE01</t>
  </si>
  <si>
    <t>Mould Faucet Elbow AW 1/2</t>
  </si>
  <si>
    <t>M1POFIBBAWFE02</t>
  </si>
  <si>
    <t>Mould Faucet Elbow (MI) AW 1/2</t>
  </si>
  <si>
    <t>M1POFIBBAWFS01</t>
  </si>
  <si>
    <t>Mould Faucet Socket AW 1/2</t>
  </si>
  <si>
    <t>M1POFIBBAWFS02</t>
  </si>
  <si>
    <t>Mould Faucet Socket (MI) AW 1/2</t>
  </si>
  <si>
    <t>M1POFIBBAWFT01</t>
  </si>
  <si>
    <t>Mould Faucet Tee AW 1/2</t>
  </si>
  <si>
    <t>M1POFIBBAWFT02</t>
  </si>
  <si>
    <t>Mould Faucet Tee (MI) AW 1/2</t>
  </si>
  <si>
    <t>M1POFIBBAWP001</t>
  </si>
  <si>
    <t>Mould Plug AW 1/2</t>
  </si>
  <si>
    <t>M1POFIBBAWS001</t>
  </si>
  <si>
    <t>Mould Socket AW 1/2</t>
  </si>
  <si>
    <t>M1POFIBBAWT001</t>
  </si>
  <si>
    <t>Mould Tee AW 1/2</t>
  </si>
  <si>
    <t>M1POFIBBAWUS01A</t>
  </si>
  <si>
    <t>Mould Union Socket AW 1/2 (A)</t>
  </si>
  <si>
    <t>M1POFIBBAWUS01B</t>
  </si>
  <si>
    <t>Mould Union Socket AW 1/2 (B)</t>
  </si>
  <si>
    <t>M1POFIBBAWUS01C</t>
  </si>
  <si>
    <t>Mould Union Socket AW 1/2 (C)</t>
  </si>
  <si>
    <t>M1POFIBBAWUT01A</t>
  </si>
  <si>
    <t>Mould Union Thread AW 1/2 (A)</t>
  </si>
  <si>
    <t>M1POFIBBAWUT01B</t>
  </si>
  <si>
    <t>Mould Union Thread AW 1/2 (B)</t>
  </si>
  <si>
    <t>M1POFIBBAWUT01C</t>
  </si>
  <si>
    <t>Mould Union Thread AW 1/2 (C)</t>
  </si>
  <si>
    <t>M1POFIBBAWVS01</t>
  </si>
  <si>
    <t>Mould Valve Socket AW 1/2</t>
  </si>
  <si>
    <t>M1POFIBCAWFE01</t>
  </si>
  <si>
    <t>Mould Faucet Elbow AW 1/2 x 3/4</t>
  </si>
  <si>
    <t>M1POFIBCAWFE02</t>
  </si>
  <si>
    <t>Mould Faucet Elbow (MI) AW 1/2X3/4</t>
  </si>
  <si>
    <t>M1POFIBCAWFS01</t>
  </si>
  <si>
    <t>Mould Faucet Socket AW 1/2 x 3/4</t>
  </si>
  <si>
    <t>M1POFIBCAWFS02</t>
  </si>
  <si>
    <t>Mould Faucet Socket (MI) AW 1/2 x 3/4</t>
  </si>
  <si>
    <t>M1POFIBCAWFT01</t>
  </si>
  <si>
    <t>Mould Faucet Tee aw 1/2 X 3/4</t>
  </si>
  <si>
    <t>M1POFIBCAWFT02</t>
  </si>
  <si>
    <t>Mould Faucet Tee (MI) AW 1/2 x 3/4</t>
  </si>
  <si>
    <t>M1POFIBCAWVS01</t>
  </si>
  <si>
    <t>Mould Valve Socket AW 1/2 x 3/4</t>
  </si>
  <si>
    <t>M1POFICBAWRS01</t>
  </si>
  <si>
    <t>Mould Reducing Socket AW 3/4 x 1/2</t>
  </si>
  <si>
    <t>M1POFICBAWT001</t>
  </si>
  <si>
    <t>Mould Tee AW 3/4 x 1/2</t>
  </si>
  <si>
    <t>M1POFICBAWVS01</t>
  </si>
  <si>
    <t>Mould Valve Socket AW 3/4 x 1/2</t>
  </si>
  <si>
    <t>M1POFICCAWC001</t>
  </si>
  <si>
    <t>Mould Cap AW 3/4</t>
  </si>
  <si>
    <t>M1POFICCAWDN01</t>
  </si>
  <si>
    <t>Mould Double Nipple AW 3/4</t>
  </si>
  <si>
    <t>M1POFICCAWE001</t>
  </si>
  <si>
    <t>Mould Elbow AW 3/4</t>
  </si>
  <si>
    <t>M1POFICCAWFE01</t>
  </si>
  <si>
    <t>Mould Faucet Elbow AW 3/4</t>
  </si>
  <si>
    <t>M1POFICCAWFE02</t>
  </si>
  <si>
    <t>Mould Faucet Elbow (MI) AW 3/4</t>
  </si>
  <si>
    <t>M1POFICCAWFS01</t>
  </si>
  <si>
    <t>Mould Faucet Socket AW 3/4</t>
  </si>
  <si>
    <t>M1POFICCAWFS02</t>
  </si>
  <si>
    <t>Mould Faucet Socket (MI) AW 3/4</t>
  </si>
  <si>
    <t>M1POFICCAWFT01</t>
  </si>
  <si>
    <t>Mould Faucet Tee AW 3/4</t>
  </si>
  <si>
    <t>M1POFICCAWFT02</t>
  </si>
  <si>
    <t>Mould Faucet Tee (MI) AW 3/4</t>
  </si>
  <si>
    <t>M1POFICCAWP001</t>
  </si>
  <si>
    <t>Mould Plug AW 3/4</t>
  </si>
  <si>
    <t>M1POFICCAWS001</t>
  </si>
  <si>
    <t>Mould Socket AW 3/4</t>
  </si>
  <si>
    <t>M1POFICCAWT001</t>
  </si>
  <si>
    <t>Mould Tee AW 3/4</t>
  </si>
  <si>
    <t>M1POFICCAWUS01A</t>
  </si>
  <si>
    <t>Mould Union Socket AW 3/4 (A)</t>
  </si>
  <si>
    <t>M1POFICCAWUS01B</t>
  </si>
  <si>
    <t>Mould Union Socket AW 3/4 (B)</t>
  </si>
  <si>
    <t>M1POFICCAWUS01C</t>
  </si>
  <si>
    <t>Mould Union Socket AW 3/4 (C)</t>
  </si>
  <si>
    <t>M1POFICCAWUT01A</t>
  </si>
  <si>
    <t>Mould Union Thread AW 3/4 (A)</t>
  </si>
  <si>
    <t>M1POFICCAWUT01B</t>
  </si>
  <si>
    <t>Mould Union Thread AW 3/4 (B)</t>
  </si>
  <si>
    <t>M1POFICCAWUT01C</t>
  </si>
  <si>
    <t>Mould Union Thread AW 3/4 (C)</t>
  </si>
  <si>
    <t>M1POFICCAWVS01</t>
  </si>
  <si>
    <t>Mould Valve Socket AW 3/4</t>
  </si>
  <si>
    <t>M1POFIDBAWFS01</t>
  </si>
  <si>
    <t>Mould Faucet Socket AW 1 x 1/2</t>
  </si>
  <si>
    <t>M1POFIDBAWRS01</t>
  </si>
  <si>
    <t>Mould Reducing Socket AW 1 x 1/2</t>
  </si>
  <si>
    <t>M1POFIDBAWT001</t>
  </si>
  <si>
    <t>Mould Tee AW 1 x 1/2</t>
  </si>
  <si>
    <t>M1POFIDBAWVS01</t>
  </si>
  <si>
    <t>Mould Valve Socket AW 1 x 1/2</t>
  </si>
  <si>
    <t>M1POFIDCAWFS01</t>
  </si>
  <si>
    <t>Mould Faucet Socket AW 1 x 3/4</t>
  </si>
  <si>
    <t>M1POFIDCAWRS01</t>
  </si>
  <si>
    <t>Mould Reducing Socket AW 1 x 3/4</t>
  </si>
  <si>
    <t>M1POFIDCAWT001</t>
  </si>
  <si>
    <t>Mould Tee AW 1 x 3/4</t>
  </si>
  <si>
    <t>M1POFIDCAWVS01</t>
  </si>
  <si>
    <t>Mould Valve Socket AW 1 x 3/4</t>
  </si>
  <si>
    <t>M1POFIDDAWC001</t>
  </si>
  <si>
    <t>Mould Cap AW 1</t>
  </si>
  <si>
    <t>M1POFIDDAWDN01</t>
  </si>
  <si>
    <t>Mould Double Nipple AW 1</t>
  </si>
  <si>
    <t>M1POFIDDAWE001</t>
  </si>
  <si>
    <t>Mould Elbow AW 1</t>
  </si>
  <si>
    <t>M1POFIDDAWFE01</t>
  </si>
  <si>
    <t>Mould Faucet Elbow aw 1</t>
  </si>
  <si>
    <t>M1POFIDDAWFS01</t>
  </si>
  <si>
    <t>Mould Faucet Socket AW 1</t>
  </si>
  <si>
    <t>M1POFIDDAWP001</t>
  </si>
  <si>
    <t>Mould Plug AW 1</t>
  </si>
  <si>
    <t>M1POFIDDAWS001</t>
  </si>
  <si>
    <t>Mould Socket AW 1</t>
  </si>
  <si>
    <t>M1POFIDDAWT001</t>
  </si>
  <si>
    <t>Mould Tee AW 1</t>
  </si>
  <si>
    <t>M1POFIDDAWUS01A</t>
  </si>
  <si>
    <t>Mould Union Socket AW 1 (A)</t>
  </si>
  <si>
    <t>M1POFIDDAWUS01B</t>
  </si>
  <si>
    <t>Mould Union Socket AW 1 (B)</t>
  </si>
  <si>
    <t>M1POFIDDAWUS01C</t>
  </si>
  <si>
    <t>Mould Union Socket AW 1 (C)</t>
  </si>
  <si>
    <t>M1POFIDDAWUT01</t>
  </si>
  <si>
    <t>Mould Union Thread (C)</t>
  </si>
  <si>
    <t>M1POFIDDAWVS01</t>
  </si>
  <si>
    <t>Mould Valve Socket AW 1</t>
  </si>
  <si>
    <t>M1POFIEBAWRS01</t>
  </si>
  <si>
    <t>Mould Reducing Socket AW 1 1/4 x 1/2</t>
  </si>
  <si>
    <t>M1POFIEBAWT001</t>
  </si>
  <si>
    <t>Mould Tee aw 1 1/4 X 1/2</t>
  </si>
  <si>
    <t>M1POFIECAWRS01</t>
  </si>
  <si>
    <t>Mould Reducing Socket AW 1 1/4 x 3/4</t>
  </si>
  <si>
    <t>M1POFIECAWT001</t>
  </si>
  <si>
    <t>Mould Tee aw 1 1/4 x 3/4</t>
  </si>
  <si>
    <t>M1POFIEDAWRS01</t>
  </si>
  <si>
    <t>Mould Reducing Socket AW 1 1/4 x 1</t>
  </si>
  <si>
    <t>M1POFIEDAWT001</t>
  </si>
  <si>
    <t>Mould Tee  aw 1 1/4 X 1</t>
  </si>
  <si>
    <t>M1POFIEEAWE001</t>
  </si>
  <si>
    <t>Mould Elbow AW 1 1/4</t>
  </si>
  <si>
    <t>M1POFIEEAWFS01</t>
  </si>
  <si>
    <t>Mould Faucet Socket AW 1 1/4</t>
  </si>
  <si>
    <t>M1POFIEEAWS001</t>
  </si>
  <si>
    <t>Mould Socket AW 1 1/4</t>
  </si>
  <si>
    <t>M1POFIEEAWT001</t>
  </si>
  <si>
    <t>Mould Tee AW 1 1/4</t>
  </si>
  <si>
    <t>M1POFIEEAWVS01</t>
  </si>
  <si>
    <t>Mould Valve Socket AW 1 1/4</t>
  </si>
  <si>
    <t>M1POFIEED0C001</t>
  </si>
  <si>
    <t>Mould Cap D  1 1/4</t>
  </si>
  <si>
    <t>M1POFIEED0E001</t>
  </si>
  <si>
    <t>Mould Elbow D 1 1/4</t>
  </si>
  <si>
    <t>M1POFIEED0E002</t>
  </si>
  <si>
    <t>Mould Elbow 45° D 1 1/4</t>
  </si>
  <si>
    <t>M1POFIEED0L001</t>
  </si>
  <si>
    <t>Mould Large Radius Elbow D 1 1/4</t>
  </si>
  <si>
    <t>M1POFIEED0S001</t>
  </si>
  <si>
    <t>Mould Socket D 1 1/4</t>
  </si>
  <si>
    <t>M1POFIEED0T001</t>
  </si>
  <si>
    <t>Mould Tee D 1 1/4</t>
  </si>
  <si>
    <t>M1POFIFBAWRS01</t>
  </si>
  <si>
    <t>Mould Reducing Socket AW 1 1/2 x 1/2</t>
  </si>
  <si>
    <t>M1POFIFBAWT001</t>
  </si>
  <si>
    <t>Mould Tee  aw 1 1/2 X 1/2</t>
  </si>
  <si>
    <t>M1POFIFCAWRS01</t>
  </si>
  <si>
    <t>Mould Reducing Socket AW 1 1/2 x 3/4</t>
  </si>
  <si>
    <t>M1POFIFDAWRS01</t>
  </si>
  <si>
    <t>Mould Reducing Socket AW 1 1/2 x 1</t>
  </si>
  <si>
    <t>M1POFIFEAWRS01</t>
  </si>
  <si>
    <t>Mould Reducing socket AW 1 1/2 X 1 1/4</t>
  </si>
  <si>
    <t>M1POFIFEAWT001</t>
  </si>
  <si>
    <t>Mould Tee AW 1 1/2 X 1 1/4</t>
  </si>
  <si>
    <t>M1POFIFED0I001</t>
  </si>
  <si>
    <t>Mould Increaser D 1 1/2 x 1 1/4</t>
  </si>
  <si>
    <t>M1POFIFED0L002</t>
  </si>
  <si>
    <t>Mould Large Radius Tee D 1 1/2 x 1 1/4</t>
  </si>
  <si>
    <t>M1POFIFFAWE001</t>
  </si>
  <si>
    <t>Mould Elbow AW 1 1/2</t>
  </si>
  <si>
    <t>M1POFIFFAWFS01</t>
  </si>
  <si>
    <t>Mould Faucet Socket  AW  1 1/2</t>
  </si>
  <si>
    <t>M1POFIFFAWS001</t>
  </si>
  <si>
    <t>Mould Socket AW 1 1/2</t>
  </si>
  <si>
    <t>M1POFIFFAWVS01</t>
  </si>
  <si>
    <t>Mould Valve Socket AW 1 1/2</t>
  </si>
  <si>
    <t>M1POFIFFD0C001</t>
  </si>
  <si>
    <t>Mould Cap  D  1 1/2</t>
  </si>
  <si>
    <t>M1POFIFFD0E001</t>
  </si>
  <si>
    <t>Mould Elbow D 1 1/2</t>
  </si>
  <si>
    <t>M1POFIFFD0E002</t>
  </si>
  <si>
    <t>Mould Elbow 45° D 1 1/2</t>
  </si>
  <si>
    <t>M1POFIFFD0L002</t>
  </si>
  <si>
    <t>Mould Large Radius Tee  D  1 1/2 x 1 1/2</t>
  </si>
  <si>
    <t>M1POFIFFD0S001</t>
  </si>
  <si>
    <t>Mould Socket D 1 1/2</t>
  </si>
  <si>
    <t>M1POFIFFD0T001</t>
  </si>
  <si>
    <t>Mould Tee D 1 1/2</t>
  </si>
  <si>
    <t>M1POFIFFD0Y001</t>
  </si>
  <si>
    <t>Mould Y-Branch  D  1 1/2</t>
  </si>
  <si>
    <t>M1POFIGDAWRS01</t>
  </si>
  <si>
    <t>Mould Reducing Socket AW 2 x 1</t>
  </si>
  <si>
    <t>M1POFIGDAWT001</t>
  </si>
  <si>
    <t>Mould Tee  AW  2 x 1</t>
  </si>
  <si>
    <t>M1POFIGEAWRS01</t>
  </si>
  <si>
    <t>Mould Reducing Socket AW 2 x 1 1/4</t>
  </si>
  <si>
    <t>M1POFIGEAWT001</t>
  </si>
  <si>
    <t>Mould Tee  AW  2 x 1 1/4</t>
  </si>
  <si>
    <t>M1POFIGED0I001</t>
  </si>
  <si>
    <t>Mould Increaser D 2 x 1 1/4</t>
  </si>
  <si>
    <t>M1POFIGFAWRS01</t>
  </si>
  <si>
    <t>Mould Reducing Socket AW 2 x 1 1/2</t>
  </si>
  <si>
    <t>M1POFIGFAWT001</t>
  </si>
  <si>
    <t>Mould Tee  AW  2 x 1 1/2</t>
  </si>
  <si>
    <t>M1POFIGFD0I001</t>
  </si>
  <si>
    <t>Mould Increaser D 2 x 1 1/2</t>
  </si>
  <si>
    <t>M1POFIGFD0L002</t>
  </si>
  <si>
    <t>Mould Large Radius Tee D 2 x 1 1/2</t>
  </si>
  <si>
    <t>M1POFIGGAWC001</t>
  </si>
  <si>
    <t>Mould Cap AW 2</t>
  </si>
  <si>
    <t>M1POFIGGAWE001</t>
  </si>
  <si>
    <t>Mould Elbow AW 2</t>
  </si>
  <si>
    <t>M1POFIGGAWE002</t>
  </si>
  <si>
    <t>Mould Elbow 45° AW 2</t>
  </si>
  <si>
    <t>M1POFIGGAWFL01</t>
  </si>
  <si>
    <t>Mould Flange  AW  2</t>
  </si>
  <si>
    <t>M1POFIGGAWFS01</t>
  </si>
  <si>
    <t>Mould Faucet Socket  AW  2</t>
  </si>
  <si>
    <t>M1POFIGGAWS001</t>
  </si>
  <si>
    <t>Mould Socket AW 2</t>
  </si>
  <si>
    <t>M1POFIGGAWT001</t>
  </si>
  <si>
    <t>Mould Tee AW 2</t>
  </si>
  <si>
    <t>M1POFIGGAWVS01</t>
  </si>
  <si>
    <t>Mould Valve Socket AW 2</t>
  </si>
  <si>
    <t>M1POFIGGD0C001</t>
  </si>
  <si>
    <t>Mould Cap  D  2</t>
  </si>
  <si>
    <t>M1POFIGGD0E001</t>
  </si>
  <si>
    <t>Mould Elbow D 2</t>
  </si>
  <si>
    <t>M1POFIGGD0E002</t>
  </si>
  <si>
    <t>Mould Elbow 45° D 2</t>
  </si>
  <si>
    <t>M1POFIGGD0L001</t>
  </si>
  <si>
    <t>Mould Large Radius Elbow  D  2</t>
  </si>
  <si>
    <t>M1POFIGGD0L002</t>
  </si>
  <si>
    <t>Mould Large Radius Tee D 2</t>
  </si>
  <si>
    <t>M1POFIGGD0L003</t>
  </si>
  <si>
    <t>Mould Large Radius Double Tee  D  2 x 2</t>
  </si>
  <si>
    <t>M1POFIGGD0PT01A</t>
  </si>
  <si>
    <t>Mould P-Trap D 2 (A)</t>
  </si>
  <si>
    <t>M1POFIGGD0PT01B</t>
  </si>
  <si>
    <t>Mould P-Trap D 2 (B)</t>
  </si>
  <si>
    <t>M1POFIGGD0S001</t>
  </si>
  <si>
    <t>Mould Socket D 2</t>
  </si>
  <si>
    <t>M1POFIGGD0T001</t>
  </si>
  <si>
    <t>Mould Tee D 2</t>
  </si>
  <si>
    <t>M1POFIGGD0Y001</t>
  </si>
  <si>
    <t>Mould Y-Branch  D  2 x 2</t>
  </si>
  <si>
    <t>M1POFIHFD0I001</t>
  </si>
  <si>
    <t>Mould Increaser  D  2 1/2 x 1 1/2</t>
  </si>
  <si>
    <t>M1POFIHGD0I001</t>
  </si>
  <si>
    <t>Mould Increaser D 2 1/2 x 2</t>
  </si>
  <si>
    <t>M1POFIHGD0L002</t>
  </si>
  <si>
    <t>Mould Large Radius Tee D 2 1/2 x 2</t>
  </si>
  <si>
    <t>M1POFIHHAWE001</t>
  </si>
  <si>
    <t>Mould Elbow AW 2 1/2</t>
  </si>
  <si>
    <t>M1POFIHHAWS001</t>
  </si>
  <si>
    <t>Mould Socket AW 2 1/2</t>
  </si>
  <si>
    <t>M1POFIHHAWT001</t>
  </si>
  <si>
    <t>Mould Tee AW 2 1/2</t>
  </si>
  <si>
    <t>M1POFIHHD0E001</t>
  </si>
  <si>
    <t>Mould Elbow D 2 1/2</t>
  </si>
  <si>
    <t>M1POFIHHD0E002</t>
  </si>
  <si>
    <t>Mould Elbow 45° D 2 1/2</t>
  </si>
  <si>
    <t>M1POFIHHD0L002</t>
  </si>
  <si>
    <t>Mould Large Radius Tee  D  2 1/2</t>
  </si>
  <si>
    <t>M1POFIHHD0S001</t>
  </si>
  <si>
    <t>Mould Socket D 2 1/2</t>
  </si>
  <si>
    <t>M1POFIHHD0T001</t>
  </si>
  <si>
    <t>Mould Tee D 2 1/2</t>
  </si>
  <si>
    <t>M1POFIIFD0I001</t>
  </si>
  <si>
    <t>Mould Increaser  D  3 x 1 1/2</t>
  </si>
  <si>
    <t>M1POFIIFD0T001</t>
  </si>
  <si>
    <t>Mould Tee D 3 x 1 1/2</t>
  </si>
  <si>
    <t>M1POFIIGAWRS01</t>
  </si>
  <si>
    <t>Mould Reducing Socket AW 3 X 2</t>
  </si>
  <si>
    <t>M1POFIIGAWT001</t>
  </si>
  <si>
    <t>Mould Tee  AW  3 x 2</t>
  </si>
  <si>
    <t>M1POFIIGD0I001</t>
  </si>
  <si>
    <t>Mould Increaser D 3 x 2</t>
  </si>
  <si>
    <t>M1POFIIGD0L002</t>
  </si>
  <si>
    <t>Mould Large Radius Tee D 3 x 2</t>
  </si>
  <si>
    <t>M1POFIIGD0T001</t>
  </si>
  <si>
    <t>Mould Tee  D  3 x 2</t>
  </si>
  <si>
    <t>M1POFIIGD0Y001</t>
  </si>
  <si>
    <t>Mould Y-Branch  D  3 x 2</t>
  </si>
  <si>
    <t>M1POFIIHD0I001</t>
  </si>
  <si>
    <t>Mould Increaser D 3 x 2 1/2</t>
  </si>
  <si>
    <t>M1POFIIHD0T001</t>
  </si>
  <si>
    <t>Mould Tee  D  3 x 2 1/2</t>
  </si>
  <si>
    <t>M1POFIIIAWE001</t>
  </si>
  <si>
    <t>Mould Elbow AW 3</t>
  </si>
  <si>
    <t>M1POFIIIAWFL01</t>
  </si>
  <si>
    <t>Mould Flange  AW  3</t>
  </si>
  <si>
    <t>M1POFIIIAWS001</t>
  </si>
  <si>
    <t>Mould Socket AW 3</t>
  </si>
  <si>
    <t>M1POFIIIAWT001</t>
  </si>
  <si>
    <t>Mould Tee  AW  3</t>
  </si>
  <si>
    <t>M1POFIIIAWVS01</t>
  </si>
  <si>
    <t>Mould Valve socket AW 3</t>
  </si>
  <si>
    <t>M1POFIIID0C001</t>
  </si>
  <si>
    <t>Mould Cap D 3</t>
  </si>
  <si>
    <t>M1POFIIID0CO01A</t>
  </si>
  <si>
    <t>Mould Clean Out D 3 (A)</t>
  </si>
  <si>
    <t>M1POFIIID0CO01B</t>
  </si>
  <si>
    <t>Mould Clean Out D 3 (B)</t>
  </si>
  <si>
    <t>M1POFIIID0E001</t>
  </si>
  <si>
    <t>Mould Elbow D 3</t>
  </si>
  <si>
    <t>M1POFIIID0E002</t>
  </si>
  <si>
    <t>Mould Elbow 45° D 3</t>
  </si>
  <si>
    <t>M1POFIIID0L001</t>
  </si>
  <si>
    <t>Mould Large Radius Elbow  D  3</t>
  </si>
  <si>
    <t>M1POFIIID0L002</t>
  </si>
  <si>
    <t>Mould Large Radius Tee D 3</t>
  </si>
  <si>
    <t>M1POFIIID0S001</t>
  </si>
  <si>
    <t>Mould Socket D 3</t>
  </si>
  <si>
    <t>M1POFIIID0T001</t>
  </si>
  <si>
    <t>Mould Tee D 3</t>
  </si>
  <si>
    <t>M1POFIIID0Y001</t>
  </si>
  <si>
    <t>Mould Y-Branch D 3</t>
  </si>
  <si>
    <t>M1POFIJGAWRS01</t>
  </si>
  <si>
    <t>Mould Reducing socket  AW  4 x 2</t>
  </si>
  <si>
    <t>M1POFIJGD0I001</t>
  </si>
  <si>
    <t>Mould Increaser D 4 x 2</t>
  </si>
  <si>
    <t>M1POFIJGD0L002</t>
  </si>
  <si>
    <t>Mould Large Radius Tee D 4 x 2</t>
  </si>
  <si>
    <t>M1POFIJGD0T001</t>
  </si>
  <si>
    <t>Mould Tee  D  4 x 2</t>
  </si>
  <si>
    <t>M1POFIJGD0Y001</t>
  </si>
  <si>
    <t>Mould Y-Branch  D  4 x 2</t>
  </si>
  <si>
    <t>M1POFIJHD0I001</t>
  </si>
  <si>
    <t>Mould Increaser  D  4 x 2 1/2</t>
  </si>
  <si>
    <t>M1POFIJIAWRS01</t>
  </si>
  <si>
    <t>Mould Reducing Socket AW 4 x 3</t>
  </si>
  <si>
    <t>M1POFIJID0I001</t>
  </si>
  <si>
    <t>Mould Increaser D 4 x 3</t>
  </si>
  <si>
    <t>M1POFIJID0L002</t>
  </si>
  <si>
    <t>Mould Large Radius Tee D 4 x 3</t>
  </si>
  <si>
    <t>M1POFIJID0T001</t>
  </si>
  <si>
    <t>Mould Tee  D  4 x 3</t>
  </si>
  <si>
    <t>M1POFIJJAWC001</t>
  </si>
  <si>
    <t>Mould Cap AW 4</t>
  </si>
  <si>
    <t>M1POFIJJAWE001</t>
  </si>
  <si>
    <t>Mould Elbow AW 4</t>
  </si>
  <si>
    <t>M1POFIJJAWE002</t>
  </si>
  <si>
    <t>Mould Elbow 45° AW 4</t>
  </si>
  <si>
    <t>M1POFIJJAWFL01</t>
  </si>
  <si>
    <t>Mould Flange  AW  4</t>
  </si>
  <si>
    <t>M1POFIJJAWL002</t>
  </si>
  <si>
    <t>Mould Large Radius Tee AW 4</t>
  </si>
  <si>
    <t>M1POFIJJAWS001</t>
  </si>
  <si>
    <t>Mould Socket AW 4</t>
  </si>
  <si>
    <t>M1POFIJJAWT001</t>
  </si>
  <si>
    <t>Mould Tee  AW  4</t>
  </si>
  <si>
    <t>M1POFIJJAWVS01</t>
  </si>
  <si>
    <t>Mould Valve socket AW 4</t>
  </si>
  <si>
    <t>M1POFIJJD0C001</t>
  </si>
  <si>
    <t>Mould Cap D 4</t>
  </si>
  <si>
    <t>M1POFIJJD0CO01A</t>
  </si>
  <si>
    <t>Mould Clean Out D 4 (A)</t>
  </si>
  <si>
    <t>M1POFIJJD0CO01B</t>
  </si>
  <si>
    <t>Mould Clean Out D 4 (B)</t>
  </si>
  <si>
    <t>M1POFIJJD0CO02A</t>
  </si>
  <si>
    <t>Mould Clean Out Cap D 4 (A)</t>
  </si>
  <si>
    <t>M1POFIJJD0CO02B</t>
  </si>
  <si>
    <t>Mould Clean Out Cap D 4 (B)</t>
  </si>
  <si>
    <t>M1POFIJJD0E001</t>
  </si>
  <si>
    <t>Mould Elbow D 4</t>
  </si>
  <si>
    <t>M1POFIJJD0E002</t>
  </si>
  <si>
    <t>Mould Elbow 45° D 4</t>
  </si>
  <si>
    <t>M1POFIJJD0L001</t>
  </si>
  <si>
    <t>Mould Large Radius Elbow D 4</t>
  </si>
  <si>
    <t>M1POFIJJD0L002</t>
  </si>
  <si>
    <t>Mould Large Radius Tee D 4</t>
  </si>
  <si>
    <t>M1POFIJJD0S001</t>
  </si>
  <si>
    <t>Mould Socket D 4</t>
  </si>
  <si>
    <t>M1POFIJJD0T001</t>
  </si>
  <si>
    <t>Mould Tee D 4</t>
  </si>
  <si>
    <t>M1POFIJJD0Y001</t>
  </si>
  <si>
    <t>Mould Y-Branch D 4</t>
  </si>
  <si>
    <t>M1POFIKKAWE001</t>
  </si>
  <si>
    <t>Mould Elbow  AW  5</t>
  </si>
  <si>
    <t>M1POFIKKD0E001</t>
  </si>
  <si>
    <t>Mould Elbow D 5</t>
  </si>
  <si>
    <t>M1POFIKKD0E002</t>
  </si>
  <si>
    <t>Mould Elbow 45° D 5</t>
  </si>
  <si>
    <t>M1POFIKKD0S001</t>
  </si>
  <si>
    <t>Mould Socket D 5</t>
  </si>
  <si>
    <t>M1POFIKKD0T001</t>
  </si>
  <si>
    <t>Mould Tee  D 5</t>
  </si>
  <si>
    <t>M1POFILID0I001</t>
  </si>
  <si>
    <t>Mould Increaser D 6 x 3</t>
  </si>
  <si>
    <t>M1POFILJD0I001</t>
  </si>
  <si>
    <t>Mould Increaser D 6 x 4</t>
  </si>
  <si>
    <t>M1POFILJD0L002</t>
  </si>
  <si>
    <t>Mould Large Radius Tee D 6 x 4</t>
  </si>
  <si>
    <t>M1POFILJD0T001</t>
  </si>
  <si>
    <t>Mould Tee D 6 x 4</t>
  </si>
  <si>
    <t>M1POFILJD0Y001</t>
  </si>
  <si>
    <t>Mould Y-Branch D 6 X 4</t>
  </si>
  <si>
    <t>M1POFILLAWE001</t>
  </si>
  <si>
    <t>Mould Elbow  AW  6</t>
  </si>
  <si>
    <t>M1POFILLAWFL01</t>
  </si>
  <si>
    <t>Mould Flange  AW 6</t>
  </si>
  <si>
    <t>M1POFILLAWS001</t>
  </si>
  <si>
    <t>Mould Socket  AW  6</t>
  </si>
  <si>
    <t>M1POFILLD0E001</t>
  </si>
  <si>
    <t>Mould Elbow D 6</t>
  </si>
  <si>
    <t>M1POFILLD0E002</t>
  </si>
  <si>
    <t>Mould Elbow 45° D 6</t>
  </si>
  <si>
    <t>M1POFILLD0L001</t>
  </si>
  <si>
    <t>Mould Large Radius Elbow  D  6</t>
  </si>
  <si>
    <t>M1POFILLD0S001</t>
  </si>
  <si>
    <t>Mould Socket D 6</t>
  </si>
  <si>
    <t>M1POFILLD0T001</t>
  </si>
  <si>
    <t>Mould Tee  D 6</t>
  </si>
  <si>
    <t>M1POFILLD0Y001</t>
  </si>
  <si>
    <t>Mould Y-Branch  D  6</t>
  </si>
  <si>
    <t>M1POFIMJD0I001</t>
  </si>
  <si>
    <t>Mould Increaser D 8x4</t>
  </si>
  <si>
    <t>M1POFIMJD0T001</t>
  </si>
  <si>
    <t>Mould Tee D 8X4</t>
  </si>
  <si>
    <t>M1POFIMLD0I001</t>
  </si>
  <si>
    <t>Mould Increaser D 8x6</t>
  </si>
  <si>
    <t>M1POFIMMD0S001</t>
  </si>
  <si>
    <t>Mould Socket  D 8</t>
  </si>
  <si>
    <t>M1POFINND0S001</t>
  </si>
  <si>
    <t>Mould Socket  D 10</t>
  </si>
  <si>
    <t>M2POFGKKX0A001</t>
  </si>
  <si>
    <t>M2POFGKKX0C001</t>
  </si>
  <si>
    <t>M2POFGKKX0O001</t>
  </si>
  <si>
    <t>M2POFIBBAWE001</t>
  </si>
  <si>
    <t>M2POFIBBAWFS01</t>
  </si>
  <si>
    <t>M2POFIBBAWS001</t>
  </si>
  <si>
    <t>M2POFIBBAWT001</t>
  </si>
  <si>
    <t>M2POFIBBAWVS01</t>
  </si>
  <si>
    <t>M2POFIBCAWFE01</t>
  </si>
  <si>
    <t>M2POFICBAWRS01</t>
  </si>
  <si>
    <t>M2POFICCAWC001</t>
  </si>
  <si>
    <t>M2POFICCAWE001</t>
  </si>
  <si>
    <t>M2POFICCAWFS01</t>
  </si>
  <si>
    <t>M2POFICCAWS001</t>
  </si>
  <si>
    <t>M2POFICCAWT001</t>
  </si>
  <si>
    <t>M2POFICCAWVS01</t>
  </si>
  <si>
    <t>M2POFIDCAWVS01</t>
  </si>
  <si>
    <t>M2POFIDDAWE001</t>
  </si>
  <si>
    <t>M2POFIDDAWS001</t>
  </si>
  <si>
    <t>M2POFIDDAWVS01</t>
  </si>
  <si>
    <t>M2POFIGGD0E001</t>
  </si>
  <si>
    <t>M2POFIHHD0E001</t>
  </si>
  <si>
    <t>M2POFIHHD0S001</t>
  </si>
  <si>
    <t>x</t>
  </si>
  <si>
    <t>M2POFIIID0E001</t>
  </si>
  <si>
    <t>M2POFIIID0S001</t>
  </si>
  <si>
    <t>M2POFIJJD0E001</t>
  </si>
  <si>
    <t>M2POFIJJD0S001</t>
  </si>
  <si>
    <t>M3POFIBBAWE001</t>
  </si>
  <si>
    <t>M3POFIBBAWS001</t>
  </si>
  <si>
    <t>M3POFIBBAWT001</t>
  </si>
  <si>
    <t>M3POFIBBAWVS01</t>
  </si>
  <si>
    <t>M3POFICCAWE001</t>
  </si>
  <si>
    <t>M3POFICCAWS001</t>
  </si>
  <si>
    <t>M3POFICCAWVS01</t>
  </si>
  <si>
    <t>M3POFIDDAWE001</t>
  </si>
  <si>
    <t>M3POFIIID0E001</t>
  </si>
  <si>
    <t>M4POFIBBAWE001</t>
  </si>
  <si>
    <t>M4POFICCAWE001</t>
  </si>
  <si>
    <t>M4POFICCAWS001</t>
  </si>
  <si>
    <t>M5POFIBBAWE001</t>
  </si>
  <si>
    <t>T1PMPIHHAWM040</t>
  </si>
  <si>
    <t>T1PMPIHHD0M040</t>
  </si>
  <si>
    <t>T1PMPIIIAWM040</t>
  </si>
  <si>
    <t>T1PMPIIID0M040</t>
  </si>
  <si>
    <t>T1PMPIJJAWM040</t>
  </si>
  <si>
    <t>T1PMPIJJD0M040</t>
  </si>
  <si>
    <t>T1PMPIKKAWM040</t>
  </si>
  <si>
    <t>Mould PIPA MAX   AW 5</t>
  </si>
  <si>
    <t>T1PMPIKKD0M040</t>
  </si>
  <si>
    <t>Mould PIPA MAX   D 5</t>
  </si>
  <si>
    <t>T1PMPILLAWM040</t>
  </si>
  <si>
    <t>Mould PIPA MAX   AW 6</t>
  </si>
  <si>
    <t>T1PMPILLD0M040</t>
  </si>
  <si>
    <t>Mould PIPA MAX   D 6</t>
  </si>
  <si>
    <t>T1POPIHHAWP040</t>
  </si>
  <si>
    <t>T1POPIHHC0P040</t>
  </si>
  <si>
    <t>T1POPIHHD0P040</t>
  </si>
  <si>
    <t>T1POPIIIAWP040</t>
  </si>
  <si>
    <t>T1POPIIIC0P040</t>
  </si>
  <si>
    <t>T1POPIIID0P040</t>
  </si>
  <si>
    <t>T1POPIJJAWP040</t>
  </si>
  <si>
    <t>T1POPIJJC0P040</t>
  </si>
  <si>
    <t>T1POPIJJD0P040</t>
  </si>
  <si>
    <t>T1POPIKKAWP040</t>
  </si>
  <si>
    <t>T1POPILLAWP040</t>
  </si>
  <si>
    <t>T1POPILLD0P040</t>
  </si>
  <si>
    <t>T2PMPIBBAWM040</t>
  </si>
  <si>
    <t>T2PMPICCAWM040</t>
  </si>
  <si>
    <t>T2PMPIDDAWM040</t>
  </si>
  <si>
    <t>T2PMPIEEAWM040</t>
  </si>
  <si>
    <t>T2PMPIEED0M040</t>
  </si>
  <si>
    <t>T2PMPIFFAWM040</t>
  </si>
  <si>
    <t>Mould PIPA MAX   AW 1 1/2</t>
  </si>
  <si>
    <t>T2PMPIFFD0M040</t>
  </si>
  <si>
    <t>Mould PIPA MAX   D 1 1/2</t>
  </si>
  <si>
    <t>T2PMPIGGAWM040</t>
  </si>
  <si>
    <t>T2PMPIGGD0M040</t>
  </si>
  <si>
    <t>T2POPIBBAWP040</t>
  </si>
  <si>
    <t>T2POPIEEAWP040</t>
  </si>
  <si>
    <t>T2POPIEED0P040</t>
  </si>
  <si>
    <t>T2POPIGGAWP040</t>
  </si>
  <si>
    <t>T2POPIGGD0P040</t>
  </si>
  <si>
    <t>W1PMPIHHAWM040</t>
  </si>
  <si>
    <t>Mould PIPA MAX   AW2 1/2</t>
  </si>
  <si>
    <t>W1PMPIHHD0M040</t>
  </si>
  <si>
    <t>W1PMPIIIAWM040</t>
  </si>
  <si>
    <t>W1PMPIIID0M040</t>
  </si>
  <si>
    <t>W1PMPIJJAWM040</t>
  </si>
  <si>
    <t>W1PMPIJJD0M040</t>
  </si>
  <si>
    <t>W1PMPIKKAWM040</t>
  </si>
  <si>
    <t>W1PMPIKKD0M040</t>
  </si>
  <si>
    <t>W1PMPILLAWM040</t>
  </si>
  <si>
    <t>W1PMPILLD0M040</t>
  </si>
  <si>
    <t>W1POPIHHC0P040</t>
  </si>
  <si>
    <t>W1POPIHHD0P040</t>
  </si>
  <si>
    <t>W1POPIIIC0P040</t>
  </si>
  <si>
    <t>W1POPIJJC0P040</t>
  </si>
  <si>
    <t>W1POPIKKAWP040</t>
  </si>
  <si>
    <t>W1POPIKKD0P040</t>
  </si>
  <si>
    <t>W1POPILLD0P040</t>
  </si>
  <si>
    <t>W2PMPIBBAWM040</t>
  </si>
  <si>
    <t>W2PMPICCAWM040</t>
  </si>
  <si>
    <t>W2PMPIDDAWM040</t>
  </si>
  <si>
    <t>W2PMPIEED0M040</t>
  </si>
  <si>
    <t>W2PMPIFFAWM040</t>
  </si>
  <si>
    <t>W2PMPIFFD0M040</t>
  </si>
  <si>
    <t>W2PMPIGGAWM040</t>
  </si>
  <si>
    <t>W2PMPIGGD0M040</t>
  </si>
  <si>
    <t>W2PMPIHHAWM040</t>
  </si>
  <si>
    <t>W2PMPIIIAWM040</t>
  </si>
  <si>
    <t>W2PMPIIID0M040</t>
  </si>
  <si>
    <t>W2PMPIJJAWM040</t>
  </si>
  <si>
    <t>W2PMPIJJD0M040</t>
  </si>
  <si>
    <t>W2POPIDDAWP040</t>
  </si>
  <si>
    <t>W2POPIDDC0P040</t>
  </si>
  <si>
    <t>W2POPIGGD0P040</t>
  </si>
  <si>
    <t>W2POPIHHAWP040</t>
  </si>
  <si>
    <t>W2POPIHHD0P040</t>
  </si>
  <si>
    <t>W2POPIIIAWP040</t>
  </si>
  <si>
    <t>W2POPIIID0P040</t>
  </si>
  <si>
    <t>W2POPIJJAWP040</t>
  </si>
  <si>
    <t>W2POPIJJD0P040</t>
  </si>
  <si>
    <t>W4PMPIBBAWM040</t>
  </si>
  <si>
    <t>W4PMPICCAWM040</t>
  </si>
  <si>
    <t>W4POPIAAC0P040</t>
  </si>
  <si>
    <t>W4POPIBBAWP040</t>
  </si>
  <si>
    <t>W4POPIBBC0P040</t>
  </si>
  <si>
    <t>W4POPICCAWP040</t>
  </si>
  <si>
    <t>W4POPICCC0P040</t>
  </si>
  <si>
    <t>WSPMPIIIAWM040</t>
  </si>
  <si>
    <t>WSPMPIIID0M040</t>
  </si>
  <si>
    <t>WSPMPIJJAWM040</t>
  </si>
  <si>
    <t>Menunggu Sparepart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</si>
</sst>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name val="Arial"/>
      <family val="2"/>
    </font>
    <font>
      <b/>
      <sz val="8"/>
      <name val="Verdana"/>
      <family val="2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1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3" borderId="1" xfId="1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43" fontId="2" fillId="2" borderId="3" xfId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3" fontId="2" fillId="2" borderId="6" xfId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3" borderId="3" xfId="1" applyFont="1" applyFill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164" fontId="0" fillId="3" borderId="9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3" borderId="6" xfId="1" applyFont="1" applyFill="1" applyBorder="1" applyAlignment="1">
      <alignment horizontal="center" vertical="center"/>
    </xf>
    <xf numFmtId="164" fontId="0" fillId="0" borderId="6" xfId="1" applyNumberFormat="1" applyFont="1" applyBorder="1" applyAlignment="1">
      <alignment horizontal="center" vertical="center"/>
    </xf>
    <xf numFmtId="164" fontId="0" fillId="3" borderId="7" xfId="1" applyNumberFormat="1" applyFont="1" applyFill="1" applyBorder="1" applyAlignment="1">
      <alignment horizontal="center" vertical="center"/>
    </xf>
    <xf numFmtId="0" fontId="3" fillId="4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43" fontId="4" fillId="0" borderId="0" xfId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3" fontId="0" fillId="0" borderId="1" xfId="1" applyFont="1" applyFill="1" applyBorder="1" applyAlignment="1">
      <alignment horizontal="center" vertical="center"/>
    </xf>
    <xf numFmtId="43" fontId="0" fillId="0" borderId="6" xfId="1" applyFont="1" applyFill="1" applyBorder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43" fontId="2" fillId="2" borderId="3" xfId="1" applyFont="1" applyFill="1" applyBorder="1" applyAlignment="1">
      <alignment horizontal="center" vertical="center" wrapText="1"/>
    </xf>
    <xf numFmtId="164" fontId="0" fillId="3" borderId="10" xfId="1" applyNumberFormat="1" applyFont="1" applyFill="1" applyBorder="1" applyAlignment="1">
      <alignment vertical="center"/>
    </xf>
    <xf numFmtId="164" fontId="0" fillId="3" borderId="1" xfId="1" applyNumberFormat="1" applyFont="1" applyFill="1" applyBorder="1" applyAlignment="1">
      <alignment vertical="center"/>
    </xf>
    <xf numFmtId="164" fontId="0" fillId="3" borderId="12" xfId="1" applyNumberFormat="1" applyFont="1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9" fontId="0" fillId="3" borderId="3" xfId="2" applyFont="1" applyFill="1" applyBorder="1" applyAlignment="1">
      <alignment horizontal="center" vertical="center"/>
    </xf>
    <xf numFmtId="9" fontId="0" fillId="3" borderId="1" xfId="2" applyFont="1" applyFill="1" applyBorder="1" applyAlignment="1">
      <alignment horizontal="center" vertical="center"/>
    </xf>
    <xf numFmtId="9" fontId="0" fillId="3" borderId="6" xfId="2" applyFont="1" applyFill="1" applyBorder="1" applyAlignment="1">
      <alignment horizontal="center" vertical="center"/>
    </xf>
    <xf numFmtId="164" fontId="0" fillId="3" borderId="11" xfId="1" applyNumberFormat="1" applyFont="1" applyFill="1" applyBorder="1" applyAlignment="1">
      <alignment vertical="center"/>
    </xf>
    <xf numFmtId="0" fontId="2" fillId="2" borderId="16" xfId="0" applyFont="1" applyFill="1" applyBorder="1" applyAlignment="1">
      <alignment horizontal="center" vertical="center" wrapText="1"/>
    </xf>
    <xf numFmtId="164" fontId="0" fillId="3" borderId="13" xfId="1" applyNumberFormat="1" applyFont="1" applyFill="1" applyBorder="1" applyAlignment="1">
      <alignment horizontal="center" vertical="center"/>
    </xf>
    <xf numFmtId="164" fontId="0" fillId="3" borderId="17" xfId="1" applyNumberFormat="1" applyFont="1" applyFill="1" applyBorder="1" applyAlignment="1">
      <alignment horizontal="center" vertical="center"/>
    </xf>
    <xf numFmtId="164" fontId="0" fillId="3" borderId="16" xfId="1" applyNumberFormat="1" applyFont="1" applyFill="1" applyBorder="1" applyAlignment="1">
      <alignment horizontal="center" vertical="center"/>
    </xf>
    <xf numFmtId="0" fontId="8" fillId="0" borderId="0" xfId="0" applyFont="1"/>
    <xf numFmtId="0" fontId="9" fillId="5" borderId="0" xfId="0" applyFont="1" applyFill="1" applyAlignment="1">
      <alignment horizontal="left" wrapText="1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4" fontId="10" fillId="0" borderId="0" xfId="0" applyNumberFormat="1" applyFont="1" applyAlignment="1">
      <alignment horizontal="right"/>
    </xf>
    <xf numFmtId="4" fontId="0" fillId="0" borderId="0" xfId="0" applyNumberFormat="1"/>
    <xf numFmtId="43" fontId="10" fillId="6" borderId="0" xfId="1" applyFont="1" applyFill="1" applyAlignment="1">
      <alignment horizontal="left"/>
    </xf>
    <xf numFmtId="0" fontId="0" fillId="0" borderId="0" xfId="0" applyFont="1"/>
    <xf numFmtId="14" fontId="0" fillId="0" borderId="2" xfId="0" applyNumberFormat="1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14" fontId="0" fillId="0" borderId="5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43" fontId="0" fillId="0" borderId="10" xfId="0" applyNumberFormat="1" applyFill="1" applyBorder="1" applyAlignment="1">
      <alignment horizontal="center" vertical="center"/>
    </xf>
    <xf numFmtId="43" fontId="0" fillId="0" borderId="11" xfId="0" applyNumberFormat="1" applyFill="1" applyBorder="1" applyAlignment="1">
      <alignment horizontal="center" vertical="center"/>
    </xf>
    <xf numFmtId="43" fontId="0" fillId="0" borderId="12" xfId="0" applyNumberForma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14" fontId="0" fillId="4" borderId="2" xfId="0" applyNumberFormat="1" applyFill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14" fontId="0" fillId="4" borderId="5" xfId="0" applyNumberFormat="1" applyFill="1" applyBorder="1" applyAlignment="1">
      <alignment horizontal="center" vertical="center"/>
    </xf>
    <xf numFmtId="43" fontId="2" fillId="2" borderId="10" xfId="1" applyFont="1" applyFill="1" applyBorder="1" applyAlignment="1">
      <alignment horizontal="center" vertical="center" wrapText="1"/>
    </xf>
    <xf numFmtId="43" fontId="2" fillId="2" borderId="12" xfId="1" applyFont="1" applyFill="1" applyBorder="1" applyAlignment="1">
      <alignment horizontal="center" vertical="center" wrapText="1"/>
    </xf>
    <xf numFmtId="43" fontId="2" fillId="2" borderId="13" xfId="1" applyFont="1" applyFill="1" applyBorder="1" applyAlignment="1">
      <alignment horizontal="center" vertical="center" wrapText="1"/>
    </xf>
    <xf numFmtId="43" fontId="2" fillId="2" borderId="14" xfId="1" applyFont="1" applyFill="1" applyBorder="1" applyAlignment="1">
      <alignment horizontal="center" vertical="center" wrapText="1"/>
    </xf>
    <xf numFmtId="43" fontId="2" fillId="2" borderId="15" xfId="1" applyFont="1" applyFill="1" applyBorder="1" applyAlignment="1">
      <alignment horizontal="center" vertical="center" wrapText="1"/>
    </xf>
    <xf numFmtId="9" fontId="0" fillId="3" borderId="10" xfId="2" applyFont="1" applyFill="1" applyBorder="1" applyAlignment="1">
      <alignment horizontal="center" vertical="center"/>
    </xf>
    <xf numFmtId="9" fontId="0" fillId="3" borderId="11" xfId="2" applyFont="1" applyFill="1" applyBorder="1" applyAlignment="1">
      <alignment horizontal="center" vertical="center"/>
    </xf>
    <xf numFmtId="9" fontId="0" fillId="3" borderId="12" xfId="2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9"/>
  <sheetViews>
    <sheetView workbookViewId="0">
      <pane xSplit="5" ySplit="6" topLeftCell="F7" activePane="bottomRight" state="frozen"/>
      <selection pane="topRight" activeCell="F1" sqref="F1"/>
      <selection pane="bottomLeft" activeCell="A6" sqref="A6"/>
      <selection pane="bottomRight" activeCell="A7" sqref="A7:A9"/>
    </sheetView>
  </sheetViews>
  <sheetFormatPr defaultRowHeight="15" x14ac:dyDescent="0.25"/>
  <cols>
    <col min="1" max="1" width="10.85546875" style="1" bestFit="1" customWidth="1"/>
    <col min="2" max="2" width="13.42578125" style="1" bestFit="1" customWidth="1"/>
    <col min="3" max="3" width="9.140625" style="1"/>
    <col min="4" max="4" width="10.42578125" style="1" bestFit="1" customWidth="1"/>
    <col min="5" max="6" width="10.140625" style="7" customWidth="1"/>
    <col min="7" max="7" width="13.5703125" style="7" customWidth="1"/>
    <col min="8" max="10" width="9.140625" style="7"/>
    <col min="11" max="12" width="9.140625" style="41"/>
    <col min="13" max="17" width="9.140625" style="7"/>
    <col min="18" max="18" width="12.5703125" style="1" bestFit="1" customWidth="1"/>
    <col min="19" max="19" width="10" style="9" bestFit="1" customWidth="1"/>
    <col min="20" max="20" width="13.140625" style="1" customWidth="1"/>
    <col min="21" max="23" width="9.140625" style="9"/>
    <col min="24" max="24" width="11.5703125" style="46" bestFit="1" customWidth="1"/>
    <col min="25" max="26" width="10.28515625" style="1" customWidth="1"/>
    <col min="27" max="29" width="9.140625" style="1"/>
    <col min="30" max="30" width="20.140625" style="1" customWidth="1"/>
    <col min="31" max="31" width="9.140625" style="1"/>
    <col min="32" max="33" width="11" style="1" customWidth="1"/>
    <col min="34" max="16384" width="9.140625" style="1"/>
  </cols>
  <sheetData>
    <row r="1" spans="1:34" ht="21" x14ac:dyDescent="0.25">
      <c r="A1" s="75" t="s">
        <v>0</v>
      </c>
      <c r="B1" s="75"/>
      <c r="C1" s="75"/>
      <c r="K1" s="7"/>
      <c r="L1" s="7"/>
      <c r="X1" s="1"/>
    </row>
    <row r="2" spans="1:34" s="35" customFormat="1" ht="15.75" x14ac:dyDescent="0.25">
      <c r="A2" s="2" t="s">
        <v>61</v>
      </c>
      <c r="B2" s="34" t="s">
        <v>59</v>
      </c>
      <c r="C2" s="2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S2" s="37"/>
      <c r="U2" s="37"/>
      <c r="V2" s="37"/>
      <c r="W2" s="37"/>
    </row>
    <row r="3" spans="1:34" s="35" customFormat="1" ht="15.75" x14ac:dyDescent="0.25">
      <c r="A3" s="2" t="s">
        <v>1</v>
      </c>
      <c r="B3" s="34" t="s">
        <v>11</v>
      </c>
      <c r="C3" s="8">
        <v>2019</v>
      </c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S3" s="37"/>
      <c r="U3" s="37"/>
      <c r="V3" s="37"/>
      <c r="W3" s="37"/>
    </row>
    <row r="4" spans="1:34" ht="15.75" thickBot="1" x14ac:dyDescent="0.3">
      <c r="K4" s="7"/>
      <c r="L4" s="7"/>
      <c r="X4" s="1"/>
    </row>
    <row r="5" spans="1:34" s="6" customFormat="1" ht="15" customHeight="1" x14ac:dyDescent="0.25">
      <c r="A5" s="70" t="s">
        <v>16</v>
      </c>
      <c r="B5" s="66" t="s">
        <v>17</v>
      </c>
      <c r="C5" s="66" t="s">
        <v>21</v>
      </c>
      <c r="D5" s="66" t="s">
        <v>22</v>
      </c>
      <c r="E5" s="15" t="s">
        <v>30</v>
      </c>
      <c r="F5" s="42" t="s">
        <v>63</v>
      </c>
      <c r="G5" s="79" t="s">
        <v>27</v>
      </c>
      <c r="H5" s="81" t="s">
        <v>69</v>
      </c>
      <c r="I5" s="82"/>
      <c r="J5" s="82"/>
      <c r="K5" s="82"/>
      <c r="L5" s="82"/>
      <c r="M5" s="82"/>
      <c r="N5" s="82"/>
      <c r="O5" s="83"/>
      <c r="P5" s="81" t="s">
        <v>31</v>
      </c>
      <c r="Q5" s="83"/>
      <c r="R5" s="67" t="s">
        <v>47</v>
      </c>
      <c r="S5" s="87"/>
      <c r="T5" s="87"/>
      <c r="U5" s="87"/>
      <c r="V5" s="87"/>
      <c r="W5" s="88"/>
      <c r="X5" s="16" t="s">
        <v>48</v>
      </c>
      <c r="Y5" s="66" t="s">
        <v>50</v>
      </c>
      <c r="Z5" s="66"/>
      <c r="AA5" s="66"/>
      <c r="AB5" s="66"/>
      <c r="AC5" s="66"/>
      <c r="AD5" s="66"/>
      <c r="AE5" s="66"/>
      <c r="AF5" s="66"/>
      <c r="AG5" s="67"/>
      <c r="AH5" s="68"/>
    </row>
    <row r="6" spans="1:34" s="6" customFormat="1" ht="30.75" thickBot="1" x14ac:dyDescent="0.3">
      <c r="A6" s="71"/>
      <c r="B6" s="69"/>
      <c r="C6" s="69"/>
      <c r="D6" s="69"/>
      <c r="E6" s="17" t="s">
        <v>29</v>
      </c>
      <c r="F6" s="17" t="s">
        <v>32</v>
      </c>
      <c r="G6" s="80"/>
      <c r="H6" s="17" t="s">
        <v>64</v>
      </c>
      <c r="I6" s="17" t="s">
        <v>65</v>
      </c>
      <c r="J6" s="17" t="s">
        <v>66</v>
      </c>
      <c r="K6" s="17" t="s">
        <v>62</v>
      </c>
      <c r="L6" s="17" t="s">
        <v>67</v>
      </c>
      <c r="M6" s="17" t="s">
        <v>28</v>
      </c>
      <c r="N6" s="17" t="s">
        <v>68</v>
      </c>
      <c r="O6" s="17" t="s">
        <v>33</v>
      </c>
      <c r="P6" s="17" t="s">
        <v>32</v>
      </c>
      <c r="Q6" s="17" t="s">
        <v>70</v>
      </c>
      <c r="R6" s="18" t="s">
        <v>34</v>
      </c>
      <c r="S6" s="19" t="s">
        <v>71</v>
      </c>
      <c r="T6" s="18" t="s">
        <v>35</v>
      </c>
      <c r="U6" s="19" t="s">
        <v>71</v>
      </c>
      <c r="V6" s="19" t="s">
        <v>72</v>
      </c>
      <c r="W6" s="19" t="s">
        <v>73</v>
      </c>
      <c r="X6" s="18" t="s">
        <v>71</v>
      </c>
      <c r="Y6" s="18" t="s">
        <v>49</v>
      </c>
      <c r="Z6" s="18" t="s">
        <v>51</v>
      </c>
      <c r="AA6" s="18" t="s">
        <v>52</v>
      </c>
      <c r="AB6" s="18" t="s">
        <v>53</v>
      </c>
      <c r="AC6" s="18" t="s">
        <v>54</v>
      </c>
      <c r="AD6" s="18" t="s">
        <v>57</v>
      </c>
      <c r="AE6" s="18" t="s">
        <v>55</v>
      </c>
      <c r="AF6" s="18" t="s">
        <v>56</v>
      </c>
      <c r="AG6" s="51" t="s">
        <v>74</v>
      </c>
      <c r="AH6" s="20" t="s">
        <v>75</v>
      </c>
    </row>
    <row r="7" spans="1:34" x14ac:dyDescent="0.25">
      <c r="A7" s="76">
        <f>INDEX(Source!$H$1:$AD$13,MATCH(Template!B3,Source!$H$1:$H$13,0),MATCH(Template!C3,Source!$H$1:$AD$1,0))</f>
        <v>43709</v>
      </c>
      <c r="B7" s="21" t="s">
        <v>18</v>
      </c>
      <c r="C7" s="21"/>
      <c r="D7" s="22"/>
      <c r="E7" s="23">
        <v>5</v>
      </c>
      <c r="F7" s="23">
        <v>100</v>
      </c>
      <c r="G7" s="23">
        <v>6</v>
      </c>
      <c r="H7" s="23">
        <v>100</v>
      </c>
      <c r="I7" s="24">
        <f t="shared" ref="I7:I38" si="0">H7*E7</f>
        <v>500</v>
      </c>
      <c r="J7" s="47">
        <f>I7/O7</f>
        <v>0.76923076923076927</v>
      </c>
      <c r="K7" s="38">
        <v>100</v>
      </c>
      <c r="L7" s="47">
        <f>K7/O7</f>
        <v>0.15384615384615385</v>
      </c>
      <c r="M7" s="38">
        <v>50</v>
      </c>
      <c r="N7" s="47">
        <f>M7/O7</f>
        <v>7.6923076923076927E-2</v>
      </c>
      <c r="O7" s="24">
        <f>I7+K7+M7</f>
        <v>650</v>
      </c>
      <c r="P7" s="24">
        <f t="shared" ref="P7:P38" si="1">IFERROR(I7/G7,0)</f>
        <v>83.333333333333329</v>
      </c>
      <c r="Q7" s="47">
        <f>P7/F7</f>
        <v>0.83333333333333326</v>
      </c>
      <c r="R7" s="22"/>
      <c r="S7" s="23">
        <v>0.5</v>
      </c>
      <c r="T7" s="22"/>
      <c r="U7" s="23">
        <v>1.5</v>
      </c>
      <c r="V7" s="43">
        <f>S7+U7</f>
        <v>2</v>
      </c>
      <c r="W7" s="84">
        <f>SUM(V7:V9)/24</f>
        <v>8.3333333333333329E-2</v>
      </c>
      <c r="X7" s="72">
        <f>SUM(G7:G9)+SUM(V7:V9)</f>
        <v>24</v>
      </c>
      <c r="Y7" s="21"/>
      <c r="Z7" s="21"/>
      <c r="AA7" s="21"/>
      <c r="AB7" s="21"/>
      <c r="AC7" s="21">
        <v>1</v>
      </c>
      <c r="AD7" s="21"/>
      <c r="AE7" s="21"/>
      <c r="AF7" s="21"/>
      <c r="AG7" s="52">
        <f>SUM(Y7:AF7)</f>
        <v>1</v>
      </c>
      <c r="AH7" s="26">
        <f>AG7*E7</f>
        <v>5</v>
      </c>
    </row>
    <row r="8" spans="1:34" x14ac:dyDescent="0.25">
      <c r="A8" s="77"/>
      <c r="B8" s="10" t="s">
        <v>19</v>
      </c>
      <c r="C8" s="10"/>
      <c r="D8" s="11"/>
      <c r="E8" s="12">
        <v>10</v>
      </c>
      <c r="F8" s="12"/>
      <c r="G8" s="12">
        <v>8</v>
      </c>
      <c r="H8" s="12"/>
      <c r="I8" s="13">
        <f t="shared" si="0"/>
        <v>0</v>
      </c>
      <c r="J8" s="48" t="e">
        <f>I8/O8</f>
        <v>#DIV/0!</v>
      </c>
      <c r="K8" s="39"/>
      <c r="L8" s="48" t="e">
        <f>K8/O8</f>
        <v>#DIV/0!</v>
      </c>
      <c r="M8" s="39"/>
      <c r="N8" s="48" t="e">
        <f>M8/O8</f>
        <v>#DIV/0!</v>
      </c>
      <c r="O8" s="13">
        <f>I8+K8+M8</f>
        <v>0</v>
      </c>
      <c r="P8" s="13">
        <f t="shared" si="1"/>
        <v>0</v>
      </c>
      <c r="Q8" s="48" t="e">
        <f>P8/F8</f>
        <v>#DIV/0!</v>
      </c>
      <c r="R8" s="11"/>
      <c r="S8" s="14"/>
      <c r="T8" s="11"/>
      <c r="U8" s="14"/>
      <c r="V8" s="44">
        <f>S8+U8</f>
        <v>0</v>
      </c>
      <c r="W8" s="85"/>
      <c r="X8" s="73"/>
      <c r="Y8" s="10"/>
      <c r="Z8" s="10"/>
      <c r="AA8" s="10"/>
      <c r="AB8" s="10"/>
      <c r="AC8" s="10">
        <v>2</v>
      </c>
      <c r="AD8" s="10"/>
      <c r="AE8" s="10"/>
      <c r="AF8" s="10"/>
      <c r="AG8" s="53">
        <f>SUM(Y8:AF8)</f>
        <v>2</v>
      </c>
      <c r="AH8" s="27">
        <f>AG8*E8</f>
        <v>20</v>
      </c>
    </row>
    <row r="9" spans="1:34" ht="15.75" thickBot="1" x14ac:dyDescent="0.3">
      <c r="A9" s="78"/>
      <c r="B9" s="28" t="s">
        <v>20</v>
      </c>
      <c r="C9" s="28"/>
      <c r="D9" s="29"/>
      <c r="E9" s="30"/>
      <c r="F9" s="30"/>
      <c r="G9" s="30">
        <v>8</v>
      </c>
      <c r="H9" s="30"/>
      <c r="I9" s="31">
        <f t="shared" si="0"/>
        <v>0</v>
      </c>
      <c r="J9" s="49" t="e">
        <f>I9/O9</f>
        <v>#DIV/0!</v>
      </c>
      <c r="K9" s="40"/>
      <c r="L9" s="49" t="e">
        <f>K9/O9</f>
        <v>#DIV/0!</v>
      </c>
      <c r="M9" s="40"/>
      <c r="N9" s="49" t="e">
        <f>M9/O9</f>
        <v>#DIV/0!</v>
      </c>
      <c r="O9" s="31">
        <f>I9+K9+M9</f>
        <v>0</v>
      </c>
      <c r="P9" s="31">
        <f t="shared" si="1"/>
        <v>0</v>
      </c>
      <c r="Q9" s="49" t="e">
        <f>P9/F9</f>
        <v>#DIV/0!</v>
      </c>
      <c r="R9" s="29"/>
      <c r="S9" s="32"/>
      <c r="T9" s="29"/>
      <c r="U9" s="32"/>
      <c r="V9" s="45">
        <f>S9+U9</f>
        <v>0</v>
      </c>
      <c r="W9" s="86"/>
      <c r="X9" s="74"/>
      <c r="Y9" s="28"/>
      <c r="Z9" s="28"/>
      <c r="AA9" s="28"/>
      <c r="AB9" s="28"/>
      <c r="AC9" s="28"/>
      <c r="AD9" s="28"/>
      <c r="AE9" s="28"/>
      <c r="AF9" s="28"/>
      <c r="AG9" s="54">
        <f>SUM(Y9:AF9)</f>
        <v>0</v>
      </c>
      <c r="AH9" s="33">
        <f>AG9*E9</f>
        <v>0</v>
      </c>
    </row>
    <row r="10" spans="1:34" x14ac:dyDescent="0.25">
      <c r="A10" s="63">
        <f>A7+1</f>
        <v>43710</v>
      </c>
      <c r="B10" s="21" t="s">
        <v>18</v>
      </c>
      <c r="C10" s="21"/>
      <c r="D10" s="22"/>
      <c r="E10" s="23"/>
      <c r="F10" s="23"/>
      <c r="G10" s="23"/>
      <c r="H10" s="23"/>
      <c r="I10" s="24">
        <f t="shared" si="0"/>
        <v>0</v>
      </c>
      <c r="J10" s="47" t="e">
        <f t="shared" ref="J10:J73" si="2">I10/O10</f>
        <v>#DIV/0!</v>
      </c>
      <c r="K10" s="38"/>
      <c r="L10" s="47" t="e">
        <f t="shared" ref="L10:L73" si="3">K10/O10</f>
        <v>#DIV/0!</v>
      </c>
      <c r="M10" s="38"/>
      <c r="N10" s="47" t="e">
        <f t="shared" ref="N10:N73" si="4">M10/O10</f>
        <v>#DIV/0!</v>
      </c>
      <c r="O10" s="24">
        <f t="shared" ref="O10:O73" si="5">I10+K10+M10</f>
        <v>0</v>
      </c>
      <c r="P10" s="24">
        <f t="shared" si="1"/>
        <v>0</v>
      </c>
      <c r="Q10" s="47" t="e">
        <f t="shared" ref="Q10:Q73" si="6">P10/F10</f>
        <v>#DIV/0!</v>
      </c>
      <c r="R10" s="22"/>
      <c r="S10" s="25"/>
      <c r="T10" s="22"/>
      <c r="U10" s="25"/>
      <c r="V10" s="43">
        <f t="shared" ref="V10:V73" si="7">S10+U10</f>
        <v>0</v>
      </c>
      <c r="W10" s="43"/>
      <c r="X10" s="72">
        <f>SUM(G10:G12)+SUM(V10:V12)</f>
        <v>0</v>
      </c>
      <c r="Y10" s="21"/>
      <c r="Z10" s="21"/>
      <c r="AA10" s="21"/>
      <c r="AB10" s="21"/>
      <c r="AC10" s="21"/>
      <c r="AD10" s="21"/>
      <c r="AE10" s="21"/>
      <c r="AF10" s="21"/>
      <c r="AG10" s="52">
        <f t="shared" ref="AG10:AG73" si="8">SUM(Y10:AF10)</f>
        <v>0</v>
      </c>
      <c r="AH10" s="26">
        <f t="shared" ref="AH10:AH73" si="9">AG10*E10</f>
        <v>0</v>
      </c>
    </row>
    <row r="11" spans="1:34" x14ac:dyDescent="0.25">
      <c r="A11" s="64"/>
      <c r="B11" s="10" t="s">
        <v>19</v>
      </c>
      <c r="C11" s="10"/>
      <c r="D11" s="11"/>
      <c r="E11" s="12"/>
      <c r="F11" s="12"/>
      <c r="G11" s="12"/>
      <c r="H11" s="12"/>
      <c r="I11" s="13">
        <f t="shared" si="0"/>
        <v>0</v>
      </c>
      <c r="J11" s="48" t="e">
        <f t="shared" si="2"/>
        <v>#DIV/0!</v>
      </c>
      <c r="K11" s="39"/>
      <c r="L11" s="48" t="e">
        <f t="shared" si="3"/>
        <v>#DIV/0!</v>
      </c>
      <c r="M11" s="39"/>
      <c r="N11" s="48" t="e">
        <f t="shared" si="4"/>
        <v>#DIV/0!</v>
      </c>
      <c r="O11" s="13">
        <f t="shared" si="5"/>
        <v>0</v>
      </c>
      <c r="P11" s="13">
        <f t="shared" si="1"/>
        <v>0</v>
      </c>
      <c r="Q11" s="48" t="e">
        <f t="shared" si="6"/>
        <v>#DIV/0!</v>
      </c>
      <c r="R11" s="11"/>
      <c r="S11" s="14"/>
      <c r="T11" s="11"/>
      <c r="U11" s="14"/>
      <c r="V11" s="44">
        <f t="shared" si="7"/>
        <v>0</v>
      </c>
      <c r="W11" s="50"/>
      <c r="X11" s="73"/>
      <c r="Y11" s="10"/>
      <c r="Z11" s="10"/>
      <c r="AA11" s="10"/>
      <c r="AB11" s="10"/>
      <c r="AC11" s="10"/>
      <c r="AD11" s="10"/>
      <c r="AE11" s="10"/>
      <c r="AF11" s="10"/>
      <c r="AG11" s="53">
        <f t="shared" si="8"/>
        <v>0</v>
      </c>
      <c r="AH11" s="27">
        <f t="shared" si="9"/>
        <v>0</v>
      </c>
    </row>
    <row r="12" spans="1:34" ht="15.75" thickBot="1" x14ac:dyDescent="0.3">
      <c r="A12" s="65"/>
      <c r="B12" s="28" t="s">
        <v>20</v>
      </c>
      <c r="C12" s="28"/>
      <c r="D12" s="29"/>
      <c r="E12" s="30"/>
      <c r="F12" s="30"/>
      <c r="G12" s="30"/>
      <c r="H12" s="30"/>
      <c r="I12" s="31">
        <f t="shared" si="0"/>
        <v>0</v>
      </c>
      <c r="J12" s="49" t="e">
        <f t="shared" si="2"/>
        <v>#DIV/0!</v>
      </c>
      <c r="K12" s="40"/>
      <c r="L12" s="49" t="e">
        <f t="shared" si="3"/>
        <v>#DIV/0!</v>
      </c>
      <c r="M12" s="40"/>
      <c r="N12" s="49" t="e">
        <f t="shared" si="4"/>
        <v>#DIV/0!</v>
      </c>
      <c r="O12" s="31">
        <f t="shared" si="5"/>
        <v>0</v>
      </c>
      <c r="P12" s="31">
        <f t="shared" si="1"/>
        <v>0</v>
      </c>
      <c r="Q12" s="49" t="e">
        <f t="shared" si="6"/>
        <v>#DIV/0!</v>
      </c>
      <c r="R12" s="29"/>
      <c r="S12" s="32"/>
      <c r="T12" s="29"/>
      <c r="U12" s="32"/>
      <c r="V12" s="45">
        <f t="shared" si="7"/>
        <v>0</v>
      </c>
      <c r="W12" s="45"/>
      <c r="X12" s="74"/>
      <c r="Y12" s="28"/>
      <c r="Z12" s="28"/>
      <c r="AA12" s="28"/>
      <c r="AB12" s="28"/>
      <c r="AC12" s="28"/>
      <c r="AD12" s="28"/>
      <c r="AE12" s="28"/>
      <c r="AF12" s="28"/>
      <c r="AG12" s="54">
        <f t="shared" si="8"/>
        <v>0</v>
      </c>
      <c r="AH12" s="33">
        <f t="shared" si="9"/>
        <v>0</v>
      </c>
    </row>
    <row r="13" spans="1:34" x14ac:dyDescent="0.25">
      <c r="A13" s="63">
        <f>A10+1</f>
        <v>43711</v>
      </c>
      <c r="B13" s="21" t="s">
        <v>18</v>
      </c>
      <c r="C13" s="21"/>
      <c r="D13" s="22"/>
      <c r="E13" s="23"/>
      <c r="F13" s="23"/>
      <c r="G13" s="23"/>
      <c r="H13" s="23"/>
      <c r="I13" s="24">
        <f t="shared" si="0"/>
        <v>0</v>
      </c>
      <c r="J13" s="47" t="e">
        <f t="shared" si="2"/>
        <v>#DIV/0!</v>
      </c>
      <c r="K13" s="38"/>
      <c r="L13" s="47" t="e">
        <f t="shared" si="3"/>
        <v>#DIV/0!</v>
      </c>
      <c r="M13" s="38"/>
      <c r="N13" s="47" t="e">
        <f t="shared" si="4"/>
        <v>#DIV/0!</v>
      </c>
      <c r="O13" s="24">
        <f t="shared" si="5"/>
        <v>0</v>
      </c>
      <c r="P13" s="24">
        <f t="shared" si="1"/>
        <v>0</v>
      </c>
      <c r="Q13" s="47" t="e">
        <f t="shared" si="6"/>
        <v>#DIV/0!</v>
      </c>
      <c r="R13" s="22"/>
      <c r="S13" s="25"/>
      <c r="T13" s="22"/>
      <c r="U13" s="25"/>
      <c r="V13" s="43">
        <f t="shared" si="7"/>
        <v>0</v>
      </c>
      <c r="W13" s="43"/>
      <c r="X13" s="72">
        <f>SUM(G13:G15)+SUM(V13:V15)</f>
        <v>0</v>
      </c>
      <c r="Y13" s="21"/>
      <c r="Z13" s="21"/>
      <c r="AA13" s="21"/>
      <c r="AB13" s="21"/>
      <c r="AC13" s="21"/>
      <c r="AD13" s="21"/>
      <c r="AE13" s="21"/>
      <c r="AF13" s="21"/>
      <c r="AG13" s="52">
        <f t="shared" si="8"/>
        <v>0</v>
      </c>
      <c r="AH13" s="26">
        <f t="shared" si="9"/>
        <v>0</v>
      </c>
    </row>
    <row r="14" spans="1:34" x14ac:dyDescent="0.25">
      <c r="A14" s="64"/>
      <c r="B14" s="10" t="s">
        <v>19</v>
      </c>
      <c r="C14" s="10"/>
      <c r="D14" s="11"/>
      <c r="E14" s="12"/>
      <c r="F14" s="12"/>
      <c r="G14" s="12"/>
      <c r="H14" s="12"/>
      <c r="I14" s="13">
        <f t="shared" si="0"/>
        <v>0</v>
      </c>
      <c r="J14" s="48" t="e">
        <f t="shared" si="2"/>
        <v>#DIV/0!</v>
      </c>
      <c r="K14" s="39"/>
      <c r="L14" s="48" t="e">
        <f t="shared" si="3"/>
        <v>#DIV/0!</v>
      </c>
      <c r="M14" s="39"/>
      <c r="N14" s="48" t="e">
        <f t="shared" si="4"/>
        <v>#DIV/0!</v>
      </c>
      <c r="O14" s="13">
        <f t="shared" si="5"/>
        <v>0</v>
      </c>
      <c r="P14" s="13">
        <f t="shared" si="1"/>
        <v>0</v>
      </c>
      <c r="Q14" s="48" t="e">
        <f t="shared" si="6"/>
        <v>#DIV/0!</v>
      </c>
      <c r="R14" s="11"/>
      <c r="S14" s="14"/>
      <c r="T14" s="11"/>
      <c r="U14" s="14"/>
      <c r="V14" s="44">
        <f t="shared" si="7"/>
        <v>0</v>
      </c>
      <c r="W14" s="50"/>
      <c r="X14" s="73"/>
      <c r="Y14" s="10"/>
      <c r="Z14" s="10"/>
      <c r="AA14" s="10"/>
      <c r="AB14" s="10"/>
      <c r="AC14" s="10"/>
      <c r="AD14" s="10"/>
      <c r="AE14" s="10"/>
      <c r="AF14" s="10"/>
      <c r="AG14" s="53">
        <f t="shared" si="8"/>
        <v>0</v>
      </c>
      <c r="AH14" s="27">
        <f t="shared" si="9"/>
        <v>0</v>
      </c>
    </row>
    <row r="15" spans="1:34" ht="15.75" thickBot="1" x14ac:dyDescent="0.3">
      <c r="A15" s="65"/>
      <c r="B15" s="28" t="s">
        <v>20</v>
      </c>
      <c r="C15" s="28"/>
      <c r="D15" s="29"/>
      <c r="E15" s="30"/>
      <c r="F15" s="30"/>
      <c r="G15" s="30"/>
      <c r="H15" s="30"/>
      <c r="I15" s="31">
        <f t="shared" si="0"/>
        <v>0</v>
      </c>
      <c r="J15" s="49" t="e">
        <f t="shared" si="2"/>
        <v>#DIV/0!</v>
      </c>
      <c r="K15" s="40"/>
      <c r="L15" s="49" t="e">
        <f t="shared" si="3"/>
        <v>#DIV/0!</v>
      </c>
      <c r="M15" s="40"/>
      <c r="N15" s="49" t="e">
        <f t="shared" si="4"/>
        <v>#DIV/0!</v>
      </c>
      <c r="O15" s="31">
        <f t="shared" si="5"/>
        <v>0</v>
      </c>
      <c r="P15" s="31">
        <f t="shared" si="1"/>
        <v>0</v>
      </c>
      <c r="Q15" s="49" t="e">
        <f t="shared" si="6"/>
        <v>#DIV/0!</v>
      </c>
      <c r="R15" s="29"/>
      <c r="S15" s="32"/>
      <c r="T15" s="29"/>
      <c r="U15" s="32"/>
      <c r="V15" s="45">
        <f t="shared" si="7"/>
        <v>0</v>
      </c>
      <c r="W15" s="45"/>
      <c r="X15" s="74"/>
      <c r="Y15" s="28"/>
      <c r="Z15" s="28"/>
      <c r="AA15" s="28"/>
      <c r="AB15" s="28"/>
      <c r="AC15" s="28"/>
      <c r="AD15" s="28"/>
      <c r="AE15" s="28"/>
      <c r="AF15" s="28"/>
      <c r="AG15" s="54">
        <f t="shared" si="8"/>
        <v>0</v>
      </c>
      <c r="AH15" s="33">
        <f t="shared" si="9"/>
        <v>0</v>
      </c>
    </row>
    <row r="16" spans="1:34" x14ac:dyDescent="0.25">
      <c r="A16" s="63">
        <f>A13+1</f>
        <v>43712</v>
      </c>
      <c r="B16" s="21" t="s">
        <v>18</v>
      </c>
      <c r="C16" s="21"/>
      <c r="D16" s="22"/>
      <c r="E16" s="23"/>
      <c r="F16" s="23"/>
      <c r="G16" s="23"/>
      <c r="H16" s="23"/>
      <c r="I16" s="24">
        <f t="shared" si="0"/>
        <v>0</v>
      </c>
      <c r="J16" s="47" t="e">
        <f t="shared" si="2"/>
        <v>#DIV/0!</v>
      </c>
      <c r="K16" s="38"/>
      <c r="L16" s="47" t="e">
        <f t="shared" si="3"/>
        <v>#DIV/0!</v>
      </c>
      <c r="M16" s="38"/>
      <c r="N16" s="47" t="e">
        <f t="shared" si="4"/>
        <v>#DIV/0!</v>
      </c>
      <c r="O16" s="24">
        <f t="shared" si="5"/>
        <v>0</v>
      </c>
      <c r="P16" s="24">
        <f t="shared" si="1"/>
        <v>0</v>
      </c>
      <c r="Q16" s="47" t="e">
        <f t="shared" si="6"/>
        <v>#DIV/0!</v>
      </c>
      <c r="R16" s="22"/>
      <c r="S16" s="25"/>
      <c r="T16" s="22"/>
      <c r="U16" s="25"/>
      <c r="V16" s="43">
        <f t="shared" si="7"/>
        <v>0</v>
      </c>
      <c r="W16" s="43"/>
      <c r="X16" s="72">
        <f>SUM(G16:G18)+SUM(V16:V18)</f>
        <v>0</v>
      </c>
      <c r="Y16" s="21"/>
      <c r="Z16" s="21"/>
      <c r="AA16" s="21"/>
      <c r="AB16" s="21"/>
      <c r="AC16" s="21"/>
      <c r="AD16" s="21"/>
      <c r="AE16" s="21"/>
      <c r="AF16" s="21"/>
      <c r="AG16" s="52">
        <f t="shared" si="8"/>
        <v>0</v>
      </c>
      <c r="AH16" s="26">
        <f t="shared" si="9"/>
        <v>0</v>
      </c>
    </row>
    <row r="17" spans="1:34" x14ac:dyDescent="0.25">
      <c r="A17" s="64"/>
      <c r="B17" s="10" t="s">
        <v>19</v>
      </c>
      <c r="C17" s="10"/>
      <c r="D17" s="11"/>
      <c r="E17" s="12"/>
      <c r="F17" s="12"/>
      <c r="G17" s="12"/>
      <c r="H17" s="12"/>
      <c r="I17" s="13">
        <f t="shared" si="0"/>
        <v>0</v>
      </c>
      <c r="J17" s="48" t="e">
        <f t="shared" si="2"/>
        <v>#DIV/0!</v>
      </c>
      <c r="K17" s="39"/>
      <c r="L17" s="48" t="e">
        <f t="shared" si="3"/>
        <v>#DIV/0!</v>
      </c>
      <c r="M17" s="39"/>
      <c r="N17" s="48" t="e">
        <f t="shared" si="4"/>
        <v>#DIV/0!</v>
      </c>
      <c r="O17" s="13">
        <f t="shared" si="5"/>
        <v>0</v>
      </c>
      <c r="P17" s="13">
        <f t="shared" si="1"/>
        <v>0</v>
      </c>
      <c r="Q17" s="48" t="e">
        <f t="shared" si="6"/>
        <v>#DIV/0!</v>
      </c>
      <c r="R17" s="11"/>
      <c r="S17" s="14"/>
      <c r="T17" s="11"/>
      <c r="U17" s="14"/>
      <c r="V17" s="44">
        <f t="shared" si="7"/>
        <v>0</v>
      </c>
      <c r="W17" s="50"/>
      <c r="X17" s="73"/>
      <c r="Y17" s="10"/>
      <c r="Z17" s="10"/>
      <c r="AA17" s="10"/>
      <c r="AB17" s="10"/>
      <c r="AC17" s="10"/>
      <c r="AD17" s="10"/>
      <c r="AE17" s="10"/>
      <c r="AF17" s="10"/>
      <c r="AG17" s="53">
        <f t="shared" si="8"/>
        <v>0</v>
      </c>
      <c r="AH17" s="27">
        <f t="shared" si="9"/>
        <v>0</v>
      </c>
    </row>
    <row r="18" spans="1:34" ht="15.75" thickBot="1" x14ac:dyDescent="0.3">
      <c r="A18" s="65"/>
      <c r="B18" s="28" t="s">
        <v>20</v>
      </c>
      <c r="C18" s="28"/>
      <c r="D18" s="29"/>
      <c r="E18" s="30"/>
      <c r="F18" s="30"/>
      <c r="G18" s="30"/>
      <c r="H18" s="30"/>
      <c r="I18" s="31">
        <f t="shared" si="0"/>
        <v>0</v>
      </c>
      <c r="J18" s="49" t="e">
        <f t="shared" si="2"/>
        <v>#DIV/0!</v>
      </c>
      <c r="K18" s="40"/>
      <c r="L18" s="49" t="e">
        <f t="shared" si="3"/>
        <v>#DIV/0!</v>
      </c>
      <c r="M18" s="40"/>
      <c r="N18" s="49" t="e">
        <f t="shared" si="4"/>
        <v>#DIV/0!</v>
      </c>
      <c r="O18" s="31">
        <f t="shared" si="5"/>
        <v>0</v>
      </c>
      <c r="P18" s="31">
        <f t="shared" si="1"/>
        <v>0</v>
      </c>
      <c r="Q18" s="49" t="e">
        <f t="shared" si="6"/>
        <v>#DIV/0!</v>
      </c>
      <c r="R18" s="29"/>
      <c r="S18" s="32"/>
      <c r="T18" s="29"/>
      <c r="U18" s="32"/>
      <c r="V18" s="45">
        <f t="shared" si="7"/>
        <v>0</v>
      </c>
      <c r="W18" s="45"/>
      <c r="X18" s="74"/>
      <c r="Y18" s="28"/>
      <c r="Z18" s="28"/>
      <c r="AA18" s="28"/>
      <c r="AB18" s="28"/>
      <c r="AC18" s="28"/>
      <c r="AD18" s="28"/>
      <c r="AE18" s="28"/>
      <c r="AF18" s="28"/>
      <c r="AG18" s="54">
        <f t="shared" si="8"/>
        <v>0</v>
      </c>
      <c r="AH18" s="33">
        <f t="shared" si="9"/>
        <v>0</v>
      </c>
    </row>
    <row r="19" spans="1:34" x14ac:dyDescent="0.25">
      <c r="A19" s="63">
        <f>A16+1</f>
        <v>43713</v>
      </c>
      <c r="B19" s="21" t="s">
        <v>18</v>
      </c>
      <c r="C19" s="21"/>
      <c r="D19" s="22"/>
      <c r="E19" s="23"/>
      <c r="F19" s="23"/>
      <c r="G19" s="23"/>
      <c r="H19" s="23"/>
      <c r="I19" s="24">
        <f t="shared" si="0"/>
        <v>0</v>
      </c>
      <c r="J19" s="47" t="e">
        <f t="shared" si="2"/>
        <v>#DIV/0!</v>
      </c>
      <c r="K19" s="38"/>
      <c r="L19" s="47" t="e">
        <f t="shared" si="3"/>
        <v>#DIV/0!</v>
      </c>
      <c r="M19" s="38"/>
      <c r="N19" s="47" t="e">
        <f t="shared" si="4"/>
        <v>#DIV/0!</v>
      </c>
      <c r="O19" s="24">
        <f t="shared" si="5"/>
        <v>0</v>
      </c>
      <c r="P19" s="24">
        <f t="shared" si="1"/>
        <v>0</v>
      </c>
      <c r="Q19" s="47" t="e">
        <f t="shared" si="6"/>
        <v>#DIV/0!</v>
      </c>
      <c r="R19" s="22"/>
      <c r="S19" s="25"/>
      <c r="T19" s="22"/>
      <c r="U19" s="25"/>
      <c r="V19" s="43">
        <f t="shared" si="7"/>
        <v>0</v>
      </c>
      <c r="W19" s="43"/>
      <c r="X19" s="72">
        <f>SUM(G19:G21)+SUM(V19:V21)</f>
        <v>0</v>
      </c>
      <c r="Y19" s="21"/>
      <c r="Z19" s="21"/>
      <c r="AA19" s="21"/>
      <c r="AB19" s="21"/>
      <c r="AC19" s="21"/>
      <c r="AD19" s="21"/>
      <c r="AE19" s="21"/>
      <c r="AF19" s="21"/>
      <c r="AG19" s="52">
        <f t="shared" si="8"/>
        <v>0</v>
      </c>
      <c r="AH19" s="26">
        <f t="shared" si="9"/>
        <v>0</v>
      </c>
    </row>
    <row r="20" spans="1:34" x14ac:dyDescent="0.25">
      <c r="A20" s="64"/>
      <c r="B20" s="10" t="s">
        <v>19</v>
      </c>
      <c r="C20" s="10"/>
      <c r="D20" s="11"/>
      <c r="E20" s="12"/>
      <c r="F20" s="12"/>
      <c r="G20" s="12"/>
      <c r="H20" s="12"/>
      <c r="I20" s="13">
        <f t="shared" si="0"/>
        <v>0</v>
      </c>
      <c r="J20" s="48" t="e">
        <f t="shared" si="2"/>
        <v>#DIV/0!</v>
      </c>
      <c r="K20" s="39"/>
      <c r="L20" s="48" t="e">
        <f t="shared" si="3"/>
        <v>#DIV/0!</v>
      </c>
      <c r="M20" s="39"/>
      <c r="N20" s="48" t="e">
        <f t="shared" si="4"/>
        <v>#DIV/0!</v>
      </c>
      <c r="O20" s="13">
        <f t="shared" si="5"/>
        <v>0</v>
      </c>
      <c r="P20" s="13">
        <f t="shared" si="1"/>
        <v>0</v>
      </c>
      <c r="Q20" s="48" t="e">
        <f t="shared" si="6"/>
        <v>#DIV/0!</v>
      </c>
      <c r="R20" s="11"/>
      <c r="S20" s="14"/>
      <c r="T20" s="11"/>
      <c r="U20" s="14"/>
      <c r="V20" s="44">
        <f t="shared" si="7"/>
        <v>0</v>
      </c>
      <c r="W20" s="50"/>
      <c r="X20" s="73"/>
      <c r="Y20" s="10"/>
      <c r="Z20" s="10"/>
      <c r="AA20" s="10"/>
      <c r="AB20" s="10"/>
      <c r="AC20" s="10"/>
      <c r="AD20" s="10"/>
      <c r="AE20" s="10"/>
      <c r="AF20" s="10"/>
      <c r="AG20" s="53">
        <f t="shared" si="8"/>
        <v>0</v>
      </c>
      <c r="AH20" s="27">
        <f t="shared" si="9"/>
        <v>0</v>
      </c>
    </row>
    <row r="21" spans="1:34" ht="15.75" thickBot="1" x14ac:dyDescent="0.3">
      <c r="A21" s="65"/>
      <c r="B21" s="28" t="s">
        <v>20</v>
      </c>
      <c r="C21" s="28"/>
      <c r="D21" s="29"/>
      <c r="E21" s="30"/>
      <c r="F21" s="30"/>
      <c r="G21" s="30"/>
      <c r="H21" s="30"/>
      <c r="I21" s="31">
        <f t="shared" si="0"/>
        <v>0</v>
      </c>
      <c r="J21" s="49" t="e">
        <f t="shared" si="2"/>
        <v>#DIV/0!</v>
      </c>
      <c r="K21" s="40"/>
      <c r="L21" s="49" t="e">
        <f t="shared" si="3"/>
        <v>#DIV/0!</v>
      </c>
      <c r="M21" s="40"/>
      <c r="N21" s="49" t="e">
        <f t="shared" si="4"/>
        <v>#DIV/0!</v>
      </c>
      <c r="O21" s="31">
        <f t="shared" si="5"/>
        <v>0</v>
      </c>
      <c r="P21" s="31">
        <f t="shared" si="1"/>
        <v>0</v>
      </c>
      <c r="Q21" s="49" t="e">
        <f t="shared" si="6"/>
        <v>#DIV/0!</v>
      </c>
      <c r="R21" s="29"/>
      <c r="S21" s="32"/>
      <c r="T21" s="29"/>
      <c r="U21" s="32"/>
      <c r="V21" s="45">
        <f t="shared" si="7"/>
        <v>0</v>
      </c>
      <c r="W21" s="45"/>
      <c r="X21" s="74"/>
      <c r="Y21" s="28"/>
      <c r="Z21" s="28"/>
      <c r="AA21" s="28"/>
      <c r="AB21" s="28"/>
      <c r="AC21" s="28"/>
      <c r="AD21" s="28"/>
      <c r="AE21" s="28"/>
      <c r="AF21" s="28"/>
      <c r="AG21" s="54">
        <f t="shared" si="8"/>
        <v>0</v>
      </c>
      <c r="AH21" s="33">
        <f t="shared" si="9"/>
        <v>0</v>
      </c>
    </row>
    <row r="22" spans="1:34" x14ac:dyDescent="0.25">
      <c r="A22" s="63">
        <f>A19+1</f>
        <v>43714</v>
      </c>
      <c r="B22" s="21" t="s">
        <v>18</v>
      </c>
      <c r="C22" s="21"/>
      <c r="D22" s="22"/>
      <c r="E22" s="23"/>
      <c r="F22" s="23"/>
      <c r="G22" s="23"/>
      <c r="H22" s="23"/>
      <c r="I22" s="24">
        <f t="shared" si="0"/>
        <v>0</v>
      </c>
      <c r="J22" s="47" t="e">
        <f t="shared" si="2"/>
        <v>#DIV/0!</v>
      </c>
      <c r="K22" s="38"/>
      <c r="L22" s="47" t="e">
        <f t="shared" si="3"/>
        <v>#DIV/0!</v>
      </c>
      <c r="M22" s="38"/>
      <c r="N22" s="47" t="e">
        <f t="shared" si="4"/>
        <v>#DIV/0!</v>
      </c>
      <c r="O22" s="24">
        <f t="shared" si="5"/>
        <v>0</v>
      </c>
      <c r="P22" s="24">
        <f t="shared" si="1"/>
        <v>0</v>
      </c>
      <c r="Q22" s="47" t="e">
        <f t="shared" si="6"/>
        <v>#DIV/0!</v>
      </c>
      <c r="R22" s="22"/>
      <c r="S22" s="25"/>
      <c r="T22" s="22"/>
      <c r="U22" s="25"/>
      <c r="V22" s="43">
        <f t="shared" si="7"/>
        <v>0</v>
      </c>
      <c r="W22" s="43"/>
      <c r="X22" s="72">
        <f>SUM(G22:G24)+SUM(V22:V24)</f>
        <v>0</v>
      </c>
      <c r="Y22" s="21"/>
      <c r="Z22" s="21"/>
      <c r="AA22" s="21"/>
      <c r="AB22" s="21"/>
      <c r="AC22" s="21"/>
      <c r="AD22" s="21"/>
      <c r="AE22" s="21"/>
      <c r="AF22" s="21"/>
      <c r="AG22" s="52">
        <f t="shared" si="8"/>
        <v>0</v>
      </c>
      <c r="AH22" s="26">
        <f t="shared" si="9"/>
        <v>0</v>
      </c>
    </row>
    <row r="23" spans="1:34" x14ac:dyDescent="0.25">
      <c r="A23" s="64"/>
      <c r="B23" s="10" t="s">
        <v>19</v>
      </c>
      <c r="C23" s="10"/>
      <c r="D23" s="11"/>
      <c r="E23" s="12"/>
      <c r="F23" s="12"/>
      <c r="G23" s="12"/>
      <c r="H23" s="12"/>
      <c r="I23" s="13">
        <f t="shared" si="0"/>
        <v>0</v>
      </c>
      <c r="J23" s="48" t="e">
        <f t="shared" si="2"/>
        <v>#DIV/0!</v>
      </c>
      <c r="K23" s="39"/>
      <c r="L23" s="48" t="e">
        <f t="shared" si="3"/>
        <v>#DIV/0!</v>
      </c>
      <c r="M23" s="39"/>
      <c r="N23" s="48" t="e">
        <f t="shared" si="4"/>
        <v>#DIV/0!</v>
      </c>
      <c r="O23" s="13">
        <f t="shared" si="5"/>
        <v>0</v>
      </c>
      <c r="P23" s="13">
        <f t="shared" si="1"/>
        <v>0</v>
      </c>
      <c r="Q23" s="48" t="e">
        <f t="shared" si="6"/>
        <v>#DIV/0!</v>
      </c>
      <c r="R23" s="11"/>
      <c r="S23" s="14"/>
      <c r="T23" s="11"/>
      <c r="U23" s="14"/>
      <c r="V23" s="44">
        <f t="shared" si="7"/>
        <v>0</v>
      </c>
      <c r="W23" s="50"/>
      <c r="X23" s="73"/>
      <c r="Y23" s="10"/>
      <c r="Z23" s="10"/>
      <c r="AA23" s="10"/>
      <c r="AB23" s="10"/>
      <c r="AC23" s="10"/>
      <c r="AD23" s="10"/>
      <c r="AE23" s="10"/>
      <c r="AF23" s="10"/>
      <c r="AG23" s="53">
        <f t="shared" si="8"/>
        <v>0</v>
      </c>
      <c r="AH23" s="27">
        <f t="shared" si="9"/>
        <v>0</v>
      </c>
    </row>
    <row r="24" spans="1:34" ht="15.75" thickBot="1" x14ac:dyDescent="0.3">
      <c r="A24" s="65"/>
      <c r="B24" s="28" t="s">
        <v>20</v>
      </c>
      <c r="C24" s="28"/>
      <c r="D24" s="29"/>
      <c r="E24" s="30"/>
      <c r="F24" s="30"/>
      <c r="G24" s="30"/>
      <c r="H24" s="30"/>
      <c r="I24" s="31">
        <f t="shared" si="0"/>
        <v>0</v>
      </c>
      <c r="J24" s="49" t="e">
        <f t="shared" si="2"/>
        <v>#DIV/0!</v>
      </c>
      <c r="K24" s="40"/>
      <c r="L24" s="49" t="e">
        <f t="shared" si="3"/>
        <v>#DIV/0!</v>
      </c>
      <c r="M24" s="40"/>
      <c r="N24" s="49" t="e">
        <f t="shared" si="4"/>
        <v>#DIV/0!</v>
      </c>
      <c r="O24" s="31">
        <f t="shared" si="5"/>
        <v>0</v>
      </c>
      <c r="P24" s="31">
        <f t="shared" si="1"/>
        <v>0</v>
      </c>
      <c r="Q24" s="49" t="e">
        <f t="shared" si="6"/>
        <v>#DIV/0!</v>
      </c>
      <c r="R24" s="29"/>
      <c r="S24" s="32"/>
      <c r="T24" s="29"/>
      <c r="U24" s="32"/>
      <c r="V24" s="45">
        <f t="shared" si="7"/>
        <v>0</v>
      </c>
      <c r="W24" s="45"/>
      <c r="X24" s="74"/>
      <c r="Y24" s="28"/>
      <c r="Z24" s="28"/>
      <c r="AA24" s="28"/>
      <c r="AB24" s="28"/>
      <c r="AC24" s="28"/>
      <c r="AD24" s="28"/>
      <c r="AE24" s="28"/>
      <c r="AF24" s="28"/>
      <c r="AG24" s="54">
        <f t="shared" si="8"/>
        <v>0</v>
      </c>
      <c r="AH24" s="33">
        <f t="shared" si="9"/>
        <v>0</v>
      </c>
    </row>
    <row r="25" spans="1:34" x14ac:dyDescent="0.25">
      <c r="A25" s="63">
        <f t="shared" ref="A25" si="10">A22+1</f>
        <v>43715</v>
      </c>
      <c r="B25" s="21" t="s">
        <v>18</v>
      </c>
      <c r="C25" s="21"/>
      <c r="D25" s="22"/>
      <c r="E25" s="23"/>
      <c r="F25" s="23"/>
      <c r="G25" s="23"/>
      <c r="H25" s="23"/>
      <c r="I25" s="24">
        <f t="shared" si="0"/>
        <v>0</v>
      </c>
      <c r="J25" s="47" t="e">
        <f t="shared" si="2"/>
        <v>#DIV/0!</v>
      </c>
      <c r="K25" s="38"/>
      <c r="L25" s="47" t="e">
        <f t="shared" si="3"/>
        <v>#DIV/0!</v>
      </c>
      <c r="M25" s="38"/>
      <c r="N25" s="47" t="e">
        <f t="shared" si="4"/>
        <v>#DIV/0!</v>
      </c>
      <c r="O25" s="24">
        <f t="shared" si="5"/>
        <v>0</v>
      </c>
      <c r="P25" s="24">
        <f t="shared" si="1"/>
        <v>0</v>
      </c>
      <c r="Q25" s="47" t="e">
        <f t="shared" si="6"/>
        <v>#DIV/0!</v>
      </c>
      <c r="R25" s="22"/>
      <c r="S25" s="25"/>
      <c r="T25" s="22"/>
      <c r="U25" s="25"/>
      <c r="V25" s="43">
        <f t="shared" si="7"/>
        <v>0</v>
      </c>
      <c r="W25" s="43"/>
      <c r="X25" s="72">
        <f>SUM(G25:G27)+SUM(V25:V27)</f>
        <v>0</v>
      </c>
      <c r="Y25" s="21"/>
      <c r="Z25" s="21"/>
      <c r="AA25" s="21"/>
      <c r="AB25" s="21"/>
      <c r="AC25" s="21"/>
      <c r="AD25" s="21"/>
      <c r="AE25" s="21"/>
      <c r="AF25" s="21"/>
      <c r="AG25" s="52">
        <f t="shared" si="8"/>
        <v>0</v>
      </c>
      <c r="AH25" s="26">
        <f t="shared" si="9"/>
        <v>0</v>
      </c>
    </row>
    <row r="26" spans="1:34" x14ac:dyDescent="0.25">
      <c r="A26" s="64"/>
      <c r="B26" s="10" t="s">
        <v>19</v>
      </c>
      <c r="C26" s="10"/>
      <c r="D26" s="11"/>
      <c r="E26" s="12"/>
      <c r="F26" s="12"/>
      <c r="G26" s="12"/>
      <c r="H26" s="12"/>
      <c r="I26" s="13">
        <f t="shared" si="0"/>
        <v>0</v>
      </c>
      <c r="J26" s="48" t="e">
        <f t="shared" si="2"/>
        <v>#DIV/0!</v>
      </c>
      <c r="K26" s="39"/>
      <c r="L26" s="48" t="e">
        <f t="shared" si="3"/>
        <v>#DIV/0!</v>
      </c>
      <c r="M26" s="39"/>
      <c r="N26" s="48" t="e">
        <f t="shared" si="4"/>
        <v>#DIV/0!</v>
      </c>
      <c r="O26" s="13">
        <f t="shared" si="5"/>
        <v>0</v>
      </c>
      <c r="P26" s="13">
        <f t="shared" si="1"/>
        <v>0</v>
      </c>
      <c r="Q26" s="48" t="e">
        <f t="shared" si="6"/>
        <v>#DIV/0!</v>
      </c>
      <c r="R26" s="11"/>
      <c r="S26" s="14"/>
      <c r="T26" s="11"/>
      <c r="U26" s="14"/>
      <c r="V26" s="44">
        <f t="shared" si="7"/>
        <v>0</v>
      </c>
      <c r="W26" s="50"/>
      <c r="X26" s="73"/>
      <c r="Y26" s="10"/>
      <c r="Z26" s="10"/>
      <c r="AA26" s="10"/>
      <c r="AB26" s="10"/>
      <c r="AC26" s="10"/>
      <c r="AD26" s="10"/>
      <c r="AE26" s="10"/>
      <c r="AF26" s="10"/>
      <c r="AG26" s="53">
        <f t="shared" si="8"/>
        <v>0</v>
      </c>
      <c r="AH26" s="27">
        <f t="shared" si="9"/>
        <v>0</v>
      </c>
    </row>
    <row r="27" spans="1:34" ht="15.75" thickBot="1" x14ac:dyDescent="0.3">
      <c r="A27" s="65"/>
      <c r="B27" s="28" t="s">
        <v>20</v>
      </c>
      <c r="C27" s="28"/>
      <c r="D27" s="29"/>
      <c r="E27" s="30"/>
      <c r="F27" s="30"/>
      <c r="G27" s="30"/>
      <c r="H27" s="30"/>
      <c r="I27" s="31">
        <f t="shared" si="0"/>
        <v>0</v>
      </c>
      <c r="J27" s="49" t="e">
        <f t="shared" si="2"/>
        <v>#DIV/0!</v>
      </c>
      <c r="K27" s="40"/>
      <c r="L27" s="49" t="e">
        <f t="shared" si="3"/>
        <v>#DIV/0!</v>
      </c>
      <c r="M27" s="40"/>
      <c r="N27" s="49" t="e">
        <f t="shared" si="4"/>
        <v>#DIV/0!</v>
      </c>
      <c r="O27" s="31">
        <f t="shared" si="5"/>
        <v>0</v>
      </c>
      <c r="P27" s="31">
        <f t="shared" si="1"/>
        <v>0</v>
      </c>
      <c r="Q27" s="49" t="e">
        <f t="shared" si="6"/>
        <v>#DIV/0!</v>
      </c>
      <c r="R27" s="29"/>
      <c r="S27" s="32"/>
      <c r="T27" s="29"/>
      <c r="U27" s="32"/>
      <c r="V27" s="45">
        <f t="shared" si="7"/>
        <v>0</v>
      </c>
      <c r="W27" s="45"/>
      <c r="X27" s="74"/>
      <c r="Y27" s="28"/>
      <c r="Z27" s="28"/>
      <c r="AA27" s="28"/>
      <c r="AB27" s="28"/>
      <c r="AC27" s="28"/>
      <c r="AD27" s="28"/>
      <c r="AE27" s="28"/>
      <c r="AF27" s="28"/>
      <c r="AG27" s="54">
        <f t="shared" si="8"/>
        <v>0</v>
      </c>
      <c r="AH27" s="33">
        <f t="shared" si="9"/>
        <v>0</v>
      </c>
    </row>
    <row r="28" spans="1:34" x14ac:dyDescent="0.25">
      <c r="A28" s="63">
        <f t="shared" ref="A28" si="11">A25+1</f>
        <v>43716</v>
      </c>
      <c r="B28" s="21" t="s">
        <v>18</v>
      </c>
      <c r="C28" s="21"/>
      <c r="D28" s="22"/>
      <c r="E28" s="23"/>
      <c r="F28" s="23"/>
      <c r="G28" s="23"/>
      <c r="H28" s="23"/>
      <c r="I28" s="24">
        <f t="shared" si="0"/>
        <v>0</v>
      </c>
      <c r="J28" s="47" t="e">
        <f t="shared" si="2"/>
        <v>#DIV/0!</v>
      </c>
      <c r="K28" s="38"/>
      <c r="L28" s="47" t="e">
        <f t="shared" si="3"/>
        <v>#DIV/0!</v>
      </c>
      <c r="M28" s="38"/>
      <c r="N28" s="47" t="e">
        <f t="shared" si="4"/>
        <v>#DIV/0!</v>
      </c>
      <c r="O28" s="24">
        <f t="shared" si="5"/>
        <v>0</v>
      </c>
      <c r="P28" s="24">
        <f t="shared" si="1"/>
        <v>0</v>
      </c>
      <c r="Q28" s="47" t="e">
        <f t="shared" si="6"/>
        <v>#DIV/0!</v>
      </c>
      <c r="R28" s="22"/>
      <c r="S28" s="25"/>
      <c r="T28" s="22"/>
      <c r="U28" s="25"/>
      <c r="V28" s="43">
        <f t="shared" si="7"/>
        <v>0</v>
      </c>
      <c r="W28" s="43"/>
      <c r="X28" s="72">
        <f>SUM(G28:G30)+SUM(V28:V30)</f>
        <v>0</v>
      </c>
      <c r="Y28" s="21"/>
      <c r="Z28" s="21"/>
      <c r="AA28" s="21"/>
      <c r="AB28" s="21"/>
      <c r="AC28" s="21"/>
      <c r="AD28" s="21"/>
      <c r="AE28" s="21"/>
      <c r="AF28" s="21"/>
      <c r="AG28" s="52">
        <f t="shared" si="8"/>
        <v>0</v>
      </c>
      <c r="AH28" s="26">
        <f t="shared" si="9"/>
        <v>0</v>
      </c>
    </row>
    <row r="29" spans="1:34" x14ac:dyDescent="0.25">
      <c r="A29" s="64"/>
      <c r="B29" s="10" t="s">
        <v>19</v>
      </c>
      <c r="C29" s="10"/>
      <c r="D29" s="11"/>
      <c r="E29" s="12"/>
      <c r="F29" s="12"/>
      <c r="G29" s="12"/>
      <c r="H29" s="12"/>
      <c r="I29" s="13">
        <f t="shared" si="0"/>
        <v>0</v>
      </c>
      <c r="J29" s="48" t="e">
        <f t="shared" si="2"/>
        <v>#DIV/0!</v>
      </c>
      <c r="K29" s="39"/>
      <c r="L29" s="48" t="e">
        <f t="shared" si="3"/>
        <v>#DIV/0!</v>
      </c>
      <c r="M29" s="39"/>
      <c r="N29" s="48" t="e">
        <f t="shared" si="4"/>
        <v>#DIV/0!</v>
      </c>
      <c r="O29" s="13">
        <f t="shared" si="5"/>
        <v>0</v>
      </c>
      <c r="P29" s="13">
        <f t="shared" si="1"/>
        <v>0</v>
      </c>
      <c r="Q29" s="48" t="e">
        <f t="shared" si="6"/>
        <v>#DIV/0!</v>
      </c>
      <c r="R29" s="11"/>
      <c r="S29" s="14"/>
      <c r="T29" s="11"/>
      <c r="U29" s="14"/>
      <c r="V29" s="44">
        <f t="shared" si="7"/>
        <v>0</v>
      </c>
      <c r="W29" s="50"/>
      <c r="X29" s="73"/>
      <c r="Y29" s="10"/>
      <c r="Z29" s="10"/>
      <c r="AA29" s="10"/>
      <c r="AB29" s="10"/>
      <c r="AC29" s="10"/>
      <c r="AD29" s="10"/>
      <c r="AE29" s="10"/>
      <c r="AF29" s="10"/>
      <c r="AG29" s="53">
        <f t="shared" si="8"/>
        <v>0</v>
      </c>
      <c r="AH29" s="27">
        <f t="shared" si="9"/>
        <v>0</v>
      </c>
    </row>
    <row r="30" spans="1:34" ht="15.75" thickBot="1" x14ac:dyDescent="0.3">
      <c r="A30" s="65"/>
      <c r="B30" s="28" t="s">
        <v>20</v>
      </c>
      <c r="C30" s="28"/>
      <c r="D30" s="29"/>
      <c r="E30" s="30"/>
      <c r="F30" s="30"/>
      <c r="G30" s="30"/>
      <c r="H30" s="30"/>
      <c r="I30" s="31">
        <f t="shared" si="0"/>
        <v>0</v>
      </c>
      <c r="J30" s="49" t="e">
        <f t="shared" si="2"/>
        <v>#DIV/0!</v>
      </c>
      <c r="K30" s="40"/>
      <c r="L30" s="49" t="e">
        <f t="shared" si="3"/>
        <v>#DIV/0!</v>
      </c>
      <c r="M30" s="40"/>
      <c r="N30" s="49" t="e">
        <f t="shared" si="4"/>
        <v>#DIV/0!</v>
      </c>
      <c r="O30" s="31">
        <f t="shared" si="5"/>
        <v>0</v>
      </c>
      <c r="P30" s="31">
        <f t="shared" si="1"/>
        <v>0</v>
      </c>
      <c r="Q30" s="49" t="e">
        <f t="shared" si="6"/>
        <v>#DIV/0!</v>
      </c>
      <c r="R30" s="29"/>
      <c r="S30" s="32"/>
      <c r="T30" s="29"/>
      <c r="U30" s="32"/>
      <c r="V30" s="45">
        <f t="shared" si="7"/>
        <v>0</v>
      </c>
      <c r="W30" s="45"/>
      <c r="X30" s="74"/>
      <c r="Y30" s="28"/>
      <c r="Z30" s="28"/>
      <c r="AA30" s="28"/>
      <c r="AB30" s="28"/>
      <c r="AC30" s="28"/>
      <c r="AD30" s="28"/>
      <c r="AE30" s="28"/>
      <c r="AF30" s="28"/>
      <c r="AG30" s="54">
        <f t="shared" si="8"/>
        <v>0</v>
      </c>
      <c r="AH30" s="33">
        <f t="shared" si="9"/>
        <v>0</v>
      </c>
    </row>
    <row r="31" spans="1:34" x14ac:dyDescent="0.25">
      <c r="A31" s="63">
        <f t="shared" ref="A31" si="12">A28+1</f>
        <v>43717</v>
      </c>
      <c r="B31" s="21" t="s">
        <v>18</v>
      </c>
      <c r="C31" s="21"/>
      <c r="D31" s="22"/>
      <c r="E31" s="23"/>
      <c r="F31" s="23"/>
      <c r="G31" s="23"/>
      <c r="H31" s="23"/>
      <c r="I31" s="24">
        <f t="shared" si="0"/>
        <v>0</v>
      </c>
      <c r="J31" s="47" t="e">
        <f t="shared" si="2"/>
        <v>#DIV/0!</v>
      </c>
      <c r="K31" s="38"/>
      <c r="L31" s="47" t="e">
        <f t="shared" si="3"/>
        <v>#DIV/0!</v>
      </c>
      <c r="M31" s="38"/>
      <c r="N31" s="47" t="e">
        <f t="shared" si="4"/>
        <v>#DIV/0!</v>
      </c>
      <c r="O31" s="24">
        <f t="shared" si="5"/>
        <v>0</v>
      </c>
      <c r="P31" s="24">
        <f t="shared" si="1"/>
        <v>0</v>
      </c>
      <c r="Q31" s="47" t="e">
        <f t="shared" si="6"/>
        <v>#DIV/0!</v>
      </c>
      <c r="R31" s="22"/>
      <c r="S31" s="25"/>
      <c r="T31" s="22"/>
      <c r="U31" s="25"/>
      <c r="V31" s="43">
        <f t="shared" si="7"/>
        <v>0</v>
      </c>
      <c r="W31" s="43"/>
      <c r="X31" s="72">
        <f>SUM(G31:G33)+SUM(V31:V33)</f>
        <v>0</v>
      </c>
      <c r="Y31" s="21"/>
      <c r="Z31" s="21"/>
      <c r="AA31" s="21"/>
      <c r="AB31" s="21"/>
      <c r="AC31" s="21"/>
      <c r="AD31" s="21"/>
      <c r="AE31" s="21"/>
      <c r="AF31" s="21"/>
      <c r="AG31" s="52">
        <f t="shared" si="8"/>
        <v>0</v>
      </c>
      <c r="AH31" s="26">
        <f t="shared" si="9"/>
        <v>0</v>
      </c>
    </row>
    <row r="32" spans="1:34" x14ac:dyDescent="0.25">
      <c r="A32" s="64"/>
      <c r="B32" s="10" t="s">
        <v>19</v>
      </c>
      <c r="C32" s="10"/>
      <c r="D32" s="11"/>
      <c r="E32" s="12"/>
      <c r="F32" s="12"/>
      <c r="G32" s="12"/>
      <c r="H32" s="12"/>
      <c r="I32" s="13">
        <f t="shared" si="0"/>
        <v>0</v>
      </c>
      <c r="J32" s="48" t="e">
        <f t="shared" si="2"/>
        <v>#DIV/0!</v>
      </c>
      <c r="K32" s="39"/>
      <c r="L32" s="48" t="e">
        <f t="shared" si="3"/>
        <v>#DIV/0!</v>
      </c>
      <c r="M32" s="39"/>
      <c r="N32" s="48" t="e">
        <f t="shared" si="4"/>
        <v>#DIV/0!</v>
      </c>
      <c r="O32" s="13">
        <f t="shared" si="5"/>
        <v>0</v>
      </c>
      <c r="P32" s="13">
        <f t="shared" si="1"/>
        <v>0</v>
      </c>
      <c r="Q32" s="48" t="e">
        <f t="shared" si="6"/>
        <v>#DIV/0!</v>
      </c>
      <c r="R32" s="11"/>
      <c r="S32" s="14"/>
      <c r="T32" s="11"/>
      <c r="U32" s="14"/>
      <c r="V32" s="44">
        <f t="shared" si="7"/>
        <v>0</v>
      </c>
      <c r="W32" s="50"/>
      <c r="X32" s="73"/>
      <c r="Y32" s="10"/>
      <c r="Z32" s="10"/>
      <c r="AA32" s="10"/>
      <c r="AB32" s="10"/>
      <c r="AC32" s="10"/>
      <c r="AD32" s="10"/>
      <c r="AE32" s="10"/>
      <c r="AF32" s="10"/>
      <c r="AG32" s="53">
        <f t="shared" si="8"/>
        <v>0</v>
      </c>
      <c r="AH32" s="27">
        <f t="shared" si="9"/>
        <v>0</v>
      </c>
    </row>
    <row r="33" spans="1:34" ht="15.75" thickBot="1" x14ac:dyDescent="0.3">
      <c r="A33" s="65"/>
      <c r="B33" s="28" t="s">
        <v>20</v>
      </c>
      <c r="C33" s="28"/>
      <c r="D33" s="29"/>
      <c r="E33" s="30"/>
      <c r="F33" s="30"/>
      <c r="G33" s="30"/>
      <c r="H33" s="30"/>
      <c r="I33" s="31">
        <f t="shared" si="0"/>
        <v>0</v>
      </c>
      <c r="J33" s="49" t="e">
        <f t="shared" si="2"/>
        <v>#DIV/0!</v>
      </c>
      <c r="K33" s="40"/>
      <c r="L33" s="49" t="e">
        <f t="shared" si="3"/>
        <v>#DIV/0!</v>
      </c>
      <c r="M33" s="40"/>
      <c r="N33" s="49" t="e">
        <f t="shared" si="4"/>
        <v>#DIV/0!</v>
      </c>
      <c r="O33" s="31">
        <f t="shared" si="5"/>
        <v>0</v>
      </c>
      <c r="P33" s="31">
        <f t="shared" si="1"/>
        <v>0</v>
      </c>
      <c r="Q33" s="49" t="e">
        <f t="shared" si="6"/>
        <v>#DIV/0!</v>
      </c>
      <c r="R33" s="29"/>
      <c r="S33" s="32"/>
      <c r="T33" s="29"/>
      <c r="U33" s="32"/>
      <c r="V33" s="45">
        <f t="shared" si="7"/>
        <v>0</v>
      </c>
      <c r="W33" s="45"/>
      <c r="X33" s="74"/>
      <c r="Y33" s="28"/>
      <c r="Z33" s="28"/>
      <c r="AA33" s="28"/>
      <c r="AB33" s="28"/>
      <c r="AC33" s="28"/>
      <c r="AD33" s="28"/>
      <c r="AE33" s="28"/>
      <c r="AF33" s="28"/>
      <c r="AG33" s="54">
        <f t="shared" si="8"/>
        <v>0</v>
      </c>
      <c r="AH33" s="33">
        <f t="shared" si="9"/>
        <v>0</v>
      </c>
    </row>
    <row r="34" spans="1:34" x14ac:dyDescent="0.25">
      <c r="A34" s="63">
        <f t="shared" ref="A34" si="13">A31+1</f>
        <v>43718</v>
      </c>
      <c r="B34" s="21" t="s">
        <v>18</v>
      </c>
      <c r="C34" s="21"/>
      <c r="D34" s="22"/>
      <c r="E34" s="23"/>
      <c r="F34" s="23"/>
      <c r="G34" s="23"/>
      <c r="H34" s="23"/>
      <c r="I34" s="24">
        <f t="shared" si="0"/>
        <v>0</v>
      </c>
      <c r="J34" s="47" t="e">
        <f t="shared" si="2"/>
        <v>#DIV/0!</v>
      </c>
      <c r="K34" s="38"/>
      <c r="L34" s="47" t="e">
        <f t="shared" si="3"/>
        <v>#DIV/0!</v>
      </c>
      <c r="M34" s="38"/>
      <c r="N34" s="47" t="e">
        <f t="shared" si="4"/>
        <v>#DIV/0!</v>
      </c>
      <c r="O34" s="24">
        <f t="shared" si="5"/>
        <v>0</v>
      </c>
      <c r="P34" s="24">
        <f t="shared" si="1"/>
        <v>0</v>
      </c>
      <c r="Q34" s="47" t="e">
        <f t="shared" si="6"/>
        <v>#DIV/0!</v>
      </c>
      <c r="R34" s="22"/>
      <c r="S34" s="25"/>
      <c r="T34" s="22"/>
      <c r="U34" s="25"/>
      <c r="V34" s="43">
        <f t="shared" si="7"/>
        <v>0</v>
      </c>
      <c r="W34" s="43"/>
      <c r="X34" s="72">
        <f>SUM(G34:G36)+SUM(V34:V36)</f>
        <v>0</v>
      </c>
      <c r="Y34" s="21"/>
      <c r="Z34" s="21"/>
      <c r="AA34" s="21"/>
      <c r="AB34" s="21"/>
      <c r="AC34" s="21"/>
      <c r="AD34" s="21"/>
      <c r="AE34" s="21"/>
      <c r="AF34" s="21"/>
      <c r="AG34" s="52">
        <f t="shared" si="8"/>
        <v>0</v>
      </c>
      <c r="AH34" s="26">
        <f t="shared" si="9"/>
        <v>0</v>
      </c>
    </row>
    <row r="35" spans="1:34" x14ac:dyDescent="0.25">
      <c r="A35" s="64"/>
      <c r="B35" s="10" t="s">
        <v>19</v>
      </c>
      <c r="C35" s="10"/>
      <c r="D35" s="11"/>
      <c r="E35" s="12"/>
      <c r="F35" s="12"/>
      <c r="G35" s="12"/>
      <c r="H35" s="12"/>
      <c r="I35" s="13">
        <f t="shared" si="0"/>
        <v>0</v>
      </c>
      <c r="J35" s="48" t="e">
        <f t="shared" si="2"/>
        <v>#DIV/0!</v>
      </c>
      <c r="K35" s="39"/>
      <c r="L35" s="48" t="e">
        <f t="shared" si="3"/>
        <v>#DIV/0!</v>
      </c>
      <c r="M35" s="39"/>
      <c r="N35" s="48" t="e">
        <f t="shared" si="4"/>
        <v>#DIV/0!</v>
      </c>
      <c r="O35" s="13">
        <f t="shared" si="5"/>
        <v>0</v>
      </c>
      <c r="P35" s="13">
        <f t="shared" si="1"/>
        <v>0</v>
      </c>
      <c r="Q35" s="48" t="e">
        <f t="shared" si="6"/>
        <v>#DIV/0!</v>
      </c>
      <c r="R35" s="11"/>
      <c r="S35" s="14"/>
      <c r="T35" s="11"/>
      <c r="U35" s="14"/>
      <c r="V35" s="44">
        <f t="shared" si="7"/>
        <v>0</v>
      </c>
      <c r="W35" s="50"/>
      <c r="X35" s="73"/>
      <c r="Y35" s="10"/>
      <c r="Z35" s="10"/>
      <c r="AA35" s="10"/>
      <c r="AB35" s="10"/>
      <c r="AC35" s="10"/>
      <c r="AD35" s="10"/>
      <c r="AE35" s="10"/>
      <c r="AF35" s="10"/>
      <c r="AG35" s="53">
        <f t="shared" si="8"/>
        <v>0</v>
      </c>
      <c r="AH35" s="27">
        <f t="shared" si="9"/>
        <v>0</v>
      </c>
    </row>
    <row r="36" spans="1:34" ht="15.75" thickBot="1" x14ac:dyDescent="0.3">
      <c r="A36" s="65"/>
      <c r="B36" s="28" t="s">
        <v>20</v>
      </c>
      <c r="C36" s="28"/>
      <c r="D36" s="29"/>
      <c r="E36" s="30"/>
      <c r="F36" s="30"/>
      <c r="G36" s="30"/>
      <c r="H36" s="30"/>
      <c r="I36" s="31">
        <f t="shared" si="0"/>
        <v>0</v>
      </c>
      <c r="J36" s="49" t="e">
        <f t="shared" si="2"/>
        <v>#DIV/0!</v>
      </c>
      <c r="K36" s="40"/>
      <c r="L36" s="49" t="e">
        <f t="shared" si="3"/>
        <v>#DIV/0!</v>
      </c>
      <c r="M36" s="40"/>
      <c r="N36" s="49" t="e">
        <f t="shared" si="4"/>
        <v>#DIV/0!</v>
      </c>
      <c r="O36" s="31">
        <f t="shared" si="5"/>
        <v>0</v>
      </c>
      <c r="P36" s="31">
        <f t="shared" si="1"/>
        <v>0</v>
      </c>
      <c r="Q36" s="49" t="e">
        <f t="shared" si="6"/>
        <v>#DIV/0!</v>
      </c>
      <c r="R36" s="29"/>
      <c r="S36" s="32"/>
      <c r="T36" s="29"/>
      <c r="U36" s="32"/>
      <c r="V36" s="45">
        <f t="shared" si="7"/>
        <v>0</v>
      </c>
      <c r="W36" s="45"/>
      <c r="X36" s="74"/>
      <c r="Y36" s="28"/>
      <c r="Z36" s="28"/>
      <c r="AA36" s="28"/>
      <c r="AB36" s="28"/>
      <c r="AC36" s="28"/>
      <c r="AD36" s="28"/>
      <c r="AE36" s="28"/>
      <c r="AF36" s="28"/>
      <c r="AG36" s="54">
        <f t="shared" si="8"/>
        <v>0</v>
      </c>
      <c r="AH36" s="33">
        <f t="shared" si="9"/>
        <v>0</v>
      </c>
    </row>
    <row r="37" spans="1:34" x14ac:dyDescent="0.25">
      <c r="A37" s="63">
        <f t="shared" ref="A37" si="14">A34+1</f>
        <v>43719</v>
      </c>
      <c r="B37" s="21" t="s">
        <v>18</v>
      </c>
      <c r="C37" s="21"/>
      <c r="D37" s="22"/>
      <c r="E37" s="23"/>
      <c r="F37" s="23"/>
      <c r="G37" s="23"/>
      <c r="H37" s="23"/>
      <c r="I37" s="24">
        <f t="shared" si="0"/>
        <v>0</v>
      </c>
      <c r="J37" s="47" t="e">
        <f t="shared" si="2"/>
        <v>#DIV/0!</v>
      </c>
      <c r="K37" s="38"/>
      <c r="L37" s="47" t="e">
        <f t="shared" si="3"/>
        <v>#DIV/0!</v>
      </c>
      <c r="M37" s="38"/>
      <c r="N37" s="47" t="e">
        <f t="shared" si="4"/>
        <v>#DIV/0!</v>
      </c>
      <c r="O37" s="24">
        <f t="shared" si="5"/>
        <v>0</v>
      </c>
      <c r="P37" s="24">
        <f t="shared" si="1"/>
        <v>0</v>
      </c>
      <c r="Q37" s="47" t="e">
        <f t="shared" si="6"/>
        <v>#DIV/0!</v>
      </c>
      <c r="R37" s="22"/>
      <c r="S37" s="25"/>
      <c r="T37" s="22"/>
      <c r="U37" s="25"/>
      <c r="V37" s="43">
        <f t="shared" si="7"/>
        <v>0</v>
      </c>
      <c r="W37" s="43"/>
      <c r="X37" s="72">
        <f>SUM(G37:G39)+SUM(V37:V39)</f>
        <v>0</v>
      </c>
      <c r="Y37" s="21"/>
      <c r="Z37" s="21"/>
      <c r="AA37" s="21"/>
      <c r="AB37" s="21"/>
      <c r="AC37" s="21"/>
      <c r="AD37" s="21"/>
      <c r="AE37" s="21"/>
      <c r="AF37" s="21"/>
      <c r="AG37" s="52">
        <f t="shared" si="8"/>
        <v>0</v>
      </c>
      <c r="AH37" s="26">
        <f t="shared" si="9"/>
        <v>0</v>
      </c>
    </row>
    <row r="38" spans="1:34" x14ac:dyDescent="0.25">
      <c r="A38" s="64"/>
      <c r="B38" s="10" t="s">
        <v>19</v>
      </c>
      <c r="C38" s="10"/>
      <c r="D38" s="11"/>
      <c r="E38" s="12"/>
      <c r="F38" s="12"/>
      <c r="G38" s="12"/>
      <c r="H38" s="12"/>
      <c r="I38" s="13">
        <f t="shared" si="0"/>
        <v>0</v>
      </c>
      <c r="J38" s="48" t="e">
        <f t="shared" si="2"/>
        <v>#DIV/0!</v>
      </c>
      <c r="K38" s="39"/>
      <c r="L38" s="48" t="e">
        <f t="shared" si="3"/>
        <v>#DIV/0!</v>
      </c>
      <c r="M38" s="39"/>
      <c r="N38" s="48" t="e">
        <f t="shared" si="4"/>
        <v>#DIV/0!</v>
      </c>
      <c r="O38" s="13">
        <f t="shared" si="5"/>
        <v>0</v>
      </c>
      <c r="P38" s="13">
        <f t="shared" si="1"/>
        <v>0</v>
      </c>
      <c r="Q38" s="48" t="e">
        <f t="shared" si="6"/>
        <v>#DIV/0!</v>
      </c>
      <c r="R38" s="11"/>
      <c r="S38" s="14"/>
      <c r="T38" s="11"/>
      <c r="U38" s="14"/>
      <c r="V38" s="44">
        <f t="shared" si="7"/>
        <v>0</v>
      </c>
      <c r="W38" s="50"/>
      <c r="X38" s="73"/>
      <c r="Y38" s="10"/>
      <c r="Z38" s="10"/>
      <c r="AA38" s="10"/>
      <c r="AB38" s="10"/>
      <c r="AC38" s="10"/>
      <c r="AD38" s="10"/>
      <c r="AE38" s="10"/>
      <c r="AF38" s="10"/>
      <c r="AG38" s="53">
        <f t="shared" si="8"/>
        <v>0</v>
      </c>
      <c r="AH38" s="27">
        <f t="shared" si="9"/>
        <v>0</v>
      </c>
    </row>
    <row r="39" spans="1:34" ht="15.75" thickBot="1" x14ac:dyDescent="0.3">
      <c r="A39" s="65"/>
      <c r="B39" s="28" t="s">
        <v>20</v>
      </c>
      <c r="C39" s="28"/>
      <c r="D39" s="29"/>
      <c r="E39" s="30"/>
      <c r="F39" s="30"/>
      <c r="G39" s="30"/>
      <c r="H39" s="30"/>
      <c r="I39" s="31">
        <f t="shared" ref="I39:I70" si="15">H39*E39</f>
        <v>0</v>
      </c>
      <c r="J39" s="49" t="e">
        <f t="shared" si="2"/>
        <v>#DIV/0!</v>
      </c>
      <c r="K39" s="40"/>
      <c r="L39" s="49" t="e">
        <f t="shared" si="3"/>
        <v>#DIV/0!</v>
      </c>
      <c r="M39" s="40"/>
      <c r="N39" s="49" t="e">
        <f t="shared" si="4"/>
        <v>#DIV/0!</v>
      </c>
      <c r="O39" s="31">
        <f t="shared" si="5"/>
        <v>0</v>
      </c>
      <c r="P39" s="31">
        <f t="shared" ref="P39:P70" si="16">IFERROR(I39/G39,0)</f>
        <v>0</v>
      </c>
      <c r="Q39" s="49" t="e">
        <f t="shared" si="6"/>
        <v>#DIV/0!</v>
      </c>
      <c r="R39" s="29"/>
      <c r="S39" s="32"/>
      <c r="T39" s="29"/>
      <c r="U39" s="32"/>
      <c r="V39" s="45">
        <f t="shared" si="7"/>
        <v>0</v>
      </c>
      <c r="W39" s="45"/>
      <c r="X39" s="74"/>
      <c r="Y39" s="28"/>
      <c r="Z39" s="28"/>
      <c r="AA39" s="28"/>
      <c r="AB39" s="28"/>
      <c r="AC39" s="28"/>
      <c r="AD39" s="28"/>
      <c r="AE39" s="28"/>
      <c r="AF39" s="28"/>
      <c r="AG39" s="54">
        <f t="shared" si="8"/>
        <v>0</v>
      </c>
      <c r="AH39" s="33">
        <f t="shared" si="9"/>
        <v>0</v>
      </c>
    </row>
    <row r="40" spans="1:34" x14ac:dyDescent="0.25">
      <c r="A40" s="63">
        <f t="shared" ref="A40" si="17">A37+1</f>
        <v>43720</v>
      </c>
      <c r="B40" s="21" t="s">
        <v>18</v>
      </c>
      <c r="C40" s="21"/>
      <c r="D40" s="22"/>
      <c r="E40" s="23"/>
      <c r="F40" s="23"/>
      <c r="G40" s="23"/>
      <c r="H40" s="23"/>
      <c r="I40" s="24">
        <f t="shared" si="15"/>
        <v>0</v>
      </c>
      <c r="J40" s="47" t="e">
        <f t="shared" si="2"/>
        <v>#DIV/0!</v>
      </c>
      <c r="K40" s="38"/>
      <c r="L40" s="47" t="e">
        <f t="shared" si="3"/>
        <v>#DIV/0!</v>
      </c>
      <c r="M40" s="38"/>
      <c r="N40" s="47" t="e">
        <f t="shared" si="4"/>
        <v>#DIV/0!</v>
      </c>
      <c r="O40" s="24">
        <f t="shared" si="5"/>
        <v>0</v>
      </c>
      <c r="P40" s="24">
        <f t="shared" si="16"/>
        <v>0</v>
      </c>
      <c r="Q40" s="47" t="e">
        <f t="shared" si="6"/>
        <v>#DIV/0!</v>
      </c>
      <c r="R40" s="22"/>
      <c r="S40" s="25"/>
      <c r="T40" s="22"/>
      <c r="U40" s="25"/>
      <c r="V40" s="43">
        <f t="shared" si="7"/>
        <v>0</v>
      </c>
      <c r="W40" s="43"/>
      <c r="X40" s="72">
        <f>SUM(G40:G42)+SUM(V40:V42)</f>
        <v>0</v>
      </c>
      <c r="Y40" s="21"/>
      <c r="Z40" s="21"/>
      <c r="AA40" s="21"/>
      <c r="AB40" s="21"/>
      <c r="AC40" s="21"/>
      <c r="AD40" s="21"/>
      <c r="AE40" s="21"/>
      <c r="AF40" s="21"/>
      <c r="AG40" s="52">
        <f t="shared" si="8"/>
        <v>0</v>
      </c>
      <c r="AH40" s="26">
        <f t="shared" si="9"/>
        <v>0</v>
      </c>
    </row>
    <row r="41" spans="1:34" x14ac:dyDescent="0.25">
      <c r="A41" s="64"/>
      <c r="B41" s="10" t="s">
        <v>19</v>
      </c>
      <c r="C41" s="10"/>
      <c r="D41" s="11"/>
      <c r="E41" s="12"/>
      <c r="F41" s="12"/>
      <c r="G41" s="12"/>
      <c r="H41" s="12"/>
      <c r="I41" s="13">
        <f t="shared" si="15"/>
        <v>0</v>
      </c>
      <c r="J41" s="48" t="e">
        <f t="shared" si="2"/>
        <v>#DIV/0!</v>
      </c>
      <c r="K41" s="39"/>
      <c r="L41" s="48" t="e">
        <f t="shared" si="3"/>
        <v>#DIV/0!</v>
      </c>
      <c r="M41" s="39"/>
      <c r="N41" s="48" t="e">
        <f t="shared" si="4"/>
        <v>#DIV/0!</v>
      </c>
      <c r="O41" s="13">
        <f t="shared" si="5"/>
        <v>0</v>
      </c>
      <c r="P41" s="13">
        <f t="shared" si="16"/>
        <v>0</v>
      </c>
      <c r="Q41" s="48" t="e">
        <f t="shared" si="6"/>
        <v>#DIV/0!</v>
      </c>
      <c r="R41" s="11"/>
      <c r="S41" s="14"/>
      <c r="T41" s="11"/>
      <c r="U41" s="14"/>
      <c r="V41" s="44">
        <f t="shared" si="7"/>
        <v>0</v>
      </c>
      <c r="W41" s="50"/>
      <c r="X41" s="73"/>
      <c r="Y41" s="10"/>
      <c r="Z41" s="10"/>
      <c r="AA41" s="10"/>
      <c r="AB41" s="10"/>
      <c r="AC41" s="10"/>
      <c r="AD41" s="10"/>
      <c r="AE41" s="10"/>
      <c r="AF41" s="10"/>
      <c r="AG41" s="53">
        <f t="shared" si="8"/>
        <v>0</v>
      </c>
      <c r="AH41" s="27">
        <f t="shared" si="9"/>
        <v>0</v>
      </c>
    </row>
    <row r="42" spans="1:34" ht="15.75" thickBot="1" x14ac:dyDescent="0.3">
      <c r="A42" s="65"/>
      <c r="B42" s="28" t="s">
        <v>20</v>
      </c>
      <c r="C42" s="28"/>
      <c r="D42" s="29"/>
      <c r="E42" s="30"/>
      <c r="F42" s="30"/>
      <c r="G42" s="30"/>
      <c r="H42" s="30"/>
      <c r="I42" s="31">
        <f t="shared" si="15"/>
        <v>0</v>
      </c>
      <c r="J42" s="49" t="e">
        <f t="shared" si="2"/>
        <v>#DIV/0!</v>
      </c>
      <c r="K42" s="40"/>
      <c r="L42" s="49" t="e">
        <f t="shared" si="3"/>
        <v>#DIV/0!</v>
      </c>
      <c r="M42" s="40"/>
      <c r="N42" s="49" t="e">
        <f t="shared" si="4"/>
        <v>#DIV/0!</v>
      </c>
      <c r="O42" s="31">
        <f t="shared" si="5"/>
        <v>0</v>
      </c>
      <c r="P42" s="31">
        <f t="shared" si="16"/>
        <v>0</v>
      </c>
      <c r="Q42" s="49" t="e">
        <f t="shared" si="6"/>
        <v>#DIV/0!</v>
      </c>
      <c r="R42" s="29"/>
      <c r="S42" s="32"/>
      <c r="T42" s="29"/>
      <c r="U42" s="32"/>
      <c r="V42" s="45">
        <f t="shared" si="7"/>
        <v>0</v>
      </c>
      <c r="W42" s="45"/>
      <c r="X42" s="74"/>
      <c r="Y42" s="28"/>
      <c r="Z42" s="28"/>
      <c r="AA42" s="28"/>
      <c r="AB42" s="28"/>
      <c r="AC42" s="28"/>
      <c r="AD42" s="28"/>
      <c r="AE42" s="28"/>
      <c r="AF42" s="28"/>
      <c r="AG42" s="54">
        <f t="shared" si="8"/>
        <v>0</v>
      </c>
      <c r="AH42" s="33">
        <f t="shared" si="9"/>
        <v>0</v>
      </c>
    </row>
    <row r="43" spans="1:34" x14ac:dyDescent="0.25">
      <c r="A43" s="63">
        <f t="shared" ref="A43" si="18">A40+1</f>
        <v>43721</v>
      </c>
      <c r="B43" s="21" t="s">
        <v>18</v>
      </c>
      <c r="C43" s="21"/>
      <c r="D43" s="22"/>
      <c r="E43" s="23"/>
      <c r="F43" s="23"/>
      <c r="G43" s="23"/>
      <c r="H43" s="23"/>
      <c r="I43" s="24">
        <f t="shared" si="15"/>
        <v>0</v>
      </c>
      <c r="J43" s="47" t="e">
        <f t="shared" si="2"/>
        <v>#DIV/0!</v>
      </c>
      <c r="K43" s="38"/>
      <c r="L43" s="47" t="e">
        <f t="shared" si="3"/>
        <v>#DIV/0!</v>
      </c>
      <c r="M43" s="38"/>
      <c r="N43" s="47" t="e">
        <f t="shared" si="4"/>
        <v>#DIV/0!</v>
      </c>
      <c r="O43" s="24">
        <f t="shared" si="5"/>
        <v>0</v>
      </c>
      <c r="P43" s="24">
        <f t="shared" si="16"/>
        <v>0</v>
      </c>
      <c r="Q43" s="47" t="e">
        <f t="shared" si="6"/>
        <v>#DIV/0!</v>
      </c>
      <c r="R43" s="22"/>
      <c r="S43" s="25"/>
      <c r="T43" s="22"/>
      <c r="U43" s="25"/>
      <c r="V43" s="43">
        <f t="shared" si="7"/>
        <v>0</v>
      </c>
      <c r="W43" s="43"/>
      <c r="X43" s="72">
        <f>SUM(G43:G45)+SUM(V43:V45)</f>
        <v>0</v>
      </c>
      <c r="Y43" s="21"/>
      <c r="Z43" s="21"/>
      <c r="AA43" s="21"/>
      <c r="AB43" s="21"/>
      <c r="AC43" s="21"/>
      <c r="AD43" s="21"/>
      <c r="AE43" s="21"/>
      <c r="AF43" s="21"/>
      <c r="AG43" s="52">
        <f t="shared" si="8"/>
        <v>0</v>
      </c>
      <c r="AH43" s="26">
        <f t="shared" si="9"/>
        <v>0</v>
      </c>
    </row>
    <row r="44" spans="1:34" x14ac:dyDescent="0.25">
      <c r="A44" s="64"/>
      <c r="B44" s="10" t="s">
        <v>19</v>
      </c>
      <c r="C44" s="10"/>
      <c r="D44" s="11"/>
      <c r="E44" s="12"/>
      <c r="F44" s="12"/>
      <c r="G44" s="12"/>
      <c r="H44" s="12"/>
      <c r="I44" s="13">
        <f t="shared" si="15"/>
        <v>0</v>
      </c>
      <c r="J44" s="48" t="e">
        <f t="shared" si="2"/>
        <v>#DIV/0!</v>
      </c>
      <c r="K44" s="39"/>
      <c r="L44" s="48" t="e">
        <f t="shared" si="3"/>
        <v>#DIV/0!</v>
      </c>
      <c r="M44" s="39"/>
      <c r="N44" s="48" t="e">
        <f t="shared" si="4"/>
        <v>#DIV/0!</v>
      </c>
      <c r="O44" s="13">
        <f t="shared" si="5"/>
        <v>0</v>
      </c>
      <c r="P44" s="13">
        <f t="shared" si="16"/>
        <v>0</v>
      </c>
      <c r="Q44" s="48" t="e">
        <f t="shared" si="6"/>
        <v>#DIV/0!</v>
      </c>
      <c r="R44" s="11"/>
      <c r="S44" s="14"/>
      <c r="T44" s="11"/>
      <c r="U44" s="14"/>
      <c r="V44" s="44">
        <f t="shared" si="7"/>
        <v>0</v>
      </c>
      <c r="W44" s="50"/>
      <c r="X44" s="73"/>
      <c r="Y44" s="10"/>
      <c r="Z44" s="10"/>
      <c r="AA44" s="10"/>
      <c r="AB44" s="10"/>
      <c r="AC44" s="10"/>
      <c r="AD44" s="10"/>
      <c r="AE44" s="10"/>
      <c r="AF44" s="10"/>
      <c r="AG44" s="53">
        <f t="shared" si="8"/>
        <v>0</v>
      </c>
      <c r="AH44" s="27">
        <f t="shared" si="9"/>
        <v>0</v>
      </c>
    </row>
    <row r="45" spans="1:34" ht="15.75" thickBot="1" x14ac:dyDescent="0.3">
      <c r="A45" s="65"/>
      <c r="B45" s="28" t="s">
        <v>20</v>
      </c>
      <c r="C45" s="28"/>
      <c r="D45" s="29"/>
      <c r="E45" s="30"/>
      <c r="F45" s="30"/>
      <c r="G45" s="30"/>
      <c r="H45" s="30"/>
      <c r="I45" s="31">
        <f t="shared" si="15"/>
        <v>0</v>
      </c>
      <c r="J45" s="49" t="e">
        <f t="shared" si="2"/>
        <v>#DIV/0!</v>
      </c>
      <c r="K45" s="40"/>
      <c r="L45" s="49" t="e">
        <f t="shared" si="3"/>
        <v>#DIV/0!</v>
      </c>
      <c r="M45" s="40"/>
      <c r="N45" s="49" t="e">
        <f t="shared" si="4"/>
        <v>#DIV/0!</v>
      </c>
      <c r="O45" s="31">
        <f t="shared" si="5"/>
        <v>0</v>
      </c>
      <c r="P45" s="31">
        <f t="shared" si="16"/>
        <v>0</v>
      </c>
      <c r="Q45" s="49" t="e">
        <f t="shared" si="6"/>
        <v>#DIV/0!</v>
      </c>
      <c r="R45" s="29"/>
      <c r="S45" s="32"/>
      <c r="T45" s="29"/>
      <c r="U45" s="32"/>
      <c r="V45" s="45">
        <f t="shared" si="7"/>
        <v>0</v>
      </c>
      <c r="W45" s="45"/>
      <c r="X45" s="74"/>
      <c r="Y45" s="28"/>
      <c r="Z45" s="28"/>
      <c r="AA45" s="28"/>
      <c r="AB45" s="28"/>
      <c r="AC45" s="28"/>
      <c r="AD45" s="28"/>
      <c r="AE45" s="28"/>
      <c r="AF45" s="28"/>
      <c r="AG45" s="54">
        <f t="shared" si="8"/>
        <v>0</v>
      </c>
      <c r="AH45" s="33">
        <f t="shared" si="9"/>
        <v>0</v>
      </c>
    </row>
    <row r="46" spans="1:34" x14ac:dyDescent="0.25">
      <c r="A46" s="63">
        <f t="shared" ref="A46" si="19">A43+1</f>
        <v>43722</v>
      </c>
      <c r="B46" s="21" t="s">
        <v>18</v>
      </c>
      <c r="C46" s="21"/>
      <c r="D46" s="22"/>
      <c r="E46" s="23"/>
      <c r="F46" s="23"/>
      <c r="G46" s="23"/>
      <c r="H46" s="23"/>
      <c r="I46" s="24">
        <f t="shared" si="15"/>
        <v>0</v>
      </c>
      <c r="J46" s="47" t="e">
        <f t="shared" si="2"/>
        <v>#DIV/0!</v>
      </c>
      <c r="K46" s="38"/>
      <c r="L46" s="47" t="e">
        <f t="shared" si="3"/>
        <v>#DIV/0!</v>
      </c>
      <c r="M46" s="38"/>
      <c r="N46" s="47" t="e">
        <f t="shared" si="4"/>
        <v>#DIV/0!</v>
      </c>
      <c r="O46" s="24">
        <f t="shared" si="5"/>
        <v>0</v>
      </c>
      <c r="P46" s="24">
        <f t="shared" si="16"/>
        <v>0</v>
      </c>
      <c r="Q46" s="47" t="e">
        <f t="shared" si="6"/>
        <v>#DIV/0!</v>
      </c>
      <c r="R46" s="22"/>
      <c r="S46" s="25"/>
      <c r="T46" s="22"/>
      <c r="U46" s="25"/>
      <c r="V46" s="43">
        <f t="shared" si="7"/>
        <v>0</v>
      </c>
      <c r="W46" s="43"/>
      <c r="X46" s="72">
        <f>SUM(G46:G48)+SUM(V46:V48)</f>
        <v>0</v>
      </c>
      <c r="Y46" s="21"/>
      <c r="Z46" s="21"/>
      <c r="AA46" s="21"/>
      <c r="AB46" s="21"/>
      <c r="AC46" s="21"/>
      <c r="AD46" s="21"/>
      <c r="AE46" s="21"/>
      <c r="AF46" s="21"/>
      <c r="AG46" s="52">
        <f t="shared" si="8"/>
        <v>0</v>
      </c>
      <c r="AH46" s="26">
        <f t="shared" si="9"/>
        <v>0</v>
      </c>
    </row>
    <row r="47" spans="1:34" x14ac:dyDescent="0.25">
      <c r="A47" s="64"/>
      <c r="B47" s="10" t="s">
        <v>19</v>
      </c>
      <c r="C47" s="10"/>
      <c r="D47" s="11"/>
      <c r="E47" s="12"/>
      <c r="F47" s="12"/>
      <c r="G47" s="12"/>
      <c r="H47" s="12"/>
      <c r="I47" s="13">
        <f t="shared" si="15"/>
        <v>0</v>
      </c>
      <c r="J47" s="48" t="e">
        <f t="shared" si="2"/>
        <v>#DIV/0!</v>
      </c>
      <c r="K47" s="39"/>
      <c r="L47" s="48" t="e">
        <f t="shared" si="3"/>
        <v>#DIV/0!</v>
      </c>
      <c r="M47" s="39"/>
      <c r="N47" s="48" t="e">
        <f t="shared" si="4"/>
        <v>#DIV/0!</v>
      </c>
      <c r="O47" s="13">
        <f t="shared" si="5"/>
        <v>0</v>
      </c>
      <c r="P47" s="13">
        <f t="shared" si="16"/>
        <v>0</v>
      </c>
      <c r="Q47" s="48" t="e">
        <f t="shared" si="6"/>
        <v>#DIV/0!</v>
      </c>
      <c r="R47" s="11"/>
      <c r="S47" s="14"/>
      <c r="T47" s="11"/>
      <c r="U47" s="14"/>
      <c r="V47" s="44">
        <f t="shared" si="7"/>
        <v>0</v>
      </c>
      <c r="W47" s="50"/>
      <c r="X47" s="73"/>
      <c r="Y47" s="10"/>
      <c r="Z47" s="10"/>
      <c r="AA47" s="10"/>
      <c r="AB47" s="10"/>
      <c r="AC47" s="10"/>
      <c r="AD47" s="10"/>
      <c r="AE47" s="10"/>
      <c r="AF47" s="10"/>
      <c r="AG47" s="53">
        <f t="shared" si="8"/>
        <v>0</v>
      </c>
      <c r="AH47" s="27">
        <f t="shared" si="9"/>
        <v>0</v>
      </c>
    </row>
    <row r="48" spans="1:34" ht="15.75" thickBot="1" x14ac:dyDescent="0.3">
      <c r="A48" s="65"/>
      <c r="B48" s="28" t="s">
        <v>20</v>
      </c>
      <c r="C48" s="28"/>
      <c r="D48" s="29"/>
      <c r="E48" s="30"/>
      <c r="F48" s="30"/>
      <c r="G48" s="30"/>
      <c r="H48" s="30"/>
      <c r="I48" s="31">
        <f t="shared" si="15"/>
        <v>0</v>
      </c>
      <c r="J48" s="49" t="e">
        <f t="shared" si="2"/>
        <v>#DIV/0!</v>
      </c>
      <c r="K48" s="40"/>
      <c r="L48" s="49" t="e">
        <f t="shared" si="3"/>
        <v>#DIV/0!</v>
      </c>
      <c r="M48" s="40"/>
      <c r="N48" s="49" t="e">
        <f t="shared" si="4"/>
        <v>#DIV/0!</v>
      </c>
      <c r="O48" s="31">
        <f t="shared" si="5"/>
        <v>0</v>
      </c>
      <c r="P48" s="31">
        <f t="shared" si="16"/>
        <v>0</v>
      </c>
      <c r="Q48" s="49" t="e">
        <f t="shared" si="6"/>
        <v>#DIV/0!</v>
      </c>
      <c r="R48" s="29"/>
      <c r="S48" s="32"/>
      <c r="T48" s="29"/>
      <c r="U48" s="32"/>
      <c r="V48" s="45">
        <f t="shared" si="7"/>
        <v>0</v>
      </c>
      <c r="W48" s="45"/>
      <c r="X48" s="74"/>
      <c r="Y48" s="28"/>
      <c r="Z48" s="28"/>
      <c r="AA48" s="28"/>
      <c r="AB48" s="28"/>
      <c r="AC48" s="28"/>
      <c r="AD48" s="28"/>
      <c r="AE48" s="28"/>
      <c r="AF48" s="28"/>
      <c r="AG48" s="54">
        <f t="shared" si="8"/>
        <v>0</v>
      </c>
      <c r="AH48" s="33">
        <f t="shared" si="9"/>
        <v>0</v>
      </c>
    </row>
    <row r="49" spans="1:34" x14ac:dyDescent="0.25">
      <c r="A49" s="63">
        <f t="shared" ref="A49" si="20">A46+1</f>
        <v>43723</v>
      </c>
      <c r="B49" s="21" t="s">
        <v>18</v>
      </c>
      <c r="C49" s="21"/>
      <c r="D49" s="22"/>
      <c r="E49" s="23"/>
      <c r="F49" s="23"/>
      <c r="G49" s="23"/>
      <c r="H49" s="23"/>
      <c r="I49" s="24">
        <f t="shared" si="15"/>
        <v>0</v>
      </c>
      <c r="J49" s="47" t="e">
        <f t="shared" si="2"/>
        <v>#DIV/0!</v>
      </c>
      <c r="K49" s="38"/>
      <c r="L49" s="47" t="e">
        <f t="shared" si="3"/>
        <v>#DIV/0!</v>
      </c>
      <c r="M49" s="38"/>
      <c r="N49" s="47" t="e">
        <f t="shared" si="4"/>
        <v>#DIV/0!</v>
      </c>
      <c r="O49" s="24">
        <f t="shared" si="5"/>
        <v>0</v>
      </c>
      <c r="P49" s="24">
        <f t="shared" si="16"/>
        <v>0</v>
      </c>
      <c r="Q49" s="47" t="e">
        <f t="shared" si="6"/>
        <v>#DIV/0!</v>
      </c>
      <c r="R49" s="22"/>
      <c r="S49" s="25"/>
      <c r="T49" s="22"/>
      <c r="U49" s="25"/>
      <c r="V49" s="43">
        <f t="shared" si="7"/>
        <v>0</v>
      </c>
      <c r="W49" s="43"/>
      <c r="X49" s="72">
        <f>SUM(G49:G51)+SUM(V49:V51)</f>
        <v>0</v>
      </c>
      <c r="Y49" s="21"/>
      <c r="Z49" s="21"/>
      <c r="AA49" s="21"/>
      <c r="AB49" s="21"/>
      <c r="AC49" s="21"/>
      <c r="AD49" s="21"/>
      <c r="AE49" s="21"/>
      <c r="AF49" s="21"/>
      <c r="AG49" s="52">
        <f t="shared" si="8"/>
        <v>0</v>
      </c>
      <c r="AH49" s="26">
        <f t="shared" si="9"/>
        <v>0</v>
      </c>
    </row>
    <row r="50" spans="1:34" x14ac:dyDescent="0.25">
      <c r="A50" s="64"/>
      <c r="B50" s="10" t="s">
        <v>19</v>
      </c>
      <c r="C50" s="10"/>
      <c r="D50" s="11"/>
      <c r="E50" s="12"/>
      <c r="F50" s="12"/>
      <c r="G50" s="12"/>
      <c r="H50" s="12"/>
      <c r="I50" s="13">
        <f t="shared" si="15"/>
        <v>0</v>
      </c>
      <c r="J50" s="48" t="e">
        <f t="shared" si="2"/>
        <v>#DIV/0!</v>
      </c>
      <c r="K50" s="39"/>
      <c r="L50" s="48" t="e">
        <f t="shared" si="3"/>
        <v>#DIV/0!</v>
      </c>
      <c r="M50" s="39"/>
      <c r="N50" s="48" t="e">
        <f t="shared" si="4"/>
        <v>#DIV/0!</v>
      </c>
      <c r="O50" s="13">
        <f t="shared" si="5"/>
        <v>0</v>
      </c>
      <c r="P50" s="13">
        <f t="shared" si="16"/>
        <v>0</v>
      </c>
      <c r="Q50" s="48" t="e">
        <f t="shared" si="6"/>
        <v>#DIV/0!</v>
      </c>
      <c r="R50" s="11"/>
      <c r="S50" s="14"/>
      <c r="T50" s="11"/>
      <c r="U50" s="14"/>
      <c r="V50" s="44">
        <f t="shared" si="7"/>
        <v>0</v>
      </c>
      <c r="W50" s="50"/>
      <c r="X50" s="73"/>
      <c r="Y50" s="10"/>
      <c r="Z50" s="10"/>
      <c r="AA50" s="10"/>
      <c r="AB50" s="10"/>
      <c r="AC50" s="10"/>
      <c r="AD50" s="10"/>
      <c r="AE50" s="10"/>
      <c r="AF50" s="10"/>
      <c r="AG50" s="53">
        <f t="shared" si="8"/>
        <v>0</v>
      </c>
      <c r="AH50" s="27">
        <f t="shared" si="9"/>
        <v>0</v>
      </c>
    </row>
    <row r="51" spans="1:34" ht="15.75" thickBot="1" x14ac:dyDescent="0.3">
      <c r="A51" s="65"/>
      <c r="B51" s="28" t="s">
        <v>20</v>
      </c>
      <c r="C51" s="28"/>
      <c r="D51" s="29"/>
      <c r="E51" s="30"/>
      <c r="F51" s="30"/>
      <c r="G51" s="30"/>
      <c r="H51" s="30"/>
      <c r="I51" s="31">
        <f t="shared" si="15"/>
        <v>0</v>
      </c>
      <c r="J51" s="49" t="e">
        <f t="shared" si="2"/>
        <v>#DIV/0!</v>
      </c>
      <c r="K51" s="40"/>
      <c r="L51" s="49" t="e">
        <f t="shared" si="3"/>
        <v>#DIV/0!</v>
      </c>
      <c r="M51" s="40"/>
      <c r="N51" s="49" t="e">
        <f t="shared" si="4"/>
        <v>#DIV/0!</v>
      </c>
      <c r="O51" s="31">
        <f t="shared" si="5"/>
        <v>0</v>
      </c>
      <c r="P51" s="31">
        <f t="shared" si="16"/>
        <v>0</v>
      </c>
      <c r="Q51" s="49" t="e">
        <f t="shared" si="6"/>
        <v>#DIV/0!</v>
      </c>
      <c r="R51" s="29"/>
      <c r="S51" s="32"/>
      <c r="T51" s="29"/>
      <c r="U51" s="32"/>
      <c r="V51" s="45">
        <f t="shared" si="7"/>
        <v>0</v>
      </c>
      <c r="W51" s="45"/>
      <c r="X51" s="74"/>
      <c r="Y51" s="28"/>
      <c r="Z51" s="28"/>
      <c r="AA51" s="28"/>
      <c r="AB51" s="28"/>
      <c r="AC51" s="28"/>
      <c r="AD51" s="28"/>
      <c r="AE51" s="28"/>
      <c r="AF51" s="28"/>
      <c r="AG51" s="54">
        <f t="shared" si="8"/>
        <v>0</v>
      </c>
      <c r="AH51" s="33">
        <f t="shared" si="9"/>
        <v>0</v>
      </c>
    </row>
    <row r="52" spans="1:34" x14ac:dyDescent="0.25">
      <c r="A52" s="63">
        <f t="shared" ref="A52" si="21">A49+1</f>
        <v>43724</v>
      </c>
      <c r="B52" s="21" t="s">
        <v>18</v>
      </c>
      <c r="C52" s="21"/>
      <c r="D52" s="22"/>
      <c r="E52" s="23"/>
      <c r="F52" s="23"/>
      <c r="G52" s="23"/>
      <c r="H52" s="23"/>
      <c r="I52" s="24">
        <f t="shared" si="15"/>
        <v>0</v>
      </c>
      <c r="J52" s="47" t="e">
        <f t="shared" si="2"/>
        <v>#DIV/0!</v>
      </c>
      <c r="K52" s="38"/>
      <c r="L52" s="47" t="e">
        <f t="shared" si="3"/>
        <v>#DIV/0!</v>
      </c>
      <c r="M52" s="38"/>
      <c r="N52" s="47" t="e">
        <f t="shared" si="4"/>
        <v>#DIV/0!</v>
      </c>
      <c r="O52" s="24">
        <f t="shared" si="5"/>
        <v>0</v>
      </c>
      <c r="P52" s="24">
        <f t="shared" si="16"/>
        <v>0</v>
      </c>
      <c r="Q52" s="47" t="e">
        <f t="shared" si="6"/>
        <v>#DIV/0!</v>
      </c>
      <c r="R52" s="22"/>
      <c r="S52" s="25"/>
      <c r="T52" s="22"/>
      <c r="U52" s="25"/>
      <c r="V52" s="43">
        <f t="shared" si="7"/>
        <v>0</v>
      </c>
      <c r="W52" s="43"/>
      <c r="X52" s="72">
        <f>SUM(G52:G54)+SUM(V52:V54)</f>
        <v>0</v>
      </c>
      <c r="Y52" s="21"/>
      <c r="Z52" s="21"/>
      <c r="AA52" s="21"/>
      <c r="AB52" s="21"/>
      <c r="AC52" s="21"/>
      <c r="AD52" s="21"/>
      <c r="AE52" s="21"/>
      <c r="AF52" s="21"/>
      <c r="AG52" s="52">
        <f t="shared" si="8"/>
        <v>0</v>
      </c>
      <c r="AH52" s="26">
        <f t="shared" si="9"/>
        <v>0</v>
      </c>
    </row>
    <row r="53" spans="1:34" x14ac:dyDescent="0.25">
      <c r="A53" s="64"/>
      <c r="B53" s="10" t="s">
        <v>19</v>
      </c>
      <c r="C53" s="10"/>
      <c r="D53" s="11"/>
      <c r="E53" s="12"/>
      <c r="F53" s="12"/>
      <c r="G53" s="12"/>
      <c r="H53" s="12"/>
      <c r="I53" s="13">
        <f t="shared" si="15"/>
        <v>0</v>
      </c>
      <c r="J53" s="48" t="e">
        <f t="shared" si="2"/>
        <v>#DIV/0!</v>
      </c>
      <c r="K53" s="39"/>
      <c r="L53" s="48" t="e">
        <f t="shared" si="3"/>
        <v>#DIV/0!</v>
      </c>
      <c r="M53" s="39"/>
      <c r="N53" s="48" t="e">
        <f t="shared" si="4"/>
        <v>#DIV/0!</v>
      </c>
      <c r="O53" s="13">
        <f t="shared" si="5"/>
        <v>0</v>
      </c>
      <c r="P53" s="13">
        <f t="shared" si="16"/>
        <v>0</v>
      </c>
      <c r="Q53" s="48" t="e">
        <f t="shared" si="6"/>
        <v>#DIV/0!</v>
      </c>
      <c r="R53" s="11"/>
      <c r="S53" s="14"/>
      <c r="T53" s="11"/>
      <c r="U53" s="14"/>
      <c r="V53" s="44">
        <f t="shared" si="7"/>
        <v>0</v>
      </c>
      <c r="W53" s="50"/>
      <c r="X53" s="73"/>
      <c r="Y53" s="10"/>
      <c r="Z53" s="10"/>
      <c r="AA53" s="10"/>
      <c r="AB53" s="10"/>
      <c r="AC53" s="10"/>
      <c r="AD53" s="10"/>
      <c r="AE53" s="10"/>
      <c r="AF53" s="10"/>
      <c r="AG53" s="53">
        <f t="shared" si="8"/>
        <v>0</v>
      </c>
      <c r="AH53" s="27">
        <f t="shared" si="9"/>
        <v>0</v>
      </c>
    </row>
    <row r="54" spans="1:34" ht="15.75" thickBot="1" x14ac:dyDescent="0.3">
      <c r="A54" s="65"/>
      <c r="B54" s="28" t="s">
        <v>20</v>
      </c>
      <c r="C54" s="28"/>
      <c r="D54" s="29"/>
      <c r="E54" s="30"/>
      <c r="F54" s="30"/>
      <c r="G54" s="30"/>
      <c r="H54" s="30"/>
      <c r="I54" s="31">
        <f t="shared" si="15"/>
        <v>0</v>
      </c>
      <c r="J54" s="49" t="e">
        <f t="shared" si="2"/>
        <v>#DIV/0!</v>
      </c>
      <c r="K54" s="40"/>
      <c r="L54" s="49" t="e">
        <f t="shared" si="3"/>
        <v>#DIV/0!</v>
      </c>
      <c r="M54" s="40"/>
      <c r="N54" s="49" t="e">
        <f t="shared" si="4"/>
        <v>#DIV/0!</v>
      </c>
      <c r="O54" s="31">
        <f t="shared" si="5"/>
        <v>0</v>
      </c>
      <c r="P54" s="31">
        <f t="shared" si="16"/>
        <v>0</v>
      </c>
      <c r="Q54" s="49" t="e">
        <f t="shared" si="6"/>
        <v>#DIV/0!</v>
      </c>
      <c r="R54" s="29"/>
      <c r="S54" s="32"/>
      <c r="T54" s="29"/>
      <c r="U54" s="32"/>
      <c r="V54" s="45">
        <f t="shared" si="7"/>
        <v>0</v>
      </c>
      <c r="W54" s="45"/>
      <c r="X54" s="74"/>
      <c r="Y54" s="28"/>
      <c r="Z54" s="28"/>
      <c r="AA54" s="28"/>
      <c r="AB54" s="28"/>
      <c r="AC54" s="28"/>
      <c r="AD54" s="28"/>
      <c r="AE54" s="28"/>
      <c r="AF54" s="28"/>
      <c r="AG54" s="54">
        <f t="shared" si="8"/>
        <v>0</v>
      </c>
      <c r="AH54" s="33">
        <f t="shared" si="9"/>
        <v>0</v>
      </c>
    </row>
    <row r="55" spans="1:34" x14ac:dyDescent="0.25">
      <c r="A55" s="63">
        <f t="shared" ref="A55" si="22">A52+1</f>
        <v>43725</v>
      </c>
      <c r="B55" s="21" t="s">
        <v>18</v>
      </c>
      <c r="C55" s="21"/>
      <c r="D55" s="22"/>
      <c r="E55" s="23"/>
      <c r="F55" s="23"/>
      <c r="G55" s="23"/>
      <c r="H55" s="23"/>
      <c r="I55" s="24">
        <f t="shared" si="15"/>
        <v>0</v>
      </c>
      <c r="J55" s="47" t="e">
        <f t="shared" si="2"/>
        <v>#DIV/0!</v>
      </c>
      <c r="K55" s="38"/>
      <c r="L55" s="47" t="e">
        <f t="shared" si="3"/>
        <v>#DIV/0!</v>
      </c>
      <c r="M55" s="38"/>
      <c r="N55" s="47" t="e">
        <f t="shared" si="4"/>
        <v>#DIV/0!</v>
      </c>
      <c r="O55" s="24">
        <f t="shared" si="5"/>
        <v>0</v>
      </c>
      <c r="P55" s="24">
        <f t="shared" si="16"/>
        <v>0</v>
      </c>
      <c r="Q55" s="47" t="e">
        <f t="shared" si="6"/>
        <v>#DIV/0!</v>
      </c>
      <c r="R55" s="22"/>
      <c r="S55" s="25"/>
      <c r="T55" s="22"/>
      <c r="U55" s="25"/>
      <c r="V55" s="43">
        <f t="shared" si="7"/>
        <v>0</v>
      </c>
      <c r="W55" s="43"/>
      <c r="X55" s="72">
        <f>SUM(G55:G57)+SUM(V55:V57)</f>
        <v>0</v>
      </c>
      <c r="Y55" s="21"/>
      <c r="Z55" s="21"/>
      <c r="AA55" s="21"/>
      <c r="AB55" s="21"/>
      <c r="AC55" s="21"/>
      <c r="AD55" s="21"/>
      <c r="AE55" s="21"/>
      <c r="AF55" s="21"/>
      <c r="AG55" s="52">
        <f t="shared" si="8"/>
        <v>0</v>
      </c>
      <c r="AH55" s="26">
        <f t="shared" si="9"/>
        <v>0</v>
      </c>
    </row>
    <row r="56" spans="1:34" x14ac:dyDescent="0.25">
      <c r="A56" s="64"/>
      <c r="B56" s="10" t="s">
        <v>19</v>
      </c>
      <c r="C56" s="10"/>
      <c r="D56" s="11"/>
      <c r="E56" s="12"/>
      <c r="F56" s="12"/>
      <c r="G56" s="12"/>
      <c r="H56" s="12"/>
      <c r="I56" s="13">
        <f t="shared" si="15"/>
        <v>0</v>
      </c>
      <c r="J56" s="48" t="e">
        <f t="shared" si="2"/>
        <v>#DIV/0!</v>
      </c>
      <c r="K56" s="39"/>
      <c r="L56" s="48" t="e">
        <f t="shared" si="3"/>
        <v>#DIV/0!</v>
      </c>
      <c r="M56" s="39"/>
      <c r="N56" s="48" t="e">
        <f t="shared" si="4"/>
        <v>#DIV/0!</v>
      </c>
      <c r="O56" s="13">
        <f t="shared" si="5"/>
        <v>0</v>
      </c>
      <c r="P56" s="13">
        <f t="shared" si="16"/>
        <v>0</v>
      </c>
      <c r="Q56" s="48" t="e">
        <f t="shared" si="6"/>
        <v>#DIV/0!</v>
      </c>
      <c r="R56" s="11"/>
      <c r="S56" s="14"/>
      <c r="T56" s="11"/>
      <c r="U56" s="14"/>
      <c r="V56" s="44">
        <f t="shared" si="7"/>
        <v>0</v>
      </c>
      <c r="W56" s="50"/>
      <c r="X56" s="73"/>
      <c r="Y56" s="10"/>
      <c r="Z56" s="10"/>
      <c r="AA56" s="10"/>
      <c r="AB56" s="10"/>
      <c r="AC56" s="10"/>
      <c r="AD56" s="10"/>
      <c r="AE56" s="10"/>
      <c r="AF56" s="10"/>
      <c r="AG56" s="53">
        <f t="shared" si="8"/>
        <v>0</v>
      </c>
      <c r="AH56" s="27">
        <f t="shared" si="9"/>
        <v>0</v>
      </c>
    </row>
    <row r="57" spans="1:34" ht="15.75" thickBot="1" x14ac:dyDescent="0.3">
      <c r="A57" s="65"/>
      <c r="B57" s="28" t="s">
        <v>20</v>
      </c>
      <c r="C57" s="28"/>
      <c r="D57" s="29"/>
      <c r="E57" s="30"/>
      <c r="F57" s="30"/>
      <c r="G57" s="30"/>
      <c r="H57" s="30"/>
      <c r="I57" s="31">
        <f t="shared" si="15"/>
        <v>0</v>
      </c>
      <c r="J57" s="49" t="e">
        <f t="shared" si="2"/>
        <v>#DIV/0!</v>
      </c>
      <c r="K57" s="40"/>
      <c r="L57" s="49" t="e">
        <f t="shared" si="3"/>
        <v>#DIV/0!</v>
      </c>
      <c r="M57" s="40"/>
      <c r="N57" s="49" t="e">
        <f t="shared" si="4"/>
        <v>#DIV/0!</v>
      </c>
      <c r="O57" s="31">
        <f t="shared" si="5"/>
        <v>0</v>
      </c>
      <c r="P57" s="31">
        <f t="shared" si="16"/>
        <v>0</v>
      </c>
      <c r="Q57" s="49" t="e">
        <f t="shared" si="6"/>
        <v>#DIV/0!</v>
      </c>
      <c r="R57" s="29"/>
      <c r="S57" s="32"/>
      <c r="T57" s="29"/>
      <c r="U57" s="32"/>
      <c r="V57" s="45">
        <f t="shared" si="7"/>
        <v>0</v>
      </c>
      <c r="W57" s="45"/>
      <c r="X57" s="74"/>
      <c r="Y57" s="28"/>
      <c r="Z57" s="28"/>
      <c r="AA57" s="28"/>
      <c r="AB57" s="28"/>
      <c r="AC57" s="28"/>
      <c r="AD57" s="28"/>
      <c r="AE57" s="28"/>
      <c r="AF57" s="28"/>
      <c r="AG57" s="54">
        <f t="shared" si="8"/>
        <v>0</v>
      </c>
      <c r="AH57" s="33">
        <f t="shared" si="9"/>
        <v>0</v>
      </c>
    </row>
    <row r="58" spans="1:34" x14ac:dyDescent="0.25">
      <c r="A58" s="63">
        <f>A55+1</f>
        <v>43726</v>
      </c>
      <c r="B58" s="21" t="s">
        <v>18</v>
      </c>
      <c r="C58" s="21"/>
      <c r="D58" s="22"/>
      <c r="E58" s="23"/>
      <c r="F58" s="23"/>
      <c r="G58" s="23"/>
      <c r="H58" s="23"/>
      <c r="I58" s="24">
        <f t="shared" si="15"/>
        <v>0</v>
      </c>
      <c r="J58" s="47" t="e">
        <f t="shared" si="2"/>
        <v>#DIV/0!</v>
      </c>
      <c r="K58" s="38"/>
      <c r="L58" s="47" t="e">
        <f t="shared" si="3"/>
        <v>#DIV/0!</v>
      </c>
      <c r="M58" s="38"/>
      <c r="N58" s="47" t="e">
        <f t="shared" si="4"/>
        <v>#DIV/0!</v>
      </c>
      <c r="O58" s="24">
        <f t="shared" si="5"/>
        <v>0</v>
      </c>
      <c r="P58" s="24">
        <f t="shared" si="16"/>
        <v>0</v>
      </c>
      <c r="Q58" s="47" t="e">
        <f t="shared" si="6"/>
        <v>#DIV/0!</v>
      </c>
      <c r="R58" s="22"/>
      <c r="S58" s="25"/>
      <c r="T58" s="22"/>
      <c r="U58" s="25"/>
      <c r="V58" s="43">
        <f t="shared" si="7"/>
        <v>0</v>
      </c>
      <c r="W58" s="43"/>
      <c r="X58" s="72">
        <f>SUM(G58:G60)+SUM(V58:V60)</f>
        <v>0</v>
      </c>
      <c r="Y58" s="21"/>
      <c r="Z58" s="21"/>
      <c r="AA58" s="21"/>
      <c r="AB58" s="21"/>
      <c r="AC58" s="21"/>
      <c r="AD58" s="21"/>
      <c r="AE58" s="21"/>
      <c r="AF58" s="21"/>
      <c r="AG58" s="52">
        <f t="shared" si="8"/>
        <v>0</v>
      </c>
      <c r="AH58" s="26">
        <f t="shared" si="9"/>
        <v>0</v>
      </c>
    </row>
    <row r="59" spans="1:34" x14ac:dyDescent="0.25">
      <c r="A59" s="64"/>
      <c r="B59" s="10" t="s">
        <v>19</v>
      </c>
      <c r="C59" s="10"/>
      <c r="D59" s="11"/>
      <c r="E59" s="12"/>
      <c r="F59" s="12"/>
      <c r="G59" s="12"/>
      <c r="H59" s="12"/>
      <c r="I59" s="13">
        <f t="shared" si="15"/>
        <v>0</v>
      </c>
      <c r="J59" s="48" t="e">
        <f t="shared" si="2"/>
        <v>#DIV/0!</v>
      </c>
      <c r="K59" s="39"/>
      <c r="L59" s="48" t="e">
        <f t="shared" si="3"/>
        <v>#DIV/0!</v>
      </c>
      <c r="M59" s="39"/>
      <c r="N59" s="48" t="e">
        <f t="shared" si="4"/>
        <v>#DIV/0!</v>
      </c>
      <c r="O59" s="13">
        <f t="shared" si="5"/>
        <v>0</v>
      </c>
      <c r="P59" s="13">
        <f t="shared" si="16"/>
        <v>0</v>
      </c>
      <c r="Q59" s="48" t="e">
        <f t="shared" si="6"/>
        <v>#DIV/0!</v>
      </c>
      <c r="R59" s="11"/>
      <c r="S59" s="14"/>
      <c r="T59" s="11"/>
      <c r="U59" s="14"/>
      <c r="V59" s="44">
        <f t="shared" si="7"/>
        <v>0</v>
      </c>
      <c r="W59" s="50"/>
      <c r="X59" s="73"/>
      <c r="Y59" s="10"/>
      <c r="Z59" s="10"/>
      <c r="AA59" s="10"/>
      <c r="AB59" s="10"/>
      <c r="AC59" s="10"/>
      <c r="AD59" s="10"/>
      <c r="AE59" s="10"/>
      <c r="AF59" s="10"/>
      <c r="AG59" s="53">
        <f t="shared" si="8"/>
        <v>0</v>
      </c>
      <c r="AH59" s="27">
        <f t="shared" si="9"/>
        <v>0</v>
      </c>
    </row>
    <row r="60" spans="1:34" ht="15.75" thickBot="1" x14ac:dyDescent="0.3">
      <c r="A60" s="65"/>
      <c r="B60" s="28" t="s">
        <v>20</v>
      </c>
      <c r="C60" s="28"/>
      <c r="D60" s="29"/>
      <c r="E60" s="30"/>
      <c r="F60" s="30"/>
      <c r="G60" s="30"/>
      <c r="H60" s="30"/>
      <c r="I60" s="31">
        <f t="shared" si="15"/>
        <v>0</v>
      </c>
      <c r="J60" s="49" t="e">
        <f t="shared" si="2"/>
        <v>#DIV/0!</v>
      </c>
      <c r="K60" s="40"/>
      <c r="L60" s="49" t="e">
        <f t="shared" si="3"/>
        <v>#DIV/0!</v>
      </c>
      <c r="M60" s="40"/>
      <c r="N60" s="49" t="e">
        <f t="shared" si="4"/>
        <v>#DIV/0!</v>
      </c>
      <c r="O60" s="31">
        <f t="shared" si="5"/>
        <v>0</v>
      </c>
      <c r="P60" s="31">
        <f t="shared" si="16"/>
        <v>0</v>
      </c>
      <c r="Q60" s="49" t="e">
        <f t="shared" si="6"/>
        <v>#DIV/0!</v>
      </c>
      <c r="R60" s="29"/>
      <c r="S60" s="32"/>
      <c r="T60" s="29"/>
      <c r="U60" s="32"/>
      <c r="V60" s="45">
        <f t="shared" si="7"/>
        <v>0</v>
      </c>
      <c r="W60" s="45"/>
      <c r="X60" s="74"/>
      <c r="Y60" s="28"/>
      <c r="Z60" s="28"/>
      <c r="AA60" s="28"/>
      <c r="AB60" s="28"/>
      <c r="AC60" s="28"/>
      <c r="AD60" s="28"/>
      <c r="AE60" s="28"/>
      <c r="AF60" s="28"/>
      <c r="AG60" s="54">
        <f t="shared" si="8"/>
        <v>0</v>
      </c>
      <c r="AH60" s="33">
        <f t="shared" si="9"/>
        <v>0</v>
      </c>
    </row>
    <row r="61" spans="1:34" x14ac:dyDescent="0.25">
      <c r="A61" s="63">
        <f>A58+1</f>
        <v>43727</v>
      </c>
      <c r="B61" s="21" t="s">
        <v>18</v>
      </c>
      <c r="C61" s="21"/>
      <c r="D61" s="22"/>
      <c r="E61" s="23"/>
      <c r="F61" s="23"/>
      <c r="G61" s="23"/>
      <c r="H61" s="23"/>
      <c r="I61" s="24">
        <f t="shared" si="15"/>
        <v>0</v>
      </c>
      <c r="J61" s="47" t="e">
        <f t="shared" si="2"/>
        <v>#DIV/0!</v>
      </c>
      <c r="K61" s="38"/>
      <c r="L61" s="47" t="e">
        <f t="shared" si="3"/>
        <v>#DIV/0!</v>
      </c>
      <c r="M61" s="38"/>
      <c r="N61" s="47" t="e">
        <f t="shared" si="4"/>
        <v>#DIV/0!</v>
      </c>
      <c r="O61" s="24">
        <f t="shared" si="5"/>
        <v>0</v>
      </c>
      <c r="P61" s="24">
        <f t="shared" si="16"/>
        <v>0</v>
      </c>
      <c r="Q61" s="47" t="e">
        <f t="shared" si="6"/>
        <v>#DIV/0!</v>
      </c>
      <c r="R61" s="22"/>
      <c r="S61" s="25"/>
      <c r="T61" s="22"/>
      <c r="U61" s="25"/>
      <c r="V61" s="43">
        <f t="shared" si="7"/>
        <v>0</v>
      </c>
      <c r="W61" s="43"/>
      <c r="X61" s="72">
        <f>SUM(G61:G63)+SUM(V61:V63)</f>
        <v>0</v>
      </c>
      <c r="Y61" s="21"/>
      <c r="Z61" s="21"/>
      <c r="AA61" s="21"/>
      <c r="AB61" s="21"/>
      <c r="AC61" s="21"/>
      <c r="AD61" s="21"/>
      <c r="AE61" s="21"/>
      <c r="AF61" s="21"/>
      <c r="AG61" s="52">
        <f t="shared" si="8"/>
        <v>0</v>
      </c>
      <c r="AH61" s="26">
        <f t="shared" si="9"/>
        <v>0</v>
      </c>
    </row>
    <row r="62" spans="1:34" x14ac:dyDescent="0.25">
      <c r="A62" s="64"/>
      <c r="B62" s="10" t="s">
        <v>19</v>
      </c>
      <c r="C62" s="10"/>
      <c r="D62" s="11"/>
      <c r="E62" s="12"/>
      <c r="F62" s="12"/>
      <c r="G62" s="12"/>
      <c r="H62" s="12"/>
      <c r="I62" s="13">
        <f t="shared" si="15"/>
        <v>0</v>
      </c>
      <c r="J62" s="48" t="e">
        <f t="shared" si="2"/>
        <v>#DIV/0!</v>
      </c>
      <c r="K62" s="39"/>
      <c r="L62" s="48" t="e">
        <f t="shared" si="3"/>
        <v>#DIV/0!</v>
      </c>
      <c r="M62" s="39"/>
      <c r="N62" s="48" t="e">
        <f t="shared" si="4"/>
        <v>#DIV/0!</v>
      </c>
      <c r="O62" s="13">
        <f t="shared" si="5"/>
        <v>0</v>
      </c>
      <c r="P62" s="13">
        <f t="shared" si="16"/>
        <v>0</v>
      </c>
      <c r="Q62" s="48" t="e">
        <f t="shared" si="6"/>
        <v>#DIV/0!</v>
      </c>
      <c r="R62" s="11"/>
      <c r="S62" s="14"/>
      <c r="T62" s="11"/>
      <c r="U62" s="14"/>
      <c r="V62" s="44">
        <f t="shared" si="7"/>
        <v>0</v>
      </c>
      <c r="W62" s="50"/>
      <c r="X62" s="73"/>
      <c r="Y62" s="10"/>
      <c r="Z62" s="10"/>
      <c r="AA62" s="10"/>
      <c r="AB62" s="10"/>
      <c r="AC62" s="10"/>
      <c r="AD62" s="10"/>
      <c r="AE62" s="10"/>
      <c r="AF62" s="10"/>
      <c r="AG62" s="53">
        <f t="shared" si="8"/>
        <v>0</v>
      </c>
      <c r="AH62" s="27">
        <f t="shared" si="9"/>
        <v>0</v>
      </c>
    </row>
    <row r="63" spans="1:34" ht="15.75" thickBot="1" x14ac:dyDescent="0.3">
      <c r="A63" s="65"/>
      <c r="B63" s="28" t="s">
        <v>20</v>
      </c>
      <c r="C63" s="28"/>
      <c r="D63" s="29"/>
      <c r="E63" s="30"/>
      <c r="F63" s="30"/>
      <c r="G63" s="30"/>
      <c r="H63" s="30"/>
      <c r="I63" s="31">
        <f t="shared" si="15"/>
        <v>0</v>
      </c>
      <c r="J63" s="49" t="e">
        <f t="shared" si="2"/>
        <v>#DIV/0!</v>
      </c>
      <c r="K63" s="40"/>
      <c r="L63" s="49" t="e">
        <f t="shared" si="3"/>
        <v>#DIV/0!</v>
      </c>
      <c r="M63" s="40"/>
      <c r="N63" s="49" t="e">
        <f t="shared" si="4"/>
        <v>#DIV/0!</v>
      </c>
      <c r="O63" s="31">
        <f t="shared" si="5"/>
        <v>0</v>
      </c>
      <c r="P63" s="31">
        <f t="shared" si="16"/>
        <v>0</v>
      </c>
      <c r="Q63" s="49" t="e">
        <f t="shared" si="6"/>
        <v>#DIV/0!</v>
      </c>
      <c r="R63" s="29"/>
      <c r="S63" s="32"/>
      <c r="T63" s="29"/>
      <c r="U63" s="32"/>
      <c r="V63" s="45">
        <f t="shared" si="7"/>
        <v>0</v>
      </c>
      <c r="W63" s="45"/>
      <c r="X63" s="74"/>
      <c r="Y63" s="28"/>
      <c r="Z63" s="28"/>
      <c r="AA63" s="28"/>
      <c r="AB63" s="28"/>
      <c r="AC63" s="28"/>
      <c r="AD63" s="28"/>
      <c r="AE63" s="28"/>
      <c r="AF63" s="28"/>
      <c r="AG63" s="54">
        <f t="shared" si="8"/>
        <v>0</v>
      </c>
      <c r="AH63" s="33">
        <f t="shared" si="9"/>
        <v>0</v>
      </c>
    </row>
    <row r="64" spans="1:34" x14ac:dyDescent="0.25">
      <c r="A64" s="63">
        <f>A61+1</f>
        <v>43728</v>
      </c>
      <c r="B64" s="21" t="s">
        <v>18</v>
      </c>
      <c r="C64" s="21"/>
      <c r="D64" s="22"/>
      <c r="E64" s="23"/>
      <c r="F64" s="23"/>
      <c r="G64" s="23"/>
      <c r="H64" s="23"/>
      <c r="I64" s="24">
        <f t="shared" si="15"/>
        <v>0</v>
      </c>
      <c r="J64" s="47" t="e">
        <f t="shared" si="2"/>
        <v>#DIV/0!</v>
      </c>
      <c r="K64" s="38"/>
      <c r="L64" s="47" t="e">
        <f t="shared" si="3"/>
        <v>#DIV/0!</v>
      </c>
      <c r="M64" s="38"/>
      <c r="N64" s="47" t="e">
        <f t="shared" si="4"/>
        <v>#DIV/0!</v>
      </c>
      <c r="O64" s="24">
        <f t="shared" si="5"/>
        <v>0</v>
      </c>
      <c r="P64" s="24">
        <f t="shared" si="16"/>
        <v>0</v>
      </c>
      <c r="Q64" s="47" t="e">
        <f t="shared" si="6"/>
        <v>#DIV/0!</v>
      </c>
      <c r="R64" s="22"/>
      <c r="S64" s="25"/>
      <c r="T64" s="22"/>
      <c r="U64" s="25"/>
      <c r="V64" s="43">
        <f t="shared" si="7"/>
        <v>0</v>
      </c>
      <c r="W64" s="43"/>
      <c r="X64" s="72">
        <f>SUM(G64:G66)+SUM(V64:V66)</f>
        <v>0</v>
      </c>
      <c r="Y64" s="21"/>
      <c r="Z64" s="21"/>
      <c r="AA64" s="21"/>
      <c r="AB64" s="21"/>
      <c r="AC64" s="21"/>
      <c r="AD64" s="21"/>
      <c r="AE64" s="21"/>
      <c r="AF64" s="21"/>
      <c r="AG64" s="52">
        <f t="shared" si="8"/>
        <v>0</v>
      </c>
      <c r="AH64" s="26">
        <f t="shared" si="9"/>
        <v>0</v>
      </c>
    </row>
    <row r="65" spans="1:34" x14ac:dyDescent="0.25">
      <c r="A65" s="64"/>
      <c r="B65" s="10" t="s">
        <v>19</v>
      </c>
      <c r="C65" s="10"/>
      <c r="D65" s="11"/>
      <c r="E65" s="12"/>
      <c r="F65" s="12"/>
      <c r="G65" s="12"/>
      <c r="H65" s="12"/>
      <c r="I65" s="13">
        <f t="shared" si="15"/>
        <v>0</v>
      </c>
      <c r="J65" s="48" t="e">
        <f t="shared" si="2"/>
        <v>#DIV/0!</v>
      </c>
      <c r="K65" s="39"/>
      <c r="L65" s="48" t="e">
        <f t="shared" si="3"/>
        <v>#DIV/0!</v>
      </c>
      <c r="M65" s="39"/>
      <c r="N65" s="48" t="e">
        <f t="shared" si="4"/>
        <v>#DIV/0!</v>
      </c>
      <c r="O65" s="13">
        <f t="shared" si="5"/>
        <v>0</v>
      </c>
      <c r="P65" s="13">
        <f t="shared" si="16"/>
        <v>0</v>
      </c>
      <c r="Q65" s="48" t="e">
        <f t="shared" si="6"/>
        <v>#DIV/0!</v>
      </c>
      <c r="R65" s="11"/>
      <c r="S65" s="14"/>
      <c r="T65" s="11"/>
      <c r="U65" s="14"/>
      <c r="V65" s="44">
        <f t="shared" si="7"/>
        <v>0</v>
      </c>
      <c r="W65" s="50"/>
      <c r="X65" s="73"/>
      <c r="Y65" s="10"/>
      <c r="Z65" s="10"/>
      <c r="AA65" s="10"/>
      <c r="AB65" s="10"/>
      <c r="AC65" s="10"/>
      <c r="AD65" s="10"/>
      <c r="AE65" s="10"/>
      <c r="AF65" s="10"/>
      <c r="AG65" s="53">
        <f t="shared" si="8"/>
        <v>0</v>
      </c>
      <c r="AH65" s="27">
        <f t="shared" si="9"/>
        <v>0</v>
      </c>
    </row>
    <row r="66" spans="1:34" ht="15.75" thickBot="1" x14ac:dyDescent="0.3">
      <c r="A66" s="65"/>
      <c r="B66" s="28" t="s">
        <v>20</v>
      </c>
      <c r="C66" s="28"/>
      <c r="D66" s="29"/>
      <c r="E66" s="30"/>
      <c r="F66" s="30"/>
      <c r="G66" s="30"/>
      <c r="H66" s="30"/>
      <c r="I66" s="31">
        <f t="shared" si="15"/>
        <v>0</v>
      </c>
      <c r="J66" s="49" t="e">
        <f t="shared" si="2"/>
        <v>#DIV/0!</v>
      </c>
      <c r="K66" s="40"/>
      <c r="L66" s="49" t="e">
        <f t="shared" si="3"/>
        <v>#DIV/0!</v>
      </c>
      <c r="M66" s="40"/>
      <c r="N66" s="49" t="e">
        <f t="shared" si="4"/>
        <v>#DIV/0!</v>
      </c>
      <c r="O66" s="31">
        <f t="shared" si="5"/>
        <v>0</v>
      </c>
      <c r="P66" s="31">
        <f t="shared" si="16"/>
        <v>0</v>
      </c>
      <c r="Q66" s="49" t="e">
        <f t="shared" si="6"/>
        <v>#DIV/0!</v>
      </c>
      <c r="R66" s="29"/>
      <c r="S66" s="32"/>
      <c r="T66" s="29"/>
      <c r="U66" s="32"/>
      <c r="V66" s="45">
        <f t="shared" si="7"/>
        <v>0</v>
      </c>
      <c r="W66" s="45"/>
      <c r="X66" s="74"/>
      <c r="Y66" s="28"/>
      <c r="Z66" s="28"/>
      <c r="AA66" s="28"/>
      <c r="AB66" s="28"/>
      <c r="AC66" s="28"/>
      <c r="AD66" s="28"/>
      <c r="AE66" s="28"/>
      <c r="AF66" s="28"/>
      <c r="AG66" s="54">
        <f t="shared" si="8"/>
        <v>0</v>
      </c>
      <c r="AH66" s="33">
        <f t="shared" si="9"/>
        <v>0</v>
      </c>
    </row>
    <row r="67" spans="1:34" x14ac:dyDescent="0.25">
      <c r="A67" s="63">
        <f>A64+1</f>
        <v>43729</v>
      </c>
      <c r="B67" s="21" t="s">
        <v>18</v>
      </c>
      <c r="C67" s="21"/>
      <c r="D67" s="22"/>
      <c r="E67" s="23"/>
      <c r="F67" s="23"/>
      <c r="G67" s="23"/>
      <c r="H67" s="23"/>
      <c r="I67" s="24">
        <f t="shared" si="15"/>
        <v>0</v>
      </c>
      <c r="J67" s="47" t="e">
        <f t="shared" si="2"/>
        <v>#DIV/0!</v>
      </c>
      <c r="K67" s="38"/>
      <c r="L67" s="47" t="e">
        <f t="shared" si="3"/>
        <v>#DIV/0!</v>
      </c>
      <c r="M67" s="38"/>
      <c r="N67" s="47" t="e">
        <f t="shared" si="4"/>
        <v>#DIV/0!</v>
      </c>
      <c r="O67" s="24">
        <f t="shared" si="5"/>
        <v>0</v>
      </c>
      <c r="P67" s="24">
        <f t="shared" si="16"/>
        <v>0</v>
      </c>
      <c r="Q67" s="47" t="e">
        <f t="shared" si="6"/>
        <v>#DIV/0!</v>
      </c>
      <c r="R67" s="22"/>
      <c r="S67" s="25"/>
      <c r="T67" s="22"/>
      <c r="U67" s="25"/>
      <c r="V67" s="43">
        <f t="shared" si="7"/>
        <v>0</v>
      </c>
      <c r="W67" s="43"/>
      <c r="X67" s="72">
        <f>SUM(G67:G69)+SUM(V67:V69)</f>
        <v>0</v>
      </c>
      <c r="Y67" s="21"/>
      <c r="Z67" s="21"/>
      <c r="AA67" s="21"/>
      <c r="AB67" s="21"/>
      <c r="AC67" s="21"/>
      <c r="AD67" s="21"/>
      <c r="AE67" s="21"/>
      <c r="AF67" s="21"/>
      <c r="AG67" s="52">
        <f t="shared" si="8"/>
        <v>0</v>
      </c>
      <c r="AH67" s="26">
        <f t="shared" si="9"/>
        <v>0</v>
      </c>
    </row>
    <row r="68" spans="1:34" x14ac:dyDescent="0.25">
      <c r="A68" s="64"/>
      <c r="B68" s="10" t="s">
        <v>19</v>
      </c>
      <c r="C68" s="10"/>
      <c r="D68" s="11"/>
      <c r="E68" s="12"/>
      <c r="F68" s="12"/>
      <c r="G68" s="12"/>
      <c r="H68" s="12"/>
      <c r="I68" s="13">
        <f t="shared" si="15"/>
        <v>0</v>
      </c>
      <c r="J68" s="48" t="e">
        <f t="shared" si="2"/>
        <v>#DIV/0!</v>
      </c>
      <c r="K68" s="39"/>
      <c r="L68" s="48" t="e">
        <f t="shared" si="3"/>
        <v>#DIV/0!</v>
      </c>
      <c r="M68" s="39"/>
      <c r="N68" s="48" t="e">
        <f t="shared" si="4"/>
        <v>#DIV/0!</v>
      </c>
      <c r="O68" s="13">
        <f t="shared" si="5"/>
        <v>0</v>
      </c>
      <c r="P68" s="13">
        <f t="shared" si="16"/>
        <v>0</v>
      </c>
      <c r="Q68" s="48" t="e">
        <f t="shared" si="6"/>
        <v>#DIV/0!</v>
      </c>
      <c r="R68" s="11"/>
      <c r="S68" s="14"/>
      <c r="T68" s="11"/>
      <c r="U68" s="14"/>
      <c r="V68" s="44">
        <f t="shared" si="7"/>
        <v>0</v>
      </c>
      <c r="W68" s="50"/>
      <c r="X68" s="73"/>
      <c r="Y68" s="10"/>
      <c r="Z68" s="10"/>
      <c r="AA68" s="10"/>
      <c r="AB68" s="10"/>
      <c r="AC68" s="10"/>
      <c r="AD68" s="10"/>
      <c r="AE68" s="10"/>
      <c r="AF68" s="10"/>
      <c r="AG68" s="53">
        <f t="shared" si="8"/>
        <v>0</v>
      </c>
      <c r="AH68" s="27">
        <f t="shared" si="9"/>
        <v>0</v>
      </c>
    </row>
    <row r="69" spans="1:34" ht="15.75" thickBot="1" x14ac:dyDescent="0.3">
      <c r="A69" s="65"/>
      <c r="B69" s="28" t="s">
        <v>20</v>
      </c>
      <c r="C69" s="28"/>
      <c r="D69" s="29"/>
      <c r="E69" s="30"/>
      <c r="F69" s="30"/>
      <c r="G69" s="30"/>
      <c r="H69" s="30"/>
      <c r="I69" s="31">
        <f t="shared" si="15"/>
        <v>0</v>
      </c>
      <c r="J69" s="49" t="e">
        <f t="shared" si="2"/>
        <v>#DIV/0!</v>
      </c>
      <c r="K69" s="40"/>
      <c r="L69" s="49" t="e">
        <f t="shared" si="3"/>
        <v>#DIV/0!</v>
      </c>
      <c r="M69" s="40"/>
      <c r="N69" s="49" t="e">
        <f t="shared" si="4"/>
        <v>#DIV/0!</v>
      </c>
      <c r="O69" s="31">
        <f t="shared" si="5"/>
        <v>0</v>
      </c>
      <c r="P69" s="31">
        <f t="shared" si="16"/>
        <v>0</v>
      </c>
      <c r="Q69" s="49" t="e">
        <f t="shared" si="6"/>
        <v>#DIV/0!</v>
      </c>
      <c r="R69" s="29"/>
      <c r="S69" s="32"/>
      <c r="T69" s="29"/>
      <c r="U69" s="32"/>
      <c r="V69" s="45">
        <f t="shared" si="7"/>
        <v>0</v>
      </c>
      <c r="W69" s="45"/>
      <c r="X69" s="74"/>
      <c r="Y69" s="28"/>
      <c r="Z69" s="28"/>
      <c r="AA69" s="28"/>
      <c r="AB69" s="28"/>
      <c r="AC69" s="28"/>
      <c r="AD69" s="28"/>
      <c r="AE69" s="28"/>
      <c r="AF69" s="28"/>
      <c r="AG69" s="54">
        <f t="shared" si="8"/>
        <v>0</v>
      </c>
      <c r="AH69" s="33">
        <f t="shared" si="9"/>
        <v>0</v>
      </c>
    </row>
    <row r="70" spans="1:34" x14ac:dyDescent="0.25">
      <c r="A70" s="63">
        <f>A67+1</f>
        <v>43730</v>
      </c>
      <c r="B70" s="21" t="s">
        <v>18</v>
      </c>
      <c r="C70" s="21"/>
      <c r="D70" s="22"/>
      <c r="E70" s="23"/>
      <c r="F70" s="23"/>
      <c r="G70" s="23"/>
      <c r="H70" s="23"/>
      <c r="I70" s="24">
        <f t="shared" si="15"/>
        <v>0</v>
      </c>
      <c r="J70" s="47" t="e">
        <f t="shared" si="2"/>
        <v>#DIV/0!</v>
      </c>
      <c r="K70" s="38"/>
      <c r="L70" s="47" t="e">
        <f t="shared" si="3"/>
        <v>#DIV/0!</v>
      </c>
      <c r="M70" s="38"/>
      <c r="N70" s="47" t="e">
        <f t="shared" si="4"/>
        <v>#DIV/0!</v>
      </c>
      <c r="O70" s="24">
        <f t="shared" si="5"/>
        <v>0</v>
      </c>
      <c r="P70" s="24">
        <f t="shared" si="16"/>
        <v>0</v>
      </c>
      <c r="Q70" s="47" t="e">
        <f t="shared" si="6"/>
        <v>#DIV/0!</v>
      </c>
      <c r="R70" s="22"/>
      <c r="S70" s="25"/>
      <c r="T70" s="22"/>
      <c r="U70" s="25"/>
      <c r="V70" s="43">
        <f t="shared" si="7"/>
        <v>0</v>
      </c>
      <c r="W70" s="43"/>
      <c r="X70" s="72">
        <f>SUM(G70:G72)+SUM(V70:V72)</f>
        <v>0</v>
      </c>
      <c r="Y70" s="21"/>
      <c r="Z70" s="21"/>
      <c r="AA70" s="21"/>
      <c r="AB70" s="21"/>
      <c r="AC70" s="21"/>
      <c r="AD70" s="21"/>
      <c r="AE70" s="21"/>
      <c r="AF70" s="21"/>
      <c r="AG70" s="52">
        <f t="shared" si="8"/>
        <v>0</v>
      </c>
      <c r="AH70" s="26">
        <f t="shared" si="9"/>
        <v>0</v>
      </c>
    </row>
    <row r="71" spans="1:34" x14ac:dyDescent="0.25">
      <c r="A71" s="64"/>
      <c r="B71" s="10" t="s">
        <v>19</v>
      </c>
      <c r="C71" s="10"/>
      <c r="D71" s="11"/>
      <c r="E71" s="12"/>
      <c r="F71" s="12"/>
      <c r="G71" s="12"/>
      <c r="H71" s="12"/>
      <c r="I71" s="13">
        <f t="shared" ref="I71:I99" si="23">H71*E71</f>
        <v>0</v>
      </c>
      <c r="J71" s="48" t="e">
        <f t="shared" si="2"/>
        <v>#DIV/0!</v>
      </c>
      <c r="K71" s="39"/>
      <c r="L71" s="48" t="e">
        <f t="shared" si="3"/>
        <v>#DIV/0!</v>
      </c>
      <c r="M71" s="39"/>
      <c r="N71" s="48" t="e">
        <f t="shared" si="4"/>
        <v>#DIV/0!</v>
      </c>
      <c r="O71" s="13">
        <f t="shared" si="5"/>
        <v>0</v>
      </c>
      <c r="P71" s="13">
        <f t="shared" ref="P71:P99" si="24">IFERROR(I71/G71,0)</f>
        <v>0</v>
      </c>
      <c r="Q71" s="48" t="e">
        <f t="shared" si="6"/>
        <v>#DIV/0!</v>
      </c>
      <c r="R71" s="11"/>
      <c r="S71" s="14"/>
      <c r="T71" s="11"/>
      <c r="U71" s="14"/>
      <c r="V71" s="44">
        <f t="shared" si="7"/>
        <v>0</v>
      </c>
      <c r="W71" s="50"/>
      <c r="X71" s="73"/>
      <c r="Y71" s="10"/>
      <c r="Z71" s="10"/>
      <c r="AA71" s="10"/>
      <c r="AB71" s="10"/>
      <c r="AC71" s="10"/>
      <c r="AD71" s="10"/>
      <c r="AE71" s="10"/>
      <c r="AF71" s="10"/>
      <c r="AG71" s="53">
        <f t="shared" si="8"/>
        <v>0</v>
      </c>
      <c r="AH71" s="27">
        <f t="shared" si="9"/>
        <v>0</v>
      </c>
    </row>
    <row r="72" spans="1:34" ht="15.75" thickBot="1" x14ac:dyDescent="0.3">
      <c r="A72" s="65"/>
      <c r="B72" s="28" t="s">
        <v>20</v>
      </c>
      <c r="C72" s="28"/>
      <c r="D72" s="29"/>
      <c r="E72" s="30"/>
      <c r="F72" s="30"/>
      <c r="G72" s="30"/>
      <c r="H72" s="30"/>
      <c r="I72" s="31">
        <f t="shared" si="23"/>
        <v>0</v>
      </c>
      <c r="J72" s="49" t="e">
        <f t="shared" si="2"/>
        <v>#DIV/0!</v>
      </c>
      <c r="K72" s="40"/>
      <c r="L72" s="49" t="e">
        <f t="shared" si="3"/>
        <v>#DIV/0!</v>
      </c>
      <c r="M72" s="40"/>
      <c r="N72" s="49" t="e">
        <f t="shared" si="4"/>
        <v>#DIV/0!</v>
      </c>
      <c r="O72" s="31">
        <f t="shared" si="5"/>
        <v>0</v>
      </c>
      <c r="P72" s="31">
        <f t="shared" si="24"/>
        <v>0</v>
      </c>
      <c r="Q72" s="49" t="e">
        <f t="shared" si="6"/>
        <v>#DIV/0!</v>
      </c>
      <c r="R72" s="29"/>
      <c r="S72" s="32"/>
      <c r="T72" s="29"/>
      <c r="U72" s="32"/>
      <c r="V72" s="45">
        <f t="shared" si="7"/>
        <v>0</v>
      </c>
      <c r="W72" s="45"/>
      <c r="X72" s="74"/>
      <c r="Y72" s="28"/>
      <c r="Z72" s="28"/>
      <c r="AA72" s="28"/>
      <c r="AB72" s="28"/>
      <c r="AC72" s="28"/>
      <c r="AD72" s="28"/>
      <c r="AE72" s="28"/>
      <c r="AF72" s="28"/>
      <c r="AG72" s="54">
        <f t="shared" si="8"/>
        <v>0</v>
      </c>
      <c r="AH72" s="33">
        <f t="shared" si="9"/>
        <v>0</v>
      </c>
    </row>
    <row r="73" spans="1:34" x14ac:dyDescent="0.25">
      <c r="A73" s="63">
        <f>A70+1</f>
        <v>43731</v>
      </c>
      <c r="B73" s="21" t="s">
        <v>18</v>
      </c>
      <c r="C73" s="21"/>
      <c r="D73" s="22"/>
      <c r="E73" s="23"/>
      <c r="F73" s="23"/>
      <c r="G73" s="23"/>
      <c r="H73" s="23"/>
      <c r="I73" s="24">
        <f t="shared" si="23"/>
        <v>0</v>
      </c>
      <c r="J73" s="47" t="e">
        <f t="shared" si="2"/>
        <v>#DIV/0!</v>
      </c>
      <c r="K73" s="38"/>
      <c r="L73" s="47" t="e">
        <f t="shared" si="3"/>
        <v>#DIV/0!</v>
      </c>
      <c r="M73" s="38"/>
      <c r="N73" s="47" t="e">
        <f t="shared" si="4"/>
        <v>#DIV/0!</v>
      </c>
      <c r="O73" s="24">
        <f t="shared" si="5"/>
        <v>0</v>
      </c>
      <c r="P73" s="24">
        <f t="shared" si="24"/>
        <v>0</v>
      </c>
      <c r="Q73" s="47" t="e">
        <f t="shared" si="6"/>
        <v>#DIV/0!</v>
      </c>
      <c r="R73" s="22"/>
      <c r="S73" s="25"/>
      <c r="T73" s="22"/>
      <c r="U73" s="25"/>
      <c r="V73" s="43">
        <f t="shared" si="7"/>
        <v>0</v>
      </c>
      <c r="W73" s="43"/>
      <c r="X73" s="72">
        <f>SUM(G73:G75)+SUM(V73:V75)</f>
        <v>0</v>
      </c>
      <c r="Y73" s="21"/>
      <c r="Z73" s="21"/>
      <c r="AA73" s="21"/>
      <c r="AB73" s="21"/>
      <c r="AC73" s="21"/>
      <c r="AD73" s="21"/>
      <c r="AE73" s="21"/>
      <c r="AF73" s="21"/>
      <c r="AG73" s="52">
        <f t="shared" si="8"/>
        <v>0</v>
      </c>
      <c r="AH73" s="26">
        <f t="shared" si="9"/>
        <v>0</v>
      </c>
    </row>
    <row r="74" spans="1:34" x14ac:dyDescent="0.25">
      <c r="A74" s="64"/>
      <c r="B74" s="10" t="s">
        <v>19</v>
      </c>
      <c r="C74" s="10"/>
      <c r="D74" s="11"/>
      <c r="E74" s="12"/>
      <c r="F74" s="12"/>
      <c r="G74" s="12"/>
      <c r="H74" s="12"/>
      <c r="I74" s="13">
        <f t="shared" si="23"/>
        <v>0</v>
      </c>
      <c r="J74" s="48" t="e">
        <f t="shared" ref="J74:J99" si="25">I74/O74</f>
        <v>#DIV/0!</v>
      </c>
      <c r="K74" s="39"/>
      <c r="L74" s="48" t="e">
        <f t="shared" ref="L74:L99" si="26">K74/O74</f>
        <v>#DIV/0!</v>
      </c>
      <c r="M74" s="39"/>
      <c r="N74" s="48" t="e">
        <f t="shared" ref="N74:N99" si="27">M74/O74</f>
        <v>#DIV/0!</v>
      </c>
      <c r="O74" s="13">
        <f t="shared" ref="O74:O99" si="28">I74+K74+M74</f>
        <v>0</v>
      </c>
      <c r="P74" s="13">
        <f t="shared" si="24"/>
        <v>0</v>
      </c>
      <c r="Q74" s="48" t="e">
        <f t="shared" ref="Q74:Q99" si="29">P74/F74</f>
        <v>#DIV/0!</v>
      </c>
      <c r="R74" s="11"/>
      <c r="S74" s="14"/>
      <c r="T74" s="11"/>
      <c r="U74" s="14"/>
      <c r="V74" s="44">
        <f t="shared" ref="V74:V99" si="30">S74+U74</f>
        <v>0</v>
      </c>
      <c r="W74" s="50"/>
      <c r="X74" s="73"/>
      <c r="Y74" s="10"/>
      <c r="Z74" s="10"/>
      <c r="AA74" s="10"/>
      <c r="AB74" s="10"/>
      <c r="AC74" s="10"/>
      <c r="AD74" s="10"/>
      <c r="AE74" s="10"/>
      <c r="AF74" s="10"/>
      <c r="AG74" s="53">
        <f t="shared" ref="AG74:AG99" si="31">SUM(Y74:AF74)</f>
        <v>0</v>
      </c>
      <c r="AH74" s="27">
        <f t="shared" ref="AH74:AH99" si="32">AG74*E74</f>
        <v>0</v>
      </c>
    </row>
    <row r="75" spans="1:34" ht="15.75" thickBot="1" x14ac:dyDescent="0.3">
      <c r="A75" s="65"/>
      <c r="B75" s="28" t="s">
        <v>20</v>
      </c>
      <c r="C75" s="28"/>
      <c r="D75" s="29"/>
      <c r="E75" s="30"/>
      <c r="F75" s="30"/>
      <c r="G75" s="30"/>
      <c r="H75" s="30"/>
      <c r="I75" s="31">
        <f t="shared" si="23"/>
        <v>0</v>
      </c>
      <c r="J75" s="49" t="e">
        <f t="shared" si="25"/>
        <v>#DIV/0!</v>
      </c>
      <c r="K75" s="40"/>
      <c r="L75" s="49" t="e">
        <f t="shared" si="26"/>
        <v>#DIV/0!</v>
      </c>
      <c r="M75" s="40"/>
      <c r="N75" s="49" t="e">
        <f t="shared" si="27"/>
        <v>#DIV/0!</v>
      </c>
      <c r="O75" s="31">
        <f t="shared" si="28"/>
        <v>0</v>
      </c>
      <c r="P75" s="31">
        <f t="shared" si="24"/>
        <v>0</v>
      </c>
      <c r="Q75" s="49" t="e">
        <f t="shared" si="29"/>
        <v>#DIV/0!</v>
      </c>
      <c r="R75" s="29"/>
      <c r="S75" s="32"/>
      <c r="T75" s="29"/>
      <c r="U75" s="32"/>
      <c r="V75" s="45">
        <f t="shared" si="30"/>
        <v>0</v>
      </c>
      <c r="W75" s="45"/>
      <c r="X75" s="74"/>
      <c r="Y75" s="28"/>
      <c r="Z75" s="28"/>
      <c r="AA75" s="28"/>
      <c r="AB75" s="28"/>
      <c r="AC75" s="28"/>
      <c r="AD75" s="28"/>
      <c r="AE75" s="28"/>
      <c r="AF75" s="28"/>
      <c r="AG75" s="54">
        <f t="shared" si="31"/>
        <v>0</v>
      </c>
      <c r="AH75" s="33">
        <f t="shared" si="32"/>
        <v>0</v>
      </c>
    </row>
    <row r="76" spans="1:34" x14ac:dyDescent="0.25">
      <c r="A76" s="63">
        <f>A73+1</f>
        <v>43732</v>
      </c>
      <c r="B76" s="21" t="s">
        <v>18</v>
      </c>
      <c r="C76" s="21"/>
      <c r="D76" s="22"/>
      <c r="E76" s="23"/>
      <c r="F76" s="23"/>
      <c r="G76" s="23"/>
      <c r="H76" s="23"/>
      <c r="I76" s="24">
        <f t="shared" si="23"/>
        <v>0</v>
      </c>
      <c r="J76" s="47" t="e">
        <f t="shared" si="25"/>
        <v>#DIV/0!</v>
      </c>
      <c r="K76" s="38"/>
      <c r="L76" s="47" t="e">
        <f t="shared" si="26"/>
        <v>#DIV/0!</v>
      </c>
      <c r="M76" s="38"/>
      <c r="N76" s="47" t="e">
        <f t="shared" si="27"/>
        <v>#DIV/0!</v>
      </c>
      <c r="O76" s="24">
        <f t="shared" si="28"/>
        <v>0</v>
      </c>
      <c r="P76" s="24">
        <f t="shared" si="24"/>
        <v>0</v>
      </c>
      <c r="Q76" s="47" t="e">
        <f t="shared" si="29"/>
        <v>#DIV/0!</v>
      </c>
      <c r="R76" s="22"/>
      <c r="S76" s="25"/>
      <c r="T76" s="22"/>
      <c r="U76" s="25"/>
      <c r="V76" s="43">
        <f t="shared" si="30"/>
        <v>0</v>
      </c>
      <c r="W76" s="43"/>
      <c r="X76" s="72">
        <f>SUM(G76:G78)+SUM(V76:V78)</f>
        <v>0</v>
      </c>
      <c r="Y76" s="21"/>
      <c r="Z76" s="21"/>
      <c r="AA76" s="21"/>
      <c r="AB76" s="21"/>
      <c r="AC76" s="21"/>
      <c r="AD76" s="21"/>
      <c r="AE76" s="21"/>
      <c r="AF76" s="21"/>
      <c r="AG76" s="52">
        <f t="shared" si="31"/>
        <v>0</v>
      </c>
      <c r="AH76" s="26">
        <f t="shared" si="32"/>
        <v>0</v>
      </c>
    </row>
    <row r="77" spans="1:34" x14ac:dyDescent="0.25">
      <c r="A77" s="64"/>
      <c r="B77" s="10" t="s">
        <v>19</v>
      </c>
      <c r="C77" s="10"/>
      <c r="D77" s="11"/>
      <c r="E77" s="12"/>
      <c r="F77" s="12"/>
      <c r="G77" s="12"/>
      <c r="H77" s="12"/>
      <c r="I77" s="13">
        <f t="shared" si="23"/>
        <v>0</v>
      </c>
      <c r="J77" s="48" t="e">
        <f t="shared" si="25"/>
        <v>#DIV/0!</v>
      </c>
      <c r="K77" s="39"/>
      <c r="L77" s="48" t="e">
        <f t="shared" si="26"/>
        <v>#DIV/0!</v>
      </c>
      <c r="M77" s="39"/>
      <c r="N77" s="48" t="e">
        <f t="shared" si="27"/>
        <v>#DIV/0!</v>
      </c>
      <c r="O77" s="13">
        <f t="shared" si="28"/>
        <v>0</v>
      </c>
      <c r="P77" s="13">
        <f t="shared" si="24"/>
        <v>0</v>
      </c>
      <c r="Q77" s="48" t="e">
        <f t="shared" si="29"/>
        <v>#DIV/0!</v>
      </c>
      <c r="R77" s="11"/>
      <c r="S77" s="14"/>
      <c r="T77" s="11"/>
      <c r="U77" s="14"/>
      <c r="V77" s="44">
        <f t="shared" si="30"/>
        <v>0</v>
      </c>
      <c r="W77" s="50"/>
      <c r="X77" s="73"/>
      <c r="Y77" s="10"/>
      <c r="Z77" s="10"/>
      <c r="AA77" s="10"/>
      <c r="AB77" s="10"/>
      <c r="AC77" s="10"/>
      <c r="AD77" s="10"/>
      <c r="AE77" s="10"/>
      <c r="AF77" s="10"/>
      <c r="AG77" s="53">
        <f t="shared" si="31"/>
        <v>0</v>
      </c>
      <c r="AH77" s="27">
        <f t="shared" si="32"/>
        <v>0</v>
      </c>
    </row>
    <row r="78" spans="1:34" ht="15.75" thickBot="1" x14ac:dyDescent="0.3">
      <c r="A78" s="65"/>
      <c r="B78" s="28" t="s">
        <v>20</v>
      </c>
      <c r="C78" s="28"/>
      <c r="D78" s="29"/>
      <c r="E78" s="30"/>
      <c r="F78" s="30"/>
      <c r="G78" s="30"/>
      <c r="H78" s="30"/>
      <c r="I78" s="31">
        <f t="shared" si="23"/>
        <v>0</v>
      </c>
      <c r="J78" s="49" t="e">
        <f t="shared" si="25"/>
        <v>#DIV/0!</v>
      </c>
      <c r="K78" s="40"/>
      <c r="L78" s="49" t="e">
        <f t="shared" si="26"/>
        <v>#DIV/0!</v>
      </c>
      <c r="M78" s="40"/>
      <c r="N78" s="49" t="e">
        <f t="shared" si="27"/>
        <v>#DIV/0!</v>
      </c>
      <c r="O78" s="31">
        <f t="shared" si="28"/>
        <v>0</v>
      </c>
      <c r="P78" s="31">
        <f t="shared" si="24"/>
        <v>0</v>
      </c>
      <c r="Q78" s="49" t="e">
        <f t="shared" si="29"/>
        <v>#DIV/0!</v>
      </c>
      <c r="R78" s="29"/>
      <c r="S78" s="32"/>
      <c r="T78" s="29"/>
      <c r="U78" s="32"/>
      <c r="V78" s="45">
        <f t="shared" si="30"/>
        <v>0</v>
      </c>
      <c r="W78" s="45"/>
      <c r="X78" s="74"/>
      <c r="Y78" s="28"/>
      <c r="Z78" s="28"/>
      <c r="AA78" s="28"/>
      <c r="AB78" s="28"/>
      <c r="AC78" s="28"/>
      <c r="AD78" s="28"/>
      <c r="AE78" s="28"/>
      <c r="AF78" s="28"/>
      <c r="AG78" s="54">
        <f t="shared" si="31"/>
        <v>0</v>
      </c>
      <c r="AH78" s="33">
        <f t="shared" si="32"/>
        <v>0</v>
      </c>
    </row>
    <row r="79" spans="1:34" x14ac:dyDescent="0.25">
      <c r="A79" s="63">
        <f>A76+1</f>
        <v>43733</v>
      </c>
      <c r="B79" s="21" t="s">
        <v>18</v>
      </c>
      <c r="C79" s="21"/>
      <c r="D79" s="22"/>
      <c r="E79" s="23"/>
      <c r="F79" s="23"/>
      <c r="G79" s="23"/>
      <c r="H79" s="23"/>
      <c r="I79" s="24">
        <f t="shared" si="23"/>
        <v>0</v>
      </c>
      <c r="J79" s="47" t="e">
        <f t="shared" si="25"/>
        <v>#DIV/0!</v>
      </c>
      <c r="K79" s="38"/>
      <c r="L79" s="47" t="e">
        <f t="shared" si="26"/>
        <v>#DIV/0!</v>
      </c>
      <c r="M79" s="38"/>
      <c r="N79" s="47" t="e">
        <f t="shared" si="27"/>
        <v>#DIV/0!</v>
      </c>
      <c r="O79" s="24">
        <f t="shared" si="28"/>
        <v>0</v>
      </c>
      <c r="P79" s="24">
        <f t="shared" si="24"/>
        <v>0</v>
      </c>
      <c r="Q79" s="47" t="e">
        <f t="shared" si="29"/>
        <v>#DIV/0!</v>
      </c>
      <c r="R79" s="22"/>
      <c r="S79" s="25"/>
      <c r="T79" s="22"/>
      <c r="U79" s="25"/>
      <c r="V79" s="43">
        <f t="shared" si="30"/>
        <v>0</v>
      </c>
      <c r="W79" s="43"/>
      <c r="X79" s="72">
        <f>SUM(G79:G81)+SUM(V79:V81)</f>
        <v>0</v>
      </c>
      <c r="Y79" s="21"/>
      <c r="Z79" s="21"/>
      <c r="AA79" s="21"/>
      <c r="AB79" s="21"/>
      <c r="AC79" s="21"/>
      <c r="AD79" s="21"/>
      <c r="AE79" s="21"/>
      <c r="AF79" s="21"/>
      <c r="AG79" s="52">
        <f t="shared" si="31"/>
        <v>0</v>
      </c>
      <c r="AH79" s="26">
        <f t="shared" si="32"/>
        <v>0</v>
      </c>
    </row>
    <row r="80" spans="1:34" x14ac:dyDescent="0.25">
      <c r="A80" s="64"/>
      <c r="B80" s="10" t="s">
        <v>19</v>
      </c>
      <c r="C80" s="10"/>
      <c r="D80" s="11"/>
      <c r="E80" s="12"/>
      <c r="F80" s="12"/>
      <c r="G80" s="12"/>
      <c r="H80" s="12"/>
      <c r="I80" s="13">
        <f t="shared" si="23"/>
        <v>0</v>
      </c>
      <c r="J80" s="48" t="e">
        <f t="shared" si="25"/>
        <v>#DIV/0!</v>
      </c>
      <c r="K80" s="39"/>
      <c r="L80" s="48" t="e">
        <f t="shared" si="26"/>
        <v>#DIV/0!</v>
      </c>
      <c r="M80" s="39"/>
      <c r="N80" s="48" t="e">
        <f t="shared" si="27"/>
        <v>#DIV/0!</v>
      </c>
      <c r="O80" s="13">
        <f t="shared" si="28"/>
        <v>0</v>
      </c>
      <c r="P80" s="13">
        <f t="shared" si="24"/>
        <v>0</v>
      </c>
      <c r="Q80" s="48" t="e">
        <f t="shared" si="29"/>
        <v>#DIV/0!</v>
      </c>
      <c r="R80" s="11"/>
      <c r="S80" s="14"/>
      <c r="T80" s="11"/>
      <c r="U80" s="14"/>
      <c r="V80" s="44">
        <f t="shared" si="30"/>
        <v>0</v>
      </c>
      <c r="W80" s="50"/>
      <c r="X80" s="73"/>
      <c r="Y80" s="10"/>
      <c r="Z80" s="10"/>
      <c r="AA80" s="10"/>
      <c r="AB80" s="10"/>
      <c r="AC80" s="10"/>
      <c r="AD80" s="10"/>
      <c r="AE80" s="10"/>
      <c r="AF80" s="10"/>
      <c r="AG80" s="53">
        <f t="shared" si="31"/>
        <v>0</v>
      </c>
      <c r="AH80" s="27">
        <f t="shared" si="32"/>
        <v>0</v>
      </c>
    </row>
    <row r="81" spans="1:34" ht="15.75" thickBot="1" x14ac:dyDescent="0.3">
      <c r="A81" s="65"/>
      <c r="B81" s="28" t="s">
        <v>20</v>
      </c>
      <c r="C81" s="28"/>
      <c r="D81" s="29"/>
      <c r="E81" s="30"/>
      <c r="F81" s="30"/>
      <c r="G81" s="30"/>
      <c r="H81" s="30"/>
      <c r="I81" s="31">
        <f t="shared" si="23"/>
        <v>0</v>
      </c>
      <c r="J81" s="49" t="e">
        <f t="shared" si="25"/>
        <v>#DIV/0!</v>
      </c>
      <c r="K81" s="40"/>
      <c r="L81" s="49" t="e">
        <f t="shared" si="26"/>
        <v>#DIV/0!</v>
      </c>
      <c r="M81" s="40"/>
      <c r="N81" s="49" t="e">
        <f t="shared" si="27"/>
        <v>#DIV/0!</v>
      </c>
      <c r="O81" s="31">
        <f t="shared" si="28"/>
        <v>0</v>
      </c>
      <c r="P81" s="31">
        <f t="shared" si="24"/>
        <v>0</v>
      </c>
      <c r="Q81" s="49" t="e">
        <f t="shared" si="29"/>
        <v>#DIV/0!</v>
      </c>
      <c r="R81" s="29"/>
      <c r="S81" s="32"/>
      <c r="T81" s="29"/>
      <c r="U81" s="32"/>
      <c r="V81" s="45">
        <f t="shared" si="30"/>
        <v>0</v>
      </c>
      <c r="W81" s="45"/>
      <c r="X81" s="74"/>
      <c r="Y81" s="28"/>
      <c r="Z81" s="28"/>
      <c r="AA81" s="28"/>
      <c r="AB81" s="28"/>
      <c r="AC81" s="28"/>
      <c r="AD81" s="28"/>
      <c r="AE81" s="28"/>
      <c r="AF81" s="28"/>
      <c r="AG81" s="54">
        <f t="shared" si="31"/>
        <v>0</v>
      </c>
      <c r="AH81" s="33">
        <f t="shared" si="32"/>
        <v>0</v>
      </c>
    </row>
    <row r="82" spans="1:34" x14ac:dyDescent="0.25">
      <c r="A82" s="63">
        <f>A79+1</f>
        <v>43734</v>
      </c>
      <c r="B82" s="21" t="s">
        <v>18</v>
      </c>
      <c r="C82" s="21"/>
      <c r="D82" s="22"/>
      <c r="E82" s="23"/>
      <c r="F82" s="23"/>
      <c r="G82" s="23"/>
      <c r="H82" s="23"/>
      <c r="I82" s="24">
        <f t="shared" si="23"/>
        <v>0</v>
      </c>
      <c r="J82" s="47" t="e">
        <f t="shared" si="25"/>
        <v>#DIV/0!</v>
      </c>
      <c r="K82" s="38"/>
      <c r="L82" s="47" t="e">
        <f t="shared" si="26"/>
        <v>#DIV/0!</v>
      </c>
      <c r="M82" s="38"/>
      <c r="N82" s="47" t="e">
        <f t="shared" si="27"/>
        <v>#DIV/0!</v>
      </c>
      <c r="O82" s="24">
        <f t="shared" si="28"/>
        <v>0</v>
      </c>
      <c r="P82" s="24">
        <f t="shared" si="24"/>
        <v>0</v>
      </c>
      <c r="Q82" s="47" t="e">
        <f t="shared" si="29"/>
        <v>#DIV/0!</v>
      </c>
      <c r="R82" s="22"/>
      <c r="S82" s="25"/>
      <c r="T82" s="22"/>
      <c r="U82" s="25"/>
      <c r="V82" s="43">
        <f t="shared" si="30"/>
        <v>0</v>
      </c>
      <c r="W82" s="43"/>
      <c r="X82" s="72">
        <f>SUM(G82:G84)+SUM(V82:V84)</f>
        <v>0</v>
      </c>
      <c r="Y82" s="21"/>
      <c r="Z82" s="21"/>
      <c r="AA82" s="21"/>
      <c r="AB82" s="21"/>
      <c r="AC82" s="21"/>
      <c r="AD82" s="21"/>
      <c r="AE82" s="21"/>
      <c r="AF82" s="21"/>
      <c r="AG82" s="52">
        <f t="shared" si="31"/>
        <v>0</v>
      </c>
      <c r="AH82" s="26">
        <f t="shared" si="32"/>
        <v>0</v>
      </c>
    </row>
    <row r="83" spans="1:34" x14ac:dyDescent="0.25">
      <c r="A83" s="64"/>
      <c r="B83" s="10" t="s">
        <v>19</v>
      </c>
      <c r="C83" s="10"/>
      <c r="D83" s="11"/>
      <c r="E83" s="12"/>
      <c r="F83" s="12"/>
      <c r="G83" s="12"/>
      <c r="H83" s="12"/>
      <c r="I83" s="13">
        <f t="shared" si="23"/>
        <v>0</v>
      </c>
      <c r="J83" s="48" t="e">
        <f t="shared" si="25"/>
        <v>#DIV/0!</v>
      </c>
      <c r="K83" s="39"/>
      <c r="L83" s="48" t="e">
        <f t="shared" si="26"/>
        <v>#DIV/0!</v>
      </c>
      <c r="M83" s="39"/>
      <c r="N83" s="48" t="e">
        <f t="shared" si="27"/>
        <v>#DIV/0!</v>
      </c>
      <c r="O83" s="13">
        <f t="shared" si="28"/>
        <v>0</v>
      </c>
      <c r="P83" s="13">
        <f t="shared" si="24"/>
        <v>0</v>
      </c>
      <c r="Q83" s="48" t="e">
        <f t="shared" si="29"/>
        <v>#DIV/0!</v>
      </c>
      <c r="R83" s="11"/>
      <c r="S83" s="14"/>
      <c r="T83" s="11"/>
      <c r="U83" s="14"/>
      <c r="V83" s="44">
        <f t="shared" si="30"/>
        <v>0</v>
      </c>
      <c r="W83" s="50"/>
      <c r="X83" s="73"/>
      <c r="Y83" s="10"/>
      <c r="Z83" s="10"/>
      <c r="AA83" s="10"/>
      <c r="AB83" s="10"/>
      <c r="AC83" s="10"/>
      <c r="AD83" s="10"/>
      <c r="AE83" s="10"/>
      <c r="AF83" s="10"/>
      <c r="AG83" s="53">
        <f t="shared" si="31"/>
        <v>0</v>
      </c>
      <c r="AH83" s="27">
        <f t="shared" si="32"/>
        <v>0</v>
      </c>
    </row>
    <row r="84" spans="1:34" ht="15.75" thickBot="1" x14ac:dyDescent="0.3">
      <c r="A84" s="65"/>
      <c r="B84" s="28" t="s">
        <v>20</v>
      </c>
      <c r="C84" s="28"/>
      <c r="D84" s="29"/>
      <c r="E84" s="30"/>
      <c r="F84" s="30"/>
      <c r="G84" s="30"/>
      <c r="H84" s="30"/>
      <c r="I84" s="31">
        <f t="shared" si="23"/>
        <v>0</v>
      </c>
      <c r="J84" s="49" t="e">
        <f t="shared" si="25"/>
        <v>#DIV/0!</v>
      </c>
      <c r="K84" s="40"/>
      <c r="L84" s="49" t="e">
        <f t="shared" si="26"/>
        <v>#DIV/0!</v>
      </c>
      <c r="M84" s="40"/>
      <c r="N84" s="49" t="e">
        <f t="shared" si="27"/>
        <v>#DIV/0!</v>
      </c>
      <c r="O84" s="31">
        <f t="shared" si="28"/>
        <v>0</v>
      </c>
      <c r="P84" s="31">
        <f t="shared" si="24"/>
        <v>0</v>
      </c>
      <c r="Q84" s="49" t="e">
        <f t="shared" si="29"/>
        <v>#DIV/0!</v>
      </c>
      <c r="R84" s="29"/>
      <c r="S84" s="32"/>
      <c r="T84" s="29"/>
      <c r="U84" s="32"/>
      <c r="V84" s="45">
        <f t="shared" si="30"/>
        <v>0</v>
      </c>
      <c r="W84" s="45"/>
      <c r="X84" s="74"/>
      <c r="Y84" s="28"/>
      <c r="Z84" s="28"/>
      <c r="AA84" s="28"/>
      <c r="AB84" s="28"/>
      <c r="AC84" s="28"/>
      <c r="AD84" s="28"/>
      <c r="AE84" s="28"/>
      <c r="AF84" s="28"/>
      <c r="AG84" s="54">
        <f t="shared" si="31"/>
        <v>0</v>
      </c>
      <c r="AH84" s="33">
        <f t="shared" si="32"/>
        <v>0</v>
      </c>
    </row>
    <row r="85" spans="1:34" x14ac:dyDescent="0.25">
      <c r="A85" s="63">
        <f>A82+1</f>
        <v>43735</v>
      </c>
      <c r="B85" s="21" t="s">
        <v>18</v>
      </c>
      <c r="C85" s="21"/>
      <c r="D85" s="22"/>
      <c r="E85" s="23"/>
      <c r="F85" s="23"/>
      <c r="G85" s="23"/>
      <c r="H85" s="23"/>
      <c r="I85" s="24">
        <f t="shared" si="23"/>
        <v>0</v>
      </c>
      <c r="J85" s="47" t="e">
        <f t="shared" si="25"/>
        <v>#DIV/0!</v>
      </c>
      <c r="K85" s="38"/>
      <c r="L85" s="47" t="e">
        <f t="shared" si="26"/>
        <v>#DIV/0!</v>
      </c>
      <c r="M85" s="38"/>
      <c r="N85" s="47" t="e">
        <f t="shared" si="27"/>
        <v>#DIV/0!</v>
      </c>
      <c r="O85" s="24">
        <f t="shared" si="28"/>
        <v>0</v>
      </c>
      <c r="P85" s="24">
        <f t="shared" si="24"/>
        <v>0</v>
      </c>
      <c r="Q85" s="47" t="e">
        <f t="shared" si="29"/>
        <v>#DIV/0!</v>
      </c>
      <c r="R85" s="22"/>
      <c r="S85" s="25"/>
      <c r="T85" s="22"/>
      <c r="U85" s="25"/>
      <c r="V85" s="43">
        <f t="shared" si="30"/>
        <v>0</v>
      </c>
      <c r="W85" s="43"/>
      <c r="X85" s="72">
        <f>SUM(G85:G87)+SUM(V85:V87)</f>
        <v>0</v>
      </c>
      <c r="Y85" s="21"/>
      <c r="Z85" s="21"/>
      <c r="AA85" s="21"/>
      <c r="AB85" s="21"/>
      <c r="AC85" s="21"/>
      <c r="AD85" s="21"/>
      <c r="AE85" s="21"/>
      <c r="AF85" s="21"/>
      <c r="AG85" s="52">
        <f t="shared" si="31"/>
        <v>0</v>
      </c>
      <c r="AH85" s="26">
        <f t="shared" si="32"/>
        <v>0</v>
      </c>
    </row>
    <row r="86" spans="1:34" x14ac:dyDescent="0.25">
      <c r="A86" s="64"/>
      <c r="B86" s="10" t="s">
        <v>19</v>
      </c>
      <c r="C86" s="10"/>
      <c r="D86" s="11"/>
      <c r="E86" s="12"/>
      <c r="F86" s="12"/>
      <c r="G86" s="12"/>
      <c r="H86" s="12"/>
      <c r="I86" s="13">
        <f t="shared" si="23"/>
        <v>0</v>
      </c>
      <c r="J86" s="48" t="e">
        <f t="shared" si="25"/>
        <v>#DIV/0!</v>
      </c>
      <c r="K86" s="39"/>
      <c r="L86" s="48" t="e">
        <f t="shared" si="26"/>
        <v>#DIV/0!</v>
      </c>
      <c r="M86" s="39"/>
      <c r="N86" s="48" t="e">
        <f t="shared" si="27"/>
        <v>#DIV/0!</v>
      </c>
      <c r="O86" s="13">
        <f t="shared" si="28"/>
        <v>0</v>
      </c>
      <c r="P86" s="13">
        <f t="shared" si="24"/>
        <v>0</v>
      </c>
      <c r="Q86" s="48" t="e">
        <f t="shared" si="29"/>
        <v>#DIV/0!</v>
      </c>
      <c r="R86" s="11"/>
      <c r="S86" s="14"/>
      <c r="T86" s="11"/>
      <c r="U86" s="14"/>
      <c r="V86" s="44">
        <f t="shared" si="30"/>
        <v>0</v>
      </c>
      <c r="W86" s="50"/>
      <c r="X86" s="73"/>
      <c r="Y86" s="10"/>
      <c r="Z86" s="10"/>
      <c r="AA86" s="10"/>
      <c r="AB86" s="10"/>
      <c r="AC86" s="10"/>
      <c r="AD86" s="10"/>
      <c r="AE86" s="10"/>
      <c r="AF86" s="10"/>
      <c r="AG86" s="53">
        <f t="shared" si="31"/>
        <v>0</v>
      </c>
      <c r="AH86" s="27">
        <f t="shared" si="32"/>
        <v>0</v>
      </c>
    </row>
    <row r="87" spans="1:34" ht="15.75" thickBot="1" x14ac:dyDescent="0.3">
      <c r="A87" s="65"/>
      <c r="B87" s="28" t="s">
        <v>20</v>
      </c>
      <c r="C87" s="28"/>
      <c r="D87" s="29"/>
      <c r="E87" s="30"/>
      <c r="F87" s="30"/>
      <c r="G87" s="30"/>
      <c r="H87" s="30"/>
      <c r="I87" s="31">
        <f t="shared" si="23"/>
        <v>0</v>
      </c>
      <c r="J87" s="49" t="e">
        <f t="shared" si="25"/>
        <v>#DIV/0!</v>
      </c>
      <c r="K87" s="40"/>
      <c r="L87" s="49" t="e">
        <f t="shared" si="26"/>
        <v>#DIV/0!</v>
      </c>
      <c r="M87" s="40"/>
      <c r="N87" s="49" t="e">
        <f t="shared" si="27"/>
        <v>#DIV/0!</v>
      </c>
      <c r="O87" s="31">
        <f t="shared" si="28"/>
        <v>0</v>
      </c>
      <c r="P87" s="31">
        <f t="shared" si="24"/>
        <v>0</v>
      </c>
      <c r="Q87" s="49" t="e">
        <f t="shared" si="29"/>
        <v>#DIV/0!</v>
      </c>
      <c r="R87" s="29"/>
      <c r="S87" s="32"/>
      <c r="T87" s="29"/>
      <c r="U87" s="32"/>
      <c r="V87" s="45">
        <f t="shared" si="30"/>
        <v>0</v>
      </c>
      <c r="W87" s="45"/>
      <c r="X87" s="74"/>
      <c r="Y87" s="28"/>
      <c r="Z87" s="28"/>
      <c r="AA87" s="28"/>
      <c r="AB87" s="28"/>
      <c r="AC87" s="28"/>
      <c r="AD87" s="28"/>
      <c r="AE87" s="28"/>
      <c r="AF87" s="28"/>
      <c r="AG87" s="54">
        <f t="shared" si="31"/>
        <v>0</v>
      </c>
      <c r="AH87" s="33">
        <f t="shared" si="32"/>
        <v>0</v>
      </c>
    </row>
    <row r="88" spans="1:34" x14ac:dyDescent="0.25">
      <c r="A88" s="63">
        <f>A85+1</f>
        <v>43736</v>
      </c>
      <c r="B88" s="21" t="s">
        <v>18</v>
      </c>
      <c r="C88" s="21"/>
      <c r="D88" s="22"/>
      <c r="E88" s="23"/>
      <c r="F88" s="23"/>
      <c r="G88" s="23"/>
      <c r="H88" s="23"/>
      <c r="I88" s="24">
        <f t="shared" si="23"/>
        <v>0</v>
      </c>
      <c r="J88" s="47" t="e">
        <f t="shared" si="25"/>
        <v>#DIV/0!</v>
      </c>
      <c r="K88" s="38"/>
      <c r="L88" s="47" t="e">
        <f t="shared" si="26"/>
        <v>#DIV/0!</v>
      </c>
      <c r="M88" s="38"/>
      <c r="N88" s="47" t="e">
        <f t="shared" si="27"/>
        <v>#DIV/0!</v>
      </c>
      <c r="O88" s="24">
        <f t="shared" si="28"/>
        <v>0</v>
      </c>
      <c r="P88" s="24">
        <f t="shared" si="24"/>
        <v>0</v>
      </c>
      <c r="Q88" s="47" t="e">
        <f t="shared" si="29"/>
        <v>#DIV/0!</v>
      </c>
      <c r="R88" s="22"/>
      <c r="S88" s="25"/>
      <c r="T88" s="22"/>
      <c r="U88" s="25"/>
      <c r="V88" s="43">
        <f t="shared" si="30"/>
        <v>0</v>
      </c>
      <c r="W88" s="43"/>
      <c r="X88" s="72">
        <f>SUM(G88:G90)+SUM(V88:V90)</f>
        <v>0</v>
      </c>
      <c r="Y88" s="21"/>
      <c r="Z88" s="21"/>
      <c r="AA88" s="21"/>
      <c r="AB88" s="21"/>
      <c r="AC88" s="21"/>
      <c r="AD88" s="21"/>
      <c r="AE88" s="21"/>
      <c r="AF88" s="21"/>
      <c r="AG88" s="52">
        <f t="shared" si="31"/>
        <v>0</v>
      </c>
      <c r="AH88" s="26">
        <f t="shared" si="32"/>
        <v>0</v>
      </c>
    </row>
    <row r="89" spans="1:34" x14ac:dyDescent="0.25">
      <c r="A89" s="64"/>
      <c r="B89" s="10" t="s">
        <v>19</v>
      </c>
      <c r="C89" s="10"/>
      <c r="D89" s="11"/>
      <c r="E89" s="12"/>
      <c r="F89" s="12"/>
      <c r="G89" s="12"/>
      <c r="H89" s="12"/>
      <c r="I89" s="13">
        <f t="shared" si="23"/>
        <v>0</v>
      </c>
      <c r="J89" s="48" t="e">
        <f t="shared" si="25"/>
        <v>#DIV/0!</v>
      </c>
      <c r="K89" s="39"/>
      <c r="L89" s="48" t="e">
        <f t="shared" si="26"/>
        <v>#DIV/0!</v>
      </c>
      <c r="M89" s="39"/>
      <c r="N89" s="48" t="e">
        <f t="shared" si="27"/>
        <v>#DIV/0!</v>
      </c>
      <c r="O89" s="13">
        <f t="shared" si="28"/>
        <v>0</v>
      </c>
      <c r="P89" s="13">
        <f t="shared" si="24"/>
        <v>0</v>
      </c>
      <c r="Q89" s="48" t="e">
        <f t="shared" si="29"/>
        <v>#DIV/0!</v>
      </c>
      <c r="R89" s="11"/>
      <c r="S89" s="14"/>
      <c r="T89" s="11"/>
      <c r="U89" s="14"/>
      <c r="V89" s="44">
        <f t="shared" si="30"/>
        <v>0</v>
      </c>
      <c r="W89" s="50"/>
      <c r="X89" s="73"/>
      <c r="Y89" s="10"/>
      <c r="Z89" s="10"/>
      <c r="AA89" s="10"/>
      <c r="AB89" s="10"/>
      <c r="AC89" s="10"/>
      <c r="AD89" s="10"/>
      <c r="AE89" s="10"/>
      <c r="AF89" s="10"/>
      <c r="AG89" s="53">
        <f t="shared" si="31"/>
        <v>0</v>
      </c>
      <c r="AH89" s="27">
        <f t="shared" si="32"/>
        <v>0</v>
      </c>
    </row>
    <row r="90" spans="1:34" ht="15.75" thickBot="1" x14ac:dyDescent="0.3">
      <c r="A90" s="65"/>
      <c r="B90" s="28" t="s">
        <v>20</v>
      </c>
      <c r="C90" s="28"/>
      <c r="D90" s="29"/>
      <c r="E90" s="30"/>
      <c r="F90" s="30"/>
      <c r="G90" s="30"/>
      <c r="H90" s="30"/>
      <c r="I90" s="31">
        <f t="shared" si="23"/>
        <v>0</v>
      </c>
      <c r="J90" s="49" t="e">
        <f t="shared" si="25"/>
        <v>#DIV/0!</v>
      </c>
      <c r="K90" s="40"/>
      <c r="L90" s="49" t="e">
        <f t="shared" si="26"/>
        <v>#DIV/0!</v>
      </c>
      <c r="M90" s="40"/>
      <c r="N90" s="49" t="e">
        <f t="shared" si="27"/>
        <v>#DIV/0!</v>
      </c>
      <c r="O90" s="31">
        <f t="shared" si="28"/>
        <v>0</v>
      </c>
      <c r="P90" s="31">
        <f t="shared" si="24"/>
        <v>0</v>
      </c>
      <c r="Q90" s="49" t="e">
        <f t="shared" si="29"/>
        <v>#DIV/0!</v>
      </c>
      <c r="R90" s="29"/>
      <c r="S90" s="32"/>
      <c r="T90" s="29"/>
      <c r="U90" s="32"/>
      <c r="V90" s="45">
        <f t="shared" si="30"/>
        <v>0</v>
      </c>
      <c r="W90" s="45"/>
      <c r="X90" s="74"/>
      <c r="Y90" s="28"/>
      <c r="Z90" s="28"/>
      <c r="AA90" s="28"/>
      <c r="AB90" s="28"/>
      <c r="AC90" s="28"/>
      <c r="AD90" s="28"/>
      <c r="AE90" s="28"/>
      <c r="AF90" s="28"/>
      <c r="AG90" s="54">
        <f t="shared" si="31"/>
        <v>0</v>
      </c>
      <c r="AH90" s="33">
        <f t="shared" si="32"/>
        <v>0</v>
      </c>
    </row>
    <row r="91" spans="1:34" x14ac:dyDescent="0.25">
      <c r="A91" s="63">
        <f>A88+1</f>
        <v>43737</v>
      </c>
      <c r="B91" s="21" t="s">
        <v>18</v>
      </c>
      <c r="C91" s="21"/>
      <c r="D91" s="22"/>
      <c r="E91" s="23"/>
      <c r="F91" s="23"/>
      <c r="G91" s="23"/>
      <c r="H91" s="23"/>
      <c r="I91" s="24">
        <f t="shared" si="23"/>
        <v>0</v>
      </c>
      <c r="J91" s="47" t="e">
        <f t="shared" si="25"/>
        <v>#DIV/0!</v>
      </c>
      <c r="K91" s="38"/>
      <c r="L91" s="47" t="e">
        <f t="shared" si="26"/>
        <v>#DIV/0!</v>
      </c>
      <c r="M91" s="38"/>
      <c r="N91" s="47" t="e">
        <f t="shared" si="27"/>
        <v>#DIV/0!</v>
      </c>
      <c r="O91" s="24">
        <f t="shared" si="28"/>
        <v>0</v>
      </c>
      <c r="P91" s="24">
        <f t="shared" si="24"/>
        <v>0</v>
      </c>
      <c r="Q91" s="47" t="e">
        <f t="shared" si="29"/>
        <v>#DIV/0!</v>
      </c>
      <c r="R91" s="22"/>
      <c r="S91" s="25"/>
      <c r="T91" s="22"/>
      <c r="U91" s="25"/>
      <c r="V91" s="43">
        <f t="shared" si="30"/>
        <v>0</v>
      </c>
      <c r="W91" s="43"/>
      <c r="X91" s="72">
        <f>SUM(G91:G93)+SUM(V91:V93)</f>
        <v>0</v>
      </c>
      <c r="Y91" s="21"/>
      <c r="Z91" s="21"/>
      <c r="AA91" s="21"/>
      <c r="AB91" s="21"/>
      <c r="AC91" s="21"/>
      <c r="AD91" s="21"/>
      <c r="AE91" s="21"/>
      <c r="AF91" s="21"/>
      <c r="AG91" s="52">
        <f t="shared" si="31"/>
        <v>0</v>
      </c>
      <c r="AH91" s="26">
        <f t="shared" si="32"/>
        <v>0</v>
      </c>
    </row>
    <row r="92" spans="1:34" x14ac:dyDescent="0.25">
      <c r="A92" s="64"/>
      <c r="B92" s="10" t="s">
        <v>19</v>
      </c>
      <c r="C92" s="10"/>
      <c r="D92" s="11"/>
      <c r="E92" s="12"/>
      <c r="F92" s="12"/>
      <c r="G92" s="12"/>
      <c r="H92" s="12"/>
      <c r="I92" s="13">
        <f t="shared" si="23"/>
        <v>0</v>
      </c>
      <c r="J92" s="48" t="e">
        <f t="shared" si="25"/>
        <v>#DIV/0!</v>
      </c>
      <c r="K92" s="39"/>
      <c r="L92" s="48" t="e">
        <f t="shared" si="26"/>
        <v>#DIV/0!</v>
      </c>
      <c r="M92" s="39"/>
      <c r="N92" s="48" t="e">
        <f t="shared" si="27"/>
        <v>#DIV/0!</v>
      </c>
      <c r="O92" s="13">
        <f t="shared" si="28"/>
        <v>0</v>
      </c>
      <c r="P92" s="13">
        <f t="shared" si="24"/>
        <v>0</v>
      </c>
      <c r="Q92" s="48" t="e">
        <f t="shared" si="29"/>
        <v>#DIV/0!</v>
      </c>
      <c r="R92" s="11"/>
      <c r="S92" s="14"/>
      <c r="T92" s="11"/>
      <c r="U92" s="14"/>
      <c r="V92" s="44">
        <f t="shared" si="30"/>
        <v>0</v>
      </c>
      <c r="W92" s="50"/>
      <c r="X92" s="73"/>
      <c r="Y92" s="10"/>
      <c r="Z92" s="10"/>
      <c r="AA92" s="10"/>
      <c r="AB92" s="10"/>
      <c r="AC92" s="10"/>
      <c r="AD92" s="10"/>
      <c r="AE92" s="10"/>
      <c r="AF92" s="10"/>
      <c r="AG92" s="53">
        <f t="shared" si="31"/>
        <v>0</v>
      </c>
      <c r="AH92" s="27">
        <f t="shared" si="32"/>
        <v>0</v>
      </c>
    </row>
    <row r="93" spans="1:34" ht="15.75" thickBot="1" x14ac:dyDescent="0.3">
      <c r="A93" s="65"/>
      <c r="B93" s="28" t="s">
        <v>20</v>
      </c>
      <c r="C93" s="28"/>
      <c r="D93" s="29"/>
      <c r="E93" s="30"/>
      <c r="F93" s="30"/>
      <c r="G93" s="30"/>
      <c r="H93" s="30"/>
      <c r="I93" s="31">
        <f t="shared" si="23"/>
        <v>0</v>
      </c>
      <c r="J93" s="49" t="e">
        <f t="shared" si="25"/>
        <v>#DIV/0!</v>
      </c>
      <c r="K93" s="40"/>
      <c r="L93" s="49" t="e">
        <f t="shared" si="26"/>
        <v>#DIV/0!</v>
      </c>
      <c r="M93" s="40"/>
      <c r="N93" s="49" t="e">
        <f t="shared" si="27"/>
        <v>#DIV/0!</v>
      </c>
      <c r="O93" s="31">
        <f t="shared" si="28"/>
        <v>0</v>
      </c>
      <c r="P93" s="31">
        <f t="shared" si="24"/>
        <v>0</v>
      </c>
      <c r="Q93" s="49" t="e">
        <f t="shared" si="29"/>
        <v>#DIV/0!</v>
      </c>
      <c r="R93" s="29"/>
      <c r="S93" s="32"/>
      <c r="T93" s="29"/>
      <c r="U93" s="32"/>
      <c r="V93" s="45">
        <f t="shared" si="30"/>
        <v>0</v>
      </c>
      <c r="W93" s="45"/>
      <c r="X93" s="74"/>
      <c r="Y93" s="28"/>
      <c r="Z93" s="28"/>
      <c r="AA93" s="28"/>
      <c r="AB93" s="28"/>
      <c r="AC93" s="28"/>
      <c r="AD93" s="28"/>
      <c r="AE93" s="28"/>
      <c r="AF93" s="28"/>
      <c r="AG93" s="54">
        <f t="shared" si="31"/>
        <v>0</v>
      </c>
      <c r="AH93" s="33">
        <f t="shared" si="32"/>
        <v>0</v>
      </c>
    </row>
    <row r="94" spans="1:34" x14ac:dyDescent="0.25">
      <c r="A94" s="63">
        <f>A91+1</f>
        <v>43738</v>
      </c>
      <c r="B94" s="21" t="s">
        <v>18</v>
      </c>
      <c r="C94" s="21"/>
      <c r="D94" s="22"/>
      <c r="E94" s="23"/>
      <c r="F94" s="23"/>
      <c r="G94" s="23"/>
      <c r="H94" s="23"/>
      <c r="I94" s="24">
        <f t="shared" si="23"/>
        <v>0</v>
      </c>
      <c r="J94" s="47" t="e">
        <f t="shared" si="25"/>
        <v>#DIV/0!</v>
      </c>
      <c r="K94" s="38"/>
      <c r="L94" s="47" t="e">
        <f t="shared" si="26"/>
        <v>#DIV/0!</v>
      </c>
      <c r="M94" s="38"/>
      <c r="N94" s="47" t="e">
        <f t="shared" si="27"/>
        <v>#DIV/0!</v>
      </c>
      <c r="O94" s="24">
        <f t="shared" si="28"/>
        <v>0</v>
      </c>
      <c r="P94" s="24">
        <f t="shared" si="24"/>
        <v>0</v>
      </c>
      <c r="Q94" s="47" t="e">
        <f t="shared" si="29"/>
        <v>#DIV/0!</v>
      </c>
      <c r="R94" s="22"/>
      <c r="S94" s="25"/>
      <c r="T94" s="22"/>
      <c r="U94" s="25"/>
      <c r="V94" s="43">
        <f t="shared" si="30"/>
        <v>0</v>
      </c>
      <c r="W94" s="43"/>
      <c r="X94" s="72">
        <f>SUM(G94:G96)+SUM(V94:V96)</f>
        <v>0</v>
      </c>
      <c r="Y94" s="21"/>
      <c r="Z94" s="21"/>
      <c r="AA94" s="21"/>
      <c r="AB94" s="21"/>
      <c r="AC94" s="21"/>
      <c r="AD94" s="21"/>
      <c r="AE94" s="21"/>
      <c r="AF94" s="21"/>
      <c r="AG94" s="52">
        <f t="shared" si="31"/>
        <v>0</v>
      </c>
      <c r="AH94" s="26">
        <f t="shared" si="32"/>
        <v>0</v>
      </c>
    </row>
    <row r="95" spans="1:34" x14ac:dyDescent="0.25">
      <c r="A95" s="64"/>
      <c r="B95" s="10" t="s">
        <v>19</v>
      </c>
      <c r="C95" s="10"/>
      <c r="D95" s="11"/>
      <c r="E95" s="12"/>
      <c r="F95" s="12"/>
      <c r="G95" s="12"/>
      <c r="H95" s="12"/>
      <c r="I95" s="13">
        <f t="shared" si="23"/>
        <v>0</v>
      </c>
      <c r="J95" s="48" t="e">
        <f t="shared" si="25"/>
        <v>#DIV/0!</v>
      </c>
      <c r="K95" s="39"/>
      <c r="L95" s="48" t="e">
        <f t="shared" si="26"/>
        <v>#DIV/0!</v>
      </c>
      <c r="M95" s="39"/>
      <c r="N95" s="48" t="e">
        <f t="shared" si="27"/>
        <v>#DIV/0!</v>
      </c>
      <c r="O95" s="13">
        <f t="shared" si="28"/>
        <v>0</v>
      </c>
      <c r="P95" s="13">
        <f t="shared" si="24"/>
        <v>0</v>
      </c>
      <c r="Q95" s="48" t="e">
        <f t="shared" si="29"/>
        <v>#DIV/0!</v>
      </c>
      <c r="R95" s="11"/>
      <c r="S95" s="14"/>
      <c r="T95" s="11"/>
      <c r="U95" s="14"/>
      <c r="V95" s="44">
        <f t="shared" si="30"/>
        <v>0</v>
      </c>
      <c r="W95" s="50"/>
      <c r="X95" s="73"/>
      <c r="Y95" s="10"/>
      <c r="Z95" s="10"/>
      <c r="AA95" s="10"/>
      <c r="AB95" s="10"/>
      <c r="AC95" s="10"/>
      <c r="AD95" s="10"/>
      <c r="AE95" s="10"/>
      <c r="AF95" s="10"/>
      <c r="AG95" s="53">
        <f t="shared" si="31"/>
        <v>0</v>
      </c>
      <c r="AH95" s="27">
        <f t="shared" si="32"/>
        <v>0</v>
      </c>
    </row>
    <row r="96" spans="1:34" ht="15.75" thickBot="1" x14ac:dyDescent="0.3">
      <c r="A96" s="65"/>
      <c r="B96" s="28" t="s">
        <v>20</v>
      </c>
      <c r="C96" s="28"/>
      <c r="D96" s="29"/>
      <c r="E96" s="30"/>
      <c r="F96" s="30"/>
      <c r="G96" s="30"/>
      <c r="H96" s="30"/>
      <c r="I96" s="31">
        <f t="shared" si="23"/>
        <v>0</v>
      </c>
      <c r="J96" s="49" t="e">
        <f t="shared" si="25"/>
        <v>#DIV/0!</v>
      </c>
      <c r="K96" s="40"/>
      <c r="L96" s="49" t="e">
        <f t="shared" si="26"/>
        <v>#DIV/0!</v>
      </c>
      <c r="M96" s="40"/>
      <c r="N96" s="49" t="e">
        <f t="shared" si="27"/>
        <v>#DIV/0!</v>
      </c>
      <c r="O96" s="31">
        <f t="shared" si="28"/>
        <v>0</v>
      </c>
      <c r="P96" s="31">
        <f t="shared" si="24"/>
        <v>0</v>
      </c>
      <c r="Q96" s="49" t="e">
        <f t="shared" si="29"/>
        <v>#DIV/0!</v>
      </c>
      <c r="R96" s="29"/>
      <c r="S96" s="32"/>
      <c r="T96" s="29"/>
      <c r="U96" s="32"/>
      <c r="V96" s="45">
        <f t="shared" si="30"/>
        <v>0</v>
      </c>
      <c r="W96" s="45"/>
      <c r="X96" s="74"/>
      <c r="Y96" s="28"/>
      <c r="Z96" s="28"/>
      <c r="AA96" s="28"/>
      <c r="AB96" s="28"/>
      <c r="AC96" s="28"/>
      <c r="AD96" s="28"/>
      <c r="AE96" s="28"/>
      <c r="AF96" s="28"/>
      <c r="AG96" s="54">
        <f t="shared" si="31"/>
        <v>0</v>
      </c>
      <c r="AH96" s="33">
        <f t="shared" si="32"/>
        <v>0</v>
      </c>
    </row>
    <row r="97" spans="1:34" x14ac:dyDescent="0.25">
      <c r="A97" s="63">
        <f>A94+1</f>
        <v>43739</v>
      </c>
      <c r="B97" s="21" t="s">
        <v>18</v>
      </c>
      <c r="C97" s="21"/>
      <c r="D97" s="22"/>
      <c r="E97" s="23"/>
      <c r="F97" s="23"/>
      <c r="G97" s="23"/>
      <c r="H97" s="23"/>
      <c r="I97" s="24">
        <f t="shared" si="23"/>
        <v>0</v>
      </c>
      <c r="J97" s="47" t="e">
        <f t="shared" si="25"/>
        <v>#DIV/0!</v>
      </c>
      <c r="K97" s="38"/>
      <c r="L97" s="47" t="e">
        <f t="shared" si="26"/>
        <v>#DIV/0!</v>
      </c>
      <c r="M97" s="38"/>
      <c r="N97" s="47" t="e">
        <f t="shared" si="27"/>
        <v>#DIV/0!</v>
      </c>
      <c r="O97" s="24">
        <f t="shared" si="28"/>
        <v>0</v>
      </c>
      <c r="P97" s="24">
        <f t="shared" si="24"/>
        <v>0</v>
      </c>
      <c r="Q97" s="47" t="e">
        <f t="shared" si="29"/>
        <v>#DIV/0!</v>
      </c>
      <c r="R97" s="22"/>
      <c r="S97" s="25"/>
      <c r="T97" s="22"/>
      <c r="U97" s="25"/>
      <c r="V97" s="43">
        <f t="shared" si="30"/>
        <v>0</v>
      </c>
      <c r="W97" s="43"/>
      <c r="X97" s="72">
        <f>SUM(G97:G99)+SUM(V97:V99)</f>
        <v>0</v>
      </c>
      <c r="Y97" s="21"/>
      <c r="Z97" s="21"/>
      <c r="AA97" s="21"/>
      <c r="AB97" s="21"/>
      <c r="AC97" s="21"/>
      <c r="AD97" s="21"/>
      <c r="AE97" s="21"/>
      <c r="AF97" s="21"/>
      <c r="AG97" s="52">
        <f t="shared" si="31"/>
        <v>0</v>
      </c>
      <c r="AH97" s="26">
        <f t="shared" si="32"/>
        <v>0</v>
      </c>
    </row>
    <row r="98" spans="1:34" x14ac:dyDescent="0.25">
      <c r="A98" s="64"/>
      <c r="B98" s="10" t="s">
        <v>19</v>
      </c>
      <c r="C98" s="10"/>
      <c r="D98" s="11"/>
      <c r="E98" s="12"/>
      <c r="F98" s="12"/>
      <c r="G98" s="12"/>
      <c r="H98" s="12"/>
      <c r="I98" s="13">
        <f t="shared" si="23"/>
        <v>0</v>
      </c>
      <c r="J98" s="48" t="e">
        <f t="shared" si="25"/>
        <v>#DIV/0!</v>
      </c>
      <c r="K98" s="39"/>
      <c r="L98" s="48" t="e">
        <f t="shared" si="26"/>
        <v>#DIV/0!</v>
      </c>
      <c r="M98" s="39"/>
      <c r="N98" s="48" t="e">
        <f t="shared" si="27"/>
        <v>#DIV/0!</v>
      </c>
      <c r="O98" s="13">
        <f t="shared" si="28"/>
        <v>0</v>
      </c>
      <c r="P98" s="13">
        <f t="shared" si="24"/>
        <v>0</v>
      </c>
      <c r="Q98" s="48" t="e">
        <f t="shared" si="29"/>
        <v>#DIV/0!</v>
      </c>
      <c r="R98" s="11"/>
      <c r="S98" s="14"/>
      <c r="T98" s="11"/>
      <c r="U98" s="14"/>
      <c r="V98" s="44">
        <f t="shared" si="30"/>
        <v>0</v>
      </c>
      <c r="W98" s="50"/>
      <c r="X98" s="73"/>
      <c r="Y98" s="10"/>
      <c r="Z98" s="10"/>
      <c r="AA98" s="10"/>
      <c r="AB98" s="10"/>
      <c r="AC98" s="10"/>
      <c r="AD98" s="10"/>
      <c r="AE98" s="10"/>
      <c r="AF98" s="10"/>
      <c r="AG98" s="53">
        <f t="shared" si="31"/>
        <v>0</v>
      </c>
      <c r="AH98" s="27">
        <f t="shared" si="32"/>
        <v>0</v>
      </c>
    </row>
    <row r="99" spans="1:34" ht="15.75" thickBot="1" x14ac:dyDescent="0.3">
      <c r="A99" s="65"/>
      <c r="B99" s="28" t="s">
        <v>20</v>
      </c>
      <c r="C99" s="28"/>
      <c r="D99" s="29"/>
      <c r="E99" s="30"/>
      <c r="F99" s="30"/>
      <c r="G99" s="30"/>
      <c r="H99" s="30"/>
      <c r="I99" s="31">
        <f t="shared" si="23"/>
        <v>0</v>
      </c>
      <c r="J99" s="49" t="e">
        <f t="shared" si="25"/>
        <v>#DIV/0!</v>
      </c>
      <c r="K99" s="40"/>
      <c r="L99" s="49" t="e">
        <f t="shared" si="26"/>
        <v>#DIV/0!</v>
      </c>
      <c r="M99" s="40"/>
      <c r="N99" s="49" t="e">
        <f t="shared" si="27"/>
        <v>#DIV/0!</v>
      </c>
      <c r="O99" s="31">
        <f t="shared" si="28"/>
        <v>0</v>
      </c>
      <c r="P99" s="31">
        <f t="shared" si="24"/>
        <v>0</v>
      </c>
      <c r="Q99" s="49" t="e">
        <f t="shared" si="29"/>
        <v>#DIV/0!</v>
      </c>
      <c r="R99" s="29"/>
      <c r="S99" s="32"/>
      <c r="T99" s="29"/>
      <c r="U99" s="32"/>
      <c r="V99" s="45">
        <f t="shared" si="30"/>
        <v>0</v>
      </c>
      <c r="W99" s="45"/>
      <c r="X99" s="74"/>
      <c r="Y99" s="28"/>
      <c r="Z99" s="28"/>
      <c r="AA99" s="28"/>
      <c r="AB99" s="28"/>
      <c r="AC99" s="28"/>
      <c r="AD99" s="28"/>
      <c r="AE99" s="28"/>
      <c r="AF99" s="28"/>
      <c r="AG99" s="54">
        <f t="shared" si="31"/>
        <v>0</v>
      </c>
      <c r="AH99" s="33">
        <f t="shared" si="32"/>
        <v>0</v>
      </c>
    </row>
  </sheetData>
  <mergeCells count="73">
    <mergeCell ref="X97:X99"/>
    <mergeCell ref="G5:G6"/>
    <mergeCell ref="H5:O5"/>
    <mergeCell ref="P5:Q5"/>
    <mergeCell ref="W7:W9"/>
    <mergeCell ref="R5:W5"/>
    <mergeCell ref="X82:X84"/>
    <mergeCell ref="X85:X87"/>
    <mergeCell ref="X88:X90"/>
    <mergeCell ref="X91:X93"/>
    <mergeCell ref="X94:X96"/>
    <mergeCell ref="X67:X69"/>
    <mergeCell ref="X70:X72"/>
    <mergeCell ref="X73:X75"/>
    <mergeCell ref="X76:X78"/>
    <mergeCell ref="X79:X81"/>
    <mergeCell ref="X52:X54"/>
    <mergeCell ref="X55:X57"/>
    <mergeCell ref="X58:X60"/>
    <mergeCell ref="X61:X63"/>
    <mergeCell ref="X64:X66"/>
    <mergeCell ref="X37:X39"/>
    <mergeCell ref="X40:X42"/>
    <mergeCell ref="X43:X45"/>
    <mergeCell ref="X46:X48"/>
    <mergeCell ref="X49:X51"/>
    <mergeCell ref="X22:X24"/>
    <mergeCell ref="X25:X27"/>
    <mergeCell ref="X28:X30"/>
    <mergeCell ref="X31:X33"/>
    <mergeCell ref="X34:X36"/>
    <mergeCell ref="A1:C1"/>
    <mergeCell ref="A7:A9"/>
    <mergeCell ref="A10:A12"/>
    <mergeCell ref="A13:A15"/>
    <mergeCell ref="A16:A18"/>
    <mergeCell ref="A19:A21"/>
    <mergeCell ref="Y5:AH5"/>
    <mergeCell ref="D5:D6"/>
    <mergeCell ref="C5:C6"/>
    <mergeCell ref="B5:B6"/>
    <mergeCell ref="A5:A6"/>
    <mergeCell ref="X7:X9"/>
    <mergeCell ref="X10:X12"/>
    <mergeCell ref="X13:X15"/>
    <mergeCell ref="X16:X18"/>
    <mergeCell ref="X19:X21"/>
    <mergeCell ref="A22:A24"/>
    <mergeCell ref="A61:A63"/>
    <mergeCell ref="A28:A30"/>
    <mergeCell ref="A31:A33"/>
    <mergeCell ref="A34:A36"/>
    <mergeCell ref="A37:A39"/>
    <mergeCell ref="A40:A42"/>
    <mergeCell ref="A43:A45"/>
    <mergeCell ref="A46:A48"/>
    <mergeCell ref="A49:A51"/>
    <mergeCell ref="A52:A54"/>
    <mergeCell ref="A55:A57"/>
    <mergeCell ref="A58:A60"/>
    <mergeCell ref="A25:A27"/>
    <mergeCell ref="A97:A99"/>
    <mergeCell ref="A64:A66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</mergeCells>
  <conditionalFormatting sqref="X7:X99">
    <cfRule type="cellIs" dxfId="0" priority="1" operator="notEqual">
      <formula>24</formula>
    </cfRule>
  </conditionalFormatting>
  <pageMargins left="0.7" right="0.7" top="0.75" bottom="0.75" header="0.3" footer="0.3"/>
  <pageSetup paperSize="9" orientation="portrait" horizontalDpi="0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Source!$A$2:$A$13</xm:f>
          </x14:formula1>
          <xm:sqref>B3</xm:sqref>
        </x14:dataValidation>
        <x14:dataValidation type="list" allowBlank="1" showInputMessage="1" showErrorMessage="1">
          <x14:formula1>
            <xm:f>Source!$B$2:$B$23</xm:f>
          </x14:formula1>
          <xm:sqref>C3</xm:sqref>
        </x14:dataValidation>
        <x14:dataValidation type="list" allowBlank="1" showInputMessage="1" showErrorMessage="1">
          <x14:formula1>
            <xm:f>Source!$C$2:$C$5</xm:f>
          </x14:formula1>
          <xm:sqref>D7:D99</xm:sqref>
        </x14:dataValidation>
        <x14:dataValidation type="list" allowBlank="1" showInputMessage="1" showErrorMessage="1">
          <x14:formula1>
            <xm:f>Source!$F$2:$F$3</xm:f>
          </x14:formula1>
          <xm:sqref>B2</xm:sqref>
        </x14:dataValidation>
        <x14:dataValidation type="list" allowBlank="1" showInputMessage="1" showErrorMessage="1">
          <x14:formula1>
            <xm:f>Source!$D$2:$D$6</xm:f>
          </x14:formula1>
          <xm:sqref>R7:R99</xm:sqref>
        </x14:dataValidation>
        <x14:dataValidation type="list" allowBlank="1" showInputMessage="1" showErrorMessage="1">
          <x14:formula1>
            <xm:f>Source!$E$2:$E$7</xm:f>
          </x14:formula1>
          <xm:sqref>T7:T99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"/>
  <sheetViews>
    <sheetView tabSelected="1" workbookViewId="0">
      <selection activeCell="E8" sqref="E8"/>
    </sheetView>
  </sheetViews>
  <sheetFormatPr defaultRowHeight="15" x14ac:dyDescent="0.25"/>
  <cols>
    <col min="1" max="1" width="10.85546875" bestFit="1" customWidth="1"/>
    <col min="4" max="4" width="16.42578125" bestFit="1" customWidth="1"/>
    <col min="5" max="5" width="16.85546875" bestFit="1" customWidth="1"/>
    <col min="6" max="6" width="16.85546875" customWidth="1"/>
    <col min="8" max="30" width="10.42578125" bestFit="1" customWidth="1"/>
  </cols>
  <sheetData>
    <row r="1" spans="1:30" x14ac:dyDescent="0.25">
      <c r="A1" t="s">
        <v>2</v>
      </c>
      <c r="B1" t="s">
        <v>15</v>
      </c>
      <c r="C1" t="s">
        <v>22</v>
      </c>
      <c r="D1" t="s">
        <v>34</v>
      </c>
      <c r="E1" t="s">
        <v>35</v>
      </c>
      <c r="F1" t="s">
        <v>58</v>
      </c>
      <c r="I1" s="5">
        <v>2019</v>
      </c>
      <c r="J1" s="5">
        <v>2020</v>
      </c>
      <c r="K1" s="5">
        <v>2021</v>
      </c>
      <c r="L1" s="5">
        <v>2022</v>
      </c>
      <c r="M1" s="5">
        <v>2023</v>
      </c>
      <c r="N1" s="5">
        <v>2024</v>
      </c>
      <c r="O1" s="5">
        <v>2025</v>
      </c>
      <c r="P1" s="5">
        <v>2026</v>
      </c>
      <c r="Q1" s="5">
        <v>2027</v>
      </c>
      <c r="R1" s="5">
        <v>2028</v>
      </c>
      <c r="S1" s="5">
        <v>2029</v>
      </c>
      <c r="T1" s="5">
        <v>2030</v>
      </c>
      <c r="U1" s="5">
        <v>2031</v>
      </c>
      <c r="V1" s="5">
        <v>2032</v>
      </c>
      <c r="W1" s="5">
        <v>2033</v>
      </c>
      <c r="X1" s="5">
        <v>2034</v>
      </c>
      <c r="Y1" s="5">
        <v>2035</v>
      </c>
      <c r="Z1" s="5">
        <v>2036</v>
      </c>
      <c r="AA1" s="5">
        <v>2037</v>
      </c>
      <c r="AB1" s="5">
        <v>2038</v>
      </c>
      <c r="AC1" s="5">
        <v>2039</v>
      </c>
      <c r="AD1" s="5">
        <v>2040</v>
      </c>
    </row>
    <row r="2" spans="1:30" x14ac:dyDescent="0.25">
      <c r="A2" t="s">
        <v>3</v>
      </c>
      <c r="B2">
        <v>2019</v>
      </c>
      <c r="C2" t="s">
        <v>23</v>
      </c>
      <c r="D2" t="s">
        <v>36</v>
      </c>
      <c r="E2" t="s">
        <v>42</v>
      </c>
      <c r="F2" t="s">
        <v>59</v>
      </c>
      <c r="H2" t="s">
        <v>3</v>
      </c>
      <c r="I2" s="3">
        <v>43466</v>
      </c>
      <c r="J2" s="3">
        <v>43831</v>
      </c>
      <c r="K2" s="3">
        <v>44197</v>
      </c>
      <c r="L2" s="3">
        <v>44562</v>
      </c>
      <c r="M2" s="3">
        <v>44927</v>
      </c>
      <c r="N2" s="3">
        <v>45292</v>
      </c>
      <c r="O2" s="3">
        <v>45658</v>
      </c>
      <c r="P2" s="3">
        <v>46023</v>
      </c>
      <c r="Q2" s="3">
        <v>46388</v>
      </c>
      <c r="R2" s="3">
        <v>46753</v>
      </c>
      <c r="S2" s="3">
        <v>47119</v>
      </c>
      <c r="T2" s="3">
        <v>47484</v>
      </c>
      <c r="U2" s="3">
        <v>47849</v>
      </c>
      <c r="V2" s="3">
        <v>48214</v>
      </c>
      <c r="W2" s="3">
        <v>48580</v>
      </c>
      <c r="X2" s="3">
        <v>48945</v>
      </c>
      <c r="Y2" s="3">
        <v>49310</v>
      </c>
      <c r="Z2" s="3">
        <v>49675</v>
      </c>
      <c r="AA2" s="3">
        <v>50041</v>
      </c>
      <c r="AB2" s="3">
        <v>50406</v>
      </c>
      <c r="AC2" s="3">
        <v>50771</v>
      </c>
      <c r="AD2" s="3">
        <v>51136</v>
      </c>
    </row>
    <row r="3" spans="1:30" x14ac:dyDescent="0.25">
      <c r="A3" t="s">
        <v>4</v>
      </c>
      <c r="B3">
        <v>2020</v>
      </c>
      <c r="C3" t="s">
        <v>24</v>
      </c>
      <c r="D3" t="s">
        <v>37</v>
      </c>
      <c r="E3" t="s">
        <v>43</v>
      </c>
      <c r="F3" t="s">
        <v>60</v>
      </c>
      <c r="H3" t="s">
        <v>4</v>
      </c>
      <c r="I3" s="3">
        <v>43497</v>
      </c>
      <c r="J3" s="3">
        <v>43862</v>
      </c>
      <c r="K3" s="3">
        <v>44228</v>
      </c>
      <c r="L3" s="3">
        <v>44593</v>
      </c>
      <c r="M3" s="3">
        <v>44958</v>
      </c>
      <c r="N3" s="3">
        <v>45323</v>
      </c>
      <c r="O3" s="3">
        <v>45689</v>
      </c>
      <c r="P3" s="3">
        <v>46054</v>
      </c>
      <c r="Q3" s="3">
        <v>46419</v>
      </c>
      <c r="R3" s="3">
        <v>46784</v>
      </c>
      <c r="S3" s="3">
        <v>47150</v>
      </c>
      <c r="T3" s="3">
        <v>47515</v>
      </c>
      <c r="U3" s="3">
        <v>47880</v>
      </c>
      <c r="V3" s="3">
        <v>48245</v>
      </c>
      <c r="W3" s="3">
        <v>48611</v>
      </c>
      <c r="X3" s="3">
        <v>48976</v>
      </c>
      <c r="Y3" s="3">
        <v>49341</v>
      </c>
      <c r="Z3" s="3">
        <v>49706</v>
      </c>
      <c r="AA3" s="3">
        <v>50072</v>
      </c>
      <c r="AB3" s="3">
        <v>50437</v>
      </c>
      <c r="AC3" s="3">
        <v>50802</v>
      </c>
      <c r="AD3" s="3">
        <v>51167</v>
      </c>
    </row>
    <row r="4" spans="1:30" x14ac:dyDescent="0.25">
      <c r="A4" t="s">
        <v>5</v>
      </c>
      <c r="B4">
        <v>2021</v>
      </c>
      <c r="C4" t="s">
        <v>25</v>
      </c>
      <c r="D4" t="s">
        <v>38</v>
      </c>
      <c r="E4" t="s">
        <v>44</v>
      </c>
      <c r="H4" t="s">
        <v>5</v>
      </c>
      <c r="I4" s="3">
        <v>43525</v>
      </c>
      <c r="J4" s="3">
        <v>43891</v>
      </c>
      <c r="K4" s="3">
        <v>44256</v>
      </c>
      <c r="L4" s="3">
        <v>44621</v>
      </c>
      <c r="M4" s="3">
        <v>44986</v>
      </c>
      <c r="N4" s="3">
        <v>45352</v>
      </c>
      <c r="O4" s="3">
        <v>45717</v>
      </c>
      <c r="P4" s="3">
        <v>46082</v>
      </c>
      <c r="Q4" s="3">
        <v>46447</v>
      </c>
      <c r="R4" s="3">
        <v>46813</v>
      </c>
      <c r="S4" s="3">
        <v>47178</v>
      </c>
      <c r="T4" s="3">
        <v>47543</v>
      </c>
      <c r="U4" s="3">
        <v>47908</v>
      </c>
      <c r="V4" s="3">
        <v>48274</v>
      </c>
      <c r="W4" s="3">
        <v>48639</v>
      </c>
      <c r="X4" s="3">
        <v>49004</v>
      </c>
      <c r="Y4" s="3">
        <v>49369</v>
      </c>
      <c r="Z4" s="3">
        <v>49735</v>
      </c>
      <c r="AA4" s="3">
        <v>50100</v>
      </c>
      <c r="AB4" s="3">
        <v>50465</v>
      </c>
      <c r="AC4" s="3">
        <v>50830</v>
      </c>
      <c r="AD4" s="3">
        <v>51196</v>
      </c>
    </row>
    <row r="5" spans="1:30" x14ac:dyDescent="0.25">
      <c r="A5" t="s">
        <v>6</v>
      </c>
      <c r="B5">
        <v>2022</v>
      </c>
      <c r="C5" t="s">
        <v>26</v>
      </c>
      <c r="D5" t="s">
        <v>39</v>
      </c>
      <c r="E5" t="s">
        <v>45</v>
      </c>
      <c r="H5" t="s">
        <v>6</v>
      </c>
      <c r="I5" s="3">
        <v>43556</v>
      </c>
      <c r="J5" s="3">
        <v>43922</v>
      </c>
      <c r="K5" s="3">
        <v>44287</v>
      </c>
      <c r="L5" s="3">
        <v>44652</v>
      </c>
      <c r="M5" s="3">
        <v>45017</v>
      </c>
      <c r="N5" s="3">
        <v>45383</v>
      </c>
      <c r="O5" s="3">
        <v>45748</v>
      </c>
      <c r="P5" s="3">
        <v>46113</v>
      </c>
      <c r="Q5" s="3">
        <v>46478</v>
      </c>
      <c r="R5" s="3">
        <v>46844</v>
      </c>
      <c r="S5" s="3">
        <v>47209</v>
      </c>
      <c r="T5" s="3">
        <v>47574</v>
      </c>
      <c r="U5" s="3">
        <v>47939</v>
      </c>
      <c r="V5" s="3">
        <v>48305</v>
      </c>
      <c r="W5" s="3">
        <v>48670</v>
      </c>
      <c r="X5" s="3">
        <v>49035</v>
      </c>
      <c r="Y5" s="3">
        <v>49400</v>
      </c>
      <c r="Z5" s="3">
        <v>49766</v>
      </c>
      <c r="AA5" s="3">
        <v>50131</v>
      </c>
      <c r="AB5" s="3">
        <v>50496</v>
      </c>
      <c r="AC5" s="3">
        <v>50861</v>
      </c>
      <c r="AD5" s="3">
        <v>51227</v>
      </c>
    </row>
    <row r="6" spans="1:30" x14ac:dyDescent="0.25">
      <c r="A6" t="s">
        <v>7</v>
      </c>
      <c r="B6">
        <v>2023</v>
      </c>
      <c r="D6" t="s">
        <v>40</v>
      </c>
      <c r="E6" t="s">
        <v>41</v>
      </c>
      <c r="H6" t="s">
        <v>7</v>
      </c>
      <c r="I6" s="3">
        <v>43586</v>
      </c>
      <c r="J6" s="3">
        <v>43952</v>
      </c>
      <c r="K6" s="3">
        <v>44317</v>
      </c>
      <c r="L6" s="3">
        <v>44682</v>
      </c>
      <c r="M6" s="3">
        <v>45047</v>
      </c>
      <c r="N6" s="3">
        <v>45413</v>
      </c>
      <c r="O6" s="3">
        <v>45778</v>
      </c>
      <c r="P6" s="3">
        <v>46143</v>
      </c>
      <c r="Q6" s="3">
        <v>46508</v>
      </c>
      <c r="R6" s="3">
        <v>46874</v>
      </c>
      <c r="S6" s="3">
        <v>47239</v>
      </c>
      <c r="T6" s="3">
        <v>47604</v>
      </c>
      <c r="U6" s="3">
        <v>47969</v>
      </c>
      <c r="V6" s="3">
        <v>48335</v>
      </c>
      <c r="W6" s="3">
        <v>48700</v>
      </c>
      <c r="X6" s="3">
        <v>49065</v>
      </c>
      <c r="Y6" s="3">
        <v>49430</v>
      </c>
      <c r="Z6" s="3">
        <v>49796</v>
      </c>
      <c r="AA6" s="3">
        <v>50161</v>
      </c>
      <c r="AB6" s="3">
        <v>50526</v>
      </c>
      <c r="AC6" s="3">
        <v>50891</v>
      </c>
      <c r="AD6" s="3">
        <v>51257</v>
      </c>
    </row>
    <row r="7" spans="1:30" x14ac:dyDescent="0.25">
      <c r="A7" t="s">
        <v>8</v>
      </c>
      <c r="B7">
        <v>2024</v>
      </c>
      <c r="E7" t="s">
        <v>829</v>
      </c>
      <c r="H7" t="s">
        <v>8</v>
      </c>
      <c r="I7" s="3">
        <v>43617</v>
      </c>
      <c r="J7" s="3">
        <v>43983</v>
      </c>
      <c r="K7" s="3">
        <v>44348</v>
      </c>
      <c r="L7" s="3">
        <v>44713</v>
      </c>
      <c r="M7" s="3">
        <v>45078</v>
      </c>
      <c r="N7" s="3">
        <v>45444</v>
      </c>
      <c r="O7" s="3">
        <v>45809</v>
      </c>
      <c r="P7" s="3">
        <v>46174</v>
      </c>
      <c r="Q7" s="3">
        <v>46539</v>
      </c>
      <c r="R7" s="3">
        <v>46905</v>
      </c>
      <c r="S7" s="3">
        <v>47270</v>
      </c>
      <c r="T7" s="3">
        <v>47635</v>
      </c>
      <c r="U7" s="3">
        <v>48000</v>
      </c>
      <c r="V7" s="3">
        <v>48366</v>
      </c>
      <c r="W7" s="3">
        <v>48731</v>
      </c>
      <c r="X7" s="3">
        <v>49096</v>
      </c>
      <c r="Y7" s="3">
        <v>49461</v>
      </c>
      <c r="Z7" s="3">
        <v>49827</v>
      </c>
      <c r="AA7" s="3">
        <v>50192</v>
      </c>
      <c r="AB7" s="3">
        <v>50557</v>
      </c>
      <c r="AC7" s="3">
        <v>50922</v>
      </c>
      <c r="AD7" s="3">
        <v>51288</v>
      </c>
    </row>
    <row r="8" spans="1:30" x14ac:dyDescent="0.25">
      <c r="A8" t="s">
        <v>9</v>
      </c>
      <c r="B8">
        <v>2025</v>
      </c>
      <c r="E8" t="s">
        <v>46</v>
      </c>
      <c r="H8" t="s">
        <v>9</v>
      </c>
      <c r="I8" s="3">
        <v>43647</v>
      </c>
      <c r="J8" s="3">
        <v>44013</v>
      </c>
      <c r="K8" s="3">
        <v>44378</v>
      </c>
      <c r="L8" s="3">
        <v>44743</v>
      </c>
      <c r="M8" s="3">
        <v>45108</v>
      </c>
      <c r="N8" s="3">
        <v>45474</v>
      </c>
      <c r="O8" s="3">
        <v>45839</v>
      </c>
      <c r="P8" s="3">
        <v>46204</v>
      </c>
      <c r="Q8" s="3">
        <v>46569</v>
      </c>
      <c r="R8" s="3">
        <v>46935</v>
      </c>
      <c r="S8" s="3">
        <v>47300</v>
      </c>
      <c r="T8" s="3">
        <v>47665</v>
      </c>
      <c r="U8" s="3">
        <v>48030</v>
      </c>
      <c r="V8" s="3">
        <v>48396</v>
      </c>
      <c r="W8" s="3">
        <v>48761</v>
      </c>
      <c r="X8" s="3">
        <v>49126</v>
      </c>
      <c r="Y8" s="3">
        <v>49491</v>
      </c>
      <c r="Z8" s="3">
        <v>49857</v>
      </c>
      <c r="AA8" s="3">
        <v>50222</v>
      </c>
      <c r="AB8" s="3">
        <v>50587</v>
      </c>
      <c r="AC8" s="3">
        <v>50952</v>
      </c>
      <c r="AD8" s="3">
        <v>51318</v>
      </c>
    </row>
    <row r="9" spans="1:30" x14ac:dyDescent="0.25">
      <c r="A9" t="s">
        <v>10</v>
      </c>
      <c r="B9">
        <v>2026</v>
      </c>
      <c r="H9" t="s">
        <v>10</v>
      </c>
      <c r="I9" s="3">
        <v>43678</v>
      </c>
      <c r="J9" s="3">
        <v>44044</v>
      </c>
      <c r="K9" s="3">
        <v>44409</v>
      </c>
      <c r="L9" s="3">
        <v>44774</v>
      </c>
      <c r="M9" s="3">
        <v>45139</v>
      </c>
      <c r="N9" s="3">
        <v>45505</v>
      </c>
      <c r="O9" s="3">
        <v>45870</v>
      </c>
      <c r="P9" s="3">
        <v>46235</v>
      </c>
      <c r="Q9" s="3">
        <v>46600</v>
      </c>
      <c r="R9" s="3">
        <v>46966</v>
      </c>
      <c r="S9" s="3">
        <v>47331</v>
      </c>
      <c r="T9" s="3">
        <v>47696</v>
      </c>
      <c r="U9" s="3">
        <v>48061</v>
      </c>
      <c r="V9" s="3">
        <v>48427</v>
      </c>
      <c r="W9" s="3">
        <v>48792</v>
      </c>
      <c r="X9" s="3">
        <v>49157</v>
      </c>
      <c r="Y9" s="3">
        <v>49522</v>
      </c>
      <c r="Z9" s="3">
        <v>49888</v>
      </c>
      <c r="AA9" s="3">
        <v>50253</v>
      </c>
      <c r="AB9" s="3">
        <v>50618</v>
      </c>
      <c r="AC9" s="3">
        <v>50983</v>
      </c>
      <c r="AD9" s="3">
        <v>51349</v>
      </c>
    </row>
    <row r="10" spans="1:30" x14ac:dyDescent="0.25">
      <c r="A10" t="s">
        <v>11</v>
      </c>
      <c r="B10">
        <v>2027</v>
      </c>
      <c r="H10" t="s">
        <v>11</v>
      </c>
      <c r="I10" s="3">
        <v>43709</v>
      </c>
      <c r="J10" s="3">
        <v>44075</v>
      </c>
      <c r="K10" s="3">
        <v>44440</v>
      </c>
      <c r="L10" s="3">
        <v>44805</v>
      </c>
      <c r="M10" s="3">
        <v>45170</v>
      </c>
      <c r="N10" s="3">
        <v>45536</v>
      </c>
      <c r="O10" s="3">
        <v>45901</v>
      </c>
      <c r="P10" s="3">
        <v>46266</v>
      </c>
      <c r="Q10" s="3">
        <v>46631</v>
      </c>
      <c r="R10" s="3">
        <v>46997</v>
      </c>
      <c r="S10" s="3">
        <v>47362</v>
      </c>
      <c r="T10" s="3">
        <v>47727</v>
      </c>
      <c r="U10" s="3">
        <v>48092</v>
      </c>
      <c r="V10" s="3">
        <v>48458</v>
      </c>
      <c r="W10" s="3">
        <v>48823</v>
      </c>
      <c r="X10" s="3">
        <v>49188</v>
      </c>
      <c r="Y10" s="3">
        <v>49553</v>
      </c>
      <c r="Z10" s="3">
        <v>49919</v>
      </c>
      <c r="AA10" s="3">
        <v>50284</v>
      </c>
      <c r="AB10" s="3">
        <v>50649</v>
      </c>
      <c r="AC10" s="3">
        <v>51014</v>
      </c>
      <c r="AD10" s="3">
        <v>51380</v>
      </c>
    </row>
    <row r="11" spans="1:30" x14ac:dyDescent="0.25">
      <c r="A11" t="s">
        <v>12</v>
      </c>
      <c r="B11">
        <v>2028</v>
      </c>
      <c r="H11" t="s">
        <v>12</v>
      </c>
      <c r="I11" s="3">
        <v>43739</v>
      </c>
      <c r="J11" s="3">
        <v>44105</v>
      </c>
      <c r="K11" s="3">
        <v>44470</v>
      </c>
      <c r="L11" s="3">
        <v>44835</v>
      </c>
      <c r="M11" s="3">
        <v>45200</v>
      </c>
      <c r="N11" s="3">
        <v>45566</v>
      </c>
      <c r="O11" s="3">
        <v>45931</v>
      </c>
      <c r="P11" s="3">
        <v>46296</v>
      </c>
      <c r="Q11" s="3">
        <v>46661</v>
      </c>
      <c r="R11" s="3">
        <v>47027</v>
      </c>
      <c r="S11" s="3">
        <v>47392</v>
      </c>
      <c r="T11" s="3">
        <v>47757</v>
      </c>
      <c r="U11" s="3">
        <v>48122</v>
      </c>
      <c r="V11" s="3">
        <v>48488</v>
      </c>
      <c r="W11" s="3">
        <v>48853</v>
      </c>
      <c r="X11" s="3">
        <v>49218</v>
      </c>
      <c r="Y11" s="3">
        <v>49583</v>
      </c>
      <c r="Z11" s="3">
        <v>49949</v>
      </c>
      <c r="AA11" s="3">
        <v>50314</v>
      </c>
      <c r="AB11" s="3">
        <v>50679</v>
      </c>
      <c r="AC11" s="3">
        <v>51044</v>
      </c>
      <c r="AD11" s="3">
        <v>51410</v>
      </c>
    </row>
    <row r="12" spans="1:30" x14ac:dyDescent="0.25">
      <c r="A12" t="s">
        <v>13</v>
      </c>
      <c r="B12">
        <v>2029</v>
      </c>
      <c r="H12" t="s">
        <v>13</v>
      </c>
      <c r="I12" s="3">
        <v>43770</v>
      </c>
      <c r="J12" s="3">
        <v>44136</v>
      </c>
      <c r="K12" s="3">
        <v>44501</v>
      </c>
      <c r="L12" s="3">
        <v>44866</v>
      </c>
      <c r="M12" s="3">
        <v>45231</v>
      </c>
      <c r="N12" s="3">
        <v>45597</v>
      </c>
      <c r="O12" s="3">
        <v>45962</v>
      </c>
      <c r="P12" s="3">
        <v>46327</v>
      </c>
      <c r="Q12" s="3">
        <v>46692</v>
      </c>
      <c r="R12" s="3">
        <v>47058</v>
      </c>
      <c r="S12" s="3">
        <v>47423</v>
      </c>
      <c r="T12" s="3">
        <v>47788</v>
      </c>
      <c r="U12" s="3">
        <v>48153</v>
      </c>
      <c r="V12" s="3">
        <v>48519</v>
      </c>
      <c r="W12" s="3">
        <v>48884</v>
      </c>
      <c r="X12" s="3">
        <v>49249</v>
      </c>
      <c r="Y12" s="3">
        <v>49614</v>
      </c>
      <c r="Z12" s="3">
        <v>49980</v>
      </c>
      <c r="AA12" s="3">
        <v>50345</v>
      </c>
      <c r="AB12" s="3">
        <v>50710</v>
      </c>
      <c r="AC12" s="3">
        <v>51075</v>
      </c>
      <c r="AD12" s="3">
        <v>51441</v>
      </c>
    </row>
    <row r="13" spans="1:30" x14ac:dyDescent="0.25">
      <c r="A13" t="s">
        <v>14</v>
      </c>
      <c r="B13">
        <v>2030</v>
      </c>
      <c r="H13" t="s">
        <v>14</v>
      </c>
      <c r="I13" s="3">
        <v>43800</v>
      </c>
      <c r="J13" s="3">
        <v>44166</v>
      </c>
      <c r="K13" s="3">
        <v>44531</v>
      </c>
      <c r="L13" s="3">
        <v>44896</v>
      </c>
      <c r="M13" s="3">
        <v>45261</v>
      </c>
      <c r="N13" s="3">
        <v>45627</v>
      </c>
      <c r="O13" s="3">
        <v>45992</v>
      </c>
      <c r="P13" s="3">
        <v>46357</v>
      </c>
      <c r="Q13" s="3">
        <v>46722</v>
      </c>
      <c r="R13" s="3">
        <v>47088</v>
      </c>
      <c r="S13" s="3">
        <v>47453</v>
      </c>
      <c r="T13" s="3">
        <v>47818</v>
      </c>
      <c r="U13" s="3">
        <v>48183</v>
      </c>
      <c r="V13" s="3">
        <v>48549</v>
      </c>
      <c r="W13" s="3">
        <v>48914</v>
      </c>
      <c r="X13" s="3">
        <v>49279</v>
      </c>
      <c r="Y13" s="3">
        <v>49644</v>
      </c>
      <c r="Z13" s="3">
        <v>50010</v>
      </c>
      <c r="AA13" s="3">
        <v>50375</v>
      </c>
      <c r="AB13" s="3">
        <v>50740</v>
      </c>
      <c r="AC13" s="3">
        <v>51105</v>
      </c>
      <c r="AD13" s="3">
        <v>51471</v>
      </c>
    </row>
    <row r="14" spans="1:30" x14ac:dyDescent="0.25">
      <c r="B14">
        <v>2031</v>
      </c>
    </row>
    <row r="15" spans="1:30" x14ac:dyDescent="0.25">
      <c r="B15">
        <v>2032</v>
      </c>
    </row>
    <row r="16" spans="1:30" x14ac:dyDescent="0.25">
      <c r="B16">
        <v>2033</v>
      </c>
      <c r="I16" s="4"/>
    </row>
    <row r="17" spans="2:11" x14ac:dyDescent="0.25">
      <c r="B17">
        <v>2034</v>
      </c>
      <c r="H17" s="3"/>
      <c r="K17" s="3"/>
    </row>
    <row r="18" spans="2:11" x14ac:dyDescent="0.25">
      <c r="B18">
        <v>2035</v>
      </c>
    </row>
    <row r="19" spans="2:11" x14ac:dyDescent="0.25">
      <c r="B19">
        <v>2036</v>
      </c>
    </row>
    <row r="20" spans="2:11" x14ac:dyDescent="0.25">
      <c r="B20">
        <v>2037</v>
      </c>
    </row>
    <row r="21" spans="2:11" x14ac:dyDescent="0.25">
      <c r="B21">
        <v>2038</v>
      </c>
    </row>
    <row r="22" spans="2:11" x14ac:dyDescent="0.25">
      <c r="B22">
        <v>2039</v>
      </c>
    </row>
    <row r="23" spans="2:11" x14ac:dyDescent="0.25">
      <c r="B23">
        <v>2040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0"/>
  <sheetViews>
    <sheetView workbookViewId="0">
      <selection activeCell="B13" sqref="B13"/>
    </sheetView>
  </sheetViews>
  <sheetFormatPr defaultRowHeight="15" x14ac:dyDescent="0.25"/>
  <cols>
    <col min="1" max="1" width="20.28515625" bestFit="1" customWidth="1"/>
    <col min="2" max="2" width="40.85546875" bestFit="1" customWidth="1"/>
    <col min="3" max="3" width="13.42578125" bestFit="1" customWidth="1"/>
    <col min="4" max="4" width="6.85546875" bestFit="1" customWidth="1"/>
    <col min="6" max="6" width="7.140625" bestFit="1" customWidth="1"/>
    <col min="7" max="7" width="12.42578125" customWidth="1"/>
    <col min="8" max="8" width="10.5703125" customWidth="1"/>
    <col min="9" max="9" width="17" bestFit="1" customWidth="1"/>
  </cols>
  <sheetData>
    <row r="1" spans="1:8" ht="15.75" x14ac:dyDescent="0.25">
      <c r="A1" s="55" t="s">
        <v>76</v>
      </c>
      <c r="H1" s="55"/>
    </row>
    <row r="2" spans="1:8" ht="33" x14ac:dyDescent="0.25">
      <c r="A2" s="56" t="s">
        <v>77</v>
      </c>
      <c r="B2" s="56" t="s">
        <v>78</v>
      </c>
      <c r="C2" s="56" t="s">
        <v>79</v>
      </c>
      <c r="D2" s="56" t="s">
        <v>80</v>
      </c>
      <c r="E2" s="56" t="s">
        <v>81</v>
      </c>
      <c r="F2" s="56" t="s">
        <v>82</v>
      </c>
      <c r="G2" s="56" t="s">
        <v>83</v>
      </c>
      <c r="H2" s="56" t="s">
        <v>84</v>
      </c>
    </row>
    <row r="3" spans="1:8" x14ac:dyDescent="0.25">
      <c r="A3" s="57" t="s">
        <v>85</v>
      </c>
      <c r="B3" s="57" t="s">
        <v>86</v>
      </c>
      <c r="C3" s="57" t="s">
        <v>87</v>
      </c>
      <c r="D3" s="58">
        <v>1</v>
      </c>
      <c r="E3" s="59">
        <v>250</v>
      </c>
      <c r="F3" s="58">
        <v>12000</v>
      </c>
      <c r="G3" s="60"/>
      <c r="H3" s="61">
        <f>IF(G3=0,E3,G3)</f>
        <v>250</v>
      </c>
    </row>
    <row r="4" spans="1:8" x14ac:dyDescent="0.25">
      <c r="A4" s="57" t="s">
        <v>88</v>
      </c>
      <c r="B4" s="57" t="s">
        <v>89</v>
      </c>
      <c r="C4" s="57" t="s">
        <v>87</v>
      </c>
      <c r="D4" s="58">
        <v>1</v>
      </c>
      <c r="E4" s="59">
        <v>203.875</v>
      </c>
      <c r="F4" s="58">
        <v>12000</v>
      </c>
      <c r="G4" s="60"/>
      <c r="H4" s="61">
        <f t="shared" ref="H4:H67" si="0">IF(G4=0,E4,G4)</f>
        <v>203.875</v>
      </c>
    </row>
    <row r="5" spans="1:8" x14ac:dyDescent="0.25">
      <c r="A5" s="57" t="s">
        <v>90</v>
      </c>
      <c r="B5" s="57" t="s">
        <v>91</v>
      </c>
      <c r="C5" s="57" t="s">
        <v>87</v>
      </c>
      <c r="D5" s="58">
        <v>1</v>
      </c>
      <c r="E5" s="59">
        <v>284.91666666666703</v>
      </c>
      <c r="F5" s="58">
        <v>12000</v>
      </c>
      <c r="G5" s="60"/>
      <c r="H5" s="61">
        <f t="shared" si="0"/>
        <v>284.91666666666703</v>
      </c>
    </row>
    <row r="6" spans="1:8" x14ac:dyDescent="0.25">
      <c r="A6" s="57" t="s">
        <v>92</v>
      </c>
      <c r="B6" s="57" t="s">
        <v>93</v>
      </c>
      <c r="C6" s="57" t="s">
        <v>87</v>
      </c>
      <c r="D6" s="58">
        <v>1</v>
      </c>
      <c r="E6" s="59">
        <v>261.66666666666703</v>
      </c>
      <c r="F6" s="58">
        <v>12000</v>
      </c>
      <c r="G6" s="60"/>
      <c r="H6" s="61">
        <f t="shared" si="0"/>
        <v>261.66666666666703</v>
      </c>
    </row>
    <row r="7" spans="1:8" x14ac:dyDescent="0.25">
      <c r="A7" s="57" t="s">
        <v>94</v>
      </c>
      <c r="B7" s="57" t="s">
        <v>95</v>
      </c>
      <c r="C7" s="57" t="s">
        <v>87</v>
      </c>
      <c r="D7" s="58">
        <v>1</v>
      </c>
      <c r="E7" s="59">
        <v>310.10000000000002</v>
      </c>
      <c r="F7" s="58">
        <v>12000</v>
      </c>
      <c r="G7" s="60"/>
      <c r="H7" s="61">
        <f t="shared" si="0"/>
        <v>310.10000000000002</v>
      </c>
    </row>
    <row r="8" spans="1:8" x14ac:dyDescent="0.25">
      <c r="A8" s="57" t="s">
        <v>96</v>
      </c>
      <c r="B8" s="57" t="s">
        <v>97</v>
      </c>
      <c r="C8" s="57" t="s">
        <v>87</v>
      </c>
      <c r="D8" s="58">
        <v>1</v>
      </c>
      <c r="E8" s="59">
        <v>274.75</v>
      </c>
      <c r="F8" s="58">
        <v>12000</v>
      </c>
      <c r="G8" s="60"/>
      <c r="H8" s="61">
        <f t="shared" si="0"/>
        <v>274.75</v>
      </c>
    </row>
    <row r="9" spans="1:8" x14ac:dyDescent="0.25">
      <c r="A9" s="57" t="s">
        <v>98</v>
      </c>
      <c r="B9" s="57" t="s">
        <v>99</v>
      </c>
      <c r="C9" s="57" t="s">
        <v>87</v>
      </c>
      <c r="D9" s="58">
        <v>2</v>
      </c>
      <c r="E9" s="59">
        <v>216</v>
      </c>
      <c r="F9" s="58">
        <v>12000</v>
      </c>
      <c r="G9" s="60"/>
      <c r="H9" s="61">
        <f t="shared" si="0"/>
        <v>216</v>
      </c>
    </row>
    <row r="10" spans="1:8" x14ac:dyDescent="0.25">
      <c r="A10" s="57" t="s">
        <v>100</v>
      </c>
      <c r="B10" s="57" t="s">
        <v>101</v>
      </c>
      <c r="C10" s="57" t="s">
        <v>87</v>
      </c>
      <c r="D10" s="58">
        <v>2</v>
      </c>
      <c r="E10" s="59">
        <v>216</v>
      </c>
      <c r="F10" s="58">
        <v>12000</v>
      </c>
      <c r="G10" s="60"/>
      <c r="H10" s="61">
        <f t="shared" si="0"/>
        <v>216</v>
      </c>
    </row>
    <row r="11" spans="1:8" x14ac:dyDescent="0.25">
      <c r="A11" s="57" t="s">
        <v>102</v>
      </c>
      <c r="B11" s="57" t="s">
        <v>103</v>
      </c>
      <c r="C11" s="57" t="s">
        <v>87</v>
      </c>
      <c r="D11" s="58">
        <v>2</v>
      </c>
      <c r="E11" s="59">
        <v>220.5</v>
      </c>
      <c r="F11" s="58">
        <v>12000</v>
      </c>
      <c r="G11" s="60"/>
      <c r="H11" s="61">
        <f t="shared" si="0"/>
        <v>220.5</v>
      </c>
    </row>
    <row r="12" spans="1:8" x14ac:dyDescent="0.25">
      <c r="A12" s="57" t="s">
        <v>104</v>
      </c>
      <c r="B12" s="57" t="s">
        <v>105</v>
      </c>
      <c r="C12" s="57" t="s">
        <v>87</v>
      </c>
      <c r="D12" s="58">
        <v>2</v>
      </c>
      <c r="E12" s="59">
        <v>225.833333333333</v>
      </c>
      <c r="F12" s="58">
        <v>12000</v>
      </c>
      <c r="G12" s="60"/>
      <c r="H12" s="61">
        <f t="shared" si="0"/>
        <v>225.833333333333</v>
      </c>
    </row>
    <row r="13" spans="1:8" x14ac:dyDescent="0.25">
      <c r="A13" s="57" t="s">
        <v>106</v>
      </c>
      <c r="B13" s="57" t="s">
        <v>107</v>
      </c>
      <c r="C13" s="57" t="s">
        <v>87</v>
      </c>
      <c r="D13" s="58">
        <v>2</v>
      </c>
      <c r="E13" s="59">
        <v>187.416666666666</v>
      </c>
      <c r="F13" s="58">
        <v>12000</v>
      </c>
      <c r="G13" s="60"/>
      <c r="H13" s="61">
        <f t="shared" si="0"/>
        <v>187.416666666666</v>
      </c>
    </row>
    <row r="14" spans="1:8" x14ac:dyDescent="0.25">
      <c r="A14" s="57" t="s">
        <v>108</v>
      </c>
      <c r="B14" s="57" t="s">
        <v>89</v>
      </c>
      <c r="C14" s="57" t="s">
        <v>87</v>
      </c>
      <c r="D14" s="58">
        <v>1</v>
      </c>
      <c r="E14" s="59">
        <v>174.75</v>
      </c>
      <c r="F14" s="58">
        <v>12000</v>
      </c>
      <c r="G14">
        <v>180</v>
      </c>
      <c r="H14" s="61">
        <f t="shared" si="0"/>
        <v>180</v>
      </c>
    </row>
    <row r="15" spans="1:8" x14ac:dyDescent="0.25">
      <c r="A15" s="57" t="s">
        <v>109</v>
      </c>
      <c r="B15" s="57" t="s">
        <v>91</v>
      </c>
      <c r="C15" s="57" t="s">
        <v>87</v>
      </c>
      <c r="D15" s="58">
        <v>1</v>
      </c>
      <c r="E15" s="59">
        <v>203.82499999999999</v>
      </c>
      <c r="F15" s="58">
        <v>12000</v>
      </c>
      <c r="H15" s="61">
        <f t="shared" si="0"/>
        <v>203.82499999999999</v>
      </c>
    </row>
    <row r="16" spans="1:8" x14ac:dyDescent="0.25">
      <c r="A16" s="57" t="s">
        <v>110</v>
      </c>
      <c r="B16" s="57" t="s">
        <v>93</v>
      </c>
      <c r="C16" s="57" t="s">
        <v>87</v>
      </c>
      <c r="D16" s="58">
        <v>1</v>
      </c>
      <c r="E16" s="59">
        <v>188.4</v>
      </c>
      <c r="F16" s="58">
        <v>12000</v>
      </c>
      <c r="H16" s="61">
        <f t="shared" si="0"/>
        <v>188.4</v>
      </c>
    </row>
    <row r="17" spans="1:8" x14ac:dyDescent="0.25">
      <c r="A17" s="57" t="s">
        <v>111</v>
      </c>
      <c r="B17" s="57" t="s">
        <v>97</v>
      </c>
      <c r="C17" s="57" t="s">
        <v>87</v>
      </c>
      <c r="D17" s="58">
        <v>1</v>
      </c>
      <c r="E17" s="59">
        <v>188.4</v>
      </c>
      <c r="F17" s="58">
        <v>12000</v>
      </c>
      <c r="G17">
        <v>210</v>
      </c>
      <c r="H17" s="61">
        <f t="shared" si="0"/>
        <v>210</v>
      </c>
    </row>
    <row r="18" spans="1:8" x14ac:dyDescent="0.25">
      <c r="A18" s="57" t="s">
        <v>112</v>
      </c>
      <c r="B18" s="57" t="s">
        <v>113</v>
      </c>
      <c r="C18" s="57" t="s">
        <v>87</v>
      </c>
      <c r="D18" s="58">
        <v>1</v>
      </c>
      <c r="E18" s="59">
        <v>191.25</v>
      </c>
      <c r="F18" s="58">
        <v>12000</v>
      </c>
      <c r="H18" s="61">
        <f t="shared" si="0"/>
        <v>191.25</v>
      </c>
    </row>
    <row r="19" spans="1:8" x14ac:dyDescent="0.25">
      <c r="A19" s="57" t="s">
        <v>114</v>
      </c>
      <c r="B19" s="57" t="s">
        <v>115</v>
      </c>
      <c r="C19" s="57" t="s">
        <v>87</v>
      </c>
      <c r="D19" s="58">
        <v>1</v>
      </c>
      <c r="E19" s="59">
        <v>128.125</v>
      </c>
      <c r="F19" s="58">
        <v>12000</v>
      </c>
      <c r="H19" s="61">
        <f t="shared" si="0"/>
        <v>128.125</v>
      </c>
    </row>
    <row r="20" spans="1:8" x14ac:dyDescent="0.25">
      <c r="A20" s="57" t="s">
        <v>116</v>
      </c>
      <c r="B20" s="57" t="s">
        <v>117</v>
      </c>
      <c r="C20" s="57" t="s">
        <v>87</v>
      </c>
      <c r="D20" s="58">
        <v>1</v>
      </c>
      <c r="E20" s="59">
        <v>162.80000000000001</v>
      </c>
      <c r="F20" s="58">
        <v>12000</v>
      </c>
      <c r="H20" s="61">
        <f t="shared" si="0"/>
        <v>162.80000000000001</v>
      </c>
    </row>
    <row r="21" spans="1:8" x14ac:dyDescent="0.25">
      <c r="A21" s="57" t="s">
        <v>118</v>
      </c>
      <c r="B21" s="57" t="s">
        <v>119</v>
      </c>
      <c r="C21" s="57" t="s">
        <v>87</v>
      </c>
      <c r="D21" s="58">
        <v>1</v>
      </c>
      <c r="E21" s="59">
        <v>199.375</v>
      </c>
      <c r="F21" s="58">
        <v>12000</v>
      </c>
      <c r="H21" s="61">
        <f t="shared" si="0"/>
        <v>199.375</v>
      </c>
    </row>
    <row r="22" spans="1:8" x14ac:dyDescent="0.25">
      <c r="A22" s="57" t="s">
        <v>120</v>
      </c>
      <c r="B22" s="57" t="s">
        <v>121</v>
      </c>
      <c r="C22" s="57" t="s">
        <v>87</v>
      </c>
      <c r="D22" s="58">
        <v>1</v>
      </c>
      <c r="E22" s="59">
        <v>138.666666666667</v>
      </c>
      <c r="F22" s="58">
        <v>12000</v>
      </c>
      <c r="G22" s="62">
        <v>180</v>
      </c>
      <c r="H22" s="61">
        <f t="shared" si="0"/>
        <v>180</v>
      </c>
    </row>
    <row r="23" spans="1:8" x14ac:dyDescent="0.25">
      <c r="A23" s="57" t="s">
        <v>122</v>
      </c>
      <c r="B23" s="57" t="s">
        <v>123</v>
      </c>
      <c r="C23" s="57" t="s">
        <v>87</v>
      </c>
      <c r="D23" s="58">
        <v>1</v>
      </c>
      <c r="E23" s="59">
        <v>182.5</v>
      </c>
      <c r="F23" s="58">
        <v>12000</v>
      </c>
      <c r="H23" s="61">
        <f t="shared" si="0"/>
        <v>182.5</v>
      </c>
    </row>
    <row r="24" spans="1:8" x14ac:dyDescent="0.25">
      <c r="A24" s="57" t="s">
        <v>124</v>
      </c>
      <c r="B24" s="57" t="s">
        <v>125</v>
      </c>
      <c r="C24" s="57" t="s">
        <v>87</v>
      </c>
      <c r="D24" s="58">
        <v>1</v>
      </c>
      <c r="E24" s="59">
        <v>207.77916666666599</v>
      </c>
      <c r="F24" s="58">
        <v>12000</v>
      </c>
      <c r="G24">
        <v>230</v>
      </c>
      <c r="H24" s="61">
        <f t="shared" si="0"/>
        <v>230</v>
      </c>
    </row>
    <row r="25" spans="1:8" x14ac:dyDescent="0.25">
      <c r="A25" s="57" t="s">
        <v>126</v>
      </c>
      <c r="B25" s="57" t="s">
        <v>127</v>
      </c>
      <c r="C25" s="57" t="s">
        <v>87</v>
      </c>
      <c r="D25" s="58">
        <v>1</v>
      </c>
      <c r="E25" s="59">
        <v>160</v>
      </c>
      <c r="F25" s="58">
        <v>12000</v>
      </c>
      <c r="G25">
        <v>130</v>
      </c>
      <c r="H25" s="61">
        <f t="shared" si="0"/>
        <v>130</v>
      </c>
    </row>
    <row r="26" spans="1:8" x14ac:dyDescent="0.25">
      <c r="A26" s="57" t="s">
        <v>128</v>
      </c>
      <c r="B26" s="57" t="s">
        <v>129</v>
      </c>
      <c r="C26" s="57" t="s">
        <v>87</v>
      </c>
      <c r="D26" s="58">
        <v>1</v>
      </c>
      <c r="E26" s="59">
        <v>198.333333333333</v>
      </c>
      <c r="F26" s="58">
        <v>12000</v>
      </c>
      <c r="G26">
        <v>210</v>
      </c>
      <c r="H26" s="61">
        <f t="shared" si="0"/>
        <v>210</v>
      </c>
    </row>
    <row r="27" spans="1:8" x14ac:dyDescent="0.25">
      <c r="A27" s="57" t="s">
        <v>130</v>
      </c>
      <c r="B27" s="57" t="s">
        <v>131</v>
      </c>
      <c r="C27" s="57" t="s">
        <v>87</v>
      </c>
      <c r="D27" s="58">
        <v>1</v>
      </c>
      <c r="E27" s="59">
        <v>196.041666666666</v>
      </c>
      <c r="F27" s="58">
        <v>12000</v>
      </c>
      <c r="G27">
        <v>230</v>
      </c>
      <c r="H27" s="61">
        <f t="shared" si="0"/>
        <v>230</v>
      </c>
    </row>
    <row r="28" spans="1:8" x14ac:dyDescent="0.25">
      <c r="A28" s="57" t="s">
        <v>132</v>
      </c>
      <c r="B28" s="57" t="s">
        <v>133</v>
      </c>
      <c r="C28" s="57" t="s">
        <v>87</v>
      </c>
      <c r="D28" s="58">
        <v>1</v>
      </c>
      <c r="E28" s="59">
        <v>225</v>
      </c>
      <c r="F28" s="58">
        <v>12000</v>
      </c>
      <c r="G28">
        <v>280</v>
      </c>
      <c r="H28" s="61">
        <f t="shared" si="0"/>
        <v>280</v>
      </c>
    </row>
    <row r="29" spans="1:8" x14ac:dyDescent="0.25">
      <c r="A29" s="57" t="s">
        <v>134</v>
      </c>
      <c r="B29" s="57" t="s">
        <v>135</v>
      </c>
      <c r="C29" s="57" t="s">
        <v>87</v>
      </c>
      <c r="D29" s="58">
        <v>1</v>
      </c>
      <c r="E29" s="59">
        <v>205.2</v>
      </c>
      <c r="F29" s="58">
        <v>12000</v>
      </c>
      <c r="G29">
        <v>230</v>
      </c>
      <c r="H29" s="61">
        <f t="shared" si="0"/>
        <v>230</v>
      </c>
    </row>
    <row r="30" spans="1:8" x14ac:dyDescent="0.25">
      <c r="A30" s="57" t="s">
        <v>136</v>
      </c>
      <c r="B30" s="57" t="s">
        <v>137</v>
      </c>
      <c r="C30" s="57" t="s">
        <v>87</v>
      </c>
      <c r="D30" s="58">
        <v>2</v>
      </c>
      <c r="E30" s="59">
        <v>50</v>
      </c>
      <c r="F30" s="58">
        <v>12000</v>
      </c>
      <c r="H30" s="61">
        <f t="shared" si="0"/>
        <v>50</v>
      </c>
    </row>
    <row r="31" spans="1:8" x14ac:dyDescent="0.25">
      <c r="A31" s="57" t="s">
        <v>138</v>
      </c>
      <c r="B31" s="57" t="s">
        <v>103</v>
      </c>
      <c r="C31" s="57" t="s">
        <v>87</v>
      </c>
      <c r="D31" s="58">
        <v>2</v>
      </c>
      <c r="E31" s="59">
        <v>147</v>
      </c>
      <c r="F31" s="58">
        <v>12000</v>
      </c>
      <c r="G31">
        <v>230</v>
      </c>
      <c r="H31" s="61">
        <f t="shared" si="0"/>
        <v>230</v>
      </c>
    </row>
    <row r="32" spans="1:8" x14ac:dyDescent="0.25">
      <c r="A32" s="57" t="s">
        <v>139</v>
      </c>
      <c r="B32" s="57" t="s">
        <v>140</v>
      </c>
      <c r="C32" s="57" t="s">
        <v>87</v>
      </c>
      <c r="D32" s="58">
        <v>2</v>
      </c>
      <c r="E32" s="59">
        <v>106.3125</v>
      </c>
      <c r="F32" s="58">
        <v>12000</v>
      </c>
      <c r="G32">
        <v>230</v>
      </c>
      <c r="H32" s="61">
        <f t="shared" si="0"/>
        <v>230</v>
      </c>
    </row>
    <row r="33" spans="1:8" x14ac:dyDescent="0.25">
      <c r="A33" s="57" t="s">
        <v>141</v>
      </c>
      <c r="B33" s="57" t="s">
        <v>142</v>
      </c>
      <c r="C33" s="57" t="s">
        <v>87</v>
      </c>
      <c r="D33" s="58">
        <v>2</v>
      </c>
      <c r="E33" s="59">
        <v>122</v>
      </c>
      <c r="F33" s="58">
        <v>12000</v>
      </c>
      <c r="G33">
        <v>130</v>
      </c>
      <c r="H33" s="61">
        <f t="shared" si="0"/>
        <v>130</v>
      </c>
    </row>
    <row r="34" spans="1:8" x14ac:dyDescent="0.25">
      <c r="A34" s="57" t="s">
        <v>143</v>
      </c>
      <c r="B34" s="57" t="s">
        <v>144</v>
      </c>
      <c r="C34" s="57" t="s">
        <v>87</v>
      </c>
      <c r="D34" s="58">
        <v>2</v>
      </c>
      <c r="E34" s="59">
        <v>137.5</v>
      </c>
      <c r="F34" s="58">
        <v>12000</v>
      </c>
      <c r="H34" s="61">
        <f t="shared" si="0"/>
        <v>137.5</v>
      </c>
    </row>
    <row r="35" spans="1:8" x14ac:dyDescent="0.25">
      <c r="A35" s="57" t="s">
        <v>145</v>
      </c>
      <c r="B35" s="57" t="s">
        <v>146</v>
      </c>
      <c r="C35" s="57" t="s">
        <v>87</v>
      </c>
      <c r="D35" s="58">
        <v>2</v>
      </c>
      <c r="E35" s="59">
        <v>142.5</v>
      </c>
      <c r="F35" s="58">
        <v>12000</v>
      </c>
      <c r="H35" s="61">
        <f t="shared" si="0"/>
        <v>142.5</v>
      </c>
    </row>
    <row r="36" spans="1:8" x14ac:dyDescent="0.25">
      <c r="A36" s="57" t="s">
        <v>147</v>
      </c>
      <c r="B36" s="57" t="s">
        <v>148</v>
      </c>
      <c r="C36" s="57" t="s">
        <v>87</v>
      </c>
      <c r="D36" s="58">
        <v>2</v>
      </c>
      <c r="E36" s="59">
        <v>82.333333333333201</v>
      </c>
      <c r="F36" s="58">
        <v>12000</v>
      </c>
      <c r="H36" s="61">
        <f t="shared" si="0"/>
        <v>82.333333333333201</v>
      </c>
    </row>
    <row r="37" spans="1:8" x14ac:dyDescent="0.25">
      <c r="A37" s="57" t="s">
        <v>149</v>
      </c>
      <c r="B37" s="57" t="s">
        <v>150</v>
      </c>
      <c r="C37" s="57" t="s">
        <v>87</v>
      </c>
      <c r="D37" s="58">
        <v>2</v>
      </c>
      <c r="E37" s="59">
        <v>161.25</v>
      </c>
      <c r="F37" s="58">
        <v>12000</v>
      </c>
      <c r="G37">
        <v>210</v>
      </c>
      <c r="H37" s="61">
        <f t="shared" si="0"/>
        <v>210</v>
      </c>
    </row>
    <row r="38" spans="1:8" x14ac:dyDescent="0.25">
      <c r="A38" s="57" t="s">
        <v>151</v>
      </c>
      <c r="B38" s="57" t="s">
        <v>152</v>
      </c>
      <c r="C38" s="57" t="s">
        <v>87</v>
      </c>
      <c r="D38" s="58">
        <v>2</v>
      </c>
      <c r="E38" s="59">
        <v>91.5</v>
      </c>
      <c r="F38" s="58">
        <v>12000</v>
      </c>
      <c r="G38">
        <v>110</v>
      </c>
      <c r="H38" s="61">
        <f t="shared" si="0"/>
        <v>110</v>
      </c>
    </row>
    <row r="39" spans="1:8" x14ac:dyDescent="0.25">
      <c r="A39" s="57" t="s">
        <v>153</v>
      </c>
      <c r="B39" s="57" t="s">
        <v>154</v>
      </c>
      <c r="C39" s="57" t="s">
        <v>87</v>
      </c>
      <c r="D39" s="58">
        <v>2</v>
      </c>
      <c r="E39" s="59">
        <v>176.166666666667</v>
      </c>
      <c r="F39" s="58">
        <v>12000</v>
      </c>
      <c r="G39">
        <v>230</v>
      </c>
      <c r="H39" s="61">
        <f t="shared" si="0"/>
        <v>230</v>
      </c>
    </row>
    <row r="40" spans="1:8" x14ac:dyDescent="0.25">
      <c r="A40" s="57" t="s">
        <v>155</v>
      </c>
      <c r="B40" s="57" t="s">
        <v>156</v>
      </c>
      <c r="C40" s="57" t="s">
        <v>87</v>
      </c>
      <c r="D40" s="58">
        <v>2</v>
      </c>
      <c r="E40" s="59">
        <v>93.333333333333599</v>
      </c>
      <c r="F40" s="58">
        <v>12000</v>
      </c>
      <c r="G40">
        <v>180</v>
      </c>
      <c r="H40" s="61">
        <f t="shared" si="0"/>
        <v>180</v>
      </c>
    </row>
    <row r="41" spans="1:8" x14ac:dyDescent="0.25">
      <c r="A41" s="57" t="s">
        <v>157</v>
      </c>
      <c r="B41" s="57" t="s">
        <v>158</v>
      </c>
      <c r="C41" s="57" t="s">
        <v>87</v>
      </c>
      <c r="D41" s="58">
        <v>2</v>
      </c>
      <c r="E41" s="59">
        <v>112.666666666667</v>
      </c>
      <c r="F41" s="58">
        <v>12000</v>
      </c>
      <c r="G41">
        <v>250</v>
      </c>
      <c r="H41" s="61">
        <f t="shared" si="0"/>
        <v>250</v>
      </c>
    </row>
    <row r="42" spans="1:8" x14ac:dyDescent="0.25">
      <c r="A42" s="57" t="s">
        <v>159</v>
      </c>
      <c r="B42" s="57" t="s">
        <v>160</v>
      </c>
      <c r="C42" s="57" t="s">
        <v>87</v>
      </c>
      <c r="D42" s="58">
        <v>2</v>
      </c>
      <c r="E42" s="59">
        <v>109.6875</v>
      </c>
      <c r="F42" s="58">
        <v>12000</v>
      </c>
      <c r="G42">
        <v>130</v>
      </c>
      <c r="H42" s="61">
        <f t="shared" si="0"/>
        <v>130</v>
      </c>
    </row>
    <row r="43" spans="1:8" x14ac:dyDescent="0.25">
      <c r="A43" s="57" t="s">
        <v>161</v>
      </c>
      <c r="B43" s="57" t="s">
        <v>162</v>
      </c>
      <c r="C43" s="57" t="s">
        <v>87</v>
      </c>
      <c r="D43" s="58">
        <v>2</v>
      </c>
      <c r="E43" s="59">
        <v>134.166666666667</v>
      </c>
      <c r="F43" s="58">
        <v>12000</v>
      </c>
      <c r="G43">
        <v>130</v>
      </c>
      <c r="H43" s="61">
        <f t="shared" si="0"/>
        <v>130</v>
      </c>
    </row>
    <row r="44" spans="1:8" x14ac:dyDescent="0.25">
      <c r="A44" s="57" t="s">
        <v>163</v>
      </c>
      <c r="B44" s="57" t="s">
        <v>164</v>
      </c>
      <c r="C44" s="57" t="s">
        <v>87</v>
      </c>
      <c r="D44" s="58">
        <v>2</v>
      </c>
      <c r="E44" s="59">
        <v>146.25</v>
      </c>
      <c r="F44" s="58">
        <v>12000</v>
      </c>
      <c r="G44">
        <v>230</v>
      </c>
      <c r="H44" s="61">
        <f t="shared" si="0"/>
        <v>230</v>
      </c>
    </row>
    <row r="45" spans="1:8" x14ac:dyDescent="0.25">
      <c r="A45" s="57" t="s">
        <v>165</v>
      </c>
      <c r="B45" s="57" t="s">
        <v>166</v>
      </c>
      <c r="C45" s="57" t="s">
        <v>87</v>
      </c>
      <c r="D45" s="58">
        <v>2</v>
      </c>
      <c r="E45" s="59">
        <v>112.5</v>
      </c>
      <c r="F45" s="58">
        <v>12000</v>
      </c>
      <c r="G45">
        <v>180</v>
      </c>
      <c r="H45" s="61">
        <f t="shared" si="0"/>
        <v>180</v>
      </c>
    </row>
    <row r="46" spans="1:8" x14ac:dyDescent="0.25">
      <c r="A46" s="57" t="s">
        <v>167</v>
      </c>
      <c r="B46" s="57" t="s">
        <v>168</v>
      </c>
      <c r="C46" s="57" t="s">
        <v>87</v>
      </c>
      <c r="D46" s="58">
        <v>2</v>
      </c>
      <c r="E46" s="59">
        <v>130.166666666667</v>
      </c>
      <c r="F46" s="58">
        <v>12000</v>
      </c>
      <c r="G46">
        <v>180</v>
      </c>
      <c r="H46" s="61">
        <f t="shared" si="0"/>
        <v>180</v>
      </c>
    </row>
    <row r="47" spans="1:8" x14ac:dyDescent="0.25">
      <c r="A47" s="57" t="s">
        <v>169</v>
      </c>
      <c r="B47" s="57" t="s">
        <v>170</v>
      </c>
      <c r="C47" s="57" t="s">
        <v>87</v>
      </c>
      <c r="D47" s="58">
        <v>2</v>
      </c>
      <c r="E47" s="59">
        <v>163.75</v>
      </c>
      <c r="F47" s="58">
        <v>12000</v>
      </c>
      <c r="G47">
        <v>280</v>
      </c>
      <c r="H47" s="61">
        <f t="shared" si="0"/>
        <v>280</v>
      </c>
    </row>
    <row r="48" spans="1:8" x14ac:dyDescent="0.25">
      <c r="A48" s="57" t="s">
        <v>171</v>
      </c>
      <c r="B48" s="57" t="s">
        <v>172</v>
      </c>
      <c r="C48" s="57" t="s">
        <v>87</v>
      </c>
      <c r="D48" s="58">
        <v>2</v>
      </c>
      <c r="E48" s="59">
        <v>123.958333333333</v>
      </c>
      <c r="F48" s="58">
        <v>12000</v>
      </c>
      <c r="G48">
        <v>180</v>
      </c>
      <c r="H48" s="61">
        <f t="shared" si="0"/>
        <v>180</v>
      </c>
    </row>
    <row r="49" spans="1:8" x14ac:dyDescent="0.25">
      <c r="A49" s="57" t="s">
        <v>173</v>
      </c>
      <c r="B49" s="57" t="s">
        <v>174</v>
      </c>
      <c r="C49" s="57" t="s">
        <v>87</v>
      </c>
      <c r="D49" s="58">
        <v>2</v>
      </c>
      <c r="E49" s="59">
        <v>137.5</v>
      </c>
      <c r="F49" s="58">
        <v>12000</v>
      </c>
      <c r="G49">
        <v>210</v>
      </c>
      <c r="H49" s="61">
        <f t="shared" si="0"/>
        <v>210</v>
      </c>
    </row>
    <row r="50" spans="1:8" x14ac:dyDescent="0.25">
      <c r="A50" s="57" t="s">
        <v>175</v>
      </c>
      <c r="B50" s="57" t="s">
        <v>137</v>
      </c>
      <c r="C50" s="57" t="s">
        <v>87</v>
      </c>
      <c r="D50" s="58">
        <v>2</v>
      </c>
      <c r="E50" s="59">
        <v>60</v>
      </c>
      <c r="F50" s="58">
        <v>12000</v>
      </c>
      <c r="H50" s="61">
        <f t="shared" si="0"/>
        <v>60</v>
      </c>
    </row>
    <row r="51" spans="1:8" x14ac:dyDescent="0.25">
      <c r="A51" s="57" t="s">
        <v>176</v>
      </c>
      <c r="B51" s="57" t="s">
        <v>99</v>
      </c>
      <c r="C51" s="57" t="s">
        <v>87</v>
      </c>
      <c r="D51" s="58">
        <v>2</v>
      </c>
      <c r="E51" s="59">
        <v>123</v>
      </c>
      <c r="F51" s="58">
        <v>12000</v>
      </c>
      <c r="G51">
        <v>180</v>
      </c>
      <c r="H51" s="61">
        <f t="shared" si="0"/>
        <v>180</v>
      </c>
    </row>
    <row r="52" spans="1:8" x14ac:dyDescent="0.25">
      <c r="A52" s="57" t="s">
        <v>177</v>
      </c>
      <c r="B52" s="57" t="s">
        <v>101</v>
      </c>
      <c r="C52" s="57" t="s">
        <v>87</v>
      </c>
      <c r="D52" s="58">
        <v>2</v>
      </c>
      <c r="E52" s="59">
        <v>144</v>
      </c>
      <c r="F52" s="58">
        <v>12000</v>
      </c>
      <c r="G52">
        <v>180</v>
      </c>
      <c r="H52" s="61">
        <f t="shared" si="0"/>
        <v>180</v>
      </c>
    </row>
    <row r="53" spans="1:8" x14ac:dyDescent="0.25">
      <c r="A53" s="57" t="s">
        <v>178</v>
      </c>
      <c r="B53" s="57" t="s">
        <v>103</v>
      </c>
      <c r="C53" s="57" t="s">
        <v>87</v>
      </c>
      <c r="D53" s="58">
        <v>2</v>
      </c>
      <c r="E53" s="59">
        <v>193.536</v>
      </c>
      <c r="F53" s="58">
        <v>12000</v>
      </c>
      <c r="G53">
        <v>230</v>
      </c>
      <c r="H53" s="61">
        <f t="shared" si="0"/>
        <v>230</v>
      </c>
    </row>
    <row r="54" spans="1:8" x14ac:dyDescent="0.25">
      <c r="A54" s="57" t="s">
        <v>179</v>
      </c>
      <c r="B54" s="57" t="s">
        <v>140</v>
      </c>
      <c r="C54" s="57" t="s">
        <v>87</v>
      </c>
      <c r="D54" s="58">
        <v>2</v>
      </c>
      <c r="E54" s="59">
        <v>157.5</v>
      </c>
      <c r="F54" s="58">
        <v>12000</v>
      </c>
      <c r="G54">
        <v>230</v>
      </c>
      <c r="H54" s="61">
        <f t="shared" si="0"/>
        <v>230</v>
      </c>
    </row>
    <row r="55" spans="1:8" x14ac:dyDescent="0.25">
      <c r="A55" s="57" t="s">
        <v>180</v>
      </c>
      <c r="B55" s="57" t="s">
        <v>142</v>
      </c>
      <c r="C55" s="57" t="s">
        <v>87</v>
      </c>
      <c r="D55" s="58">
        <v>2</v>
      </c>
      <c r="E55" s="59">
        <v>111.833333333333</v>
      </c>
      <c r="F55" s="58">
        <v>12000</v>
      </c>
      <c r="G55">
        <v>130</v>
      </c>
      <c r="H55" s="61">
        <f t="shared" si="0"/>
        <v>130</v>
      </c>
    </row>
    <row r="56" spans="1:8" x14ac:dyDescent="0.25">
      <c r="A56" s="57" t="s">
        <v>181</v>
      </c>
      <c r="B56" s="57" t="s">
        <v>150</v>
      </c>
      <c r="C56" s="57" t="s">
        <v>87</v>
      </c>
      <c r="D56" s="58">
        <v>2</v>
      </c>
      <c r="E56" s="59">
        <v>161.25</v>
      </c>
      <c r="F56" s="58">
        <v>12000</v>
      </c>
      <c r="G56">
        <v>180</v>
      </c>
      <c r="H56" s="61">
        <f t="shared" si="0"/>
        <v>180</v>
      </c>
    </row>
    <row r="57" spans="1:8" x14ac:dyDescent="0.25">
      <c r="A57" s="57" t="s">
        <v>182</v>
      </c>
      <c r="B57" s="57" t="s">
        <v>152</v>
      </c>
      <c r="C57" s="57" t="s">
        <v>87</v>
      </c>
      <c r="D57" s="58">
        <v>4</v>
      </c>
      <c r="E57" s="59">
        <v>122</v>
      </c>
      <c r="F57" s="58">
        <v>12000</v>
      </c>
      <c r="G57">
        <v>180</v>
      </c>
      <c r="H57" s="61">
        <f t="shared" si="0"/>
        <v>180</v>
      </c>
    </row>
    <row r="58" spans="1:8" x14ac:dyDescent="0.25">
      <c r="A58" s="57" t="s">
        <v>183</v>
      </c>
      <c r="B58" s="57" t="s">
        <v>154</v>
      </c>
      <c r="C58" s="57" t="s">
        <v>87</v>
      </c>
      <c r="D58" s="58">
        <v>2</v>
      </c>
      <c r="E58" s="59">
        <v>176.166666666667</v>
      </c>
      <c r="F58" s="58">
        <v>12000</v>
      </c>
      <c r="G58">
        <v>230</v>
      </c>
      <c r="H58" s="61">
        <f t="shared" si="0"/>
        <v>230</v>
      </c>
    </row>
    <row r="59" spans="1:8" x14ac:dyDescent="0.25">
      <c r="A59" s="57" t="s">
        <v>184</v>
      </c>
      <c r="B59" s="57" t="s">
        <v>185</v>
      </c>
      <c r="C59" s="57" t="s">
        <v>87</v>
      </c>
      <c r="D59" s="58">
        <v>4</v>
      </c>
      <c r="E59" s="59">
        <v>77.5</v>
      </c>
      <c r="F59" s="58">
        <v>12000</v>
      </c>
      <c r="G59">
        <v>100</v>
      </c>
      <c r="H59" s="61">
        <f t="shared" si="0"/>
        <v>100</v>
      </c>
    </row>
    <row r="60" spans="1:8" x14ac:dyDescent="0.25">
      <c r="A60" s="57" t="s">
        <v>186</v>
      </c>
      <c r="B60" s="57" t="s">
        <v>99</v>
      </c>
      <c r="C60" s="57" t="s">
        <v>87</v>
      </c>
      <c r="D60" s="58">
        <v>4</v>
      </c>
      <c r="E60" s="59">
        <v>123</v>
      </c>
      <c r="F60" s="58">
        <v>12000</v>
      </c>
      <c r="G60">
        <v>180</v>
      </c>
      <c r="H60" s="61">
        <f t="shared" si="0"/>
        <v>180</v>
      </c>
    </row>
    <row r="61" spans="1:8" x14ac:dyDescent="0.25">
      <c r="A61" s="57" t="s">
        <v>187</v>
      </c>
      <c r="B61" s="57" t="s">
        <v>101</v>
      </c>
      <c r="C61" s="57" t="s">
        <v>87</v>
      </c>
      <c r="D61" s="58">
        <v>4</v>
      </c>
      <c r="E61" s="59">
        <v>144</v>
      </c>
      <c r="F61" s="58">
        <v>12000</v>
      </c>
      <c r="G61">
        <v>180</v>
      </c>
      <c r="H61" s="61">
        <f t="shared" si="0"/>
        <v>180</v>
      </c>
    </row>
    <row r="62" spans="1:8" x14ac:dyDescent="0.25">
      <c r="A62" s="57" t="s">
        <v>188</v>
      </c>
      <c r="B62" s="57" t="s">
        <v>189</v>
      </c>
      <c r="C62" s="57" t="s">
        <v>87</v>
      </c>
      <c r="D62" s="58">
        <v>4</v>
      </c>
      <c r="E62" s="59">
        <v>80</v>
      </c>
      <c r="F62" s="58">
        <v>12000</v>
      </c>
      <c r="G62">
        <v>100</v>
      </c>
      <c r="H62" s="61">
        <f t="shared" si="0"/>
        <v>100</v>
      </c>
    </row>
    <row r="63" spans="1:8" x14ac:dyDescent="0.25">
      <c r="A63" s="57" t="s">
        <v>190</v>
      </c>
      <c r="B63" s="57" t="s">
        <v>146</v>
      </c>
      <c r="C63" s="57" t="s">
        <v>87</v>
      </c>
      <c r="D63" s="58">
        <v>4</v>
      </c>
      <c r="E63" s="59">
        <v>162.291666666666</v>
      </c>
      <c r="F63" s="58">
        <v>12000</v>
      </c>
      <c r="G63">
        <v>180</v>
      </c>
      <c r="H63" s="61">
        <f t="shared" si="0"/>
        <v>180</v>
      </c>
    </row>
    <row r="64" spans="1:8" x14ac:dyDescent="0.25">
      <c r="A64" s="57" t="s">
        <v>191</v>
      </c>
      <c r="B64" s="57" t="s">
        <v>148</v>
      </c>
      <c r="C64" s="57" t="s">
        <v>87</v>
      </c>
      <c r="D64" s="58">
        <v>4</v>
      </c>
      <c r="E64" s="59">
        <v>123.5</v>
      </c>
      <c r="F64" s="58">
        <v>12000</v>
      </c>
      <c r="G64">
        <v>180</v>
      </c>
      <c r="H64" s="61">
        <f t="shared" si="0"/>
        <v>180</v>
      </c>
    </row>
    <row r="65" spans="1:8" x14ac:dyDescent="0.25">
      <c r="A65" s="57" t="s">
        <v>192</v>
      </c>
      <c r="B65" s="57" t="s">
        <v>150</v>
      </c>
      <c r="C65" s="57" t="s">
        <v>87</v>
      </c>
      <c r="D65" s="58">
        <v>4</v>
      </c>
      <c r="E65" s="59">
        <v>193.5</v>
      </c>
      <c r="F65" s="58">
        <v>12000</v>
      </c>
      <c r="G65">
        <v>180</v>
      </c>
      <c r="H65" s="61">
        <f t="shared" si="0"/>
        <v>180</v>
      </c>
    </row>
    <row r="66" spans="1:8" x14ac:dyDescent="0.25">
      <c r="A66" s="57" t="s">
        <v>193</v>
      </c>
      <c r="B66" s="57" t="s">
        <v>152</v>
      </c>
      <c r="C66" s="57" t="s">
        <v>87</v>
      </c>
      <c r="D66" s="58">
        <v>4</v>
      </c>
      <c r="E66" s="59">
        <v>122</v>
      </c>
      <c r="F66" s="58">
        <v>12000</v>
      </c>
      <c r="G66">
        <v>180</v>
      </c>
      <c r="H66" s="61">
        <f t="shared" si="0"/>
        <v>180</v>
      </c>
    </row>
    <row r="67" spans="1:8" x14ac:dyDescent="0.25">
      <c r="A67" s="57" t="s">
        <v>194</v>
      </c>
      <c r="B67" s="57" t="s">
        <v>86</v>
      </c>
      <c r="C67" s="57" t="s">
        <v>87</v>
      </c>
      <c r="D67" s="58">
        <v>1</v>
      </c>
      <c r="E67" s="59">
        <v>187.5</v>
      </c>
      <c r="F67" s="58">
        <v>12000</v>
      </c>
      <c r="H67" s="61">
        <f t="shared" si="0"/>
        <v>187.5</v>
      </c>
    </row>
    <row r="68" spans="1:8" x14ac:dyDescent="0.25">
      <c r="A68" s="57" t="s">
        <v>195</v>
      </c>
      <c r="B68" s="57" t="s">
        <v>89</v>
      </c>
      <c r="C68" s="57" t="s">
        <v>87</v>
      </c>
      <c r="D68" s="58">
        <v>1</v>
      </c>
      <c r="E68" s="59">
        <v>174.75</v>
      </c>
      <c r="F68" s="58">
        <v>12000</v>
      </c>
      <c r="G68">
        <v>180</v>
      </c>
      <c r="H68" s="61">
        <f t="shared" ref="H68:H131" si="1">IF(G68=0,E68,G68)</f>
        <v>180</v>
      </c>
    </row>
    <row r="69" spans="1:8" x14ac:dyDescent="0.25">
      <c r="A69" s="57" t="s">
        <v>196</v>
      </c>
      <c r="B69" s="57" t="s">
        <v>91</v>
      </c>
      <c r="C69" s="57" t="s">
        <v>87</v>
      </c>
      <c r="D69" s="58">
        <v>1</v>
      </c>
      <c r="E69" s="59">
        <v>213.6875</v>
      </c>
      <c r="F69" s="58">
        <v>12000</v>
      </c>
      <c r="H69" s="61">
        <f t="shared" si="1"/>
        <v>213.6875</v>
      </c>
    </row>
    <row r="70" spans="1:8" x14ac:dyDescent="0.25">
      <c r="A70" s="57" t="s">
        <v>197</v>
      </c>
      <c r="B70" s="57" t="s">
        <v>93</v>
      </c>
      <c r="C70" s="57" t="s">
        <v>87</v>
      </c>
      <c r="D70" s="58">
        <v>1</v>
      </c>
      <c r="E70" s="59">
        <v>209.333333333333</v>
      </c>
      <c r="F70" s="58">
        <v>12000</v>
      </c>
      <c r="H70" s="61">
        <f t="shared" si="1"/>
        <v>209.333333333333</v>
      </c>
    </row>
    <row r="71" spans="1:8" x14ac:dyDescent="0.25">
      <c r="A71" s="57" t="s">
        <v>198</v>
      </c>
      <c r="B71" s="57" t="s">
        <v>95</v>
      </c>
      <c r="C71" s="57" t="s">
        <v>87</v>
      </c>
      <c r="D71" s="58">
        <v>1</v>
      </c>
      <c r="E71" s="59">
        <v>239.958333333333</v>
      </c>
      <c r="F71" s="58">
        <v>12000</v>
      </c>
      <c r="G71" s="62">
        <v>230</v>
      </c>
      <c r="H71" s="61">
        <f t="shared" si="1"/>
        <v>230</v>
      </c>
    </row>
    <row r="72" spans="1:8" x14ac:dyDescent="0.25">
      <c r="A72" s="57" t="s">
        <v>199</v>
      </c>
      <c r="B72" s="57" t="s">
        <v>97</v>
      </c>
      <c r="C72" s="57" t="s">
        <v>87</v>
      </c>
      <c r="D72" s="58">
        <v>1</v>
      </c>
      <c r="E72" s="59">
        <v>196.25</v>
      </c>
      <c r="F72" s="58">
        <v>12000</v>
      </c>
      <c r="G72" s="62">
        <v>210</v>
      </c>
      <c r="H72" s="61">
        <f t="shared" si="1"/>
        <v>210</v>
      </c>
    </row>
    <row r="73" spans="1:8" x14ac:dyDescent="0.25">
      <c r="A73" s="57" t="s">
        <v>200</v>
      </c>
      <c r="B73" s="57" t="s">
        <v>113</v>
      </c>
      <c r="C73" s="57" t="s">
        <v>87</v>
      </c>
      <c r="D73" s="58">
        <v>1</v>
      </c>
      <c r="E73" s="59">
        <v>0</v>
      </c>
      <c r="F73" s="58">
        <v>12000</v>
      </c>
      <c r="G73" s="62"/>
      <c r="H73" s="61">
        <f t="shared" si="1"/>
        <v>0</v>
      </c>
    </row>
    <row r="74" spans="1:8" x14ac:dyDescent="0.25">
      <c r="A74" s="57" t="s">
        <v>201</v>
      </c>
      <c r="B74" s="57" t="s">
        <v>115</v>
      </c>
      <c r="C74" s="57" t="s">
        <v>87</v>
      </c>
      <c r="D74" s="58">
        <v>1</v>
      </c>
      <c r="E74" s="59">
        <v>128.125</v>
      </c>
      <c r="F74" s="58">
        <v>12000</v>
      </c>
      <c r="G74" s="62"/>
      <c r="H74" s="61">
        <f t="shared" si="1"/>
        <v>128.125</v>
      </c>
    </row>
    <row r="75" spans="1:8" x14ac:dyDescent="0.25">
      <c r="A75" s="57" t="s">
        <v>202</v>
      </c>
      <c r="B75" s="57" t="s">
        <v>119</v>
      </c>
      <c r="C75" s="57" t="s">
        <v>87</v>
      </c>
      <c r="D75" s="58">
        <v>1</v>
      </c>
      <c r="E75" s="59">
        <v>199.375</v>
      </c>
      <c r="F75" s="58">
        <v>12000</v>
      </c>
      <c r="G75" s="62"/>
      <c r="H75" s="61">
        <f t="shared" si="1"/>
        <v>199.375</v>
      </c>
    </row>
    <row r="76" spans="1:8" x14ac:dyDescent="0.25">
      <c r="A76" s="57" t="s">
        <v>203</v>
      </c>
      <c r="B76" s="57" t="s">
        <v>121</v>
      </c>
      <c r="C76" s="57" t="s">
        <v>87</v>
      </c>
      <c r="D76" s="58">
        <v>1</v>
      </c>
      <c r="E76" s="59">
        <v>138.666666666667</v>
      </c>
      <c r="F76" s="58">
        <v>12000</v>
      </c>
      <c r="G76" s="62">
        <v>180</v>
      </c>
      <c r="H76" s="61">
        <f t="shared" si="1"/>
        <v>180</v>
      </c>
    </row>
    <row r="77" spans="1:8" x14ac:dyDescent="0.25">
      <c r="A77" s="57" t="s">
        <v>204</v>
      </c>
      <c r="B77" s="57" t="s">
        <v>123</v>
      </c>
      <c r="C77" s="57" t="s">
        <v>87</v>
      </c>
      <c r="D77" s="58">
        <v>1</v>
      </c>
      <c r="E77" s="59">
        <v>191.625</v>
      </c>
      <c r="F77" s="58">
        <v>12000</v>
      </c>
      <c r="G77" s="62"/>
      <c r="H77" s="61">
        <f t="shared" si="1"/>
        <v>191.625</v>
      </c>
    </row>
    <row r="78" spans="1:8" x14ac:dyDescent="0.25">
      <c r="A78" s="57" t="s">
        <v>205</v>
      </c>
      <c r="B78" s="57" t="s">
        <v>125</v>
      </c>
      <c r="C78" s="57" t="s">
        <v>87</v>
      </c>
      <c r="D78" s="58">
        <v>1</v>
      </c>
      <c r="E78" s="59">
        <v>207.77916666666599</v>
      </c>
      <c r="F78" s="58">
        <v>12000</v>
      </c>
      <c r="G78" s="62">
        <v>230</v>
      </c>
      <c r="H78" s="61">
        <f t="shared" si="1"/>
        <v>230</v>
      </c>
    </row>
    <row r="79" spans="1:8" x14ac:dyDescent="0.25">
      <c r="A79" s="57" t="s">
        <v>206</v>
      </c>
      <c r="B79" s="57" t="s">
        <v>127</v>
      </c>
      <c r="C79" s="57" t="s">
        <v>87</v>
      </c>
      <c r="D79" s="58">
        <v>1</v>
      </c>
      <c r="E79" s="59">
        <v>160</v>
      </c>
      <c r="F79" s="58">
        <v>12000</v>
      </c>
      <c r="G79" s="62">
        <v>130</v>
      </c>
      <c r="H79" s="61">
        <f t="shared" si="1"/>
        <v>130</v>
      </c>
    </row>
    <row r="80" spans="1:8" x14ac:dyDescent="0.25">
      <c r="A80" s="57" t="s">
        <v>207</v>
      </c>
      <c r="B80" s="57" t="s">
        <v>129</v>
      </c>
      <c r="C80" s="57" t="s">
        <v>87</v>
      </c>
      <c r="D80" s="58">
        <v>1</v>
      </c>
      <c r="E80" s="59">
        <v>198.333333333333</v>
      </c>
      <c r="F80" s="58">
        <v>12000</v>
      </c>
      <c r="G80" s="62">
        <v>210</v>
      </c>
      <c r="H80" s="61">
        <f t="shared" si="1"/>
        <v>210</v>
      </c>
    </row>
    <row r="81" spans="1:8" x14ac:dyDescent="0.25">
      <c r="A81" s="57" t="s">
        <v>208</v>
      </c>
      <c r="B81" s="57" t="s">
        <v>209</v>
      </c>
      <c r="C81" s="57" t="s">
        <v>87</v>
      </c>
      <c r="D81" s="58">
        <v>1</v>
      </c>
      <c r="E81" s="59">
        <v>231.99999999999901</v>
      </c>
      <c r="F81" s="58">
        <v>12000</v>
      </c>
      <c r="G81" s="62">
        <v>230</v>
      </c>
      <c r="H81" s="61">
        <f t="shared" si="1"/>
        <v>230</v>
      </c>
    </row>
    <row r="82" spans="1:8" x14ac:dyDescent="0.25">
      <c r="A82" s="57" t="s">
        <v>210</v>
      </c>
      <c r="B82" s="57" t="s">
        <v>131</v>
      </c>
      <c r="C82" s="57" t="s">
        <v>87</v>
      </c>
      <c r="D82" s="58">
        <v>1</v>
      </c>
      <c r="E82" s="59">
        <v>196.041666666666</v>
      </c>
      <c r="F82" s="58">
        <v>12000</v>
      </c>
      <c r="G82" s="62">
        <v>230</v>
      </c>
      <c r="H82" s="61">
        <f t="shared" si="1"/>
        <v>230</v>
      </c>
    </row>
    <row r="83" spans="1:8" x14ac:dyDescent="0.25">
      <c r="A83" s="57" t="s">
        <v>211</v>
      </c>
      <c r="B83" s="57" t="s">
        <v>212</v>
      </c>
      <c r="C83" s="57" t="s">
        <v>87</v>
      </c>
      <c r="D83" s="58">
        <v>1</v>
      </c>
      <c r="E83" s="59">
        <v>103.125</v>
      </c>
      <c r="F83" s="58">
        <v>12000</v>
      </c>
      <c r="G83" s="62"/>
      <c r="H83" s="61">
        <f t="shared" si="1"/>
        <v>103.125</v>
      </c>
    </row>
    <row r="84" spans="1:8" x14ac:dyDescent="0.25">
      <c r="A84" s="57" t="s">
        <v>213</v>
      </c>
      <c r="B84" s="57" t="s">
        <v>214</v>
      </c>
      <c r="C84" s="57" t="s">
        <v>87</v>
      </c>
      <c r="D84" s="58">
        <v>1</v>
      </c>
      <c r="E84" s="59">
        <v>266.5</v>
      </c>
      <c r="F84" s="58">
        <v>12000</v>
      </c>
      <c r="G84" s="62">
        <v>280</v>
      </c>
      <c r="H84" s="61">
        <f t="shared" si="1"/>
        <v>280</v>
      </c>
    </row>
    <row r="85" spans="1:8" x14ac:dyDescent="0.25">
      <c r="A85" s="57" t="s">
        <v>215</v>
      </c>
      <c r="B85" s="57" t="s">
        <v>216</v>
      </c>
      <c r="C85" s="57" t="s">
        <v>87</v>
      </c>
      <c r="D85" s="58">
        <v>1</v>
      </c>
      <c r="E85" s="59">
        <v>255</v>
      </c>
      <c r="F85" s="58">
        <v>12000</v>
      </c>
      <c r="G85" s="62">
        <v>280</v>
      </c>
      <c r="H85" s="61">
        <f t="shared" si="1"/>
        <v>280</v>
      </c>
    </row>
    <row r="86" spans="1:8" x14ac:dyDescent="0.25">
      <c r="A86" s="57" t="s">
        <v>217</v>
      </c>
      <c r="B86" s="57" t="s">
        <v>218</v>
      </c>
      <c r="C86" s="57" t="s">
        <v>87</v>
      </c>
      <c r="D86" s="58">
        <v>1</v>
      </c>
      <c r="E86" s="59">
        <v>340.58749999999998</v>
      </c>
      <c r="F86" s="58">
        <v>12000</v>
      </c>
      <c r="G86" s="62">
        <v>280</v>
      </c>
      <c r="H86" s="61">
        <f t="shared" si="1"/>
        <v>280</v>
      </c>
    </row>
    <row r="87" spans="1:8" x14ac:dyDescent="0.25">
      <c r="A87" s="57" t="s">
        <v>219</v>
      </c>
      <c r="B87" s="57" t="s">
        <v>220</v>
      </c>
      <c r="C87" s="57" t="s">
        <v>87</v>
      </c>
      <c r="D87" s="58">
        <v>1</v>
      </c>
      <c r="E87" s="59">
        <v>324.333333333334</v>
      </c>
      <c r="F87" s="58">
        <v>12000</v>
      </c>
      <c r="G87" s="62">
        <v>280</v>
      </c>
      <c r="H87" s="61">
        <f t="shared" si="1"/>
        <v>280</v>
      </c>
    </row>
    <row r="88" spans="1:8" x14ac:dyDescent="0.25">
      <c r="A88" s="57" t="s">
        <v>221</v>
      </c>
      <c r="B88" s="57" t="s">
        <v>222</v>
      </c>
      <c r="C88" s="57" t="s">
        <v>87</v>
      </c>
      <c r="D88" s="58">
        <v>1</v>
      </c>
      <c r="E88" s="59">
        <v>412.5</v>
      </c>
      <c r="F88" s="58">
        <v>12000</v>
      </c>
      <c r="G88" s="62">
        <v>280</v>
      </c>
      <c r="H88" s="61">
        <f t="shared" si="1"/>
        <v>280</v>
      </c>
    </row>
    <row r="89" spans="1:8" x14ac:dyDescent="0.25">
      <c r="A89" s="57" t="s">
        <v>223</v>
      </c>
      <c r="B89" s="57" t="s">
        <v>224</v>
      </c>
      <c r="C89" s="57" t="s">
        <v>87</v>
      </c>
      <c r="D89" s="58">
        <v>1</v>
      </c>
      <c r="E89" s="59">
        <v>316.66666666666703</v>
      </c>
      <c r="F89" s="58">
        <v>12000</v>
      </c>
      <c r="G89" s="62">
        <v>280</v>
      </c>
      <c r="H89" s="61">
        <f t="shared" si="1"/>
        <v>280</v>
      </c>
    </row>
    <row r="90" spans="1:8" x14ac:dyDescent="0.25">
      <c r="A90" s="57" t="s">
        <v>225</v>
      </c>
      <c r="B90" s="57" t="s">
        <v>226</v>
      </c>
      <c r="C90" s="57" t="s">
        <v>87</v>
      </c>
      <c r="D90" s="58">
        <v>1</v>
      </c>
      <c r="E90" s="59">
        <v>290</v>
      </c>
      <c r="F90" s="58">
        <v>12000</v>
      </c>
      <c r="G90">
        <v>280</v>
      </c>
      <c r="H90" s="61">
        <f t="shared" si="1"/>
        <v>280</v>
      </c>
    </row>
    <row r="91" spans="1:8" x14ac:dyDescent="0.25">
      <c r="A91" s="57" t="s">
        <v>227</v>
      </c>
      <c r="B91" s="57" t="s">
        <v>228</v>
      </c>
      <c r="C91" s="57" t="s">
        <v>87</v>
      </c>
      <c r="D91" s="58">
        <v>1</v>
      </c>
      <c r="E91" s="59">
        <v>170.833333333333</v>
      </c>
      <c r="F91" s="58">
        <v>12000</v>
      </c>
      <c r="G91">
        <v>280</v>
      </c>
      <c r="H91" s="61">
        <f t="shared" si="1"/>
        <v>280</v>
      </c>
    </row>
    <row r="92" spans="1:8" x14ac:dyDescent="0.25">
      <c r="A92" s="57" t="s">
        <v>229</v>
      </c>
      <c r="B92" s="57" t="s">
        <v>230</v>
      </c>
      <c r="C92" s="57" t="s">
        <v>87</v>
      </c>
      <c r="D92" s="58">
        <v>1</v>
      </c>
      <c r="E92" s="59">
        <v>328.9</v>
      </c>
      <c r="F92" s="58">
        <v>12000</v>
      </c>
      <c r="G92">
        <v>280</v>
      </c>
      <c r="H92" s="61">
        <f t="shared" si="1"/>
        <v>280</v>
      </c>
    </row>
    <row r="93" spans="1:8" x14ac:dyDescent="0.25">
      <c r="A93" s="57" t="s">
        <v>231</v>
      </c>
      <c r="B93" s="57" t="s">
        <v>232</v>
      </c>
      <c r="C93" s="57" t="s">
        <v>87</v>
      </c>
      <c r="D93" s="58">
        <v>1</v>
      </c>
      <c r="E93" s="59">
        <v>243.3125</v>
      </c>
      <c r="F93" s="58">
        <v>12000</v>
      </c>
      <c r="G93">
        <v>280</v>
      </c>
      <c r="H93" s="61">
        <f t="shared" si="1"/>
        <v>280</v>
      </c>
    </row>
    <row r="94" spans="1:8" x14ac:dyDescent="0.25">
      <c r="A94" s="57" t="s">
        <v>233</v>
      </c>
      <c r="B94" s="57" t="s">
        <v>234</v>
      </c>
      <c r="C94" s="57" t="s">
        <v>87</v>
      </c>
      <c r="D94" s="58">
        <v>1</v>
      </c>
      <c r="E94" s="59">
        <v>426.6875</v>
      </c>
      <c r="F94" s="58">
        <v>12000</v>
      </c>
      <c r="G94">
        <v>280</v>
      </c>
      <c r="H94" s="61">
        <f t="shared" si="1"/>
        <v>280</v>
      </c>
    </row>
    <row r="95" spans="1:8" x14ac:dyDescent="0.25">
      <c r="A95" s="57" t="s">
        <v>235</v>
      </c>
      <c r="B95" s="57" t="s">
        <v>236</v>
      </c>
      <c r="C95" s="57" t="s">
        <v>87</v>
      </c>
      <c r="D95" s="58">
        <v>1</v>
      </c>
      <c r="E95" s="59">
        <v>291.6875</v>
      </c>
      <c r="F95" s="58">
        <v>12000</v>
      </c>
      <c r="G95">
        <v>280</v>
      </c>
      <c r="H95" s="61">
        <f t="shared" si="1"/>
        <v>280</v>
      </c>
    </row>
    <row r="96" spans="1:8" x14ac:dyDescent="0.25">
      <c r="A96" s="57" t="s">
        <v>237</v>
      </c>
      <c r="B96" s="57" t="s">
        <v>185</v>
      </c>
      <c r="C96" s="57" t="s">
        <v>87</v>
      </c>
      <c r="D96" s="58">
        <v>4</v>
      </c>
      <c r="E96" s="59">
        <v>80</v>
      </c>
      <c r="F96" s="58">
        <v>12000</v>
      </c>
      <c r="H96" s="61">
        <f t="shared" si="1"/>
        <v>80</v>
      </c>
    </row>
    <row r="97" spans="1:8" x14ac:dyDescent="0.25">
      <c r="A97" s="57" t="s">
        <v>238</v>
      </c>
      <c r="B97" s="57" t="s">
        <v>212</v>
      </c>
      <c r="C97" s="57" t="s">
        <v>87</v>
      </c>
      <c r="D97" s="58">
        <v>1</v>
      </c>
      <c r="E97" s="59">
        <v>125.4</v>
      </c>
      <c r="F97" s="58">
        <v>12000</v>
      </c>
      <c r="H97" s="61">
        <f t="shared" si="1"/>
        <v>125.4</v>
      </c>
    </row>
    <row r="98" spans="1:8" x14ac:dyDescent="0.25">
      <c r="A98" s="57" t="s">
        <v>239</v>
      </c>
      <c r="B98" s="57" t="s">
        <v>240</v>
      </c>
      <c r="C98" s="57" t="s">
        <v>241</v>
      </c>
      <c r="D98" s="58">
        <v>1</v>
      </c>
      <c r="E98" s="59">
        <v>11.7604997685185</v>
      </c>
      <c r="F98" s="58">
        <v>7000</v>
      </c>
      <c r="H98" s="61">
        <f t="shared" si="1"/>
        <v>11.7604997685185</v>
      </c>
    </row>
    <row r="99" spans="1:8" x14ac:dyDescent="0.25">
      <c r="A99" s="57" t="s">
        <v>242</v>
      </c>
      <c r="B99" s="57" t="s">
        <v>243</v>
      </c>
      <c r="C99" s="57" t="s">
        <v>241</v>
      </c>
      <c r="D99" s="58">
        <v>2</v>
      </c>
      <c r="E99" s="59">
        <v>7.9149000000000003</v>
      </c>
      <c r="F99" s="58">
        <v>7000</v>
      </c>
      <c r="H99" s="61">
        <f t="shared" si="1"/>
        <v>7.9149000000000003</v>
      </c>
    </row>
    <row r="100" spans="1:8" x14ac:dyDescent="0.25">
      <c r="A100" s="57" t="s">
        <v>244</v>
      </c>
      <c r="B100" s="57" t="s">
        <v>245</v>
      </c>
      <c r="C100" s="57" t="s">
        <v>241</v>
      </c>
      <c r="D100" s="58">
        <v>2</v>
      </c>
      <c r="E100" s="59">
        <v>9.8604586902459292</v>
      </c>
      <c r="F100" s="58">
        <v>7000</v>
      </c>
      <c r="H100" s="61">
        <f t="shared" si="1"/>
        <v>9.8604586902459292</v>
      </c>
    </row>
    <row r="101" spans="1:8" x14ac:dyDescent="0.25">
      <c r="A101" s="57" t="s">
        <v>246</v>
      </c>
      <c r="B101" s="57" t="s">
        <v>247</v>
      </c>
      <c r="C101" s="57" t="s">
        <v>241</v>
      </c>
      <c r="D101" s="58">
        <v>1</v>
      </c>
      <c r="E101" s="59">
        <v>16.204345851063799</v>
      </c>
      <c r="F101" s="58">
        <v>7000</v>
      </c>
      <c r="H101" s="61">
        <f t="shared" si="1"/>
        <v>16.204345851063799</v>
      </c>
    </row>
    <row r="102" spans="1:8" x14ac:dyDescent="0.25">
      <c r="A102" s="57" t="s">
        <v>248</v>
      </c>
      <c r="B102" s="57" t="s">
        <v>249</v>
      </c>
      <c r="C102" s="57" t="s">
        <v>241</v>
      </c>
      <c r="D102" s="58">
        <v>2</v>
      </c>
      <c r="E102" s="59">
        <v>9.5244270833333395</v>
      </c>
      <c r="F102" s="58">
        <v>7000</v>
      </c>
      <c r="H102" s="61">
        <f t="shared" si="1"/>
        <v>9.5244270833333395</v>
      </c>
    </row>
    <row r="103" spans="1:8" x14ac:dyDescent="0.25">
      <c r="A103" s="57" t="s">
        <v>250</v>
      </c>
      <c r="B103" s="57" t="s">
        <v>251</v>
      </c>
      <c r="C103" s="57" t="s">
        <v>241</v>
      </c>
      <c r="D103" s="58">
        <v>8</v>
      </c>
      <c r="E103" s="59">
        <v>7.20600500417014</v>
      </c>
      <c r="F103" s="58">
        <v>8000</v>
      </c>
      <c r="H103" s="61">
        <f t="shared" si="1"/>
        <v>7.20600500417014</v>
      </c>
    </row>
    <row r="104" spans="1:8" x14ac:dyDescent="0.25">
      <c r="A104" s="57" t="s">
        <v>252</v>
      </c>
      <c r="B104" s="57" t="s">
        <v>253</v>
      </c>
      <c r="C104" s="57" t="s">
        <v>241</v>
      </c>
      <c r="D104" s="58">
        <v>8</v>
      </c>
      <c r="E104" s="59">
        <v>3.4276605918920402</v>
      </c>
      <c r="F104" s="58">
        <v>8000</v>
      </c>
      <c r="H104" s="61">
        <f t="shared" si="1"/>
        <v>3.4276605918920402</v>
      </c>
    </row>
    <row r="105" spans="1:8" x14ac:dyDescent="0.25">
      <c r="A105" s="57" t="s">
        <v>254</v>
      </c>
      <c r="B105" s="57" t="s">
        <v>255</v>
      </c>
      <c r="C105" s="57" t="s">
        <v>241</v>
      </c>
      <c r="D105" s="58">
        <v>8</v>
      </c>
      <c r="E105" s="59">
        <v>11.459250000000001</v>
      </c>
      <c r="F105" s="58">
        <v>8000</v>
      </c>
      <c r="H105" s="61">
        <f t="shared" si="1"/>
        <v>11.459250000000001</v>
      </c>
    </row>
    <row r="106" spans="1:8" x14ac:dyDescent="0.25">
      <c r="A106" s="57" t="s">
        <v>256</v>
      </c>
      <c r="B106" s="57" t="s">
        <v>257</v>
      </c>
      <c r="C106" s="57" t="s">
        <v>241</v>
      </c>
      <c r="D106" s="58">
        <v>4</v>
      </c>
      <c r="E106" s="59">
        <v>5.4079702618487904</v>
      </c>
      <c r="F106" s="58">
        <v>8000</v>
      </c>
      <c r="H106" s="61">
        <f t="shared" si="1"/>
        <v>5.4079702618487904</v>
      </c>
    </row>
    <row r="107" spans="1:8" x14ac:dyDescent="0.25">
      <c r="A107" s="57" t="s">
        <v>258</v>
      </c>
      <c r="B107" s="57" t="s">
        <v>259</v>
      </c>
      <c r="C107" s="57" t="s">
        <v>241</v>
      </c>
      <c r="D107" s="58">
        <v>4</v>
      </c>
      <c r="E107" s="59">
        <v>5.8222347794740896</v>
      </c>
      <c r="F107" s="58">
        <v>8000</v>
      </c>
      <c r="H107" s="61">
        <f t="shared" si="1"/>
        <v>5.8222347794740896</v>
      </c>
    </row>
    <row r="108" spans="1:8" x14ac:dyDescent="0.25">
      <c r="A108" s="57" t="s">
        <v>260</v>
      </c>
      <c r="B108" s="57" t="s">
        <v>261</v>
      </c>
      <c r="C108" s="57" t="s">
        <v>241</v>
      </c>
      <c r="D108" s="58">
        <v>4</v>
      </c>
      <c r="E108" s="59">
        <v>6.0969081679741599</v>
      </c>
      <c r="F108" s="58">
        <v>8000</v>
      </c>
      <c r="H108" s="61">
        <f t="shared" si="1"/>
        <v>6.0969081679741599</v>
      </c>
    </row>
    <row r="109" spans="1:8" x14ac:dyDescent="0.25">
      <c r="A109" s="57" t="s">
        <v>262</v>
      </c>
      <c r="B109" s="57" t="s">
        <v>263</v>
      </c>
      <c r="C109" s="57" t="s">
        <v>241</v>
      </c>
      <c r="D109" s="58">
        <v>4</v>
      </c>
      <c r="E109" s="59">
        <v>3.77695011278393</v>
      </c>
      <c r="F109" s="58">
        <v>8000</v>
      </c>
      <c r="H109" s="61">
        <f t="shared" si="1"/>
        <v>3.77695011278393</v>
      </c>
    </row>
    <row r="110" spans="1:8" x14ac:dyDescent="0.25">
      <c r="A110" s="57" t="s">
        <v>264</v>
      </c>
      <c r="B110" s="57" t="s">
        <v>265</v>
      </c>
      <c r="C110" s="57" t="s">
        <v>241</v>
      </c>
      <c r="D110" s="58">
        <v>4</v>
      </c>
      <c r="E110" s="59">
        <v>5.7690208333333501</v>
      </c>
      <c r="F110" s="58">
        <v>8000</v>
      </c>
      <c r="H110" s="61">
        <f t="shared" si="1"/>
        <v>5.7690208333333501</v>
      </c>
    </row>
    <row r="111" spans="1:8" x14ac:dyDescent="0.25">
      <c r="A111" s="57" t="s">
        <v>266</v>
      </c>
      <c r="B111" s="57" t="s">
        <v>267</v>
      </c>
      <c r="C111" s="57" t="s">
        <v>241</v>
      </c>
      <c r="D111" s="58">
        <v>4</v>
      </c>
      <c r="E111" s="59">
        <v>7.0960282590841004</v>
      </c>
      <c r="F111" s="58">
        <v>8000</v>
      </c>
      <c r="H111" s="61">
        <f t="shared" si="1"/>
        <v>7.0960282590841004</v>
      </c>
    </row>
    <row r="112" spans="1:8" x14ac:dyDescent="0.25">
      <c r="A112" s="57" t="s">
        <v>268</v>
      </c>
      <c r="B112" s="57" t="s">
        <v>269</v>
      </c>
      <c r="C112" s="57" t="s">
        <v>241</v>
      </c>
      <c r="D112" s="58">
        <v>8</v>
      </c>
      <c r="E112" s="59">
        <v>3.3986311069152699</v>
      </c>
      <c r="F112" s="58">
        <v>8000</v>
      </c>
      <c r="H112" s="61">
        <f t="shared" si="1"/>
        <v>3.3986311069152699</v>
      </c>
    </row>
    <row r="113" spans="1:8" x14ac:dyDescent="0.25">
      <c r="A113" s="57" t="s">
        <v>270</v>
      </c>
      <c r="B113" s="57" t="s">
        <v>271</v>
      </c>
      <c r="C113" s="57" t="s">
        <v>241</v>
      </c>
      <c r="D113" s="58">
        <v>8</v>
      </c>
      <c r="E113" s="59">
        <v>10.5705875</v>
      </c>
      <c r="F113" s="58">
        <v>8000</v>
      </c>
      <c r="H113" s="61">
        <f t="shared" si="1"/>
        <v>10.5705875</v>
      </c>
    </row>
    <row r="114" spans="1:8" x14ac:dyDescent="0.25">
      <c r="A114" s="57" t="s">
        <v>272</v>
      </c>
      <c r="B114" s="57" t="s">
        <v>273</v>
      </c>
      <c r="C114" s="57" t="s">
        <v>241</v>
      </c>
      <c r="D114" s="58">
        <v>8</v>
      </c>
      <c r="E114" s="59">
        <v>15.2367264</v>
      </c>
      <c r="F114" s="58">
        <v>8000</v>
      </c>
      <c r="H114" s="61">
        <f t="shared" si="1"/>
        <v>15.2367264</v>
      </c>
    </row>
    <row r="115" spans="1:8" x14ac:dyDescent="0.25">
      <c r="A115" s="57" t="s">
        <v>274</v>
      </c>
      <c r="B115" s="57" t="s">
        <v>275</v>
      </c>
      <c r="C115" s="57" t="s">
        <v>241</v>
      </c>
      <c r="D115" s="58">
        <v>4</v>
      </c>
      <c r="E115" s="59">
        <v>15.111579166666701</v>
      </c>
      <c r="F115" s="58">
        <v>8000</v>
      </c>
      <c r="H115" s="61">
        <f t="shared" si="1"/>
        <v>15.111579166666701</v>
      </c>
    </row>
    <row r="116" spans="1:8" x14ac:dyDescent="0.25">
      <c r="A116" s="57" t="s">
        <v>276</v>
      </c>
      <c r="B116" s="57" t="s">
        <v>277</v>
      </c>
      <c r="C116" s="57" t="s">
        <v>241</v>
      </c>
      <c r="D116" s="58">
        <v>4</v>
      </c>
      <c r="E116" s="59">
        <v>10.105984467793499</v>
      </c>
      <c r="F116" s="58">
        <v>8000</v>
      </c>
      <c r="H116" s="61">
        <f t="shared" si="1"/>
        <v>10.105984467793499</v>
      </c>
    </row>
    <row r="117" spans="1:8" x14ac:dyDescent="0.25">
      <c r="A117" s="57" t="s">
        <v>278</v>
      </c>
      <c r="B117" s="57" t="s">
        <v>279</v>
      </c>
      <c r="C117" s="57" t="s">
        <v>241</v>
      </c>
      <c r="D117" s="58">
        <v>4</v>
      </c>
      <c r="E117" s="59">
        <v>13.3494252179947</v>
      </c>
      <c r="F117" s="58">
        <v>8000</v>
      </c>
      <c r="H117" s="61">
        <f t="shared" si="1"/>
        <v>13.3494252179947</v>
      </c>
    </row>
    <row r="118" spans="1:8" x14ac:dyDescent="0.25">
      <c r="A118" s="57" t="s">
        <v>280</v>
      </c>
      <c r="B118" s="57" t="s">
        <v>281</v>
      </c>
      <c r="C118" s="57" t="s">
        <v>241</v>
      </c>
      <c r="D118" s="58">
        <v>6</v>
      </c>
      <c r="E118" s="59">
        <v>16.888958333333399</v>
      </c>
      <c r="F118" s="58">
        <v>8000</v>
      </c>
      <c r="H118" s="61">
        <f t="shared" si="1"/>
        <v>16.888958333333399</v>
      </c>
    </row>
    <row r="119" spans="1:8" x14ac:dyDescent="0.25">
      <c r="A119" s="57" t="s">
        <v>282</v>
      </c>
      <c r="B119" s="57" t="s">
        <v>283</v>
      </c>
      <c r="C119" s="57" t="s">
        <v>241</v>
      </c>
      <c r="D119" s="58">
        <v>6</v>
      </c>
      <c r="E119" s="59">
        <v>10.6159166666666</v>
      </c>
      <c r="F119" s="58">
        <v>8000</v>
      </c>
      <c r="H119" s="61">
        <f t="shared" si="1"/>
        <v>10.6159166666666</v>
      </c>
    </row>
    <row r="120" spans="1:8" x14ac:dyDescent="0.25">
      <c r="A120" s="57" t="s">
        <v>284</v>
      </c>
      <c r="B120" s="57" t="s">
        <v>285</v>
      </c>
      <c r="C120" s="57" t="s">
        <v>241</v>
      </c>
      <c r="D120" s="58">
        <v>6</v>
      </c>
      <c r="E120" s="59">
        <v>10.68895</v>
      </c>
      <c r="F120" s="58">
        <v>8000</v>
      </c>
      <c r="H120" s="61">
        <f t="shared" si="1"/>
        <v>10.68895</v>
      </c>
    </row>
    <row r="121" spans="1:8" x14ac:dyDescent="0.25">
      <c r="A121" s="57" t="s">
        <v>286</v>
      </c>
      <c r="B121" s="57" t="s">
        <v>287</v>
      </c>
      <c r="C121" s="57" t="s">
        <v>241</v>
      </c>
      <c r="D121" s="58">
        <v>4</v>
      </c>
      <c r="E121" s="59">
        <v>4.5709090909090904</v>
      </c>
      <c r="F121" s="58">
        <v>8000</v>
      </c>
      <c r="H121" s="61">
        <f t="shared" si="1"/>
        <v>4.5709090909090904</v>
      </c>
    </row>
    <row r="122" spans="1:8" x14ac:dyDescent="0.25">
      <c r="A122" s="57" t="s">
        <v>288</v>
      </c>
      <c r="B122" s="57" t="s">
        <v>289</v>
      </c>
      <c r="C122" s="57" t="s">
        <v>241</v>
      </c>
      <c r="D122" s="58">
        <v>4</v>
      </c>
      <c r="E122" s="59">
        <v>5.0829427051708702</v>
      </c>
      <c r="F122" s="58">
        <v>8000</v>
      </c>
      <c r="H122" s="61">
        <f t="shared" si="1"/>
        <v>5.0829427051708702</v>
      </c>
    </row>
    <row r="123" spans="1:8" x14ac:dyDescent="0.25">
      <c r="A123" s="57" t="s">
        <v>290</v>
      </c>
      <c r="B123" s="57" t="s">
        <v>291</v>
      </c>
      <c r="C123" s="57" t="s">
        <v>241</v>
      </c>
      <c r="D123" s="58">
        <v>4</v>
      </c>
      <c r="E123" s="59">
        <v>5.5701945833333504</v>
      </c>
      <c r="F123" s="58">
        <v>8000</v>
      </c>
      <c r="H123" s="61">
        <f t="shared" si="1"/>
        <v>5.5701945833333504</v>
      </c>
    </row>
    <row r="124" spans="1:8" x14ac:dyDescent="0.25">
      <c r="A124" s="57" t="s">
        <v>292</v>
      </c>
      <c r="B124" s="57" t="s">
        <v>293</v>
      </c>
      <c r="C124" s="57" t="s">
        <v>241</v>
      </c>
      <c r="D124" s="58">
        <v>4</v>
      </c>
      <c r="E124" s="59">
        <v>5.90184</v>
      </c>
      <c r="F124" s="58">
        <v>8000</v>
      </c>
      <c r="H124" s="61">
        <f t="shared" si="1"/>
        <v>5.90184</v>
      </c>
    </row>
    <row r="125" spans="1:8" x14ac:dyDescent="0.25">
      <c r="A125" s="57" t="s">
        <v>294</v>
      </c>
      <c r="B125" s="57" t="s">
        <v>295</v>
      </c>
      <c r="C125" s="57" t="s">
        <v>241</v>
      </c>
      <c r="D125" s="58">
        <v>4</v>
      </c>
      <c r="E125" s="59">
        <v>4.8831825520833201</v>
      </c>
      <c r="F125" s="58">
        <v>8000</v>
      </c>
      <c r="H125" s="61">
        <f t="shared" si="1"/>
        <v>4.8831825520833201</v>
      </c>
    </row>
    <row r="126" spans="1:8" x14ac:dyDescent="0.25">
      <c r="A126" s="57" t="s">
        <v>296</v>
      </c>
      <c r="B126" s="57" t="s">
        <v>297</v>
      </c>
      <c r="C126" s="57" t="s">
        <v>241</v>
      </c>
      <c r="D126" s="58">
        <v>4</v>
      </c>
      <c r="E126" s="59">
        <v>6.6836250000000001</v>
      </c>
      <c r="F126" s="58">
        <v>8000</v>
      </c>
      <c r="H126" s="61">
        <f t="shared" si="1"/>
        <v>6.6836250000000001</v>
      </c>
    </row>
    <row r="127" spans="1:8" x14ac:dyDescent="0.25">
      <c r="A127" s="57" t="s">
        <v>298</v>
      </c>
      <c r="B127" s="57" t="s">
        <v>299</v>
      </c>
      <c r="C127" s="57" t="s">
        <v>241</v>
      </c>
      <c r="D127" s="58">
        <v>4</v>
      </c>
      <c r="E127" s="59">
        <v>6.8519790624999999</v>
      </c>
      <c r="F127" s="58">
        <v>8000</v>
      </c>
      <c r="H127" s="61">
        <f t="shared" si="1"/>
        <v>6.8519790624999999</v>
      </c>
    </row>
    <row r="128" spans="1:8" x14ac:dyDescent="0.25">
      <c r="A128" s="57" t="s">
        <v>300</v>
      </c>
      <c r="B128" s="57" t="s">
        <v>301</v>
      </c>
      <c r="C128" s="57" t="s">
        <v>241</v>
      </c>
      <c r="D128" s="58">
        <v>4</v>
      </c>
      <c r="E128" s="59">
        <v>7.7142857142857197</v>
      </c>
      <c r="F128" s="58">
        <v>8000</v>
      </c>
      <c r="H128" s="61">
        <f t="shared" si="1"/>
        <v>7.7142857142857197</v>
      </c>
    </row>
    <row r="129" spans="1:8" x14ac:dyDescent="0.25">
      <c r="A129" s="57" t="s">
        <v>302</v>
      </c>
      <c r="B129" s="57" t="s">
        <v>303</v>
      </c>
      <c r="C129" s="57" t="s">
        <v>241</v>
      </c>
      <c r="D129" s="58">
        <v>8</v>
      </c>
      <c r="E129" s="59">
        <v>11.290416666666699</v>
      </c>
      <c r="F129" s="58">
        <v>8000</v>
      </c>
      <c r="H129" s="61">
        <f t="shared" si="1"/>
        <v>11.290416666666699</v>
      </c>
    </row>
    <row r="130" spans="1:8" x14ac:dyDescent="0.25">
      <c r="A130" s="57" t="s">
        <v>304</v>
      </c>
      <c r="B130" s="57" t="s">
        <v>305</v>
      </c>
      <c r="C130" s="57" t="s">
        <v>241</v>
      </c>
      <c r="D130" s="58">
        <v>4</v>
      </c>
      <c r="E130" s="59">
        <v>9.6270834106685506</v>
      </c>
      <c r="F130" s="58">
        <v>8000</v>
      </c>
      <c r="H130" s="61">
        <f t="shared" si="1"/>
        <v>9.6270834106685506</v>
      </c>
    </row>
    <row r="131" spans="1:8" x14ac:dyDescent="0.25">
      <c r="A131" s="57" t="s">
        <v>306</v>
      </c>
      <c r="B131" s="57" t="s">
        <v>307</v>
      </c>
      <c r="C131" s="57" t="s">
        <v>241</v>
      </c>
      <c r="D131" s="58">
        <v>8</v>
      </c>
      <c r="E131" s="59">
        <v>10.961287516311399</v>
      </c>
      <c r="F131" s="58">
        <v>8000</v>
      </c>
      <c r="H131" s="61">
        <f t="shared" si="1"/>
        <v>10.961287516311399</v>
      </c>
    </row>
    <row r="132" spans="1:8" x14ac:dyDescent="0.25">
      <c r="A132" s="57" t="s">
        <v>308</v>
      </c>
      <c r="B132" s="57" t="s">
        <v>309</v>
      </c>
      <c r="C132" s="57" t="s">
        <v>241</v>
      </c>
      <c r="D132" s="58">
        <v>8</v>
      </c>
      <c r="E132" s="59">
        <v>8.7996199151362209</v>
      </c>
      <c r="F132" s="58">
        <v>8000</v>
      </c>
      <c r="H132" s="61">
        <f t="shared" ref="H132:H195" si="2">IF(G132=0,E132,G132)</f>
        <v>8.7996199151362209</v>
      </c>
    </row>
    <row r="133" spans="1:8" x14ac:dyDescent="0.25">
      <c r="A133" s="57" t="s">
        <v>310</v>
      </c>
      <c r="B133" s="57" t="s">
        <v>311</v>
      </c>
      <c r="C133" s="57" t="s">
        <v>241</v>
      </c>
      <c r="D133" s="58">
        <v>8</v>
      </c>
      <c r="E133" s="59">
        <v>5.2026991126932796</v>
      </c>
      <c r="F133" s="58">
        <v>8000</v>
      </c>
      <c r="H133" s="61">
        <f t="shared" si="2"/>
        <v>5.2026991126932796</v>
      </c>
    </row>
    <row r="134" spans="1:8" x14ac:dyDescent="0.25">
      <c r="A134" s="57" t="s">
        <v>312</v>
      </c>
      <c r="B134" s="57" t="s">
        <v>313</v>
      </c>
      <c r="C134" s="57" t="s">
        <v>241</v>
      </c>
      <c r="D134" s="58">
        <v>8</v>
      </c>
      <c r="E134" s="59">
        <v>13.735525617905999</v>
      </c>
      <c r="F134" s="58">
        <v>8000</v>
      </c>
      <c r="H134" s="61">
        <f t="shared" si="2"/>
        <v>13.735525617905999</v>
      </c>
    </row>
    <row r="135" spans="1:8" x14ac:dyDescent="0.25">
      <c r="A135" s="57" t="s">
        <v>314</v>
      </c>
      <c r="B135" s="57" t="s">
        <v>315</v>
      </c>
      <c r="C135" s="57" t="s">
        <v>241</v>
      </c>
      <c r="D135" s="58">
        <v>4</v>
      </c>
      <c r="E135" s="59">
        <v>7.8339052252095698</v>
      </c>
      <c r="F135" s="58">
        <v>8000</v>
      </c>
      <c r="H135" s="61">
        <f t="shared" si="2"/>
        <v>7.8339052252095698</v>
      </c>
    </row>
    <row r="136" spans="1:8" x14ac:dyDescent="0.25">
      <c r="A136" s="57" t="s">
        <v>316</v>
      </c>
      <c r="B136" s="57" t="s">
        <v>317</v>
      </c>
      <c r="C136" s="57" t="s">
        <v>241</v>
      </c>
      <c r="D136" s="58">
        <v>4</v>
      </c>
      <c r="E136" s="59">
        <v>7.3563999999999998</v>
      </c>
      <c r="F136" s="58">
        <v>8000</v>
      </c>
      <c r="H136" s="61">
        <f t="shared" si="2"/>
        <v>7.3563999999999998</v>
      </c>
    </row>
    <row r="137" spans="1:8" x14ac:dyDescent="0.25">
      <c r="A137" s="57" t="s">
        <v>318</v>
      </c>
      <c r="B137" s="57" t="s">
        <v>319</v>
      </c>
      <c r="C137" s="57" t="s">
        <v>241</v>
      </c>
      <c r="D137" s="58">
        <v>4</v>
      </c>
      <c r="E137" s="59">
        <v>6.7302087435998397</v>
      </c>
      <c r="F137" s="58">
        <v>8000</v>
      </c>
      <c r="H137" s="61">
        <f t="shared" si="2"/>
        <v>6.7302087435998397</v>
      </c>
    </row>
    <row r="138" spans="1:8" x14ac:dyDescent="0.25">
      <c r="A138" s="57" t="s">
        <v>320</v>
      </c>
      <c r="B138" s="57" t="s">
        <v>321</v>
      </c>
      <c r="C138" s="57" t="s">
        <v>241</v>
      </c>
      <c r="D138" s="58">
        <v>4</v>
      </c>
      <c r="E138" s="59">
        <v>6.1177717840382799</v>
      </c>
      <c r="F138" s="58">
        <v>8000</v>
      </c>
      <c r="H138" s="61">
        <f t="shared" si="2"/>
        <v>6.1177717840382799</v>
      </c>
    </row>
    <row r="139" spans="1:8" x14ac:dyDescent="0.25">
      <c r="A139" s="57" t="s">
        <v>322</v>
      </c>
      <c r="B139" s="57" t="s">
        <v>323</v>
      </c>
      <c r="C139" s="57" t="s">
        <v>241</v>
      </c>
      <c r="D139" s="58">
        <v>4</v>
      </c>
      <c r="E139" s="59">
        <v>8.1741481481481593</v>
      </c>
      <c r="F139" s="58">
        <v>8000</v>
      </c>
      <c r="H139" s="61">
        <f t="shared" si="2"/>
        <v>8.1741481481481593</v>
      </c>
    </row>
    <row r="140" spans="1:8" x14ac:dyDescent="0.25">
      <c r="A140" s="57" t="s">
        <v>324</v>
      </c>
      <c r="B140" s="57" t="s">
        <v>325</v>
      </c>
      <c r="C140" s="57" t="s">
        <v>241</v>
      </c>
      <c r="D140" s="58">
        <v>4</v>
      </c>
      <c r="E140" s="59">
        <v>8.24463095238095</v>
      </c>
      <c r="F140" s="58">
        <v>8000</v>
      </c>
      <c r="H140" s="61">
        <f t="shared" si="2"/>
        <v>8.24463095238095</v>
      </c>
    </row>
    <row r="141" spans="1:8" x14ac:dyDescent="0.25">
      <c r="A141" s="57" t="s">
        <v>326</v>
      </c>
      <c r="B141" s="57" t="s">
        <v>327</v>
      </c>
      <c r="C141" s="57" t="s">
        <v>241</v>
      </c>
      <c r="D141" s="58">
        <v>8</v>
      </c>
      <c r="E141" s="59">
        <v>4.3636363636363704</v>
      </c>
      <c r="F141" s="58">
        <v>8000</v>
      </c>
      <c r="H141" s="61">
        <f t="shared" si="2"/>
        <v>4.3636363636363704</v>
      </c>
    </row>
    <row r="142" spans="1:8" x14ac:dyDescent="0.25">
      <c r="A142" s="57" t="s">
        <v>328</v>
      </c>
      <c r="B142" s="57" t="s">
        <v>329</v>
      </c>
      <c r="C142" s="57" t="s">
        <v>241</v>
      </c>
      <c r="D142" s="58">
        <v>8</v>
      </c>
      <c r="E142" s="59">
        <v>13.362555555555501</v>
      </c>
      <c r="F142" s="58">
        <v>8000</v>
      </c>
      <c r="H142" s="61">
        <f t="shared" si="2"/>
        <v>13.362555555555501</v>
      </c>
    </row>
    <row r="143" spans="1:8" x14ac:dyDescent="0.25">
      <c r="A143" s="57" t="s">
        <v>330</v>
      </c>
      <c r="B143" s="57" t="s">
        <v>331</v>
      </c>
      <c r="C143" s="57" t="s">
        <v>241</v>
      </c>
      <c r="D143" s="58">
        <v>8</v>
      </c>
      <c r="E143" s="59">
        <v>21.519380999999999</v>
      </c>
      <c r="F143" s="58">
        <v>8000</v>
      </c>
      <c r="H143" s="61">
        <f t="shared" si="2"/>
        <v>21.519380999999999</v>
      </c>
    </row>
    <row r="144" spans="1:8" x14ac:dyDescent="0.25">
      <c r="A144" s="57" t="s">
        <v>332</v>
      </c>
      <c r="B144" s="57" t="s">
        <v>333</v>
      </c>
      <c r="C144" s="57" t="s">
        <v>241</v>
      </c>
      <c r="D144" s="58">
        <v>4</v>
      </c>
      <c r="E144" s="59">
        <v>17.78106322743</v>
      </c>
      <c r="F144" s="58">
        <v>8000</v>
      </c>
      <c r="H144" s="61">
        <f t="shared" si="2"/>
        <v>17.78106322743</v>
      </c>
    </row>
    <row r="145" spans="1:8" x14ac:dyDescent="0.25">
      <c r="A145" s="57" t="s">
        <v>334</v>
      </c>
      <c r="B145" s="57" t="s">
        <v>335</v>
      </c>
      <c r="C145" s="57" t="s">
        <v>241</v>
      </c>
      <c r="D145" s="58">
        <v>4</v>
      </c>
      <c r="E145" s="59">
        <v>16.3458521597687</v>
      </c>
      <c r="F145" s="58">
        <v>8000</v>
      </c>
      <c r="H145" s="61">
        <f t="shared" si="2"/>
        <v>16.3458521597687</v>
      </c>
    </row>
    <row r="146" spans="1:8" x14ac:dyDescent="0.25">
      <c r="A146" s="57" t="s">
        <v>336</v>
      </c>
      <c r="B146" s="57" t="s">
        <v>337</v>
      </c>
      <c r="C146" s="57" t="s">
        <v>241</v>
      </c>
      <c r="D146" s="58">
        <v>4</v>
      </c>
      <c r="E146" s="59">
        <v>16.035555135282099</v>
      </c>
      <c r="F146" s="58">
        <v>8000</v>
      </c>
      <c r="H146" s="61">
        <f t="shared" si="2"/>
        <v>16.035555135282099</v>
      </c>
    </row>
    <row r="147" spans="1:8" x14ac:dyDescent="0.25">
      <c r="A147" s="57" t="s">
        <v>338</v>
      </c>
      <c r="B147" s="57" t="s">
        <v>339</v>
      </c>
      <c r="C147" s="57" t="s">
        <v>241</v>
      </c>
      <c r="D147" s="58">
        <v>6</v>
      </c>
      <c r="E147" s="59">
        <v>32.421302458345998</v>
      </c>
      <c r="F147" s="58">
        <v>8000</v>
      </c>
      <c r="H147" s="61">
        <f t="shared" si="2"/>
        <v>32.421302458345998</v>
      </c>
    </row>
    <row r="148" spans="1:8" x14ac:dyDescent="0.25">
      <c r="A148" s="57" t="s">
        <v>340</v>
      </c>
      <c r="B148" s="57" t="s">
        <v>341</v>
      </c>
      <c r="C148" s="57" t="s">
        <v>241</v>
      </c>
      <c r="D148" s="58">
        <v>6</v>
      </c>
      <c r="E148" s="59">
        <v>25.284958541252401</v>
      </c>
      <c r="F148" s="58">
        <v>8000</v>
      </c>
      <c r="H148" s="61">
        <f t="shared" si="2"/>
        <v>25.284958541252401</v>
      </c>
    </row>
    <row r="149" spans="1:8" x14ac:dyDescent="0.25">
      <c r="A149" s="57" t="s">
        <v>342</v>
      </c>
      <c r="B149" s="57" t="s">
        <v>343</v>
      </c>
      <c r="C149" s="57" t="s">
        <v>241</v>
      </c>
      <c r="D149" s="58">
        <v>6</v>
      </c>
      <c r="E149" s="59">
        <v>28.1378388910538</v>
      </c>
      <c r="F149" s="58">
        <v>8000</v>
      </c>
      <c r="H149" s="61">
        <f t="shared" si="2"/>
        <v>28.1378388910538</v>
      </c>
    </row>
    <row r="150" spans="1:8" x14ac:dyDescent="0.25">
      <c r="A150" s="57" t="s">
        <v>344</v>
      </c>
      <c r="B150" s="57" t="s">
        <v>345</v>
      </c>
      <c r="C150" s="57" t="s">
        <v>241</v>
      </c>
      <c r="D150" s="58">
        <v>4</v>
      </c>
      <c r="E150" s="59">
        <v>6.0934090909091001</v>
      </c>
      <c r="F150" s="58">
        <v>8000</v>
      </c>
      <c r="H150" s="61">
        <f t="shared" si="2"/>
        <v>6.0934090909091001</v>
      </c>
    </row>
    <row r="151" spans="1:8" x14ac:dyDescent="0.25">
      <c r="A151" s="57" t="s">
        <v>346</v>
      </c>
      <c r="B151" s="57" t="s">
        <v>347</v>
      </c>
      <c r="C151" s="57" t="s">
        <v>241</v>
      </c>
      <c r="D151" s="58">
        <v>4</v>
      </c>
      <c r="E151" s="59">
        <v>6.9336002039294398</v>
      </c>
      <c r="F151" s="58">
        <v>8000</v>
      </c>
      <c r="H151" s="61">
        <f t="shared" si="2"/>
        <v>6.9336002039294398</v>
      </c>
    </row>
    <row r="152" spans="1:8" x14ac:dyDescent="0.25">
      <c r="A152" s="57" t="s">
        <v>348</v>
      </c>
      <c r="B152" s="57" t="s">
        <v>349</v>
      </c>
      <c r="C152" s="57" t="s">
        <v>241</v>
      </c>
      <c r="D152" s="58">
        <v>8</v>
      </c>
      <c r="E152" s="59">
        <v>14.783709999999999</v>
      </c>
      <c r="F152" s="58">
        <v>8000</v>
      </c>
      <c r="H152" s="61">
        <f t="shared" si="2"/>
        <v>14.783709999999999</v>
      </c>
    </row>
    <row r="153" spans="1:8" x14ac:dyDescent="0.25">
      <c r="A153" s="57" t="s">
        <v>350</v>
      </c>
      <c r="B153" s="57" t="s">
        <v>351</v>
      </c>
      <c r="C153" s="57" t="s">
        <v>241</v>
      </c>
      <c r="D153" s="58">
        <v>4</v>
      </c>
      <c r="E153" s="59">
        <v>9.5214303701838201</v>
      </c>
      <c r="F153" s="58">
        <v>8000</v>
      </c>
      <c r="H153" s="61">
        <f t="shared" si="2"/>
        <v>9.5214303701838201</v>
      </c>
    </row>
    <row r="154" spans="1:8" x14ac:dyDescent="0.25">
      <c r="A154" s="57" t="s">
        <v>352</v>
      </c>
      <c r="B154" s="57" t="s">
        <v>353</v>
      </c>
      <c r="C154" s="57" t="s">
        <v>241</v>
      </c>
      <c r="D154" s="58">
        <v>4</v>
      </c>
      <c r="E154" s="59">
        <v>7.44</v>
      </c>
      <c r="F154" s="58">
        <v>8000</v>
      </c>
      <c r="H154" s="61">
        <f t="shared" si="2"/>
        <v>7.44</v>
      </c>
    </row>
    <row r="155" spans="1:8" x14ac:dyDescent="0.25">
      <c r="A155" s="57" t="s">
        <v>354</v>
      </c>
      <c r="B155" s="57" t="s">
        <v>355</v>
      </c>
      <c r="C155" s="57" t="s">
        <v>241</v>
      </c>
      <c r="D155" s="58">
        <v>4</v>
      </c>
      <c r="E155" s="59">
        <v>7.4453513462801597</v>
      </c>
      <c r="F155" s="58">
        <v>8000</v>
      </c>
      <c r="H155" s="61">
        <f t="shared" si="2"/>
        <v>7.4453513462801597</v>
      </c>
    </row>
    <row r="156" spans="1:8" x14ac:dyDescent="0.25">
      <c r="A156" s="57" t="s">
        <v>356</v>
      </c>
      <c r="B156" s="57" t="s">
        <v>357</v>
      </c>
      <c r="C156" s="57" t="s">
        <v>241</v>
      </c>
      <c r="D156" s="58">
        <v>8</v>
      </c>
      <c r="E156" s="59">
        <v>14.9624242424242</v>
      </c>
      <c r="F156" s="58">
        <v>8000</v>
      </c>
      <c r="H156" s="61">
        <f t="shared" si="2"/>
        <v>14.9624242424242</v>
      </c>
    </row>
    <row r="157" spans="1:8" x14ac:dyDescent="0.25">
      <c r="A157" s="57" t="s">
        <v>358</v>
      </c>
      <c r="B157" s="57" t="s">
        <v>359</v>
      </c>
      <c r="C157" s="57" t="s">
        <v>241</v>
      </c>
      <c r="D157" s="58">
        <v>4</v>
      </c>
      <c r="E157" s="59">
        <v>10.0572928876178</v>
      </c>
      <c r="F157" s="58">
        <v>8000</v>
      </c>
      <c r="H157" s="61">
        <f t="shared" si="2"/>
        <v>10.0572928876178</v>
      </c>
    </row>
    <row r="158" spans="1:8" x14ac:dyDescent="0.25">
      <c r="A158" s="57" t="s">
        <v>360</v>
      </c>
      <c r="B158" s="57" t="s">
        <v>361</v>
      </c>
      <c r="C158" s="57" t="s">
        <v>241</v>
      </c>
      <c r="D158" s="58">
        <v>4</v>
      </c>
      <c r="E158" s="59">
        <v>11.6424</v>
      </c>
      <c r="F158" s="58">
        <v>8000</v>
      </c>
      <c r="H158" s="61">
        <f t="shared" si="2"/>
        <v>11.6424</v>
      </c>
    </row>
    <row r="159" spans="1:8" x14ac:dyDescent="0.25">
      <c r="A159" s="57" t="s">
        <v>362</v>
      </c>
      <c r="B159" s="57" t="s">
        <v>363</v>
      </c>
      <c r="C159" s="57" t="s">
        <v>241</v>
      </c>
      <c r="D159" s="58">
        <v>8</v>
      </c>
      <c r="E159" s="59">
        <v>10.326915187499999</v>
      </c>
      <c r="F159" s="58">
        <v>8000</v>
      </c>
      <c r="H159" s="61">
        <f t="shared" si="2"/>
        <v>10.326915187499999</v>
      </c>
    </row>
    <row r="160" spans="1:8" x14ac:dyDescent="0.25">
      <c r="A160" s="57" t="s">
        <v>364</v>
      </c>
      <c r="B160" s="57" t="s">
        <v>365</v>
      </c>
      <c r="C160" s="57" t="s">
        <v>241</v>
      </c>
      <c r="D160" s="58">
        <v>8</v>
      </c>
      <c r="E160" s="59">
        <v>7.0475624999999997</v>
      </c>
      <c r="F160" s="58">
        <v>8000</v>
      </c>
      <c r="H160" s="61">
        <f t="shared" si="2"/>
        <v>7.0475624999999997</v>
      </c>
    </row>
    <row r="161" spans="1:8" x14ac:dyDescent="0.25">
      <c r="A161" s="57" t="s">
        <v>366</v>
      </c>
      <c r="B161" s="57" t="s">
        <v>367</v>
      </c>
      <c r="C161" s="57" t="s">
        <v>241</v>
      </c>
      <c r="D161" s="58">
        <v>4</v>
      </c>
      <c r="E161" s="59">
        <v>10.996110488496299</v>
      </c>
      <c r="F161" s="58">
        <v>8000</v>
      </c>
      <c r="H161" s="61">
        <f t="shared" si="2"/>
        <v>10.996110488496299</v>
      </c>
    </row>
    <row r="162" spans="1:8" x14ac:dyDescent="0.25">
      <c r="A162" s="57" t="s">
        <v>368</v>
      </c>
      <c r="B162" s="57" t="s">
        <v>369</v>
      </c>
      <c r="C162" s="57" t="s">
        <v>241</v>
      </c>
      <c r="D162" s="58">
        <v>4</v>
      </c>
      <c r="E162" s="59">
        <v>8.1376875000000002</v>
      </c>
      <c r="F162" s="58">
        <v>8000</v>
      </c>
      <c r="H162" s="61">
        <f t="shared" si="2"/>
        <v>8.1376875000000002</v>
      </c>
    </row>
    <row r="163" spans="1:8" x14ac:dyDescent="0.25">
      <c r="A163" s="57" t="s">
        <v>370</v>
      </c>
      <c r="B163" s="57" t="s">
        <v>371</v>
      </c>
      <c r="C163" s="57" t="s">
        <v>241</v>
      </c>
      <c r="D163" s="58">
        <v>4</v>
      </c>
      <c r="E163" s="59">
        <v>10.540087400750901</v>
      </c>
      <c r="F163" s="58">
        <v>8000</v>
      </c>
      <c r="H163" s="61">
        <f t="shared" si="2"/>
        <v>10.540087400750901</v>
      </c>
    </row>
    <row r="164" spans="1:8" x14ac:dyDescent="0.25">
      <c r="A164" s="57" t="s">
        <v>372</v>
      </c>
      <c r="B164" s="57" t="s">
        <v>373</v>
      </c>
      <c r="C164" s="57" t="s">
        <v>241</v>
      </c>
      <c r="D164" s="58">
        <v>8</v>
      </c>
      <c r="E164" s="59">
        <v>5.6723221068624996</v>
      </c>
      <c r="F164" s="58">
        <v>8000</v>
      </c>
      <c r="H164" s="61">
        <f t="shared" si="2"/>
        <v>5.6723221068624996</v>
      </c>
    </row>
    <row r="165" spans="1:8" x14ac:dyDescent="0.25">
      <c r="A165" s="57" t="s">
        <v>374</v>
      </c>
      <c r="B165" s="57" t="s">
        <v>375</v>
      </c>
      <c r="C165" s="57" t="s">
        <v>241</v>
      </c>
      <c r="D165" s="58">
        <v>8</v>
      </c>
      <c r="E165" s="59">
        <v>13.5799570833333</v>
      </c>
      <c r="F165" s="58">
        <v>8000</v>
      </c>
      <c r="H165" s="61">
        <f t="shared" si="2"/>
        <v>13.5799570833333</v>
      </c>
    </row>
    <row r="166" spans="1:8" x14ac:dyDescent="0.25">
      <c r="A166" s="57" t="s">
        <v>376</v>
      </c>
      <c r="B166" s="57" t="s">
        <v>377</v>
      </c>
      <c r="C166" s="57" t="s">
        <v>241</v>
      </c>
      <c r="D166" s="58">
        <v>4</v>
      </c>
      <c r="E166" s="59">
        <v>12.748355146798801</v>
      </c>
      <c r="F166" s="58">
        <v>8000</v>
      </c>
      <c r="H166" s="61">
        <f t="shared" si="2"/>
        <v>12.748355146798801</v>
      </c>
    </row>
    <row r="167" spans="1:8" x14ac:dyDescent="0.25">
      <c r="A167" s="57" t="s">
        <v>378</v>
      </c>
      <c r="B167" s="57" t="s">
        <v>379</v>
      </c>
      <c r="C167" s="57" t="s">
        <v>241</v>
      </c>
      <c r="D167" s="58">
        <v>4</v>
      </c>
      <c r="E167" s="59">
        <v>28.212975</v>
      </c>
      <c r="F167" s="58">
        <v>8000</v>
      </c>
      <c r="H167" s="61">
        <f t="shared" si="2"/>
        <v>28.212975</v>
      </c>
    </row>
    <row r="168" spans="1:8" x14ac:dyDescent="0.25">
      <c r="A168" s="57" t="s">
        <v>380</v>
      </c>
      <c r="B168" s="57" t="s">
        <v>381</v>
      </c>
      <c r="C168" s="57" t="s">
        <v>241</v>
      </c>
      <c r="D168" s="58">
        <v>4</v>
      </c>
      <c r="E168" s="59">
        <v>17.348335765736</v>
      </c>
      <c r="F168" s="58">
        <v>8000</v>
      </c>
      <c r="H168" s="61">
        <f t="shared" si="2"/>
        <v>17.348335765736</v>
      </c>
    </row>
    <row r="169" spans="1:8" x14ac:dyDescent="0.25">
      <c r="A169" s="57" t="s">
        <v>382</v>
      </c>
      <c r="B169" s="57" t="s">
        <v>383</v>
      </c>
      <c r="C169" s="57" t="s">
        <v>241</v>
      </c>
      <c r="D169" s="58">
        <v>4</v>
      </c>
      <c r="E169" s="59">
        <v>22.7486325978788</v>
      </c>
      <c r="F169" s="58">
        <v>8000</v>
      </c>
      <c r="H169" s="61">
        <f t="shared" si="2"/>
        <v>22.7486325978788</v>
      </c>
    </row>
    <row r="170" spans="1:8" x14ac:dyDescent="0.25">
      <c r="A170" s="57" t="s">
        <v>384</v>
      </c>
      <c r="B170" s="57" t="s">
        <v>385</v>
      </c>
      <c r="C170" s="57" t="s">
        <v>241</v>
      </c>
      <c r="D170" s="58">
        <v>6</v>
      </c>
      <c r="E170" s="59">
        <v>0</v>
      </c>
      <c r="F170" s="58">
        <v>7000</v>
      </c>
      <c r="H170" s="61">
        <f t="shared" si="2"/>
        <v>0</v>
      </c>
    </row>
    <row r="171" spans="1:8" x14ac:dyDescent="0.25">
      <c r="A171" s="57" t="s">
        <v>386</v>
      </c>
      <c r="B171" s="57" t="s">
        <v>387</v>
      </c>
      <c r="C171" s="57" t="s">
        <v>241</v>
      </c>
      <c r="D171" s="58">
        <v>4</v>
      </c>
      <c r="E171" s="59">
        <v>7.4423535648025396</v>
      </c>
      <c r="F171" s="58">
        <v>8000</v>
      </c>
      <c r="H171" s="61">
        <f t="shared" si="2"/>
        <v>7.4423535648025396</v>
      </c>
    </row>
    <row r="172" spans="1:8" x14ac:dyDescent="0.25">
      <c r="A172" s="57" t="s">
        <v>388</v>
      </c>
      <c r="B172" s="57" t="s">
        <v>389</v>
      </c>
      <c r="C172" s="57" t="s">
        <v>241</v>
      </c>
      <c r="D172" s="58">
        <v>8</v>
      </c>
      <c r="E172" s="59">
        <v>9.5917499999999993</v>
      </c>
      <c r="F172" s="58">
        <v>8000</v>
      </c>
      <c r="H172" s="61">
        <f t="shared" si="2"/>
        <v>9.5917499999999993</v>
      </c>
    </row>
    <row r="173" spans="1:8" x14ac:dyDescent="0.25">
      <c r="A173" s="57" t="s">
        <v>390</v>
      </c>
      <c r="B173" s="57" t="s">
        <v>391</v>
      </c>
      <c r="C173" s="57" t="s">
        <v>241</v>
      </c>
      <c r="D173" s="58">
        <v>4</v>
      </c>
      <c r="E173" s="59">
        <v>12.70425</v>
      </c>
      <c r="F173" s="58">
        <v>8000</v>
      </c>
      <c r="H173" s="61">
        <f t="shared" si="2"/>
        <v>12.70425</v>
      </c>
    </row>
    <row r="174" spans="1:8" x14ac:dyDescent="0.25">
      <c r="A174" s="57" t="s">
        <v>392</v>
      </c>
      <c r="B174" s="57" t="s">
        <v>393</v>
      </c>
      <c r="C174" s="57" t="s">
        <v>241</v>
      </c>
      <c r="D174" s="58">
        <v>8</v>
      </c>
      <c r="E174" s="59">
        <v>12.7095</v>
      </c>
      <c r="F174" s="58">
        <v>8000</v>
      </c>
      <c r="H174" s="61">
        <f t="shared" si="2"/>
        <v>12.7095</v>
      </c>
    </row>
    <row r="175" spans="1:8" x14ac:dyDescent="0.25">
      <c r="A175" s="57" t="s">
        <v>394</v>
      </c>
      <c r="B175" s="57" t="s">
        <v>395</v>
      </c>
      <c r="C175" s="57" t="s">
        <v>241</v>
      </c>
      <c r="D175" s="58">
        <v>4</v>
      </c>
      <c r="E175" s="59">
        <v>17.08396875</v>
      </c>
      <c r="F175" s="58">
        <v>8000</v>
      </c>
      <c r="H175" s="61">
        <f t="shared" si="2"/>
        <v>17.08396875</v>
      </c>
    </row>
    <row r="176" spans="1:8" x14ac:dyDescent="0.25">
      <c r="A176" s="57" t="s">
        <v>396</v>
      </c>
      <c r="B176" s="57" t="s">
        <v>397</v>
      </c>
      <c r="C176" s="57" t="s">
        <v>241</v>
      </c>
      <c r="D176" s="58">
        <v>8</v>
      </c>
      <c r="E176" s="59">
        <v>17.29809375</v>
      </c>
      <c r="F176" s="58">
        <v>8000</v>
      </c>
      <c r="H176" s="61">
        <f t="shared" si="2"/>
        <v>17.29809375</v>
      </c>
    </row>
    <row r="177" spans="1:8" x14ac:dyDescent="0.25">
      <c r="A177" s="57" t="s">
        <v>398</v>
      </c>
      <c r="B177" s="57" t="s">
        <v>399</v>
      </c>
      <c r="C177" s="57" t="s">
        <v>241</v>
      </c>
      <c r="D177" s="58">
        <v>4</v>
      </c>
      <c r="E177" s="59">
        <v>16.073499999999999</v>
      </c>
      <c r="F177" s="58">
        <v>8000</v>
      </c>
      <c r="H177" s="61">
        <f t="shared" si="2"/>
        <v>16.073499999999999</v>
      </c>
    </row>
    <row r="178" spans="1:8" x14ac:dyDescent="0.25">
      <c r="A178" s="57" t="s">
        <v>400</v>
      </c>
      <c r="B178" s="57" t="s">
        <v>401</v>
      </c>
      <c r="C178" s="57" t="s">
        <v>241</v>
      </c>
      <c r="D178" s="58">
        <v>4</v>
      </c>
      <c r="E178" s="59">
        <v>15.120666666666599</v>
      </c>
      <c r="F178" s="58">
        <v>8000</v>
      </c>
      <c r="H178" s="61">
        <f t="shared" si="2"/>
        <v>15.120666666666599</v>
      </c>
    </row>
    <row r="179" spans="1:8" x14ac:dyDescent="0.25">
      <c r="A179" s="57" t="s">
        <v>402</v>
      </c>
      <c r="B179" s="57" t="s">
        <v>403</v>
      </c>
      <c r="C179" s="57" t="s">
        <v>241</v>
      </c>
      <c r="D179" s="58">
        <v>4</v>
      </c>
      <c r="E179" s="59">
        <v>11.1752083333333</v>
      </c>
      <c r="F179" s="58">
        <v>8000</v>
      </c>
      <c r="H179" s="61">
        <f t="shared" si="2"/>
        <v>11.1752083333333</v>
      </c>
    </row>
    <row r="180" spans="1:8" x14ac:dyDescent="0.25">
      <c r="A180" s="57" t="s">
        <v>404</v>
      </c>
      <c r="B180" s="57" t="s">
        <v>405</v>
      </c>
      <c r="C180" s="57" t="s">
        <v>241</v>
      </c>
      <c r="D180" s="58">
        <v>2</v>
      </c>
      <c r="E180" s="59">
        <v>6.6959999999999997</v>
      </c>
      <c r="F180" s="58">
        <v>8000</v>
      </c>
      <c r="H180" s="61">
        <f t="shared" si="2"/>
        <v>6.6959999999999997</v>
      </c>
    </row>
    <row r="181" spans="1:8" x14ac:dyDescent="0.25">
      <c r="A181" s="57" t="s">
        <v>406</v>
      </c>
      <c r="B181" s="57" t="s">
        <v>407</v>
      </c>
      <c r="C181" s="57" t="s">
        <v>241</v>
      </c>
      <c r="D181" s="58">
        <v>4</v>
      </c>
      <c r="E181" s="59">
        <v>12.485901195578601</v>
      </c>
      <c r="F181" s="58">
        <v>8000</v>
      </c>
      <c r="H181" s="61">
        <f t="shared" si="2"/>
        <v>12.485901195578601</v>
      </c>
    </row>
    <row r="182" spans="1:8" x14ac:dyDescent="0.25">
      <c r="A182" s="57" t="s">
        <v>408</v>
      </c>
      <c r="B182" s="57" t="s">
        <v>409</v>
      </c>
      <c r="C182" s="57" t="s">
        <v>241</v>
      </c>
      <c r="D182" s="58">
        <v>4</v>
      </c>
      <c r="E182" s="59">
        <v>9.8711091468309604</v>
      </c>
      <c r="F182" s="58">
        <v>8000</v>
      </c>
      <c r="H182" s="61">
        <f t="shared" si="2"/>
        <v>9.8711091468309604</v>
      </c>
    </row>
    <row r="183" spans="1:8" x14ac:dyDescent="0.25">
      <c r="A183" s="57" t="s">
        <v>410</v>
      </c>
      <c r="B183" s="57" t="s">
        <v>411</v>
      </c>
      <c r="C183" s="57" t="s">
        <v>241</v>
      </c>
      <c r="D183" s="58">
        <v>4</v>
      </c>
      <c r="E183" s="59">
        <v>9.0347399999999993</v>
      </c>
      <c r="F183" s="58">
        <v>8000</v>
      </c>
      <c r="H183" s="61">
        <f t="shared" si="2"/>
        <v>9.0347399999999993</v>
      </c>
    </row>
    <row r="184" spans="1:8" x14ac:dyDescent="0.25">
      <c r="A184" s="57" t="s">
        <v>412</v>
      </c>
      <c r="B184" s="57" t="s">
        <v>413</v>
      </c>
      <c r="C184" s="57" t="s">
        <v>241</v>
      </c>
      <c r="D184" s="58">
        <v>4</v>
      </c>
      <c r="E184" s="59">
        <v>9.6583113990686194</v>
      </c>
      <c r="F184" s="58">
        <v>8000</v>
      </c>
      <c r="H184" s="61">
        <f t="shared" si="2"/>
        <v>9.6583113990686194</v>
      </c>
    </row>
    <row r="185" spans="1:8" x14ac:dyDescent="0.25">
      <c r="A185" s="57" t="s">
        <v>414</v>
      </c>
      <c r="B185" s="57" t="s">
        <v>415</v>
      </c>
      <c r="C185" s="57" t="s">
        <v>241</v>
      </c>
      <c r="D185" s="58">
        <v>2</v>
      </c>
      <c r="E185" s="59">
        <v>4.9937500000000101</v>
      </c>
      <c r="F185" s="58">
        <v>8000</v>
      </c>
      <c r="H185" s="61">
        <f t="shared" si="2"/>
        <v>4.9937500000000101</v>
      </c>
    </row>
    <row r="186" spans="1:8" x14ac:dyDescent="0.25">
      <c r="A186" s="57" t="s">
        <v>416</v>
      </c>
      <c r="B186" s="57" t="s">
        <v>417</v>
      </c>
      <c r="C186" s="57" t="s">
        <v>241</v>
      </c>
      <c r="D186" s="58">
        <v>2</v>
      </c>
      <c r="E186" s="59">
        <v>5.4193749999999996</v>
      </c>
      <c r="F186" s="58">
        <v>7000</v>
      </c>
      <c r="H186" s="61">
        <f t="shared" si="2"/>
        <v>5.4193749999999996</v>
      </c>
    </row>
    <row r="187" spans="1:8" x14ac:dyDescent="0.25">
      <c r="A187" s="57" t="s">
        <v>418</v>
      </c>
      <c r="B187" s="57" t="s">
        <v>419</v>
      </c>
      <c r="C187" s="57" t="s">
        <v>241</v>
      </c>
      <c r="D187" s="58">
        <v>4</v>
      </c>
      <c r="E187" s="59">
        <v>6.2267400000000004</v>
      </c>
      <c r="F187" s="58">
        <v>8000</v>
      </c>
      <c r="H187" s="61">
        <f t="shared" si="2"/>
        <v>6.2267400000000004</v>
      </c>
    </row>
    <row r="188" spans="1:8" x14ac:dyDescent="0.25">
      <c r="A188" s="57" t="s">
        <v>420</v>
      </c>
      <c r="B188" s="57" t="s">
        <v>421</v>
      </c>
      <c r="C188" s="57" t="s">
        <v>241</v>
      </c>
      <c r="D188" s="58">
        <v>2</v>
      </c>
      <c r="E188" s="59">
        <v>8.0680703125000193</v>
      </c>
      <c r="F188" s="58">
        <v>8000</v>
      </c>
      <c r="H188" s="61">
        <f t="shared" si="2"/>
        <v>8.0680703125000193</v>
      </c>
    </row>
    <row r="189" spans="1:8" x14ac:dyDescent="0.25">
      <c r="A189" s="57" t="s">
        <v>422</v>
      </c>
      <c r="B189" s="57" t="s">
        <v>423</v>
      </c>
      <c r="C189" s="57" t="s">
        <v>241</v>
      </c>
      <c r="D189" s="58">
        <v>8</v>
      </c>
      <c r="E189" s="59">
        <v>14.343975</v>
      </c>
      <c r="F189" s="58">
        <v>8000</v>
      </c>
      <c r="H189" s="61">
        <f t="shared" si="2"/>
        <v>14.343975</v>
      </c>
    </row>
    <row r="190" spans="1:8" x14ac:dyDescent="0.25">
      <c r="A190" s="57" t="s">
        <v>424</v>
      </c>
      <c r="B190" s="57" t="s">
        <v>425</v>
      </c>
      <c r="C190" s="57" t="s">
        <v>241</v>
      </c>
      <c r="D190" s="58">
        <v>4</v>
      </c>
      <c r="E190" s="59">
        <v>16.100000000000001</v>
      </c>
      <c r="F190" s="58">
        <v>8000</v>
      </c>
      <c r="H190" s="61">
        <f t="shared" si="2"/>
        <v>16.100000000000001</v>
      </c>
    </row>
    <row r="191" spans="1:8" x14ac:dyDescent="0.25">
      <c r="A191" s="57" t="s">
        <v>426</v>
      </c>
      <c r="B191" s="57" t="s">
        <v>427</v>
      </c>
      <c r="C191" s="57" t="s">
        <v>241</v>
      </c>
      <c r="D191" s="58">
        <v>8</v>
      </c>
      <c r="E191" s="59">
        <v>17.808700000000002</v>
      </c>
      <c r="F191" s="58">
        <v>8000</v>
      </c>
      <c r="H191" s="61">
        <f t="shared" si="2"/>
        <v>17.808700000000002</v>
      </c>
    </row>
    <row r="192" spans="1:8" x14ac:dyDescent="0.25">
      <c r="A192" s="57" t="s">
        <v>428</v>
      </c>
      <c r="B192" s="57" t="s">
        <v>429</v>
      </c>
      <c r="C192" s="57" t="s">
        <v>241</v>
      </c>
      <c r="D192" s="58">
        <v>8</v>
      </c>
      <c r="E192" s="59">
        <v>15.9544</v>
      </c>
      <c r="F192" s="58">
        <v>8000</v>
      </c>
      <c r="H192" s="61">
        <f t="shared" si="2"/>
        <v>15.9544</v>
      </c>
    </row>
    <row r="193" spans="1:8" x14ac:dyDescent="0.25">
      <c r="A193" s="57" t="s">
        <v>430</v>
      </c>
      <c r="B193" s="57" t="s">
        <v>431</v>
      </c>
      <c r="C193" s="57" t="s">
        <v>241</v>
      </c>
      <c r="D193" s="58">
        <v>4</v>
      </c>
      <c r="E193" s="59">
        <v>11.1250125</v>
      </c>
      <c r="F193" s="58">
        <v>8000</v>
      </c>
      <c r="H193" s="61">
        <f t="shared" si="2"/>
        <v>11.1250125</v>
      </c>
    </row>
    <row r="194" spans="1:8" x14ac:dyDescent="0.25">
      <c r="A194" s="57" t="s">
        <v>432</v>
      </c>
      <c r="B194" s="57" t="s">
        <v>433</v>
      </c>
      <c r="C194" s="57" t="s">
        <v>241</v>
      </c>
      <c r="D194" s="58">
        <v>4</v>
      </c>
      <c r="E194" s="59">
        <v>20.063549999999999</v>
      </c>
      <c r="F194" s="58">
        <v>8000</v>
      </c>
      <c r="H194" s="61">
        <f t="shared" si="2"/>
        <v>20.063549999999999</v>
      </c>
    </row>
    <row r="195" spans="1:8" x14ac:dyDescent="0.25">
      <c r="A195" s="57" t="s">
        <v>434</v>
      </c>
      <c r="B195" s="57" t="s">
        <v>435</v>
      </c>
      <c r="C195" s="57" t="s">
        <v>241</v>
      </c>
      <c r="D195" s="58">
        <v>4</v>
      </c>
      <c r="E195" s="59">
        <v>7.4045624999999999</v>
      </c>
      <c r="F195" s="58">
        <v>8000</v>
      </c>
      <c r="H195" s="61">
        <f t="shared" si="2"/>
        <v>7.4045624999999999</v>
      </c>
    </row>
    <row r="196" spans="1:8" x14ac:dyDescent="0.25">
      <c r="A196" s="57" t="s">
        <v>436</v>
      </c>
      <c r="B196" s="57" t="s">
        <v>437</v>
      </c>
      <c r="C196" s="57" t="s">
        <v>241</v>
      </c>
      <c r="D196" s="58">
        <v>2</v>
      </c>
      <c r="E196" s="59">
        <v>7.7535270833333296</v>
      </c>
      <c r="F196" s="58">
        <v>7000</v>
      </c>
      <c r="H196" s="61">
        <f t="shared" ref="H196:H259" si="3">IF(G196=0,E196,G196)</f>
        <v>7.7535270833333296</v>
      </c>
    </row>
    <row r="197" spans="1:8" x14ac:dyDescent="0.25">
      <c r="A197" s="57" t="s">
        <v>438</v>
      </c>
      <c r="B197" s="57" t="s">
        <v>439</v>
      </c>
      <c r="C197" s="57" t="s">
        <v>241</v>
      </c>
      <c r="D197" s="58">
        <v>4</v>
      </c>
      <c r="E197" s="59">
        <v>17.3546176347681</v>
      </c>
      <c r="F197" s="58">
        <v>8000</v>
      </c>
      <c r="H197" s="61">
        <f t="shared" si="3"/>
        <v>17.3546176347681</v>
      </c>
    </row>
    <row r="198" spans="1:8" x14ac:dyDescent="0.25">
      <c r="A198" s="57" t="s">
        <v>440</v>
      </c>
      <c r="B198" s="57" t="s">
        <v>441</v>
      </c>
      <c r="C198" s="57" t="s">
        <v>241</v>
      </c>
      <c r="D198" s="58">
        <v>4</v>
      </c>
      <c r="E198" s="59">
        <v>13.50615</v>
      </c>
      <c r="F198" s="58">
        <v>8000</v>
      </c>
      <c r="H198" s="61">
        <f t="shared" si="3"/>
        <v>13.50615</v>
      </c>
    </row>
    <row r="199" spans="1:8" x14ac:dyDescent="0.25">
      <c r="A199" s="57" t="s">
        <v>442</v>
      </c>
      <c r="B199" s="57" t="s">
        <v>443</v>
      </c>
      <c r="C199" s="57" t="s">
        <v>241</v>
      </c>
      <c r="D199" s="58">
        <v>2</v>
      </c>
      <c r="E199" s="59">
        <v>6.407</v>
      </c>
      <c r="F199" s="58">
        <v>8000</v>
      </c>
      <c r="H199" s="61">
        <f t="shared" si="3"/>
        <v>6.407</v>
      </c>
    </row>
    <row r="200" spans="1:8" x14ac:dyDescent="0.25">
      <c r="A200" s="57" t="s">
        <v>444</v>
      </c>
      <c r="B200" s="57" t="s">
        <v>445</v>
      </c>
      <c r="C200" s="57" t="s">
        <v>241</v>
      </c>
      <c r="D200" s="58">
        <v>4</v>
      </c>
      <c r="E200" s="59">
        <v>11.5490909090909</v>
      </c>
      <c r="F200" s="58">
        <v>8000</v>
      </c>
      <c r="H200" s="61">
        <f t="shared" si="3"/>
        <v>11.5490909090909</v>
      </c>
    </row>
    <row r="201" spans="1:8" x14ac:dyDescent="0.25">
      <c r="A201" s="57" t="s">
        <v>446</v>
      </c>
      <c r="B201" s="57" t="s">
        <v>447</v>
      </c>
      <c r="C201" s="57" t="s">
        <v>241</v>
      </c>
      <c r="D201" s="58">
        <v>4</v>
      </c>
      <c r="E201" s="59">
        <v>11.23983</v>
      </c>
      <c r="F201" s="58">
        <v>8000</v>
      </c>
      <c r="H201" s="61">
        <f t="shared" si="3"/>
        <v>11.23983</v>
      </c>
    </row>
    <row r="202" spans="1:8" x14ac:dyDescent="0.25">
      <c r="A202" s="57" t="s">
        <v>448</v>
      </c>
      <c r="B202" s="57" t="s">
        <v>449</v>
      </c>
      <c r="C202" s="57" t="s">
        <v>241</v>
      </c>
      <c r="D202" s="58">
        <v>4</v>
      </c>
      <c r="E202" s="59">
        <v>10.503636363636399</v>
      </c>
      <c r="F202" s="58">
        <v>8000</v>
      </c>
      <c r="H202" s="61">
        <f t="shared" si="3"/>
        <v>10.503636363636399</v>
      </c>
    </row>
    <row r="203" spans="1:8" x14ac:dyDescent="0.25">
      <c r="A203" s="57" t="s">
        <v>450</v>
      </c>
      <c r="B203" s="57" t="s">
        <v>451</v>
      </c>
      <c r="C203" s="57" t="s">
        <v>241</v>
      </c>
      <c r="D203" s="58">
        <v>2</v>
      </c>
      <c r="E203" s="59">
        <v>5.4447667785781597</v>
      </c>
      <c r="F203" s="58">
        <v>8000</v>
      </c>
      <c r="H203" s="61">
        <f t="shared" si="3"/>
        <v>5.4447667785781597</v>
      </c>
    </row>
    <row r="204" spans="1:8" x14ac:dyDescent="0.25">
      <c r="A204" s="57" t="s">
        <v>452</v>
      </c>
      <c r="B204" s="57" t="s">
        <v>453</v>
      </c>
      <c r="C204" s="57" t="s">
        <v>241</v>
      </c>
      <c r="D204" s="58">
        <v>2</v>
      </c>
      <c r="E204" s="59">
        <v>7.18133333333334</v>
      </c>
      <c r="F204" s="58">
        <v>7000</v>
      </c>
      <c r="H204" s="61">
        <f t="shared" si="3"/>
        <v>7.18133333333334</v>
      </c>
    </row>
    <row r="205" spans="1:8" x14ac:dyDescent="0.25">
      <c r="A205" s="57" t="s">
        <v>454</v>
      </c>
      <c r="B205" s="57" t="s">
        <v>455</v>
      </c>
      <c r="C205" s="57" t="s">
        <v>241</v>
      </c>
      <c r="D205" s="58">
        <v>4</v>
      </c>
      <c r="E205" s="59">
        <v>8.2511031137537199</v>
      </c>
      <c r="F205" s="58">
        <v>8000</v>
      </c>
      <c r="H205" s="61">
        <f t="shared" si="3"/>
        <v>8.2511031137537199</v>
      </c>
    </row>
    <row r="206" spans="1:8" x14ac:dyDescent="0.25">
      <c r="A206" s="57" t="s">
        <v>456</v>
      </c>
      <c r="B206" s="57" t="s">
        <v>457</v>
      </c>
      <c r="C206" s="57" t="s">
        <v>241</v>
      </c>
      <c r="D206" s="58">
        <v>2</v>
      </c>
      <c r="E206" s="59">
        <v>9.2301512920069602</v>
      </c>
      <c r="F206" s="58">
        <v>8000</v>
      </c>
      <c r="H206" s="61">
        <f t="shared" si="3"/>
        <v>9.2301512920069602</v>
      </c>
    </row>
    <row r="207" spans="1:8" x14ac:dyDescent="0.25">
      <c r="A207" s="57" t="s">
        <v>458</v>
      </c>
      <c r="B207" s="57" t="s">
        <v>459</v>
      </c>
      <c r="C207" s="57" t="s">
        <v>241</v>
      </c>
      <c r="D207" s="58">
        <v>2</v>
      </c>
      <c r="E207" s="59">
        <v>8.9124750000000006</v>
      </c>
      <c r="F207" s="58">
        <v>8000</v>
      </c>
      <c r="H207" s="61">
        <f t="shared" si="3"/>
        <v>8.9124750000000006</v>
      </c>
    </row>
    <row r="208" spans="1:8" x14ac:dyDescent="0.25">
      <c r="A208" s="57" t="s">
        <v>460</v>
      </c>
      <c r="B208" s="57" t="s">
        <v>461</v>
      </c>
      <c r="C208" s="57" t="s">
        <v>241</v>
      </c>
      <c r="D208" s="58">
        <v>4</v>
      </c>
      <c r="E208" s="59">
        <v>14.4721116666667</v>
      </c>
      <c r="F208" s="58">
        <v>7500</v>
      </c>
      <c r="H208" s="61">
        <f t="shared" si="3"/>
        <v>14.4721116666667</v>
      </c>
    </row>
    <row r="209" spans="1:8" x14ac:dyDescent="0.25">
      <c r="A209" s="57" t="s">
        <v>462</v>
      </c>
      <c r="B209" s="57" t="s">
        <v>463</v>
      </c>
      <c r="C209" s="57" t="s">
        <v>241</v>
      </c>
      <c r="D209" s="58">
        <v>2</v>
      </c>
      <c r="E209" s="59">
        <v>14.740875000000001</v>
      </c>
      <c r="F209" s="58">
        <v>7500</v>
      </c>
      <c r="H209" s="61">
        <f t="shared" si="3"/>
        <v>14.740875000000001</v>
      </c>
    </row>
    <row r="210" spans="1:8" x14ac:dyDescent="0.25">
      <c r="A210" s="57" t="s">
        <v>464</v>
      </c>
      <c r="B210" s="57" t="s">
        <v>465</v>
      </c>
      <c r="C210" s="57" t="s">
        <v>241</v>
      </c>
      <c r="D210" s="58">
        <v>4</v>
      </c>
      <c r="E210" s="59">
        <v>15.6348875</v>
      </c>
      <c r="F210" s="58">
        <v>7500</v>
      </c>
      <c r="H210" s="61">
        <f t="shared" si="3"/>
        <v>15.6348875</v>
      </c>
    </row>
    <row r="211" spans="1:8" x14ac:dyDescent="0.25">
      <c r="A211" s="57" t="s">
        <v>466</v>
      </c>
      <c r="B211" s="57" t="s">
        <v>467</v>
      </c>
      <c r="C211" s="57" t="s">
        <v>241</v>
      </c>
      <c r="D211" s="58">
        <v>2</v>
      </c>
      <c r="E211" s="59">
        <v>17.767469999999999</v>
      </c>
      <c r="F211" s="58">
        <v>7500</v>
      </c>
      <c r="H211" s="61">
        <f t="shared" si="3"/>
        <v>17.767469999999999</v>
      </c>
    </row>
    <row r="212" spans="1:8" x14ac:dyDescent="0.25">
      <c r="A212" s="57" t="s">
        <v>468</v>
      </c>
      <c r="B212" s="57" t="s">
        <v>469</v>
      </c>
      <c r="C212" s="57" t="s">
        <v>241</v>
      </c>
      <c r="D212" s="58">
        <v>4</v>
      </c>
      <c r="E212" s="59">
        <v>10.340746689973599</v>
      </c>
      <c r="F212" s="58">
        <v>7000</v>
      </c>
      <c r="H212" s="61">
        <f t="shared" si="3"/>
        <v>10.340746689973599</v>
      </c>
    </row>
    <row r="213" spans="1:8" x14ac:dyDescent="0.25">
      <c r="A213" s="57" t="s">
        <v>470</v>
      </c>
      <c r="B213" s="57" t="s">
        <v>471</v>
      </c>
      <c r="C213" s="57" t="s">
        <v>241</v>
      </c>
      <c r="D213" s="58">
        <v>4</v>
      </c>
      <c r="E213" s="59">
        <v>11.2461944444444</v>
      </c>
      <c r="F213" s="58">
        <v>7500</v>
      </c>
      <c r="H213" s="61">
        <f t="shared" si="3"/>
        <v>11.2461944444444</v>
      </c>
    </row>
    <row r="214" spans="1:8" x14ac:dyDescent="0.25">
      <c r="A214" s="57" t="s">
        <v>472</v>
      </c>
      <c r="B214" s="57" t="s">
        <v>473</v>
      </c>
      <c r="C214" s="57" t="s">
        <v>241</v>
      </c>
      <c r="D214" s="58">
        <v>2</v>
      </c>
      <c r="E214" s="59">
        <v>21.762619999999998</v>
      </c>
      <c r="F214" s="58">
        <v>7500</v>
      </c>
      <c r="H214" s="61">
        <f t="shared" si="3"/>
        <v>21.762619999999998</v>
      </c>
    </row>
    <row r="215" spans="1:8" x14ac:dyDescent="0.25">
      <c r="A215" s="57" t="s">
        <v>474</v>
      </c>
      <c r="B215" s="57" t="s">
        <v>475</v>
      </c>
      <c r="C215" s="57" t="s">
        <v>241</v>
      </c>
      <c r="D215" s="58">
        <v>4</v>
      </c>
      <c r="E215" s="59">
        <v>8.7515277777777793</v>
      </c>
      <c r="F215" s="58">
        <v>7000</v>
      </c>
      <c r="H215" s="61">
        <f t="shared" si="3"/>
        <v>8.7515277777777793</v>
      </c>
    </row>
    <row r="216" spans="1:8" x14ac:dyDescent="0.25">
      <c r="A216" s="57" t="s">
        <v>476</v>
      </c>
      <c r="B216" s="57" t="s">
        <v>477</v>
      </c>
      <c r="C216" s="57" t="s">
        <v>241</v>
      </c>
      <c r="D216" s="58">
        <v>2</v>
      </c>
      <c r="E216" s="59">
        <v>10.3661666666667</v>
      </c>
      <c r="F216" s="58">
        <v>7000</v>
      </c>
      <c r="H216" s="61">
        <f t="shared" si="3"/>
        <v>10.3661666666667</v>
      </c>
    </row>
    <row r="217" spans="1:8" x14ac:dyDescent="0.25">
      <c r="A217" s="57" t="s">
        <v>478</v>
      </c>
      <c r="B217" s="57" t="s">
        <v>479</v>
      </c>
      <c r="C217" s="57" t="s">
        <v>241</v>
      </c>
      <c r="D217" s="58">
        <v>8</v>
      </c>
      <c r="E217" s="59">
        <v>26.474933517187001</v>
      </c>
      <c r="F217" s="58">
        <v>7500</v>
      </c>
      <c r="H217" s="61">
        <f t="shared" si="3"/>
        <v>26.474933517187001</v>
      </c>
    </row>
    <row r="218" spans="1:8" x14ac:dyDescent="0.25">
      <c r="A218" s="57" t="s">
        <v>480</v>
      </c>
      <c r="B218" s="57" t="s">
        <v>481</v>
      </c>
      <c r="C218" s="57" t="s">
        <v>241</v>
      </c>
      <c r="D218" s="58">
        <v>2</v>
      </c>
      <c r="E218" s="59">
        <v>15.1414628571429</v>
      </c>
      <c r="F218" s="58">
        <v>7500</v>
      </c>
      <c r="H218" s="61">
        <f t="shared" si="3"/>
        <v>15.1414628571429</v>
      </c>
    </row>
    <row r="219" spans="1:8" x14ac:dyDescent="0.25">
      <c r="A219" s="57" t="s">
        <v>482</v>
      </c>
      <c r="B219" s="57" t="s">
        <v>483</v>
      </c>
      <c r="C219" s="57" t="s">
        <v>241</v>
      </c>
      <c r="D219" s="58">
        <v>2</v>
      </c>
      <c r="E219" s="59">
        <v>9.7558333333333405</v>
      </c>
      <c r="F219" s="58">
        <v>7500</v>
      </c>
      <c r="H219" s="61">
        <f t="shared" si="3"/>
        <v>9.7558333333333405</v>
      </c>
    </row>
    <row r="220" spans="1:8" x14ac:dyDescent="0.25">
      <c r="A220" s="57" t="s">
        <v>484</v>
      </c>
      <c r="B220" s="57" t="s">
        <v>485</v>
      </c>
      <c r="C220" s="57" t="s">
        <v>241</v>
      </c>
      <c r="D220" s="58">
        <v>1</v>
      </c>
      <c r="E220" s="59">
        <v>7.9036200000000001</v>
      </c>
      <c r="F220" s="58">
        <v>7500</v>
      </c>
      <c r="H220" s="61">
        <f t="shared" si="3"/>
        <v>7.9036200000000001</v>
      </c>
    </row>
    <row r="221" spans="1:8" x14ac:dyDescent="0.25">
      <c r="A221" s="57" t="s">
        <v>486</v>
      </c>
      <c r="B221" s="57" t="s">
        <v>487</v>
      </c>
      <c r="C221" s="57" t="s">
        <v>241</v>
      </c>
      <c r="D221" s="58">
        <v>4</v>
      </c>
      <c r="E221" s="59">
        <v>12.80424</v>
      </c>
      <c r="F221" s="58">
        <v>8000</v>
      </c>
      <c r="H221" s="61">
        <f t="shared" si="3"/>
        <v>12.80424</v>
      </c>
    </row>
    <row r="222" spans="1:8" x14ac:dyDescent="0.25">
      <c r="A222" s="57" t="s">
        <v>488</v>
      </c>
      <c r="B222" s="57" t="s">
        <v>489</v>
      </c>
      <c r="C222" s="57" t="s">
        <v>241</v>
      </c>
      <c r="D222" s="58">
        <v>2</v>
      </c>
      <c r="E222" s="59">
        <v>9.9372830786092692</v>
      </c>
      <c r="F222" s="58">
        <v>7500</v>
      </c>
      <c r="H222" s="61">
        <f t="shared" si="3"/>
        <v>9.9372830786092692</v>
      </c>
    </row>
    <row r="223" spans="1:8" x14ac:dyDescent="0.25">
      <c r="A223" s="57" t="s">
        <v>490</v>
      </c>
      <c r="B223" s="57" t="s">
        <v>491</v>
      </c>
      <c r="C223" s="57" t="s">
        <v>241</v>
      </c>
      <c r="D223" s="58">
        <v>2</v>
      </c>
      <c r="E223" s="59">
        <v>18.5640905428174</v>
      </c>
      <c r="F223" s="58">
        <v>7500</v>
      </c>
      <c r="H223" s="61">
        <f t="shared" si="3"/>
        <v>18.5640905428174</v>
      </c>
    </row>
    <row r="224" spans="1:8" x14ac:dyDescent="0.25">
      <c r="A224" s="57" t="s">
        <v>492</v>
      </c>
      <c r="B224" s="57" t="s">
        <v>493</v>
      </c>
      <c r="C224" s="57" t="s">
        <v>241</v>
      </c>
      <c r="D224" s="58">
        <v>4</v>
      </c>
      <c r="E224" s="59">
        <v>16.6233766233766</v>
      </c>
      <c r="F224" s="58">
        <v>7500</v>
      </c>
      <c r="H224" s="61">
        <f t="shared" si="3"/>
        <v>16.6233766233766</v>
      </c>
    </row>
    <row r="225" spans="1:8" x14ac:dyDescent="0.25">
      <c r="A225" s="57" t="s">
        <v>494</v>
      </c>
      <c r="B225" s="57" t="s">
        <v>495</v>
      </c>
      <c r="C225" s="57" t="s">
        <v>241</v>
      </c>
      <c r="D225" s="58">
        <v>4</v>
      </c>
      <c r="E225" s="59">
        <v>11.583</v>
      </c>
      <c r="F225" s="58">
        <v>7500</v>
      </c>
      <c r="H225" s="61">
        <f t="shared" si="3"/>
        <v>11.583</v>
      </c>
    </row>
    <row r="226" spans="1:8" x14ac:dyDescent="0.25">
      <c r="A226" s="57" t="s">
        <v>496</v>
      </c>
      <c r="B226" s="57" t="s">
        <v>497</v>
      </c>
      <c r="C226" s="57" t="s">
        <v>241</v>
      </c>
      <c r="D226" s="58">
        <v>2</v>
      </c>
      <c r="E226" s="59">
        <v>11.7184750733137</v>
      </c>
      <c r="F226" s="58">
        <v>7500</v>
      </c>
      <c r="H226" s="61">
        <f t="shared" si="3"/>
        <v>11.7184750733137</v>
      </c>
    </row>
    <row r="227" spans="1:8" x14ac:dyDescent="0.25">
      <c r="A227" s="57" t="s">
        <v>498</v>
      </c>
      <c r="B227" s="57" t="s">
        <v>499</v>
      </c>
      <c r="C227" s="57" t="s">
        <v>241</v>
      </c>
      <c r="D227" s="58">
        <v>2</v>
      </c>
      <c r="E227" s="59">
        <v>5.6363636363636296</v>
      </c>
      <c r="F227" s="58">
        <v>7500</v>
      </c>
      <c r="H227" s="61">
        <f t="shared" si="3"/>
        <v>5.6363636363636296</v>
      </c>
    </row>
    <row r="228" spans="1:8" x14ac:dyDescent="0.25">
      <c r="A228" s="57" t="s">
        <v>500</v>
      </c>
      <c r="B228" s="57" t="s">
        <v>501</v>
      </c>
      <c r="C228" s="57" t="s">
        <v>241</v>
      </c>
      <c r="D228" s="58">
        <v>2</v>
      </c>
      <c r="E228" s="59">
        <v>12.179320000000001</v>
      </c>
      <c r="F228" s="58">
        <v>7500</v>
      </c>
      <c r="H228" s="61">
        <f t="shared" si="3"/>
        <v>12.179320000000001</v>
      </c>
    </row>
    <row r="229" spans="1:8" x14ac:dyDescent="0.25">
      <c r="A229" s="57" t="s">
        <v>502</v>
      </c>
      <c r="B229" s="57" t="s">
        <v>503</v>
      </c>
      <c r="C229" s="57" t="s">
        <v>241</v>
      </c>
      <c r="D229" s="58">
        <v>2</v>
      </c>
      <c r="E229" s="59">
        <v>10.260249999999999</v>
      </c>
      <c r="F229" s="58">
        <v>7500</v>
      </c>
      <c r="H229" s="61">
        <f t="shared" si="3"/>
        <v>10.260249999999999</v>
      </c>
    </row>
    <row r="230" spans="1:8" x14ac:dyDescent="0.25">
      <c r="A230" s="57" t="s">
        <v>504</v>
      </c>
      <c r="B230" s="57" t="s">
        <v>505</v>
      </c>
      <c r="C230" s="57" t="s">
        <v>241</v>
      </c>
      <c r="D230" s="58">
        <v>1</v>
      </c>
      <c r="E230" s="59">
        <v>9.6393749999999994</v>
      </c>
      <c r="F230" s="58">
        <v>7000</v>
      </c>
      <c r="H230" s="61">
        <f t="shared" si="3"/>
        <v>9.6393749999999994</v>
      </c>
    </row>
    <row r="231" spans="1:8" x14ac:dyDescent="0.25">
      <c r="A231" s="57" t="s">
        <v>506</v>
      </c>
      <c r="B231" s="57" t="s">
        <v>507</v>
      </c>
      <c r="C231" s="57" t="s">
        <v>241</v>
      </c>
      <c r="D231" s="58">
        <v>2</v>
      </c>
      <c r="E231" s="59">
        <v>16.2708333333333</v>
      </c>
      <c r="F231" s="58">
        <v>7000</v>
      </c>
      <c r="H231" s="61">
        <f t="shared" si="3"/>
        <v>16.2708333333333</v>
      </c>
    </row>
    <row r="232" spans="1:8" x14ac:dyDescent="0.25">
      <c r="A232" s="57" t="s">
        <v>508</v>
      </c>
      <c r="B232" s="57" t="s">
        <v>509</v>
      </c>
      <c r="C232" s="57" t="s">
        <v>241</v>
      </c>
      <c r="D232" s="58">
        <v>2</v>
      </c>
      <c r="E232" s="59">
        <v>26.686884003032699</v>
      </c>
      <c r="F232" s="58">
        <v>7000</v>
      </c>
      <c r="H232" s="61">
        <f t="shared" si="3"/>
        <v>26.686884003032699</v>
      </c>
    </row>
    <row r="233" spans="1:8" x14ac:dyDescent="0.25">
      <c r="A233" s="57" t="s">
        <v>510</v>
      </c>
      <c r="B233" s="57" t="s">
        <v>511</v>
      </c>
      <c r="C233" s="57" t="s">
        <v>241</v>
      </c>
      <c r="D233" s="58">
        <v>2</v>
      </c>
      <c r="E233" s="59">
        <v>5.3786699999999996</v>
      </c>
      <c r="F233" s="58">
        <v>7500</v>
      </c>
      <c r="H233" s="61">
        <f t="shared" si="3"/>
        <v>5.3786699999999996</v>
      </c>
    </row>
    <row r="234" spans="1:8" x14ac:dyDescent="0.25">
      <c r="A234" s="57" t="s">
        <v>512</v>
      </c>
      <c r="B234" s="57" t="s">
        <v>513</v>
      </c>
      <c r="C234" s="57" t="s">
        <v>241</v>
      </c>
      <c r="D234" s="58">
        <v>2</v>
      </c>
      <c r="E234" s="59">
        <v>12.701222493887499</v>
      </c>
      <c r="F234" s="58">
        <v>7500</v>
      </c>
      <c r="H234" s="61">
        <f t="shared" si="3"/>
        <v>12.701222493887499</v>
      </c>
    </row>
    <row r="235" spans="1:8" x14ac:dyDescent="0.25">
      <c r="A235" s="57" t="s">
        <v>514</v>
      </c>
      <c r="B235" s="57" t="s">
        <v>515</v>
      </c>
      <c r="C235" s="57" t="s">
        <v>241</v>
      </c>
      <c r="D235" s="58">
        <v>2</v>
      </c>
      <c r="E235" s="59">
        <v>15.09464</v>
      </c>
      <c r="F235" s="58">
        <v>7500</v>
      </c>
      <c r="H235" s="61">
        <f t="shared" si="3"/>
        <v>15.09464</v>
      </c>
    </row>
    <row r="236" spans="1:8" x14ac:dyDescent="0.25">
      <c r="A236" s="57" t="s">
        <v>516</v>
      </c>
      <c r="B236" s="57" t="s">
        <v>517</v>
      </c>
      <c r="C236" s="57" t="s">
        <v>241</v>
      </c>
      <c r="D236" s="58">
        <v>4</v>
      </c>
      <c r="E236" s="59">
        <v>8.6760000000000002</v>
      </c>
      <c r="F236" s="58">
        <v>7000</v>
      </c>
      <c r="H236" s="61">
        <f t="shared" si="3"/>
        <v>8.6760000000000002</v>
      </c>
    </row>
    <row r="237" spans="1:8" x14ac:dyDescent="0.25">
      <c r="A237" s="57" t="s">
        <v>518</v>
      </c>
      <c r="B237" s="57" t="s">
        <v>519</v>
      </c>
      <c r="C237" s="57" t="s">
        <v>241</v>
      </c>
      <c r="D237" s="58">
        <v>2</v>
      </c>
      <c r="E237" s="59">
        <v>8.7674866310160393</v>
      </c>
      <c r="F237" s="58">
        <v>7000</v>
      </c>
      <c r="H237" s="61">
        <f t="shared" si="3"/>
        <v>8.7674866310160393</v>
      </c>
    </row>
    <row r="238" spans="1:8" x14ac:dyDescent="0.25">
      <c r="A238" s="57" t="s">
        <v>520</v>
      </c>
      <c r="B238" s="57" t="s">
        <v>521</v>
      </c>
      <c r="C238" s="57" t="s">
        <v>241</v>
      </c>
      <c r="D238" s="58">
        <v>2</v>
      </c>
      <c r="E238" s="59">
        <v>15.61875</v>
      </c>
      <c r="F238" s="58">
        <v>7000</v>
      </c>
      <c r="H238" s="61">
        <f t="shared" si="3"/>
        <v>15.61875</v>
      </c>
    </row>
    <row r="239" spans="1:8" x14ac:dyDescent="0.25">
      <c r="A239" s="57" t="s">
        <v>522</v>
      </c>
      <c r="B239" s="57" t="s">
        <v>523</v>
      </c>
      <c r="C239" s="57" t="s">
        <v>241</v>
      </c>
      <c r="D239" s="58">
        <v>2</v>
      </c>
      <c r="E239" s="59">
        <v>17.766739999999999</v>
      </c>
      <c r="F239" s="58">
        <v>7000</v>
      </c>
      <c r="H239" s="61">
        <f t="shared" si="3"/>
        <v>17.766739999999999</v>
      </c>
    </row>
    <row r="240" spans="1:8" x14ac:dyDescent="0.25">
      <c r="A240" s="57" t="s">
        <v>524</v>
      </c>
      <c r="B240" s="57" t="s">
        <v>525</v>
      </c>
      <c r="C240" s="57" t="s">
        <v>241</v>
      </c>
      <c r="D240" s="58">
        <v>2</v>
      </c>
      <c r="E240" s="59">
        <v>9.4249166666666593</v>
      </c>
      <c r="F240" s="58">
        <v>8000</v>
      </c>
      <c r="H240" s="61">
        <f t="shared" si="3"/>
        <v>9.4249166666666593</v>
      </c>
    </row>
    <row r="241" spans="1:8" x14ac:dyDescent="0.25">
      <c r="A241" s="57" t="s">
        <v>526</v>
      </c>
      <c r="B241" s="57" t="s">
        <v>527</v>
      </c>
      <c r="C241" s="57" t="s">
        <v>241</v>
      </c>
      <c r="D241" s="58">
        <v>2</v>
      </c>
      <c r="E241" s="59">
        <v>11.80984625</v>
      </c>
      <c r="F241" s="58">
        <v>7000</v>
      </c>
      <c r="H241" s="61">
        <f t="shared" si="3"/>
        <v>11.80984625</v>
      </c>
    </row>
    <row r="242" spans="1:8" x14ac:dyDescent="0.25">
      <c r="A242" s="57" t="s">
        <v>528</v>
      </c>
      <c r="B242" s="57" t="s">
        <v>529</v>
      </c>
      <c r="C242" s="57" t="s">
        <v>241</v>
      </c>
      <c r="D242" s="58">
        <v>2</v>
      </c>
      <c r="E242" s="59">
        <v>13.6849090909091</v>
      </c>
      <c r="F242" s="58">
        <v>7000</v>
      </c>
      <c r="H242" s="61">
        <f t="shared" si="3"/>
        <v>13.6849090909091</v>
      </c>
    </row>
    <row r="243" spans="1:8" x14ac:dyDescent="0.25">
      <c r="A243" s="57" t="s">
        <v>530</v>
      </c>
      <c r="B243" s="57" t="s">
        <v>531</v>
      </c>
      <c r="C243" s="57" t="s">
        <v>241</v>
      </c>
      <c r="D243" s="58">
        <v>2</v>
      </c>
      <c r="E243" s="59">
        <v>9.15163422039649</v>
      </c>
      <c r="F243" s="58">
        <v>7000</v>
      </c>
      <c r="H243" s="61">
        <f t="shared" si="3"/>
        <v>9.15163422039649</v>
      </c>
    </row>
    <row r="244" spans="1:8" x14ac:dyDescent="0.25">
      <c r="A244" s="57" t="s">
        <v>532</v>
      </c>
      <c r="B244" s="57" t="s">
        <v>533</v>
      </c>
      <c r="C244" s="57" t="s">
        <v>241</v>
      </c>
      <c r="D244" s="58">
        <v>2</v>
      </c>
      <c r="E244" s="59">
        <v>22.112680000000001</v>
      </c>
      <c r="F244" s="58">
        <v>7000</v>
      </c>
      <c r="H244" s="61">
        <f t="shared" si="3"/>
        <v>22.112680000000001</v>
      </c>
    </row>
    <row r="245" spans="1:8" x14ac:dyDescent="0.25">
      <c r="A245" s="57" t="s">
        <v>534</v>
      </c>
      <c r="B245" s="57" t="s">
        <v>535</v>
      </c>
      <c r="C245" s="57" t="s">
        <v>241</v>
      </c>
      <c r="D245" s="58">
        <v>2</v>
      </c>
      <c r="E245" s="59">
        <v>9.3489230769231106</v>
      </c>
      <c r="F245" s="58">
        <v>7000</v>
      </c>
      <c r="H245" s="61">
        <f t="shared" si="3"/>
        <v>9.3489230769231106</v>
      </c>
    </row>
    <row r="246" spans="1:8" x14ac:dyDescent="0.25">
      <c r="A246" s="57" t="s">
        <v>536</v>
      </c>
      <c r="B246" s="57" t="s">
        <v>537</v>
      </c>
      <c r="C246" s="57" t="s">
        <v>241</v>
      </c>
      <c r="D246" s="58">
        <v>2</v>
      </c>
      <c r="E246" s="59">
        <v>14.727040000000001</v>
      </c>
      <c r="F246" s="58">
        <v>7000</v>
      </c>
      <c r="H246" s="61">
        <f t="shared" si="3"/>
        <v>14.727040000000001</v>
      </c>
    </row>
    <row r="247" spans="1:8" x14ac:dyDescent="0.25">
      <c r="A247" s="57" t="s">
        <v>538</v>
      </c>
      <c r="B247" s="57" t="s">
        <v>539</v>
      </c>
      <c r="C247" s="57" t="s">
        <v>241</v>
      </c>
      <c r="D247" s="58">
        <v>2</v>
      </c>
      <c r="E247" s="59">
        <v>11.01056</v>
      </c>
      <c r="F247" s="58">
        <v>7000</v>
      </c>
      <c r="H247" s="61">
        <f t="shared" si="3"/>
        <v>11.01056</v>
      </c>
    </row>
    <row r="248" spans="1:8" x14ac:dyDescent="0.25">
      <c r="A248" s="57" t="s">
        <v>540</v>
      </c>
      <c r="B248" s="57" t="s">
        <v>541</v>
      </c>
      <c r="C248" s="57" t="s">
        <v>241</v>
      </c>
      <c r="D248" s="58">
        <v>2</v>
      </c>
      <c r="E248" s="59">
        <v>13.098000000000001</v>
      </c>
      <c r="F248" s="58">
        <v>7000</v>
      </c>
      <c r="H248" s="61">
        <f t="shared" si="3"/>
        <v>13.098000000000001</v>
      </c>
    </row>
    <row r="249" spans="1:8" x14ac:dyDescent="0.25">
      <c r="A249" s="57" t="s">
        <v>542</v>
      </c>
      <c r="B249" s="57" t="s">
        <v>543</v>
      </c>
      <c r="C249" s="57" t="s">
        <v>241</v>
      </c>
      <c r="D249" s="58">
        <v>2</v>
      </c>
      <c r="E249" s="59">
        <v>11.667240833333301</v>
      </c>
      <c r="F249" s="58">
        <v>7000</v>
      </c>
      <c r="H249" s="61">
        <f t="shared" si="3"/>
        <v>11.667240833333301</v>
      </c>
    </row>
    <row r="250" spans="1:8" x14ac:dyDescent="0.25">
      <c r="A250" s="57" t="s">
        <v>544</v>
      </c>
      <c r="B250" s="57" t="s">
        <v>545</v>
      </c>
      <c r="C250" s="57" t="s">
        <v>241</v>
      </c>
      <c r="D250" s="58">
        <v>2</v>
      </c>
      <c r="E250" s="59">
        <v>22.64</v>
      </c>
      <c r="F250" s="58">
        <v>7000</v>
      </c>
      <c r="H250" s="61">
        <f t="shared" si="3"/>
        <v>22.64</v>
      </c>
    </row>
    <row r="251" spans="1:8" x14ac:dyDescent="0.25">
      <c r="A251" s="57" t="s">
        <v>546</v>
      </c>
      <c r="B251" s="57" t="s">
        <v>547</v>
      </c>
      <c r="C251" s="57" t="s">
        <v>241</v>
      </c>
      <c r="D251" s="58">
        <v>2</v>
      </c>
      <c r="E251" s="59">
        <v>9.2246000000000006</v>
      </c>
      <c r="F251" s="58">
        <v>7000</v>
      </c>
      <c r="H251" s="61">
        <f t="shared" si="3"/>
        <v>9.2246000000000006</v>
      </c>
    </row>
    <row r="252" spans="1:8" x14ac:dyDescent="0.25">
      <c r="A252" s="57" t="s">
        <v>548</v>
      </c>
      <c r="B252" s="57" t="s">
        <v>549</v>
      </c>
      <c r="C252" s="57" t="s">
        <v>241</v>
      </c>
      <c r="D252" s="58">
        <v>2</v>
      </c>
      <c r="E252" s="59">
        <v>18.983333333333299</v>
      </c>
      <c r="F252" s="58">
        <v>7000</v>
      </c>
      <c r="H252" s="61">
        <f t="shared" si="3"/>
        <v>18.983333333333299</v>
      </c>
    </row>
    <row r="253" spans="1:8" x14ac:dyDescent="0.25">
      <c r="A253" s="57" t="s">
        <v>550</v>
      </c>
      <c r="B253" s="57" t="s">
        <v>551</v>
      </c>
      <c r="C253" s="57" t="s">
        <v>241</v>
      </c>
      <c r="D253" s="58">
        <v>2</v>
      </c>
      <c r="E253" s="59">
        <v>13.21125</v>
      </c>
      <c r="F253" s="58">
        <v>7000</v>
      </c>
      <c r="H253" s="61">
        <f t="shared" si="3"/>
        <v>13.21125</v>
      </c>
    </row>
    <row r="254" spans="1:8" x14ac:dyDescent="0.25">
      <c r="A254" s="57" t="s">
        <v>552</v>
      </c>
      <c r="B254" s="57" t="s">
        <v>553</v>
      </c>
      <c r="C254" s="57" t="s">
        <v>241</v>
      </c>
      <c r="D254" s="58">
        <v>2</v>
      </c>
      <c r="E254" s="59">
        <v>19.8</v>
      </c>
      <c r="F254" s="58">
        <v>7000</v>
      </c>
      <c r="H254" s="61">
        <f t="shared" si="3"/>
        <v>19.8</v>
      </c>
    </row>
    <row r="255" spans="1:8" x14ac:dyDescent="0.25">
      <c r="A255" s="57" t="s">
        <v>554</v>
      </c>
      <c r="B255" s="57" t="s">
        <v>555</v>
      </c>
      <c r="C255" s="57" t="s">
        <v>241</v>
      </c>
      <c r="D255" s="58">
        <v>2</v>
      </c>
      <c r="E255" s="59">
        <v>11.590113503765799</v>
      </c>
      <c r="F255" s="58">
        <v>7000</v>
      </c>
      <c r="H255" s="61">
        <f t="shared" si="3"/>
        <v>11.590113503765799</v>
      </c>
    </row>
    <row r="256" spans="1:8" x14ac:dyDescent="0.25">
      <c r="A256" s="57" t="s">
        <v>556</v>
      </c>
      <c r="B256" s="57" t="s">
        <v>557</v>
      </c>
      <c r="C256" s="57" t="s">
        <v>241</v>
      </c>
      <c r="D256" s="58">
        <v>2</v>
      </c>
      <c r="E256" s="59">
        <v>14.44149</v>
      </c>
      <c r="F256" s="58">
        <v>7000</v>
      </c>
      <c r="H256" s="61">
        <f t="shared" si="3"/>
        <v>14.44149</v>
      </c>
    </row>
    <row r="257" spans="1:8" x14ac:dyDescent="0.25">
      <c r="A257" s="57" t="s">
        <v>558</v>
      </c>
      <c r="B257" s="57" t="s">
        <v>559</v>
      </c>
      <c r="C257" s="57" t="s">
        <v>241</v>
      </c>
      <c r="D257" s="58">
        <v>2</v>
      </c>
      <c r="E257" s="59">
        <v>18.829814735027998</v>
      </c>
      <c r="F257" s="58">
        <v>7000</v>
      </c>
      <c r="H257" s="61">
        <f t="shared" si="3"/>
        <v>18.829814735027998</v>
      </c>
    </row>
    <row r="258" spans="1:8" x14ac:dyDescent="0.25">
      <c r="A258" s="57" t="s">
        <v>560</v>
      </c>
      <c r="B258" s="57" t="s">
        <v>561</v>
      </c>
      <c r="C258" s="57" t="s">
        <v>241</v>
      </c>
      <c r="D258" s="58">
        <v>1</v>
      </c>
      <c r="E258" s="59">
        <v>9.2615250000000007</v>
      </c>
      <c r="F258" s="58">
        <v>7000</v>
      </c>
      <c r="H258" s="61">
        <f t="shared" si="3"/>
        <v>9.2615250000000007</v>
      </c>
    </row>
    <row r="259" spans="1:8" x14ac:dyDescent="0.25">
      <c r="A259" s="57" t="s">
        <v>562</v>
      </c>
      <c r="B259" s="57" t="s">
        <v>563</v>
      </c>
      <c r="C259" s="57" t="s">
        <v>241</v>
      </c>
      <c r="D259" s="58">
        <v>2</v>
      </c>
      <c r="E259" s="59">
        <v>15.7994773333333</v>
      </c>
      <c r="F259" s="58">
        <v>7000</v>
      </c>
      <c r="H259" s="61">
        <f t="shared" si="3"/>
        <v>15.7994773333333</v>
      </c>
    </row>
    <row r="260" spans="1:8" x14ac:dyDescent="0.25">
      <c r="A260" s="57" t="s">
        <v>564</v>
      </c>
      <c r="B260" s="57" t="s">
        <v>565</v>
      </c>
      <c r="C260" s="57" t="s">
        <v>241</v>
      </c>
      <c r="D260" s="58">
        <v>2</v>
      </c>
      <c r="E260" s="59">
        <v>36.045000000000002</v>
      </c>
      <c r="F260" s="58">
        <v>7000</v>
      </c>
      <c r="H260" s="61">
        <f t="shared" ref="H260:H323" si="4">IF(G260=0,E260,G260)</f>
        <v>36.045000000000002</v>
      </c>
    </row>
    <row r="261" spans="1:8" x14ac:dyDescent="0.25">
      <c r="A261" s="57" t="s">
        <v>566</v>
      </c>
      <c r="B261" s="57" t="s">
        <v>567</v>
      </c>
      <c r="C261" s="57" t="s">
        <v>241</v>
      </c>
      <c r="D261" s="58">
        <v>2</v>
      </c>
      <c r="E261" s="59">
        <v>30</v>
      </c>
      <c r="F261" s="58">
        <v>7000</v>
      </c>
      <c r="H261" s="61">
        <f t="shared" si="4"/>
        <v>30</v>
      </c>
    </row>
    <row r="262" spans="1:8" x14ac:dyDescent="0.25">
      <c r="A262" s="57" t="s">
        <v>568</v>
      </c>
      <c r="B262" s="57" t="s">
        <v>569</v>
      </c>
      <c r="C262" s="57" t="s">
        <v>241</v>
      </c>
      <c r="D262" s="58">
        <v>4</v>
      </c>
      <c r="E262" s="59">
        <v>13.397243728203099</v>
      </c>
      <c r="F262" s="58">
        <v>7000</v>
      </c>
      <c r="H262" s="61">
        <f t="shared" si="4"/>
        <v>13.397243728203099</v>
      </c>
    </row>
    <row r="263" spans="1:8" x14ac:dyDescent="0.25">
      <c r="A263" s="57" t="s">
        <v>570</v>
      </c>
      <c r="B263" s="57" t="s">
        <v>571</v>
      </c>
      <c r="C263" s="57" t="s">
        <v>241</v>
      </c>
      <c r="D263" s="58">
        <v>2</v>
      </c>
      <c r="E263" s="59">
        <v>16.232871564919002</v>
      </c>
      <c r="F263" s="58">
        <v>7000</v>
      </c>
      <c r="H263" s="61">
        <f t="shared" si="4"/>
        <v>16.232871564919002</v>
      </c>
    </row>
    <row r="264" spans="1:8" x14ac:dyDescent="0.25">
      <c r="A264" s="57" t="s">
        <v>572</v>
      </c>
      <c r="B264" s="57" t="s">
        <v>573</v>
      </c>
      <c r="C264" s="57" t="s">
        <v>241</v>
      </c>
      <c r="D264" s="58">
        <v>2</v>
      </c>
      <c r="E264" s="59">
        <v>12.705</v>
      </c>
      <c r="F264" s="58">
        <v>7000</v>
      </c>
      <c r="H264" s="61">
        <f t="shared" si="4"/>
        <v>12.705</v>
      </c>
    </row>
    <row r="265" spans="1:8" x14ac:dyDescent="0.25">
      <c r="A265" s="57" t="s">
        <v>574</v>
      </c>
      <c r="B265" s="57" t="s">
        <v>575</v>
      </c>
      <c r="C265" s="57" t="s">
        <v>241</v>
      </c>
      <c r="D265" s="58">
        <v>2</v>
      </c>
      <c r="E265" s="59">
        <v>16.6668426666667</v>
      </c>
      <c r="F265" s="58">
        <v>7000</v>
      </c>
      <c r="H265" s="61">
        <f t="shared" si="4"/>
        <v>16.6668426666667</v>
      </c>
    </row>
    <row r="266" spans="1:8" x14ac:dyDescent="0.25">
      <c r="A266" s="57" t="s">
        <v>576</v>
      </c>
      <c r="B266" s="57" t="s">
        <v>577</v>
      </c>
      <c r="C266" s="57" t="s">
        <v>241</v>
      </c>
      <c r="D266" s="58">
        <v>2</v>
      </c>
      <c r="E266" s="59">
        <v>16.705802482231899</v>
      </c>
      <c r="F266" s="58">
        <v>7000</v>
      </c>
      <c r="H266" s="61">
        <f t="shared" si="4"/>
        <v>16.705802482231899</v>
      </c>
    </row>
    <row r="267" spans="1:8" x14ac:dyDescent="0.25">
      <c r="A267" s="57" t="s">
        <v>578</v>
      </c>
      <c r="B267" s="57" t="s">
        <v>579</v>
      </c>
      <c r="C267" s="57" t="s">
        <v>241</v>
      </c>
      <c r="D267" s="58">
        <v>2</v>
      </c>
      <c r="E267" s="59">
        <v>15.524425000000001</v>
      </c>
      <c r="F267" s="58">
        <v>7000</v>
      </c>
      <c r="H267" s="61">
        <f t="shared" si="4"/>
        <v>15.524425000000001</v>
      </c>
    </row>
    <row r="268" spans="1:8" x14ac:dyDescent="0.25">
      <c r="A268" s="57" t="s">
        <v>580</v>
      </c>
      <c r="B268" s="57" t="s">
        <v>581</v>
      </c>
      <c r="C268" s="57" t="s">
        <v>241</v>
      </c>
      <c r="D268" s="58">
        <v>2</v>
      </c>
      <c r="E268" s="59">
        <v>24.22</v>
      </c>
      <c r="F268" s="58">
        <v>7000</v>
      </c>
      <c r="H268" s="61">
        <f t="shared" si="4"/>
        <v>24.22</v>
      </c>
    </row>
    <row r="269" spans="1:8" x14ac:dyDescent="0.25">
      <c r="A269" s="57" t="s">
        <v>582</v>
      </c>
      <c r="B269" s="57" t="s">
        <v>583</v>
      </c>
      <c r="C269" s="57" t="s">
        <v>241</v>
      </c>
      <c r="D269" s="58">
        <v>2</v>
      </c>
      <c r="E269" s="59">
        <v>13.374545454545499</v>
      </c>
      <c r="F269" s="58">
        <v>7000</v>
      </c>
      <c r="H269" s="61">
        <f t="shared" si="4"/>
        <v>13.374545454545499</v>
      </c>
    </row>
    <row r="270" spans="1:8" x14ac:dyDescent="0.25">
      <c r="A270" s="57" t="s">
        <v>584</v>
      </c>
      <c r="B270" s="57" t="s">
        <v>585</v>
      </c>
      <c r="C270" s="57" t="s">
        <v>241</v>
      </c>
      <c r="D270" s="58">
        <v>2</v>
      </c>
      <c r="E270" s="59">
        <v>19.931999999999999</v>
      </c>
      <c r="F270" s="58">
        <v>7000</v>
      </c>
      <c r="H270" s="61">
        <f t="shared" si="4"/>
        <v>19.931999999999999</v>
      </c>
    </row>
    <row r="271" spans="1:8" x14ac:dyDescent="0.25">
      <c r="A271" s="57" t="s">
        <v>586</v>
      </c>
      <c r="B271" s="57" t="s">
        <v>587</v>
      </c>
      <c r="C271" s="57" t="s">
        <v>241</v>
      </c>
      <c r="D271" s="58">
        <v>2</v>
      </c>
      <c r="E271" s="59">
        <v>22.9066540310025</v>
      </c>
      <c r="F271" s="58">
        <v>7000</v>
      </c>
      <c r="H271" s="61">
        <f t="shared" si="4"/>
        <v>22.9066540310025</v>
      </c>
    </row>
    <row r="272" spans="1:8" x14ac:dyDescent="0.25">
      <c r="A272" s="57" t="s">
        <v>588</v>
      </c>
      <c r="B272" s="57" t="s">
        <v>589</v>
      </c>
      <c r="C272" s="57" t="s">
        <v>241</v>
      </c>
      <c r="D272" s="58">
        <v>1</v>
      </c>
      <c r="E272" s="59">
        <v>11.83358</v>
      </c>
      <c r="F272" s="58">
        <v>7000</v>
      </c>
      <c r="H272" s="61">
        <f t="shared" si="4"/>
        <v>11.83358</v>
      </c>
    </row>
    <row r="273" spans="1:8" x14ac:dyDescent="0.25">
      <c r="A273" s="57" t="s">
        <v>590</v>
      </c>
      <c r="B273" s="57" t="s">
        <v>591</v>
      </c>
      <c r="C273" s="57" t="s">
        <v>241</v>
      </c>
      <c r="D273" s="58">
        <v>2</v>
      </c>
      <c r="E273" s="59">
        <v>12.6840310029114</v>
      </c>
      <c r="F273" s="58">
        <v>7000</v>
      </c>
      <c r="H273" s="61">
        <f t="shared" si="4"/>
        <v>12.6840310029114</v>
      </c>
    </row>
    <row r="274" spans="1:8" x14ac:dyDescent="0.25">
      <c r="A274" s="57" t="s">
        <v>592</v>
      </c>
      <c r="B274" s="57" t="s">
        <v>593</v>
      </c>
      <c r="C274" s="57" t="s">
        <v>241</v>
      </c>
      <c r="D274" s="58">
        <v>2</v>
      </c>
      <c r="E274" s="59">
        <v>24.412500000000001</v>
      </c>
      <c r="F274" s="58">
        <v>7000</v>
      </c>
      <c r="H274" s="61">
        <f t="shared" si="4"/>
        <v>24.412500000000001</v>
      </c>
    </row>
    <row r="275" spans="1:8" x14ac:dyDescent="0.25">
      <c r="A275" s="57" t="s">
        <v>594</v>
      </c>
      <c r="B275" s="57" t="s">
        <v>595</v>
      </c>
      <c r="C275" s="57" t="s">
        <v>241</v>
      </c>
      <c r="D275" s="58">
        <v>2</v>
      </c>
      <c r="E275" s="59">
        <v>18.173137499999999</v>
      </c>
      <c r="F275" s="58">
        <v>7000</v>
      </c>
      <c r="H275" s="61">
        <f t="shared" si="4"/>
        <v>18.173137499999999</v>
      </c>
    </row>
    <row r="276" spans="1:8" x14ac:dyDescent="0.25">
      <c r="A276" s="57" t="s">
        <v>596</v>
      </c>
      <c r="B276" s="57" t="s">
        <v>597</v>
      </c>
      <c r="C276" s="57" t="s">
        <v>241</v>
      </c>
      <c r="D276" s="58">
        <v>2</v>
      </c>
      <c r="E276" s="59">
        <v>26.958749999999998</v>
      </c>
      <c r="F276" s="58">
        <v>7000</v>
      </c>
      <c r="H276" s="61">
        <f t="shared" si="4"/>
        <v>26.958749999999998</v>
      </c>
    </row>
    <row r="277" spans="1:8" x14ac:dyDescent="0.25">
      <c r="A277" s="57" t="s">
        <v>598</v>
      </c>
      <c r="B277" s="57" t="s">
        <v>599</v>
      </c>
      <c r="C277" s="57" t="s">
        <v>241</v>
      </c>
      <c r="D277" s="58">
        <v>2</v>
      </c>
      <c r="E277" s="59">
        <v>12.311</v>
      </c>
      <c r="F277" s="58">
        <v>7000</v>
      </c>
      <c r="H277" s="61">
        <f t="shared" si="4"/>
        <v>12.311</v>
      </c>
    </row>
    <row r="278" spans="1:8" x14ac:dyDescent="0.25">
      <c r="A278" s="57" t="s">
        <v>600</v>
      </c>
      <c r="B278" s="57" t="s">
        <v>601</v>
      </c>
      <c r="C278" s="57" t="s">
        <v>241</v>
      </c>
      <c r="D278" s="58">
        <v>1</v>
      </c>
      <c r="E278" s="59">
        <v>9.9281249999999801</v>
      </c>
      <c r="F278" s="58">
        <v>7000</v>
      </c>
      <c r="H278" s="61">
        <f t="shared" si="4"/>
        <v>9.9281249999999801</v>
      </c>
    </row>
    <row r="279" spans="1:8" x14ac:dyDescent="0.25">
      <c r="A279" s="57" t="s">
        <v>602</v>
      </c>
      <c r="B279" s="57" t="s">
        <v>603</v>
      </c>
      <c r="C279" s="57" t="s">
        <v>241</v>
      </c>
      <c r="D279" s="58">
        <v>2</v>
      </c>
      <c r="E279" s="59">
        <v>13.583780000000001</v>
      </c>
      <c r="F279" s="58">
        <v>7000</v>
      </c>
      <c r="H279" s="61">
        <f t="shared" si="4"/>
        <v>13.583780000000001</v>
      </c>
    </row>
    <row r="280" spans="1:8" x14ac:dyDescent="0.25">
      <c r="A280" s="57" t="s">
        <v>604</v>
      </c>
      <c r="B280" s="57" t="s">
        <v>605</v>
      </c>
      <c r="C280" s="57" t="s">
        <v>241</v>
      </c>
      <c r="D280" s="58">
        <v>2</v>
      </c>
      <c r="E280" s="59">
        <v>19.057500000000001</v>
      </c>
      <c r="F280" s="58">
        <v>7000</v>
      </c>
      <c r="H280" s="61">
        <f t="shared" si="4"/>
        <v>19.057500000000001</v>
      </c>
    </row>
    <row r="281" spans="1:8" x14ac:dyDescent="0.25">
      <c r="A281" s="57" t="s">
        <v>606</v>
      </c>
      <c r="B281" s="57" t="s">
        <v>607</v>
      </c>
      <c r="C281" s="57" t="s">
        <v>241</v>
      </c>
      <c r="D281" s="58">
        <v>2</v>
      </c>
      <c r="E281" s="59">
        <v>21.1845</v>
      </c>
      <c r="F281" s="58">
        <v>7000</v>
      </c>
      <c r="H281" s="61">
        <f t="shared" si="4"/>
        <v>21.1845</v>
      </c>
    </row>
    <row r="282" spans="1:8" x14ac:dyDescent="0.25">
      <c r="A282" s="57" t="s">
        <v>608</v>
      </c>
      <c r="B282" s="57" t="s">
        <v>609</v>
      </c>
      <c r="C282" s="57" t="s">
        <v>241</v>
      </c>
      <c r="D282" s="58">
        <v>2</v>
      </c>
      <c r="E282" s="59">
        <v>20.254189265765401</v>
      </c>
      <c r="F282" s="58">
        <v>7000</v>
      </c>
      <c r="H282" s="61">
        <f t="shared" si="4"/>
        <v>20.254189265765401</v>
      </c>
    </row>
    <row r="283" spans="1:8" x14ac:dyDescent="0.25">
      <c r="A283" s="57" t="s">
        <v>610</v>
      </c>
      <c r="B283" s="57" t="s">
        <v>611</v>
      </c>
      <c r="C283" s="57" t="s">
        <v>241</v>
      </c>
      <c r="D283" s="58">
        <v>1</v>
      </c>
      <c r="E283" s="59">
        <v>17.953341964285698</v>
      </c>
      <c r="F283" s="58">
        <v>7000</v>
      </c>
      <c r="H283" s="61">
        <f t="shared" si="4"/>
        <v>17.953341964285698</v>
      </c>
    </row>
    <row r="284" spans="1:8" x14ac:dyDescent="0.25">
      <c r="A284" s="57" t="s">
        <v>612</v>
      </c>
      <c r="B284" s="57" t="s">
        <v>613</v>
      </c>
      <c r="C284" s="57" t="s">
        <v>241</v>
      </c>
      <c r="D284" s="58">
        <v>2</v>
      </c>
      <c r="E284" s="59">
        <v>24.48</v>
      </c>
      <c r="F284" s="58">
        <v>7000</v>
      </c>
      <c r="H284" s="61">
        <f t="shared" si="4"/>
        <v>24.48</v>
      </c>
    </row>
    <row r="285" spans="1:8" x14ac:dyDescent="0.25">
      <c r="A285" s="57" t="s">
        <v>614</v>
      </c>
      <c r="B285" s="57" t="s">
        <v>615</v>
      </c>
      <c r="C285" s="57" t="s">
        <v>241</v>
      </c>
      <c r="D285" s="58">
        <v>1</v>
      </c>
      <c r="E285" s="59">
        <v>14.47875</v>
      </c>
      <c r="F285" s="58">
        <v>7000</v>
      </c>
      <c r="H285" s="61">
        <f t="shared" si="4"/>
        <v>14.47875</v>
      </c>
    </row>
    <row r="286" spans="1:8" x14ac:dyDescent="0.25">
      <c r="A286" s="57" t="s">
        <v>616</v>
      </c>
      <c r="B286" s="57" t="s">
        <v>617</v>
      </c>
      <c r="C286" s="57" t="s">
        <v>241</v>
      </c>
      <c r="D286" s="58">
        <v>2</v>
      </c>
      <c r="E286" s="59">
        <v>29.53125</v>
      </c>
      <c r="F286" s="58">
        <v>7000</v>
      </c>
      <c r="H286" s="61">
        <f t="shared" si="4"/>
        <v>29.53125</v>
      </c>
    </row>
    <row r="287" spans="1:8" x14ac:dyDescent="0.25">
      <c r="A287" s="57" t="s">
        <v>618</v>
      </c>
      <c r="B287" s="57" t="s">
        <v>619</v>
      </c>
      <c r="C287" s="57" t="s">
        <v>241</v>
      </c>
      <c r="D287" s="58">
        <v>2</v>
      </c>
      <c r="E287" s="59">
        <v>20.317499999999999</v>
      </c>
      <c r="F287" s="58">
        <v>7000</v>
      </c>
      <c r="H287" s="61">
        <f t="shared" si="4"/>
        <v>20.317499999999999</v>
      </c>
    </row>
    <row r="288" spans="1:8" x14ac:dyDescent="0.25">
      <c r="A288" s="57" t="s">
        <v>620</v>
      </c>
      <c r="B288" s="57" t="s">
        <v>621</v>
      </c>
      <c r="C288" s="57" t="s">
        <v>241</v>
      </c>
      <c r="D288" s="58">
        <v>1</v>
      </c>
      <c r="E288" s="59">
        <v>40</v>
      </c>
      <c r="F288" s="58">
        <v>7000</v>
      </c>
      <c r="H288" s="61">
        <f t="shared" si="4"/>
        <v>40</v>
      </c>
    </row>
    <row r="289" spans="1:8" x14ac:dyDescent="0.25">
      <c r="A289" s="57" t="s">
        <v>622</v>
      </c>
      <c r="B289" s="57" t="s">
        <v>623</v>
      </c>
      <c r="C289" s="57" t="s">
        <v>241</v>
      </c>
      <c r="D289" s="58">
        <v>2</v>
      </c>
      <c r="E289" s="59">
        <v>30</v>
      </c>
      <c r="F289" s="58">
        <v>7000</v>
      </c>
      <c r="H289" s="61">
        <f t="shared" si="4"/>
        <v>30</v>
      </c>
    </row>
    <row r="290" spans="1:8" x14ac:dyDescent="0.25">
      <c r="A290" s="57" t="s">
        <v>624</v>
      </c>
      <c r="B290" s="57" t="s">
        <v>625</v>
      </c>
      <c r="C290" s="57" t="s">
        <v>241</v>
      </c>
      <c r="D290" s="58">
        <v>2</v>
      </c>
      <c r="E290" s="59">
        <v>18.181818181818201</v>
      </c>
      <c r="F290" s="58">
        <v>7000</v>
      </c>
      <c r="H290" s="61">
        <f t="shared" si="4"/>
        <v>18.181818181818201</v>
      </c>
    </row>
    <row r="291" spans="1:8" x14ac:dyDescent="0.25">
      <c r="A291" s="57" t="s">
        <v>626</v>
      </c>
      <c r="B291" s="57" t="s">
        <v>627</v>
      </c>
      <c r="C291" s="57" t="s">
        <v>241</v>
      </c>
      <c r="D291" s="58">
        <v>2</v>
      </c>
      <c r="E291" s="59">
        <v>19.125257613922599</v>
      </c>
      <c r="F291" s="58">
        <v>7000</v>
      </c>
      <c r="H291" s="61">
        <f t="shared" si="4"/>
        <v>19.125257613922599</v>
      </c>
    </row>
    <row r="292" spans="1:8" x14ac:dyDescent="0.25">
      <c r="A292" s="57" t="s">
        <v>628</v>
      </c>
      <c r="B292" s="57" t="s">
        <v>629</v>
      </c>
      <c r="C292" s="57" t="s">
        <v>241</v>
      </c>
      <c r="D292" s="58">
        <v>2</v>
      </c>
      <c r="E292" s="59">
        <v>16.694650995442601</v>
      </c>
      <c r="F292" s="58">
        <v>7000</v>
      </c>
      <c r="H292" s="61">
        <f t="shared" si="4"/>
        <v>16.694650995442601</v>
      </c>
    </row>
    <row r="293" spans="1:8" x14ac:dyDescent="0.25">
      <c r="A293" s="57" t="s">
        <v>630</v>
      </c>
      <c r="B293" s="57" t="s">
        <v>631</v>
      </c>
      <c r="C293" s="57" t="s">
        <v>241</v>
      </c>
      <c r="D293" s="58">
        <v>2</v>
      </c>
      <c r="E293" s="59">
        <v>20.07</v>
      </c>
      <c r="F293" s="58">
        <v>7000</v>
      </c>
      <c r="H293" s="61">
        <f t="shared" si="4"/>
        <v>20.07</v>
      </c>
    </row>
    <row r="294" spans="1:8" x14ac:dyDescent="0.25">
      <c r="A294" s="57" t="s">
        <v>632</v>
      </c>
      <c r="B294" s="57" t="s">
        <v>633</v>
      </c>
      <c r="C294" s="57" t="s">
        <v>241</v>
      </c>
      <c r="D294" s="58">
        <v>2</v>
      </c>
      <c r="E294" s="59">
        <v>17.172192513369001</v>
      </c>
      <c r="F294" s="58">
        <v>7000</v>
      </c>
      <c r="H294" s="61">
        <f t="shared" si="4"/>
        <v>17.172192513369001</v>
      </c>
    </row>
    <row r="295" spans="1:8" x14ac:dyDescent="0.25">
      <c r="A295" s="57" t="s">
        <v>634</v>
      </c>
      <c r="B295" s="57" t="s">
        <v>635</v>
      </c>
      <c r="C295" s="57" t="s">
        <v>241</v>
      </c>
      <c r="D295" s="58">
        <v>2</v>
      </c>
      <c r="E295" s="59">
        <v>22.053166666666701</v>
      </c>
      <c r="F295" s="58">
        <v>7000</v>
      </c>
      <c r="H295" s="61">
        <f t="shared" si="4"/>
        <v>22.053166666666701</v>
      </c>
    </row>
    <row r="296" spans="1:8" x14ac:dyDescent="0.25">
      <c r="A296" s="57" t="s">
        <v>636</v>
      </c>
      <c r="B296" s="57" t="s">
        <v>637</v>
      </c>
      <c r="C296" s="57" t="s">
        <v>241</v>
      </c>
      <c r="D296" s="58">
        <v>2</v>
      </c>
      <c r="E296" s="59">
        <v>24.249600000000001</v>
      </c>
      <c r="F296" s="58">
        <v>7000</v>
      </c>
      <c r="H296" s="61">
        <f t="shared" si="4"/>
        <v>24.249600000000001</v>
      </c>
    </row>
    <row r="297" spans="1:8" x14ac:dyDescent="0.25">
      <c r="A297" s="57" t="s">
        <v>638</v>
      </c>
      <c r="B297" s="57" t="s">
        <v>639</v>
      </c>
      <c r="C297" s="57" t="s">
        <v>241</v>
      </c>
      <c r="D297" s="58">
        <v>1</v>
      </c>
      <c r="E297" s="59">
        <v>13.8982625</v>
      </c>
      <c r="F297" s="58">
        <v>7000</v>
      </c>
      <c r="H297" s="61">
        <f t="shared" si="4"/>
        <v>13.8982625</v>
      </c>
    </row>
    <row r="298" spans="1:8" x14ac:dyDescent="0.25">
      <c r="A298" s="57" t="s">
        <v>640</v>
      </c>
      <c r="B298" s="57" t="s">
        <v>641</v>
      </c>
      <c r="C298" s="57" t="s">
        <v>241</v>
      </c>
      <c r="D298" s="58">
        <v>2</v>
      </c>
      <c r="E298" s="59">
        <v>26.4</v>
      </c>
      <c r="F298" s="58">
        <v>7000</v>
      </c>
      <c r="H298" s="61">
        <f t="shared" si="4"/>
        <v>26.4</v>
      </c>
    </row>
    <row r="299" spans="1:8" x14ac:dyDescent="0.25">
      <c r="A299" s="57" t="s">
        <v>642</v>
      </c>
      <c r="B299" s="57" t="s">
        <v>643</v>
      </c>
      <c r="C299" s="57" t="s">
        <v>241</v>
      </c>
      <c r="D299" s="58">
        <v>2</v>
      </c>
      <c r="E299" s="59">
        <v>17.815488215488202</v>
      </c>
      <c r="F299" s="58">
        <v>7000</v>
      </c>
      <c r="H299" s="61">
        <f t="shared" si="4"/>
        <v>17.815488215488202</v>
      </c>
    </row>
    <row r="300" spans="1:8" x14ac:dyDescent="0.25">
      <c r="A300" s="57" t="s">
        <v>644</v>
      </c>
      <c r="B300" s="57" t="s">
        <v>645</v>
      </c>
      <c r="C300" s="57" t="s">
        <v>241</v>
      </c>
      <c r="D300" s="58">
        <v>2</v>
      </c>
      <c r="E300" s="59">
        <v>27.7953308230231</v>
      </c>
      <c r="F300" s="58">
        <v>7000</v>
      </c>
      <c r="H300" s="61">
        <f t="shared" si="4"/>
        <v>27.7953308230231</v>
      </c>
    </row>
    <row r="301" spans="1:8" x14ac:dyDescent="0.25">
      <c r="A301" s="57" t="s">
        <v>646</v>
      </c>
      <c r="B301" s="57" t="s">
        <v>647</v>
      </c>
      <c r="C301" s="57" t="s">
        <v>241</v>
      </c>
      <c r="D301" s="58">
        <v>2</v>
      </c>
      <c r="E301" s="59">
        <v>38.4538353695173</v>
      </c>
      <c r="F301" s="58">
        <v>7000</v>
      </c>
      <c r="H301" s="61">
        <f t="shared" si="4"/>
        <v>38.4538353695173</v>
      </c>
    </row>
    <row r="302" spans="1:8" x14ac:dyDescent="0.25">
      <c r="A302" s="57" t="s">
        <v>648</v>
      </c>
      <c r="B302" s="57" t="s">
        <v>649</v>
      </c>
      <c r="C302" s="57" t="s">
        <v>241</v>
      </c>
      <c r="D302" s="58">
        <v>1</v>
      </c>
      <c r="E302" s="59">
        <v>28.913362500000002</v>
      </c>
      <c r="F302" s="58">
        <v>7000</v>
      </c>
      <c r="H302" s="61">
        <f t="shared" si="4"/>
        <v>28.913362500000002</v>
      </c>
    </row>
    <row r="303" spans="1:8" x14ac:dyDescent="0.25">
      <c r="A303" s="57" t="s">
        <v>650</v>
      </c>
      <c r="B303" s="57" t="s">
        <v>651</v>
      </c>
      <c r="C303" s="57" t="s">
        <v>241</v>
      </c>
      <c r="D303" s="58">
        <v>1</v>
      </c>
      <c r="E303" s="59">
        <v>21.84375</v>
      </c>
      <c r="F303" s="58">
        <v>7000</v>
      </c>
      <c r="H303" s="61">
        <f t="shared" si="4"/>
        <v>21.84375</v>
      </c>
    </row>
    <row r="304" spans="1:8" x14ac:dyDescent="0.25">
      <c r="A304" s="57" t="s">
        <v>652</v>
      </c>
      <c r="B304" s="57" t="s">
        <v>653</v>
      </c>
      <c r="C304" s="57" t="s">
        <v>241</v>
      </c>
      <c r="D304" s="58">
        <v>1</v>
      </c>
      <c r="E304" s="59">
        <v>17.401628222523801</v>
      </c>
      <c r="F304" s="58">
        <v>7000</v>
      </c>
      <c r="H304" s="61">
        <f t="shared" si="4"/>
        <v>17.401628222523801</v>
      </c>
    </row>
    <row r="305" spans="1:8" x14ac:dyDescent="0.25">
      <c r="A305" s="57" t="s">
        <v>654</v>
      </c>
      <c r="B305" s="57" t="s">
        <v>655</v>
      </c>
      <c r="C305" s="57" t="s">
        <v>241</v>
      </c>
      <c r="D305" s="58">
        <v>1</v>
      </c>
      <c r="E305" s="59">
        <v>10.2243396025171</v>
      </c>
      <c r="F305" s="58">
        <v>7000</v>
      </c>
      <c r="H305" s="61">
        <f t="shared" si="4"/>
        <v>10.2243396025171</v>
      </c>
    </row>
    <row r="306" spans="1:8" x14ac:dyDescent="0.25">
      <c r="A306" s="57" t="s">
        <v>656</v>
      </c>
      <c r="B306" s="57" t="s">
        <v>657</v>
      </c>
      <c r="C306" s="57" t="s">
        <v>241</v>
      </c>
      <c r="D306" s="58">
        <v>1</v>
      </c>
      <c r="E306" s="59">
        <v>20</v>
      </c>
      <c r="F306" s="58">
        <v>7000</v>
      </c>
      <c r="H306" s="61">
        <f t="shared" si="4"/>
        <v>20</v>
      </c>
    </row>
    <row r="307" spans="1:8" x14ac:dyDescent="0.25">
      <c r="A307" s="57" t="s">
        <v>658</v>
      </c>
      <c r="B307" s="57" t="s">
        <v>659</v>
      </c>
      <c r="C307" s="57" t="s">
        <v>241</v>
      </c>
      <c r="D307" s="58">
        <v>1</v>
      </c>
      <c r="E307" s="59">
        <v>14.63</v>
      </c>
      <c r="F307" s="58">
        <v>7000</v>
      </c>
      <c r="H307" s="61">
        <f t="shared" si="4"/>
        <v>14.63</v>
      </c>
    </row>
    <row r="308" spans="1:8" x14ac:dyDescent="0.25">
      <c r="A308" s="57" t="s">
        <v>660</v>
      </c>
      <c r="B308" s="57" t="s">
        <v>661</v>
      </c>
      <c r="C308" s="57" t="s">
        <v>241</v>
      </c>
      <c r="D308" s="58">
        <v>1</v>
      </c>
      <c r="E308" s="59">
        <v>14.0420833333333</v>
      </c>
      <c r="F308" s="58">
        <v>7000</v>
      </c>
      <c r="H308" s="61">
        <f t="shared" si="4"/>
        <v>14.0420833333333</v>
      </c>
    </row>
    <row r="309" spans="1:8" x14ac:dyDescent="0.25">
      <c r="A309" s="57" t="s">
        <v>662</v>
      </c>
      <c r="B309" s="57" t="s">
        <v>663</v>
      </c>
      <c r="C309" s="57" t="s">
        <v>241</v>
      </c>
      <c r="D309" s="58">
        <v>1</v>
      </c>
      <c r="E309" s="59">
        <v>30.318750000000101</v>
      </c>
      <c r="F309" s="58">
        <v>7000</v>
      </c>
      <c r="H309" s="61">
        <f t="shared" si="4"/>
        <v>30.318750000000101</v>
      </c>
    </row>
    <row r="310" spans="1:8" x14ac:dyDescent="0.25">
      <c r="A310" s="57" t="s">
        <v>664</v>
      </c>
      <c r="B310" s="57" t="s">
        <v>665</v>
      </c>
      <c r="C310" s="57" t="s">
        <v>241</v>
      </c>
      <c r="D310" s="58">
        <v>1</v>
      </c>
      <c r="E310" s="59">
        <v>30.035885167464102</v>
      </c>
      <c r="F310" s="58">
        <v>7000</v>
      </c>
      <c r="H310" s="61">
        <f t="shared" si="4"/>
        <v>30.035885167464102</v>
      </c>
    </row>
    <row r="311" spans="1:8" x14ac:dyDescent="0.25">
      <c r="A311" s="57" t="s">
        <v>666</v>
      </c>
      <c r="B311" s="57" t="s">
        <v>667</v>
      </c>
      <c r="C311" s="57" t="s">
        <v>241</v>
      </c>
      <c r="D311" s="58">
        <v>1</v>
      </c>
      <c r="E311" s="59">
        <v>36.712632998311697</v>
      </c>
      <c r="F311" s="58">
        <v>7000</v>
      </c>
      <c r="H311" s="61">
        <f t="shared" si="4"/>
        <v>36.712632998311697</v>
      </c>
    </row>
    <row r="312" spans="1:8" x14ac:dyDescent="0.25">
      <c r="A312" s="57" t="s">
        <v>668</v>
      </c>
      <c r="B312" s="57" t="s">
        <v>669</v>
      </c>
      <c r="C312" s="57" t="s">
        <v>241</v>
      </c>
      <c r="D312" s="58">
        <v>1</v>
      </c>
      <c r="E312" s="59">
        <v>29.410416666666698</v>
      </c>
      <c r="F312" s="58">
        <v>7000</v>
      </c>
      <c r="H312" s="61">
        <f t="shared" si="4"/>
        <v>29.410416666666698</v>
      </c>
    </row>
    <row r="313" spans="1:8" x14ac:dyDescent="0.25">
      <c r="A313" s="57" t="s">
        <v>670</v>
      </c>
      <c r="B313" s="57" t="s">
        <v>671</v>
      </c>
      <c r="C313" s="57" t="s">
        <v>241</v>
      </c>
      <c r="D313" s="58">
        <v>1</v>
      </c>
      <c r="E313" s="59">
        <v>15</v>
      </c>
      <c r="F313" s="58">
        <v>7000</v>
      </c>
      <c r="H313" s="61">
        <f t="shared" si="4"/>
        <v>15</v>
      </c>
    </row>
    <row r="314" spans="1:8" x14ac:dyDescent="0.25">
      <c r="A314" s="57" t="s">
        <v>672</v>
      </c>
      <c r="B314" s="57" t="s">
        <v>673</v>
      </c>
      <c r="C314" s="57" t="s">
        <v>241</v>
      </c>
      <c r="D314" s="58">
        <v>2</v>
      </c>
      <c r="E314" s="59">
        <v>25.096800000000002</v>
      </c>
      <c r="F314" s="58">
        <v>7000</v>
      </c>
      <c r="H314" s="61">
        <f t="shared" si="4"/>
        <v>25.096800000000002</v>
      </c>
    </row>
    <row r="315" spans="1:8" x14ac:dyDescent="0.25">
      <c r="A315" s="57" t="s">
        <v>674</v>
      </c>
      <c r="B315" s="57" t="s">
        <v>675</v>
      </c>
      <c r="C315" s="57" t="s">
        <v>241</v>
      </c>
      <c r="D315" s="58">
        <v>1</v>
      </c>
      <c r="E315" s="59">
        <v>25.545000000000002</v>
      </c>
      <c r="F315" s="58">
        <v>7000</v>
      </c>
      <c r="H315" s="61">
        <f t="shared" si="4"/>
        <v>25.545000000000002</v>
      </c>
    </row>
    <row r="316" spans="1:8" x14ac:dyDescent="0.25">
      <c r="A316" s="57" t="s">
        <v>676</v>
      </c>
      <c r="B316" s="57" t="s">
        <v>677</v>
      </c>
      <c r="C316" s="57" t="s">
        <v>241</v>
      </c>
      <c r="D316" s="58">
        <v>1</v>
      </c>
      <c r="E316" s="59">
        <v>28.870129870129901</v>
      </c>
      <c r="F316" s="58">
        <v>7000</v>
      </c>
      <c r="H316" s="61">
        <f t="shared" si="4"/>
        <v>28.870129870129901</v>
      </c>
    </row>
    <row r="317" spans="1:8" x14ac:dyDescent="0.25">
      <c r="A317" s="57" t="s">
        <v>678</v>
      </c>
      <c r="B317" s="57" t="s">
        <v>679</v>
      </c>
      <c r="C317" s="57" t="s">
        <v>241</v>
      </c>
      <c r="D317" s="58">
        <v>1</v>
      </c>
      <c r="E317" s="59">
        <v>24.900166666666699</v>
      </c>
      <c r="F317" s="58">
        <v>7000</v>
      </c>
      <c r="H317" s="61">
        <f t="shared" si="4"/>
        <v>24.900166666666699</v>
      </c>
    </row>
    <row r="318" spans="1:8" x14ac:dyDescent="0.25">
      <c r="A318" s="57" t="s">
        <v>680</v>
      </c>
      <c r="B318" s="57" t="s">
        <v>681</v>
      </c>
      <c r="C318" s="57" t="s">
        <v>241</v>
      </c>
      <c r="D318" s="58">
        <v>1</v>
      </c>
      <c r="E318" s="59">
        <v>14.170725637287999</v>
      </c>
      <c r="F318" s="58">
        <v>7000</v>
      </c>
      <c r="H318" s="61">
        <f t="shared" si="4"/>
        <v>14.170725637287999</v>
      </c>
    </row>
    <row r="319" spans="1:8" x14ac:dyDescent="0.25">
      <c r="A319" s="57" t="s">
        <v>682</v>
      </c>
      <c r="B319" s="57" t="s">
        <v>683</v>
      </c>
      <c r="C319" s="57" t="s">
        <v>241</v>
      </c>
      <c r="D319" s="58">
        <v>1</v>
      </c>
      <c r="E319" s="59">
        <v>20</v>
      </c>
      <c r="F319" s="58">
        <v>7000</v>
      </c>
      <c r="H319" s="61">
        <f t="shared" si="4"/>
        <v>20</v>
      </c>
    </row>
    <row r="320" spans="1:8" x14ac:dyDescent="0.25">
      <c r="A320" s="57" t="s">
        <v>684</v>
      </c>
      <c r="B320" s="57" t="s">
        <v>685</v>
      </c>
      <c r="C320" s="57" t="s">
        <v>241</v>
      </c>
      <c r="D320" s="58">
        <v>1</v>
      </c>
      <c r="E320" s="59">
        <v>30.0657583333332</v>
      </c>
      <c r="F320" s="58">
        <v>7000</v>
      </c>
      <c r="H320" s="61">
        <f t="shared" si="4"/>
        <v>30.0657583333332</v>
      </c>
    </row>
    <row r="321" spans="1:8" x14ac:dyDescent="0.25">
      <c r="A321" s="57" t="s">
        <v>686</v>
      </c>
      <c r="B321" s="57" t="s">
        <v>687</v>
      </c>
      <c r="C321" s="57" t="s">
        <v>241</v>
      </c>
      <c r="D321" s="58">
        <v>1</v>
      </c>
      <c r="E321" s="59">
        <v>15</v>
      </c>
      <c r="F321" s="58">
        <v>7000</v>
      </c>
      <c r="H321" s="61">
        <f t="shared" si="4"/>
        <v>15</v>
      </c>
    </row>
    <row r="322" spans="1:8" x14ac:dyDescent="0.25">
      <c r="A322" s="57" t="s">
        <v>688</v>
      </c>
      <c r="B322" s="57" t="s">
        <v>689</v>
      </c>
      <c r="C322" s="57" t="s">
        <v>241</v>
      </c>
      <c r="D322" s="58">
        <v>1</v>
      </c>
      <c r="E322" s="59">
        <v>15</v>
      </c>
      <c r="F322" s="58">
        <v>7000</v>
      </c>
      <c r="H322" s="61">
        <f t="shared" si="4"/>
        <v>15</v>
      </c>
    </row>
    <row r="323" spans="1:8" x14ac:dyDescent="0.25">
      <c r="A323" s="57" t="s">
        <v>690</v>
      </c>
      <c r="B323" s="57" t="s">
        <v>691</v>
      </c>
      <c r="C323" s="57" t="s">
        <v>241</v>
      </c>
      <c r="D323" s="58">
        <v>1</v>
      </c>
      <c r="E323" s="59">
        <v>15</v>
      </c>
      <c r="F323" s="58">
        <v>7000</v>
      </c>
      <c r="H323" s="61">
        <f t="shared" si="4"/>
        <v>15</v>
      </c>
    </row>
    <row r="324" spans="1:8" x14ac:dyDescent="0.25">
      <c r="A324" s="57" t="s">
        <v>692</v>
      </c>
      <c r="B324" s="57" t="s">
        <v>693</v>
      </c>
      <c r="C324" s="57" t="s">
        <v>241</v>
      </c>
      <c r="D324" s="58">
        <v>1</v>
      </c>
      <c r="E324" s="59">
        <v>15</v>
      </c>
      <c r="F324" s="58">
        <v>7000</v>
      </c>
      <c r="H324" s="61">
        <f t="shared" ref="H324:H387" si="5">IF(G324=0,E324,G324)</f>
        <v>15</v>
      </c>
    </row>
    <row r="325" spans="1:8" x14ac:dyDescent="0.25">
      <c r="A325" s="57" t="s">
        <v>694</v>
      </c>
      <c r="B325" s="57" t="s">
        <v>695</v>
      </c>
      <c r="C325" s="57" t="s">
        <v>241</v>
      </c>
      <c r="D325" s="58">
        <v>1</v>
      </c>
      <c r="E325" s="59">
        <v>15</v>
      </c>
      <c r="F325" s="58">
        <v>7000</v>
      </c>
      <c r="H325" s="61">
        <f t="shared" si="5"/>
        <v>15</v>
      </c>
    </row>
    <row r="326" spans="1:8" x14ac:dyDescent="0.25">
      <c r="A326" s="57" t="s">
        <v>696</v>
      </c>
      <c r="B326" s="57" t="s">
        <v>240</v>
      </c>
      <c r="C326" s="57" t="s">
        <v>241</v>
      </c>
      <c r="D326" s="58">
        <v>1</v>
      </c>
      <c r="E326" s="59">
        <v>11.7604997685185</v>
      </c>
      <c r="F326" s="58">
        <v>7000</v>
      </c>
      <c r="H326" s="61">
        <f t="shared" si="5"/>
        <v>11.7604997685185</v>
      </c>
    </row>
    <row r="327" spans="1:8" x14ac:dyDescent="0.25">
      <c r="A327" s="57" t="s">
        <v>697</v>
      </c>
      <c r="B327" s="57" t="s">
        <v>245</v>
      </c>
      <c r="C327" s="57" t="s">
        <v>241</v>
      </c>
      <c r="D327" s="58">
        <v>2</v>
      </c>
      <c r="E327" s="59">
        <v>9.0137666666666902</v>
      </c>
      <c r="F327" s="58">
        <v>7000</v>
      </c>
      <c r="H327" s="61">
        <f t="shared" si="5"/>
        <v>9.0137666666666902</v>
      </c>
    </row>
    <row r="328" spans="1:8" x14ac:dyDescent="0.25">
      <c r="A328" s="57" t="s">
        <v>698</v>
      </c>
      <c r="B328" s="57" t="s">
        <v>247</v>
      </c>
      <c r="C328" s="57" t="s">
        <v>241</v>
      </c>
      <c r="D328" s="58">
        <v>1</v>
      </c>
      <c r="E328" s="59">
        <v>18.141960000000001</v>
      </c>
      <c r="F328" s="58">
        <v>7000</v>
      </c>
      <c r="H328" s="61">
        <f t="shared" si="5"/>
        <v>18.141960000000001</v>
      </c>
    </row>
    <row r="329" spans="1:8" x14ac:dyDescent="0.25">
      <c r="A329" s="57" t="s">
        <v>699</v>
      </c>
      <c r="B329" s="57" t="s">
        <v>255</v>
      </c>
      <c r="C329" s="57" t="s">
        <v>241</v>
      </c>
      <c r="D329" s="58">
        <v>8</v>
      </c>
      <c r="E329" s="59">
        <v>11.459250000000001</v>
      </c>
      <c r="F329" s="58">
        <v>8000</v>
      </c>
      <c r="H329" s="61">
        <f t="shared" si="5"/>
        <v>11.459250000000001</v>
      </c>
    </row>
    <row r="330" spans="1:8" x14ac:dyDescent="0.25">
      <c r="A330" s="57" t="s">
        <v>700</v>
      </c>
      <c r="B330" s="57" t="s">
        <v>261</v>
      </c>
      <c r="C330" s="57" t="s">
        <v>241</v>
      </c>
      <c r="D330" s="58">
        <v>4</v>
      </c>
      <c r="E330" s="59">
        <v>8.1694200000000006</v>
      </c>
      <c r="F330" s="58">
        <v>8000</v>
      </c>
      <c r="H330" s="61">
        <f t="shared" si="5"/>
        <v>8.1694200000000006</v>
      </c>
    </row>
    <row r="331" spans="1:8" x14ac:dyDescent="0.25">
      <c r="A331" s="57" t="s">
        <v>701</v>
      </c>
      <c r="B331" s="57" t="s">
        <v>271</v>
      </c>
      <c r="C331" s="57" t="s">
        <v>241</v>
      </c>
      <c r="D331" s="58">
        <v>8</v>
      </c>
      <c r="E331" s="59">
        <v>9.8883794466403305</v>
      </c>
      <c r="F331" s="58">
        <v>8000</v>
      </c>
      <c r="H331" s="61">
        <f t="shared" si="5"/>
        <v>9.8883794466403305</v>
      </c>
    </row>
    <row r="332" spans="1:8" x14ac:dyDescent="0.25">
      <c r="A332" s="57" t="s">
        <v>702</v>
      </c>
      <c r="B332" s="57" t="s">
        <v>273</v>
      </c>
      <c r="C332" s="57" t="s">
        <v>241</v>
      </c>
      <c r="D332" s="58">
        <v>8</v>
      </c>
      <c r="E332" s="59">
        <v>15.2367264</v>
      </c>
      <c r="F332" s="58">
        <v>8000</v>
      </c>
      <c r="H332" s="61">
        <f t="shared" si="5"/>
        <v>15.2367264</v>
      </c>
    </row>
    <row r="333" spans="1:8" x14ac:dyDescent="0.25">
      <c r="A333" s="57" t="s">
        <v>703</v>
      </c>
      <c r="B333" s="57" t="s">
        <v>287</v>
      </c>
      <c r="C333" s="57" t="s">
        <v>241</v>
      </c>
      <c r="D333" s="58">
        <v>4</v>
      </c>
      <c r="E333" s="59">
        <v>3.80909090909091</v>
      </c>
      <c r="F333" s="58">
        <v>8000</v>
      </c>
      <c r="H333" s="61">
        <f t="shared" si="5"/>
        <v>3.80909090909091</v>
      </c>
    </row>
    <row r="334" spans="1:8" x14ac:dyDescent="0.25">
      <c r="A334" s="57" t="s">
        <v>704</v>
      </c>
      <c r="B334" s="57" t="s">
        <v>289</v>
      </c>
      <c r="C334" s="57" t="s">
        <v>241</v>
      </c>
      <c r="D334" s="58">
        <v>4</v>
      </c>
      <c r="E334" s="59">
        <v>5.6243999999999996</v>
      </c>
      <c r="F334" s="58">
        <v>8000</v>
      </c>
      <c r="H334" s="61">
        <f t="shared" si="5"/>
        <v>5.6243999999999996</v>
      </c>
    </row>
    <row r="335" spans="1:8" x14ac:dyDescent="0.25">
      <c r="A335" s="57" t="s">
        <v>705</v>
      </c>
      <c r="B335" s="57" t="s">
        <v>303</v>
      </c>
      <c r="C335" s="57" t="s">
        <v>241</v>
      </c>
      <c r="D335" s="58">
        <v>8</v>
      </c>
      <c r="E335" s="59">
        <v>10.395093033615501</v>
      </c>
      <c r="F335" s="58">
        <v>8000</v>
      </c>
      <c r="H335" s="61">
        <f t="shared" si="5"/>
        <v>10.395093033615501</v>
      </c>
    </row>
    <row r="336" spans="1:8" x14ac:dyDescent="0.25">
      <c r="A336" s="57" t="s">
        <v>706</v>
      </c>
      <c r="B336" s="57" t="s">
        <v>309</v>
      </c>
      <c r="C336" s="57" t="s">
        <v>241</v>
      </c>
      <c r="D336" s="58">
        <v>8</v>
      </c>
      <c r="E336" s="59">
        <v>8.7996199151362209</v>
      </c>
      <c r="F336" s="58">
        <v>8000</v>
      </c>
      <c r="H336" s="61">
        <f t="shared" si="5"/>
        <v>8.7996199151362209</v>
      </c>
    </row>
    <row r="337" spans="1:8" x14ac:dyDescent="0.25">
      <c r="A337" s="57" t="s">
        <v>707</v>
      </c>
      <c r="B337" s="57" t="s">
        <v>313</v>
      </c>
      <c r="C337" s="57" t="s">
        <v>241</v>
      </c>
      <c r="D337" s="58">
        <v>8</v>
      </c>
      <c r="E337" s="59">
        <v>12.679174337080401</v>
      </c>
      <c r="F337" s="58">
        <v>8000</v>
      </c>
      <c r="H337" s="61">
        <f t="shared" si="5"/>
        <v>12.679174337080401</v>
      </c>
    </row>
    <row r="338" spans="1:8" x14ac:dyDescent="0.25">
      <c r="A338" s="57" t="s">
        <v>708</v>
      </c>
      <c r="B338" s="57" t="s">
        <v>319</v>
      </c>
      <c r="C338" s="57" t="s">
        <v>241</v>
      </c>
      <c r="D338" s="58">
        <v>4</v>
      </c>
      <c r="E338" s="59">
        <v>6.6343566666666796</v>
      </c>
      <c r="F338" s="58">
        <v>8000</v>
      </c>
      <c r="H338" s="61">
        <f t="shared" si="5"/>
        <v>6.6343566666666796</v>
      </c>
    </row>
    <row r="339" spans="1:8" x14ac:dyDescent="0.25">
      <c r="A339" s="57" t="s">
        <v>709</v>
      </c>
      <c r="B339" s="57" t="s">
        <v>329</v>
      </c>
      <c r="C339" s="57" t="s">
        <v>241</v>
      </c>
      <c r="D339" s="58">
        <v>8</v>
      </c>
      <c r="E339" s="59">
        <v>13.571999999999999</v>
      </c>
      <c r="F339" s="58">
        <v>8000</v>
      </c>
      <c r="H339" s="61">
        <f t="shared" si="5"/>
        <v>13.571999999999999</v>
      </c>
    </row>
    <row r="340" spans="1:8" x14ac:dyDescent="0.25">
      <c r="A340" s="57" t="s">
        <v>710</v>
      </c>
      <c r="B340" s="57" t="s">
        <v>331</v>
      </c>
      <c r="C340" s="57" t="s">
        <v>241</v>
      </c>
      <c r="D340" s="58">
        <v>8</v>
      </c>
      <c r="E340" s="59">
        <v>22.8216</v>
      </c>
      <c r="F340" s="58">
        <v>8000</v>
      </c>
      <c r="H340" s="61">
        <f t="shared" si="5"/>
        <v>22.8216</v>
      </c>
    </row>
    <row r="341" spans="1:8" x14ac:dyDescent="0.25">
      <c r="A341" s="57" t="s">
        <v>711</v>
      </c>
      <c r="B341" s="57" t="s">
        <v>345</v>
      </c>
      <c r="C341" s="57" t="s">
        <v>241</v>
      </c>
      <c r="D341" s="58">
        <v>4</v>
      </c>
      <c r="E341" s="59">
        <v>6.8765249999999902</v>
      </c>
      <c r="F341" s="58">
        <v>8000</v>
      </c>
      <c r="H341" s="61">
        <f t="shared" si="5"/>
        <v>6.8765249999999902</v>
      </c>
    </row>
    <row r="342" spans="1:8" x14ac:dyDescent="0.25">
      <c r="A342" s="57" t="s">
        <v>712</v>
      </c>
      <c r="B342" s="57" t="s">
        <v>361</v>
      </c>
      <c r="C342" s="57" t="s">
        <v>241</v>
      </c>
      <c r="D342" s="58">
        <v>8</v>
      </c>
      <c r="E342" s="59">
        <v>11.64</v>
      </c>
      <c r="F342" s="58">
        <v>8000</v>
      </c>
      <c r="H342" s="61">
        <f t="shared" si="5"/>
        <v>11.64</v>
      </c>
    </row>
    <row r="343" spans="1:8" x14ac:dyDescent="0.25">
      <c r="A343" s="57" t="s">
        <v>713</v>
      </c>
      <c r="B343" s="57" t="s">
        <v>367</v>
      </c>
      <c r="C343" s="57" t="s">
        <v>241</v>
      </c>
      <c r="D343" s="58">
        <v>4</v>
      </c>
      <c r="E343" s="59">
        <v>11</v>
      </c>
      <c r="F343" s="58">
        <v>8000</v>
      </c>
      <c r="H343" s="61">
        <f t="shared" si="5"/>
        <v>11</v>
      </c>
    </row>
    <row r="344" spans="1:8" x14ac:dyDescent="0.25">
      <c r="A344" s="57" t="s">
        <v>714</v>
      </c>
      <c r="B344" s="57" t="s">
        <v>375</v>
      </c>
      <c r="C344" s="57" t="s">
        <v>241</v>
      </c>
      <c r="D344" s="58">
        <v>8</v>
      </c>
      <c r="E344" s="59">
        <v>12.6360806687213</v>
      </c>
      <c r="F344" s="58">
        <v>8000</v>
      </c>
      <c r="H344" s="61">
        <f t="shared" si="5"/>
        <v>12.6360806687213</v>
      </c>
    </row>
    <row r="345" spans="1:8" x14ac:dyDescent="0.25">
      <c r="A345" s="57" t="s">
        <v>715</v>
      </c>
      <c r="B345" s="57" t="s">
        <v>387</v>
      </c>
      <c r="C345" s="57" t="s">
        <v>241</v>
      </c>
      <c r="D345" s="58">
        <v>4</v>
      </c>
      <c r="E345" s="59">
        <v>8.4515284158738293</v>
      </c>
      <c r="F345" s="58">
        <v>8000</v>
      </c>
      <c r="H345" s="61">
        <f t="shared" si="5"/>
        <v>8.4515284158738293</v>
      </c>
    </row>
    <row r="346" spans="1:8" x14ac:dyDescent="0.25">
      <c r="A346" s="57" t="s">
        <v>716</v>
      </c>
      <c r="B346" s="57" t="s">
        <v>497</v>
      </c>
      <c r="C346" s="57" t="s">
        <v>241</v>
      </c>
      <c r="D346" s="58">
        <v>2</v>
      </c>
      <c r="E346" s="59">
        <v>9.7719630739133105</v>
      </c>
      <c r="F346" s="58">
        <v>7500</v>
      </c>
      <c r="H346" s="61">
        <f t="shared" si="5"/>
        <v>9.7719630739133105</v>
      </c>
    </row>
    <row r="347" spans="1:8" x14ac:dyDescent="0.25">
      <c r="A347" s="57" t="s">
        <v>717</v>
      </c>
      <c r="B347" s="57" t="s">
        <v>529</v>
      </c>
      <c r="C347" s="57" t="s">
        <v>241</v>
      </c>
      <c r="D347" s="58">
        <v>2</v>
      </c>
      <c r="E347" s="59">
        <v>14.384359999999999</v>
      </c>
      <c r="F347" s="58">
        <v>7000</v>
      </c>
      <c r="H347" s="61">
        <f t="shared" si="5"/>
        <v>14.384359999999999</v>
      </c>
    </row>
    <row r="348" spans="1:8" x14ac:dyDescent="0.25">
      <c r="A348" s="57" t="s">
        <v>718</v>
      </c>
      <c r="B348" s="57" t="s">
        <v>535</v>
      </c>
      <c r="C348" s="57" t="s">
        <v>241</v>
      </c>
      <c r="D348" s="58" t="s">
        <v>719</v>
      </c>
      <c r="E348" s="59">
        <v>8.5683583333333395</v>
      </c>
      <c r="F348" s="58">
        <v>7000</v>
      </c>
      <c r="H348" s="61">
        <f t="shared" si="5"/>
        <v>8.5683583333333395</v>
      </c>
    </row>
    <row r="349" spans="1:8" x14ac:dyDescent="0.25">
      <c r="A349" s="57" t="s">
        <v>720</v>
      </c>
      <c r="B349" s="57" t="s">
        <v>575</v>
      </c>
      <c r="C349" s="57" t="s">
        <v>241</v>
      </c>
      <c r="D349" s="58">
        <v>2</v>
      </c>
      <c r="E349" s="59">
        <v>16.6668426666667</v>
      </c>
      <c r="F349" s="58">
        <v>7000</v>
      </c>
      <c r="H349" s="61">
        <f t="shared" si="5"/>
        <v>16.6668426666667</v>
      </c>
    </row>
    <row r="350" spans="1:8" x14ac:dyDescent="0.25">
      <c r="A350" s="57" t="s">
        <v>721</v>
      </c>
      <c r="B350" s="57" t="s">
        <v>583</v>
      </c>
      <c r="C350" s="57" t="s">
        <v>241</v>
      </c>
      <c r="D350" s="58">
        <v>2</v>
      </c>
      <c r="E350" s="59">
        <v>11.4018</v>
      </c>
      <c r="F350" s="58">
        <v>7000</v>
      </c>
      <c r="H350" s="61">
        <f t="shared" si="5"/>
        <v>11.4018</v>
      </c>
    </row>
    <row r="351" spans="1:8" x14ac:dyDescent="0.25">
      <c r="A351" s="57" t="s">
        <v>722</v>
      </c>
      <c r="B351" s="57" t="s">
        <v>635</v>
      </c>
      <c r="C351" s="57" t="s">
        <v>241</v>
      </c>
      <c r="D351" s="58">
        <v>2</v>
      </c>
      <c r="E351" s="59">
        <v>22.053166666666701</v>
      </c>
      <c r="F351" s="58">
        <v>7000</v>
      </c>
      <c r="H351" s="61">
        <f t="shared" si="5"/>
        <v>22.053166666666701</v>
      </c>
    </row>
    <row r="352" spans="1:8" x14ac:dyDescent="0.25">
      <c r="A352" s="57" t="s">
        <v>723</v>
      </c>
      <c r="B352" s="57" t="s">
        <v>643</v>
      </c>
      <c r="C352" s="57" t="s">
        <v>241</v>
      </c>
      <c r="D352" s="58">
        <v>2</v>
      </c>
      <c r="E352" s="59">
        <v>16.033939393939399</v>
      </c>
      <c r="F352" s="58">
        <v>7000</v>
      </c>
      <c r="H352" s="61">
        <f t="shared" si="5"/>
        <v>16.033939393939399</v>
      </c>
    </row>
    <row r="353" spans="1:8" x14ac:dyDescent="0.25">
      <c r="A353" s="57" t="s">
        <v>724</v>
      </c>
      <c r="B353" s="57" t="s">
        <v>255</v>
      </c>
      <c r="C353" s="57" t="s">
        <v>241</v>
      </c>
      <c r="D353" s="58">
        <v>12</v>
      </c>
      <c r="E353" s="59">
        <v>20.203636363636299</v>
      </c>
      <c r="F353" s="58">
        <v>8000</v>
      </c>
      <c r="H353" s="61">
        <f t="shared" si="5"/>
        <v>20.203636363636299</v>
      </c>
    </row>
    <row r="354" spans="1:8" x14ac:dyDescent="0.25">
      <c r="A354" s="57" t="s">
        <v>725</v>
      </c>
      <c r="B354" s="57" t="s">
        <v>271</v>
      </c>
      <c r="C354" s="57" t="s">
        <v>241</v>
      </c>
      <c r="D354" s="58">
        <v>16</v>
      </c>
      <c r="E354" s="59">
        <v>10.57</v>
      </c>
      <c r="F354" s="58">
        <v>8000</v>
      </c>
      <c r="H354" s="61">
        <f t="shared" si="5"/>
        <v>10.57</v>
      </c>
    </row>
    <row r="355" spans="1:8" x14ac:dyDescent="0.25">
      <c r="A355" s="57" t="s">
        <v>726</v>
      </c>
      <c r="B355" s="57" t="s">
        <v>273</v>
      </c>
      <c r="C355" s="57" t="s">
        <v>241</v>
      </c>
      <c r="D355" s="58">
        <v>12</v>
      </c>
      <c r="E355" s="59">
        <v>15.24</v>
      </c>
      <c r="F355" s="58">
        <v>8000</v>
      </c>
      <c r="H355" s="61">
        <f t="shared" si="5"/>
        <v>15.24</v>
      </c>
    </row>
    <row r="356" spans="1:8" x14ac:dyDescent="0.25">
      <c r="A356" s="57" t="s">
        <v>727</v>
      </c>
      <c r="B356" s="57" t="s">
        <v>287</v>
      </c>
      <c r="C356" s="57" t="s">
        <v>241</v>
      </c>
      <c r="D356" s="58">
        <v>8</v>
      </c>
      <c r="E356" s="59">
        <v>4.57</v>
      </c>
      <c r="F356" s="58">
        <v>8000</v>
      </c>
      <c r="H356" s="61">
        <f t="shared" si="5"/>
        <v>4.57</v>
      </c>
    </row>
    <row r="357" spans="1:8" x14ac:dyDescent="0.25">
      <c r="A357" s="57" t="s">
        <v>728</v>
      </c>
      <c r="B357" s="57" t="s">
        <v>313</v>
      </c>
      <c r="C357" s="57" t="s">
        <v>241</v>
      </c>
      <c r="D357" s="58">
        <v>8</v>
      </c>
      <c r="E357" s="59">
        <v>14.9847933333334</v>
      </c>
      <c r="F357" s="58">
        <v>8000</v>
      </c>
      <c r="H357" s="61">
        <f t="shared" si="5"/>
        <v>14.9847933333334</v>
      </c>
    </row>
    <row r="358" spans="1:8" x14ac:dyDescent="0.25">
      <c r="A358" s="57" t="s">
        <v>729</v>
      </c>
      <c r="B358" s="57" t="s">
        <v>329</v>
      </c>
      <c r="C358" s="57" t="s">
        <v>241</v>
      </c>
      <c r="D358" s="58">
        <v>8</v>
      </c>
      <c r="E358" s="59">
        <v>15.2923943661972</v>
      </c>
      <c r="F358" s="58">
        <v>8000</v>
      </c>
      <c r="H358" s="61">
        <f t="shared" si="5"/>
        <v>15.2923943661972</v>
      </c>
    </row>
    <row r="359" spans="1:8" x14ac:dyDescent="0.25">
      <c r="A359" s="57" t="s">
        <v>730</v>
      </c>
      <c r="B359" s="57" t="s">
        <v>345</v>
      </c>
      <c r="C359" s="57" t="s">
        <v>241</v>
      </c>
      <c r="D359" s="58">
        <v>8</v>
      </c>
      <c r="E359" s="59">
        <v>6.88</v>
      </c>
      <c r="F359" s="58">
        <v>8000</v>
      </c>
      <c r="H359" s="61">
        <f t="shared" si="5"/>
        <v>6.88</v>
      </c>
    </row>
    <row r="360" spans="1:8" x14ac:dyDescent="0.25">
      <c r="A360" s="57" t="s">
        <v>731</v>
      </c>
      <c r="B360" s="57" t="s">
        <v>367</v>
      </c>
      <c r="C360" s="57" t="s">
        <v>241</v>
      </c>
      <c r="D360" s="58">
        <v>12</v>
      </c>
      <c r="E360" s="59">
        <v>27.143825790288801</v>
      </c>
      <c r="F360" s="58">
        <v>8000</v>
      </c>
      <c r="H360" s="61">
        <f t="shared" si="5"/>
        <v>27.143825790288801</v>
      </c>
    </row>
    <row r="361" spans="1:8" x14ac:dyDescent="0.25">
      <c r="A361" s="57" t="s">
        <v>732</v>
      </c>
      <c r="B361" s="57" t="s">
        <v>575</v>
      </c>
      <c r="C361" s="57" t="s">
        <v>241</v>
      </c>
      <c r="D361" s="58">
        <v>2</v>
      </c>
      <c r="E361" s="59">
        <v>16.6668426666667</v>
      </c>
      <c r="F361" s="58">
        <v>7000</v>
      </c>
      <c r="H361" s="61">
        <f t="shared" si="5"/>
        <v>16.6668426666667</v>
      </c>
    </row>
    <row r="362" spans="1:8" x14ac:dyDescent="0.25">
      <c r="A362" s="57" t="s">
        <v>733</v>
      </c>
      <c r="B362" s="57" t="s">
        <v>255</v>
      </c>
      <c r="C362" s="57" t="s">
        <v>241</v>
      </c>
      <c r="D362" s="58">
        <v>16</v>
      </c>
      <c r="E362" s="59">
        <v>24.75198</v>
      </c>
      <c r="F362" s="58">
        <v>8000</v>
      </c>
      <c r="H362" s="61">
        <f t="shared" si="5"/>
        <v>24.75198</v>
      </c>
    </row>
    <row r="363" spans="1:8" x14ac:dyDescent="0.25">
      <c r="A363" s="57" t="s">
        <v>734</v>
      </c>
      <c r="B363" s="57" t="s">
        <v>313</v>
      </c>
      <c r="C363" s="57" t="s">
        <v>241</v>
      </c>
      <c r="D363" s="58">
        <v>16</v>
      </c>
      <c r="E363" s="59">
        <v>28.3248</v>
      </c>
      <c r="F363" s="58">
        <v>8000</v>
      </c>
      <c r="H363" s="61">
        <f t="shared" si="5"/>
        <v>28.3248</v>
      </c>
    </row>
    <row r="364" spans="1:8" x14ac:dyDescent="0.25">
      <c r="A364" s="57" t="s">
        <v>735</v>
      </c>
      <c r="B364" s="57" t="s">
        <v>329</v>
      </c>
      <c r="C364" s="57" t="s">
        <v>241</v>
      </c>
      <c r="D364" s="58">
        <v>16</v>
      </c>
      <c r="E364" s="59">
        <v>15.29</v>
      </c>
      <c r="F364" s="58">
        <v>8000</v>
      </c>
      <c r="H364" s="61">
        <f t="shared" si="5"/>
        <v>15.29</v>
      </c>
    </row>
    <row r="365" spans="1:8" x14ac:dyDescent="0.25">
      <c r="A365" s="57" t="s">
        <v>736</v>
      </c>
      <c r="B365" s="57" t="s">
        <v>255</v>
      </c>
      <c r="C365" s="57" t="s">
        <v>241</v>
      </c>
      <c r="D365" s="58">
        <v>16</v>
      </c>
      <c r="E365" s="59">
        <v>24.75198</v>
      </c>
      <c r="F365" s="58">
        <v>8000</v>
      </c>
      <c r="H365" s="61">
        <f t="shared" si="5"/>
        <v>24.75198</v>
      </c>
    </row>
    <row r="366" spans="1:8" x14ac:dyDescent="0.25">
      <c r="A366" s="57" t="s">
        <v>737</v>
      </c>
      <c r="B366" s="57" t="s">
        <v>86</v>
      </c>
      <c r="C366" s="57" t="s">
        <v>87</v>
      </c>
      <c r="D366" s="58">
        <v>1</v>
      </c>
      <c r="E366" s="59">
        <v>187.5</v>
      </c>
      <c r="F366" s="58">
        <v>12000</v>
      </c>
      <c r="H366" s="61">
        <f t="shared" si="5"/>
        <v>187.5</v>
      </c>
    </row>
    <row r="367" spans="1:8" x14ac:dyDescent="0.25">
      <c r="A367" s="57" t="s">
        <v>738</v>
      </c>
      <c r="B367" s="57" t="s">
        <v>89</v>
      </c>
      <c r="C367" s="57" t="s">
        <v>87</v>
      </c>
      <c r="D367" s="58">
        <v>1</v>
      </c>
      <c r="E367" s="59">
        <v>174.75</v>
      </c>
      <c r="F367" s="58">
        <v>12000</v>
      </c>
      <c r="H367" s="61">
        <f t="shared" si="5"/>
        <v>174.75</v>
      </c>
    </row>
    <row r="368" spans="1:8" x14ac:dyDescent="0.25">
      <c r="A368" s="57" t="s">
        <v>739</v>
      </c>
      <c r="B368" s="57" t="s">
        <v>91</v>
      </c>
      <c r="C368" s="57" t="s">
        <v>87</v>
      </c>
      <c r="D368" s="58">
        <v>1</v>
      </c>
      <c r="E368" s="59">
        <v>203.82499999999999</v>
      </c>
      <c r="F368" s="58">
        <v>12000</v>
      </c>
      <c r="H368" s="61">
        <f t="shared" si="5"/>
        <v>203.82499999999999</v>
      </c>
    </row>
    <row r="369" spans="1:8" x14ac:dyDescent="0.25">
      <c r="A369" s="57" t="s">
        <v>740</v>
      </c>
      <c r="B369" s="57" t="s">
        <v>93</v>
      </c>
      <c r="C369" s="57" t="s">
        <v>87</v>
      </c>
      <c r="D369" s="58">
        <v>1</v>
      </c>
      <c r="E369" s="59">
        <v>188.4</v>
      </c>
      <c r="F369" s="58">
        <v>12000</v>
      </c>
      <c r="H369" s="61">
        <f t="shared" si="5"/>
        <v>188.4</v>
      </c>
    </row>
    <row r="370" spans="1:8" x14ac:dyDescent="0.25">
      <c r="A370" s="57" t="s">
        <v>741</v>
      </c>
      <c r="B370" s="57" t="s">
        <v>95</v>
      </c>
      <c r="C370" s="57" t="s">
        <v>87</v>
      </c>
      <c r="D370" s="58">
        <v>1</v>
      </c>
      <c r="E370" s="59">
        <v>204.88749999999999</v>
      </c>
      <c r="F370" s="58">
        <v>12000</v>
      </c>
      <c r="H370" s="61">
        <f t="shared" si="5"/>
        <v>204.88749999999999</v>
      </c>
    </row>
    <row r="371" spans="1:8" x14ac:dyDescent="0.25">
      <c r="A371" s="57" t="s">
        <v>742</v>
      </c>
      <c r="B371" s="57" t="s">
        <v>97</v>
      </c>
      <c r="C371" s="57" t="s">
        <v>87</v>
      </c>
      <c r="D371" s="58">
        <v>1</v>
      </c>
      <c r="E371" s="59">
        <v>188.4</v>
      </c>
      <c r="F371" s="58">
        <v>12000</v>
      </c>
      <c r="H371" s="61">
        <f t="shared" si="5"/>
        <v>188.4</v>
      </c>
    </row>
    <row r="372" spans="1:8" x14ac:dyDescent="0.25">
      <c r="A372" s="57" t="s">
        <v>743</v>
      </c>
      <c r="B372" s="57" t="s">
        <v>744</v>
      </c>
      <c r="C372" s="57" t="s">
        <v>87</v>
      </c>
      <c r="D372" s="58">
        <v>1</v>
      </c>
      <c r="E372" s="59">
        <v>206.25</v>
      </c>
      <c r="F372" s="58">
        <v>12000</v>
      </c>
      <c r="H372" s="61">
        <f t="shared" si="5"/>
        <v>206.25</v>
      </c>
    </row>
    <row r="373" spans="1:8" x14ac:dyDescent="0.25">
      <c r="A373" s="57" t="s">
        <v>745</v>
      </c>
      <c r="B373" s="57" t="s">
        <v>746</v>
      </c>
      <c r="C373" s="57" t="s">
        <v>87</v>
      </c>
      <c r="D373" s="58">
        <v>1</v>
      </c>
      <c r="E373" s="59">
        <v>184.895833333334</v>
      </c>
      <c r="F373" s="58">
        <v>12000</v>
      </c>
      <c r="H373" s="61">
        <f t="shared" si="5"/>
        <v>184.895833333334</v>
      </c>
    </row>
    <row r="374" spans="1:8" x14ac:dyDescent="0.25">
      <c r="A374" s="57" t="s">
        <v>747</v>
      </c>
      <c r="B374" s="57" t="s">
        <v>748</v>
      </c>
      <c r="C374" s="57" t="s">
        <v>87</v>
      </c>
      <c r="D374" s="58">
        <v>1</v>
      </c>
      <c r="E374" s="59">
        <v>244.35</v>
      </c>
      <c r="F374" s="58">
        <v>12000</v>
      </c>
      <c r="H374" s="61">
        <f t="shared" si="5"/>
        <v>244.35</v>
      </c>
    </row>
    <row r="375" spans="1:8" x14ac:dyDescent="0.25">
      <c r="A375" s="57" t="s">
        <v>749</v>
      </c>
      <c r="B375" s="57" t="s">
        <v>750</v>
      </c>
      <c r="C375" s="57" t="s">
        <v>87</v>
      </c>
      <c r="D375" s="58">
        <v>1</v>
      </c>
      <c r="E375" s="59">
        <v>198.958333333333</v>
      </c>
      <c r="F375" s="58">
        <v>12000</v>
      </c>
      <c r="H375" s="61">
        <f t="shared" si="5"/>
        <v>198.958333333333</v>
      </c>
    </row>
    <row r="376" spans="1:8" x14ac:dyDescent="0.25">
      <c r="A376" s="57" t="s">
        <v>751</v>
      </c>
      <c r="B376" s="57" t="s">
        <v>113</v>
      </c>
      <c r="C376" s="57" t="s">
        <v>87</v>
      </c>
      <c r="D376" s="58">
        <v>1</v>
      </c>
      <c r="E376" s="59">
        <v>191.25</v>
      </c>
      <c r="F376" s="58">
        <v>12000</v>
      </c>
      <c r="H376" s="61">
        <f t="shared" si="5"/>
        <v>191.25</v>
      </c>
    </row>
    <row r="377" spans="1:8" x14ac:dyDescent="0.25">
      <c r="A377" s="57" t="s">
        <v>752</v>
      </c>
      <c r="B377" s="57" t="s">
        <v>115</v>
      </c>
      <c r="C377" s="57" t="s">
        <v>87</v>
      </c>
      <c r="D377" s="58">
        <v>1</v>
      </c>
      <c r="E377" s="59">
        <v>128.125</v>
      </c>
      <c r="F377" s="58">
        <v>12000</v>
      </c>
      <c r="H377" s="61">
        <f t="shared" si="5"/>
        <v>128.125</v>
      </c>
    </row>
    <row r="378" spans="1:8" x14ac:dyDescent="0.25">
      <c r="A378" s="57" t="s">
        <v>753</v>
      </c>
      <c r="B378" s="57" t="s">
        <v>117</v>
      </c>
      <c r="C378" s="57" t="s">
        <v>87</v>
      </c>
      <c r="D378" s="58">
        <v>1</v>
      </c>
      <c r="E378" s="59">
        <v>162.80000000000001</v>
      </c>
      <c r="F378" s="58">
        <v>12000</v>
      </c>
      <c r="H378" s="61">
        <f t="shared" si="5"/>
        <v>162.80000000000001</v>
      </c>
    </row>
    <row r="379" spans="1:8" x14ac:dyDescent="0.25">
      <c r="A379" s="57" t="s">
        <v>754</v>
      </c>
      <c r="B379" s="57" t="s">
        <v>119</v>
      </c>
      <c r="C379" s="57" t="s">
        <v>87</v>
      </c>
      <c r="D379" s="58">
        <v>1</v>
      </c>
      <c r="E379" s="59">
        <v>172.1875</v>
      </c>
      <c r="F379" s="58">
        <v>12000</v>
      </c>
      <c r="H379" s="61">
        <f t="shared" si="5"/>
        <v>172.1875</v>
      </c>
    </row>
    <row r="380" spans="1:8" x14ac:dyDescent="0.25">
      <c r="A380" s="57" t="s">
        <v>755</v>
      </c>
      <c r="B380" s="57" t="s">
        <v>121</v>
      </c>
      <c r="C380" s="57" t="s">
        <v>87</v>
      </c>
      <c r="D380" s="58">
        <v>1</v>
      </c>
      <c r="E380" s="59">
        <v>160</v>
      </c>
      <c r="F380" s="58">
        <v>12000</v>
      </c>
      <c r="H380" s="61">
        <f t="shared" si="5"/>
        <v>160</v>
      </c>
    </row>
    <row r="381" spans="1:8" x14ac:dyDescent="0.25">
      <c r="A381" s="57" t="s">
        <v>756</v>
      </c>
      <c r="B381" s="57" t="s">
        <v>123</v>
      </c>
      <c r="C381" s="57" t="s">
        <v>87</v>
      </c>
      <c r="D381" s="58">
        <v>1</v>
      </c>
      <c r="E381" s="59">
        <v>191.625</v>
      </c>
      <c r="F381" s="58">
        <v>12000</v>
      </c>
      <c r="H381" s="61">
        <f t="shared" si="5"/>
        <v>191.625</v>
      </c>
    </row>
    <row r="382" spans="1:8" x14ac:dyDescent="0.25">
      <c r="A382" s="57" t="s">
        <v>757</v>
      </c>
      <c r="B382" s="57" t="s">
        <v>125</v>
      </c>
      <c r="C382" s="57" t="s">
        <v>87</v>
      </c>
      <c r="D382" s="58">
        <v>1</v>
      </c>
      <c r="E382" s="59">
        <v>185.67500000000001</v>
      </c>
      <c r="F382" s="58">
        <v>12000</v>
      </c>
      <c r="H382" s="61">
        <f t="shared" si="5"/>
        <v>185.67500000000001</v>
      </c>
    </row>
    <row r="383" spans="1:8" x14ac:dyDescent="0.25">
      <c r="A383" s="57" t="s">
        <v>758</v>
      </c>
      <c r="B383" s="57" t="s">
        <v>127</v>
      </c>
      <c r="C383" s="57" t="s">
        <v>87</v>
      </c>
      <c r="D383" s="58">
        <v>1</v>
      </c>
      <c r="E383" s="59">
        <v>160</v>
      </c>
      <c r="F383" s="58">
        <v>12000</v>
      </c>
      <c r="H383" s="61">
        <f t="shared" si="5"/>
        <v>160</v>
      </c>
    </row>
    <row r="384" spans="1:8" x14ac:dyDescent="0.25">
      <c r="A384" s="57" t="s">
        <v>759</v>
      </c>
      <c r="B384" s="57" t="s">
        <v>129</v>
      </c>
      <c r="C384" s="57" t="s">
        <v>87</v>
      </c>
      <c r="D384" s="58">
        <v>1</v>
      </c>
      <c r="E384" s="59">
        <v>198.333333333333</v>
      </c>
      <c r="F384" s="58">
        <v>12000</v>
      </c>
      <c r="H384" s="61">
        <f t="shared" si="5"/>
        <v>198.333333333333</v>
      </c>
    </row>
    <row r="385" spans="1:8" x14ac:dyDescent="0.25">
      <c r="A385" s="57" t="s">
        <v>760</v>
      </c>
      <c r="B385" s="57" t="s">
        <v>209</v>
      </c>
      <c r="C385" s="57" t="s">
        <v>87</v>
      </c>
      <c r="D385" s="58">
        <v>1</v>
      </c>
      <c r="E385" s="59">
        <v>208.8</v>
      </c>
      <c r="F385" s="58">
        <v>12000</v>
      </c>
      <c r="H385" s="61">
        <f t="shared" si="5"/>
        <v>208.8</v>
      </c>
    </row>
    <row r="386" spans="1:8" x14ac:dyDescent="0.25">
      <c r="A386" s="57" t="s">
        <v>761</v>
      </c>
      <c r="B386" s="57" t="s">
        <v>133</v>
      </c>
      <c r="C386" s="57" t="s">
        <v>87</v>
      </c>
      <c r="D386" s="58">
        <v>1</v>
      </c>
      <c r="E386" s="59">
        <v>225</v>
      </c>
      <c r="F386" s="58">
        <v>12000</v>
      </c>
      <c r="H386" s="61">
        <f t="shared" si="5"/>
        <v>225</v>
      </c>
    </row>
    <row r="387" spans="1:8" x14ac:dyDescent="0.25">
      <c r="A387" s="57" t="s">
        <v>762</v>
      </c>
      <c r="B387" s="57" t="s">
        <v>135</v>
      </c>
      <c r="C387" s="57" t="s">
        <v>87</v>
      </c>
      <c r="D387" s="58">
        <v>1</v>
      </c>
      <c r="E387" s="59">
        <v>205.2</v>
      </c>
      <c r="F387" s="58">
        <v>12000</v>
      </c>
      <c r="H387" s="61">
        <f t="shared" si="5"/>
        <v>205.2</v>
      </c>
    </row>
    <row r="388" spans="1:8" x14ac:dyDescent="0.25">
      <c r="A388" s="57" t="s">
        <v>763</v>
      </c>
      <c r="B388" s="57" t="s">
        <v>99</v>
      </c>
      <c r="C388" s="57" t="s">
        <v>87</v>
      </c>
      <c r="D388" s="58">
        <v>2</v>
      </c>
      <c r="E388" s="59">
        <v>153</v>
      </c>
      <c r="F388" s="58">
        <v>12000</v>
      </c>
      <c r="H388" s="61">
        <f t="shared" ref="H388:H450" si="6">IF(G388=0,E388,G388)</f>
        <v>153</v>
      </c>
    </row>
    <row r="389" spans="1:8" x14ac:dyDescent="0.25">
      <c r="A389" s="57" t="s">
        <v>764</v>
      </c>
      <c r="B389" s="57" t="s">
        <v>101</v>
      </c>
      <c r="C389" s="57" t="s">
        <v>87</v>
      </c>
      <c r="D389" s="58">
        <v>2</v>
      </c>
      <c r="E389" s="59">
        <v>168</v>
      </c>
      <c r="F389" s="58">
        <v>12000</v>
      </c>
      <c r="H389" s="61">
        <f t="shared" si="6"/>
        <v>168</v>
      </c>
    </row>
    <row r="390" spans="1:8" x14ac:dyDescent="0.25">
      <c r="A390" s="57" t="s">
        <v>765</v>
      </c>
      <c r="B390" s="57" t="s">
        <v>103</v>
      </c>
      <c r="C390" s="57" t="s">
        <v>87</v>
      </c>
      <c r="D390" s="58">
        <v>2</v>
      </c>
      <c r="E390" s="59">
        <v>168</v>
      </c>
      <c r="F390" s="58">
        <v>12000</v>
      </c>
      <c r="H390" s="61">
        <f t="shared" si="6"/>
        <v>168</v>
      </c>
    </row>
    <row r="391" spans="1:8" x14ac:dyDescent="0.25">
      <c r="A391" s="57" t="s">
        <v>766</v>
      </c>
      <c r="B391" s="57" t="s">
        <v>140</v>
      </c>
      <c r="C391" s="57" t="s">
        <v>87</v>
      </c>
      <c r="D391" s="58">
        <v>2</v>
      </c>
      <c r="E391" s="59">
        <v>173.25</v>
      </c>
      <c r="F391" s="58">
        <v>12000</v>
      </c>
      <c r="H391" s="61">
        <f t="shared" si="6"/>
        <v>173.25</v>
      </c>
    </row>
    <row r="392" spans="1:8" x14ac:dyDescent="0.25">
      <c r="A392" s="57" t="s">
        <v>767</v>
      </c>
      <c r="B392" s="57" t="s">
        <v>142</v>
      </c>
      <c r="C392" s="57" t="s">
        <v>87</v>
      </c>
      <c r="D392" s="58">
        <v>2</v>
      </c>
      <c r="E392" s="59">
        <v>122</v>
      </c>
      <c r="F392" s="58">
        <v>12000</v>
      </c>
      <c r="H392" s="61">
        <f t="shared" si="6"/>
        <v>122</v>
      </c>
    </row>
    <row r="393" spans="1:8" x14ac:dyDescent="0.25">
      <c r="A393" s="57" t="s">
        <v>768</v>
      </c>
      <c r="B393" s="57" t="s">
        <v>769</v>
      </c>
      <c r="C393" s="57" t="s">
        <v>87</v>
      </c>
      <c r="D393" s="58">
        <v>2</v>
      </c>
      <c r="E393" s="59">
        <v>179.166666666667</v>
      </c>
      <c r="F393" s="58">
        <v>12000</v>
      </c>
      <c r="H393" s="61">
        <f t="shared" si="6"/>
        <v>179.166666666667</v>
      </c>
    </row>
    <row r="394" spans="1:8" x14ac:dyDescent="0.25">
      <c r="A394" s="57" t="s">
        <v>770</v>
      </c>
      <c r="B394" s="57" t="s">
        <v>771</v>
      </c>
      <c r="C394" s="57" t="s">
        <v>87</v>
      </c>
      <c r="D394" s="58">
        <v>2</v>
      </c>
      <c r="E394" s="59">
        <v>130</v>
      </c>
      <c r="F394" s="58">
        <v>12000</v>
      </c>
      <c r="H394" s="61">
        <f t="shared" si="6"/>
        <v>130</v>
      </c>
    </row>
    <row r="395" spans="1:8" x14ac:dyDescent="0.25">
      <c r="A395" s="57" t="s">
        <v>772</v>
      </c>
      <c r="B395" s="57" t="s">
        <v>105</v>
      </c>
      <c r="C395" s="57" t="s">
        <v>87</v>
      </c>
      <c r="D395" s="58">
        <v>2</v>
      </c>
      <c r="E395" s="59">
        <v>180.666666666667</v>
      </c>
      <c r="F395" s="58">
        <v>12000</v>
      </c>
      <c r="H395" s="61">
        <f t="shared" si="6"/>
        <v>180.666666666667</v>
      </c>
    </row>
    <row r="396" spans="1:8" x14ac:dyDescent="0.25">
      <c r="A396" s="57" t="s">
        <v>773</v>
      </c>
      <c r="B396" s="57" t="s">
        <v>107</v>
      </c>
      <c r="C396" s="57" t="s">
        <v>87</v>
      </c>
      <c r="D396" s="58">
        <v>2</v>
      </c>
      <c r="E396" s="59">
        <v>158.583333333333</v>
      </c>
      <c r="F396" s="58">
        <v>12000</v>
      </c>
      <c r="H396" s="61">
        <f t="shared" si="6"/>
        <v>158.583333333333</v>
      </c>
    </row>
    <row r="397" spans="1:8" x14ac:dyDescent="0.25">
      <c r="A397" s="57" t="s">
        <v>774</v>
      </c>
      <c r="B397" s="57" t="s">
        <v>146</v>
      </c>
      <c r="C397" s="57" t="s">
        <v>87</v>
      </c>
      <c r="D397" s="58">
        <v>2</v>
      </c>
      <c r="E397" s="59">
        <v>0</v>
      </c>
      <c r="F397" s="58">
        <v>12000</v>
      </c>
      <c r="H397" s="61">
        <f t="shared" si="6"/>
        <v>0</v>
      </c>
    </row>
    <row r="398" spans="1:8" x14ac:dyDescent="0.25">
      <c r="A398" s="57" t="s">
        <v>775</v>
      </c>
      <c r="B398" s="57" t="s">
        <v>158</v>
      </c>
      <c r="C398" s="57" t="s">
        <v>87</v>
      </c>
      <c r="D398" s="58">
        <v>2</v>
      </c>
      <c r="E398" s="59">
        <v>112.666666666667</v>
      </c>
      <c r="F398" s="58">
        <v>12000</v>
      </c>
      <c r="H398" s="61">
        <f t="shared" si="6"/>
        <v>112.666666666667</v>
      </c>
    </row>
    <row r="399" spans="1:8" x14ac:dyDescent="0.25">
      <c r="A399" s="57" t="s">
        <v>776</v>
      </c>
      <c r="B399" s="57" t="s">
        <v>162</v>
      </c>
      <c r="C399" s="57" t="s">
        <v>87</v>
      </c>
      <c r="D399" s="58">
        <v>2</v>
      </c>
      <c r="E399" s="59">
        <v>134.166666666667</v>
      </c>
      <c r="F399" s="58">
        <v>12000</v>
      </c>
      <c r="H399" s="61">
        <f t="shared" si="6"/>
        <v>134.166666666667</v>
      </c>
    </row>
    <row r="400" spans="1:8" x14ac:dyDescent="0.25">
      <c r="A400" s="57" t="s">
        <v>777</v>
      </c>
      <c r="B400" s="57" t="s">
        <v>170</v>
      </c>
      <c r="C400" s="57" t="s">
        <v>87</v>
      </c>
      <c r="D400" s="58">
        <v>2</v>
      </c>
      <c r="E400" s="59">
        <v>163.75</v>
      </c>
      <c r="F400" s="58">
        <v>12000</v>
      </c>
      <c r="H400" s="61">
        <f t="shared" si="6"/>
        <v>163.75</v>
      </c>
    </row>
    <row r="401" spans="1:8" x14ac:dyDescent="0.25">
      <c r="A401" s="57" t="s">
        <v>778</v>
      </c>
      <c r="B401" s="57" t="s">
        <v>174</v>
      </c>
      <c r="C401" s="57" t="s">
        <v>87</v>
      </c>
      <c r="D401" s="58">
        <v>2</v>
      </c>
      <c r="E401" s="59">
        <v>137.5</v>
      </c>
      <c r="F401" s="58">
        <v>12000</v>
      </c>
      <c r="H401" s="61">
        <f t="shared" si="6"/>
        <v>137.5</v>
      </c>
    </row>
    <row r="402" spans="1:8" x14ac:dyDescent="0.25">
      <c r="A402" s="57" t="s">
        <v>779</v>
      </c>
      <c r="B402" s="57" t="s">
        <v>780</v>
      </c>
      <c r="C402" s="57" t="s">
        <v>87</v>
      </c>
      <c r="D402" s="58">
        <v>1</v>
      </c>
      <c r="E402" s="59">
        <v>174.75</v>
      </c>
      <c r="F402" s="58">
        <v>12000</v>
      </c>
      <c r="G402">
        <v>275</v>
      </c>
      <c r="H402" s="61">
        <f t="shared" si="6"/>
        <v>275</v>
      </c>
    </row>
    <row r="403" spans="1:8" x14ac:dyDescent="0.25">
      <c r="A403" s="57" t="s">
        <v>781</v>
      </c>
      <c r="B403" s="57" t="s">
        <v>89</v>
      </c>
      <c r="C403" s="57" t="s">
        <v>87</v>
      </c>
      <c r="D403" s="58">
        <v>1</v>
      </c>
      <c r="E403" s="59">
        <v>174.75</v>
      </c>
      <c r="F403" s="58">
        <v>12000</v>
      </c>
      <c r="G403">
        <v>240</v>
      </c>
      <c r="H403" s="61">
        <f t="shared" si="6"/>
        <v>240</v>
      </c>
    </row>
    <row r="404" spans="1:8" x14ac:dyDescent="0.25">
      <c r="A404" s="57" t="s">
        <v>782</v>
      </c>
      <c r="B404" s="57" t="s">
        <v>91</v>
      </c>
      <c r="C404" s="57" t="s">
        <v>87</v>
      </c>
      <c r="D404" s="58">
        <v>1</v>
      </c>
      <c r="E404" s="59">
        <v>213.6875</v>
      </c>
      <c r="F404" s="58">
        <v>12000</v>
      </c>
      <c r="G404">
        <v>306</v>
      </c>
      <c r="H404" s="61">
        <f t="shared" si="6"/>
        <v>306</v>
      </c>
    </row>
    <row r="405" spans="1:8" x14ac:dyDescent="0.25">
      <c r="A405" s="57" t="s">
        <v>783</v>
      </c>
      <c r="B405" s="57" t="s">
        <v>93</v>
      </c>
      <c r="C405" s="57" t="s">
        <v>87</v>
      </c>
      <c r="D405" s="58">
        <v>1</v>
      </c>
      <c r="E405" s="59">
        <v>270.68965517241401</v>
      </c>
      <c r="F405" s="58">
        <v>12000</v>
      </c>
      <c r="G405">
        <v>241</v>
      </c>
      <c r="H405" s="61">
        <f t="shared" si="6"/>
        <v>241</v>
      </c>
    </row>
    <row r="406" spans="1:8" x14ac:dyDescent="0.25">
      <c r="A406" s="57" t="s">
        <v>784</v>
      </c>
      <c r="B406" s="57" t="s">
        <v>95</v>
      </c>
      <c r="C406" s="57" t="s">
        <v>87</v>
      </c>
      <c r="D406" s="58">
        <v>1</v>
      </c>
      <c r="E406" s="59">
        <v>253.142857142857</v>
      </c>
      <c r="F406" s="58">
        <v>12000</v>
      </c>
      <c r="G406">
        <v>323</v>
      </c>
      <c r="H406" s="61">
        <f t="shared" si="6"/>
        <v>323</v>
      </c>
    </row>
    <row r="407" spans="1:8" x14ac:dyDescent="0.25">
      <c r="A407" s="57" t="s">
        <v>785</v>
      </c>
      <c r="B407" s="57" t="s">
        <v>97</v>
      </c>
      <c r="C407" s="57" t="s">
        <v>87</v>
      </c>
      <c r="D407" s="58">
        <v>2</v>
      </c>
      <c r="E407" s="59">
        <v>255.97826086956499</v>
      </c>
      <c r="F407" s="58">
        <v>12000</v>
      </c>
      <c r="G407">
        <v>258</v>
      </c>
      <c r="H407" s="61">
        <f t="shared" si="6"/>
        <v>258</v>
      </c>
    </row>
    <row r="408" spans="1:8" x14ac:dyDescent="0.25">
      <c r="A408" s="57" t="s">
        <v>786</v>
      </c>
      <c r="B408" s="57" t="s">
        <v>744</v>
      </c>
      <c r="C408" s="57" t="s">
        <v>87</v>
      </c>
      <c r="D408" s="58">
        <v>1</v>
      </c>
      <c r="E408" s="59">
        <v>249.21875</v>
      </c>
      <c r="F408" s="58">
        <v>12000</v>
      </c>
      <c r="G408">
        <v>307</v>
      </c>
      <c r="H408" s="61">
        <f t="shared" si="6"/>
        <v>307</v>
      </c>
    </row>
    <row r="409" spans="1:8" x14ac:dyDescent="0.25">
      <c r="A409" s="57" t="s">
        <v>787</v>
      </c>
      <c r="B409" s="57" t="s">
        <v>746</v>
      </c>
      <c r="C409" s="57" t="s">
        <v>87</v>
      </c>
      <c r="D409" s="58">
        <v>1</v>
      </c>
      <c r="E409" s="59">
        <v>249.979166666666</v>
      </c>
      <c r="F409" s="58">
        <v>12000</v>
      </c>
      <c r="G409">
        <v>272</v>
      </c>
      <c r="H409" s="61">
        <f t="shared" si="6"/>
        <v>272</v>
      </c>
    </row>
    <row r="410" spans="1:8" x14ac:dyDescent="0.25">
      <c r="A410" s="57" t="s">
        <v>788</v>
      </c>
      <c r="B410" s="57" t="s">
        <v>748</v>
      </c>
      <c r="C410" s="57" t="s">
        <v>87</v>
      </c>
      <c r="D410" s="58">
        <v>1</v>
      </c>
      <c r="E410" s="59">
        <v>356.43076923076899</v>
      </c>
      <c r="F410" s="58">
        <v>12000</v>
      </c>
      <c r="G410">
        <v>321</v>
      </c>
      <c r="H410" s="61">
        <f t="shared" si="6"/>
        <v>321</v>
      </c>
    </row>
    <row r="411" spans="1:8" x14ac:dyDescent="0.25">
      <c r="A411" s="57" t="s">
        <v>789</v>
      </c>
      <c r="B411" s="57" t="s">
        <v>750</v>
      </c>
      <c r="C411" s="57" t="s">
        <v>87</v>
      </c>
      <c r="D411" s="58">
        <v>1</v>
      </c>
      <c r="E411" s="59">
        <v>198.958333333333</v>
      </c>
      <c r="F411" s="58">
        <v>12000</v>
      </c>
      <c r="G411">
        <v>322</v>
      </c>
      <c r="H411" s="61">
        <f t="shared" si="6"/>
        <v>322</v>
      </c>
    </row>
    <row r="412" spans="1:8" x14ac:dyDescent="0.25">
      <c r="A412" s="57" t="s">
        <v>790</v>
      </c>
      <c r="B412" s="57" t="s">
        <v>115</v>
      </c>
      <c r="C412" s="57" t="s">
        <v>87</v>
      </c>
      <c r="D412" s="58">
        <v>1</v>
      </c>
      <c r="E412" s="59">
        <v>162.80000000000001</v>
      </c>
      <c r="F412" s="58">
        <v>12000</v>
      </c>
      <c r="G412">
        <v>281</v>
      </c>
      <c r="H412" s="61">
        <f t="shared" si="6"/>
        <v>281</v>
      </c>
    </row>
    <row r="413" spans="1:8" x14ac:dyDescent="0.25">
      <c r="A413" s="57" t="s">
        <v>791</v>
      </c>
      <c r="B413" s="57" t="s">
        <v>117</v>
      </c>
      <c r="C413" s="57" t="s">
        <v>87</v>
      </c>
      <c r="D413" s="58">
        <v>1</v>
      </c>
      <c r="E413" s="59">
        <v>162.80000000000001</v>
      </c>
      <c r="F413" s="58">
        <v>12000</v>
      </c>
      <c r="H413" s="61">
        <f t="shared" si="6"/>
        <v>162.80000000000001</v>
      </c>
    </row>
    <row r="414" spans="1:8" x14ac:dyDescent="0.25">
      <c r="A414" s="57" t="s">
        <v>792</v>
      </c>
      <c r="B414" s="57" t="s">
        <v>121</v>
      </c>
      <c r="C414" s="57" t="s">
        <v>87</v>
      </c>
      <c r="D414" s="58">
        <v>1</v>
      </c>
      <c r="E414" s="59">
        <v>138.666666666667</v>
      </c>
      <c r="F414" s="58">
        <v>12000</v>
      </c>
      <c r="H414" s="61">
        <f t="shared" si="6"/>
        <v>138.666666666667</v>
      </c>
    </row>
    <row r="415" spans="1:8" x14ac:dyDescent="0.25">
      <c r="A415" s="57" t="s">
        <v>793</v>
      </c>
      <c r="B415" s="57" t="s">
        <v>127</v>
      </c>
      <c r="C415" s="57" t="s">
        <v>87</v>
      </c>
      <c r="D415" s="58">
        <v>2</v>
      </c>
      <c r="E415" s="59">
        <v>160</v>
      </c>
      <c r="F415" s="58">
        <v>12000</v>
      </c>
      <c r="H415" s="61">
        <f t="shared" si="6"/>
        <v>160</v>
      </c>
    </row>
    <row r="416" spans="1:8" x14ac:dyDescent="0.25">
      <c r="A416" s="57" t="s">
        <v>794</v>
      </c>
      <c r="B416" s="57" t="s">
        <v>209</v>
      </c>
      <c r="C416" s="57" t="s">
        <v>87</v>
      </c>
      <c r="D416" s="58">
        <v>1</v>
      </c>
      <c r="E416" s="59">
        <v>299.25</v>
      </c>
      <c r="F416" s="58">
        <v>12000</v>
      </c>
      <c r="H416" s="61">
        <f t="shared" si="6"/>
        <v>299.25</v>
      </c>
    </row>
    <row r="417" spans="1:8" x14ac:dyDescent="0.25">
      <c r="A417" s="57" t="s">
        <v>795</v>
      </c>
      <c r="B417" s="57" t="s">
        <v>131</v>
      </c>
      <c r="C417" s="57" t="s">
        <v>87</v>
      </c>
      <c r="D417" s="58">
        <v>1</v>
      </c>
      <c r="E417" s="59">
        <v>196.04</v>
      </c>
      <c r="F417" s="58">
        <v>12000</v>
      </c>
      <c r="H417" s="61">
        <f t="shared" si="6"/>
        <v>196.04</v>
      </c>
    </row>
    <row r="418" spans="1:8" x14ac:dyDescent="0.25">
      <c r="A418" s="57" t="s">
        <v>796</v>
      </c>
      <c r="B418" s="57" t="s">
        <v>135</v>
      </c>
      <c r="C418" s="57" t="s">
        <v>87</v>
      </c>
      <c r="D418" s="58">
        <v>2</v>
      </c>
      <c r="E418" s="59">
        <v>205.2</v>
      </c>
      <c r="F418" s="58">
        <v>12000</v>
      </c>
      <c r="H418" s="61">
        <f t="shared" si="6"/>
        <v>205.2</v>
      </c>
    </row>
    <row r="419" spans="1:8" x14ac:dyDescent="0.25">
      <c r="A419" s="57" t="s">
        <v>797</v>
      </c>
      <c r="B419" s="57" t="s">
        <v>99</v>
      </c>
      <c r="C419" s="57" t="s">
        <v>87</v>
      </c>
      <c r="D419" s="58">
        <v>4</v>
      </c>
      <c r="E419" s="59">
        <v>166.15384615384599</v>
      </c>
      <c r="F419" s="58">
        <v>12000</v>
      </c>
      <c r="G419">
        <v>204</v>
      </c>
      <c r="H419" s="61">
        <f t="shared" si="6"/>
        <v>204</v>
      </c>
    </row>
    <row r="420" spans="1:8" x14ac:dyDescent="0.25">
      <c r="A420" s="57" t="s">
        <v>798</v>
      </c>
      <c r="B420" s="57" t="s">
        <v>101</v>
      </c>
      <c r="C420" s="57" t="s">
        <v>87</v>
      </c>
      <c r="D420" s="58">
        <v>2</v>
      </c>
      <c r="E420" s="59">
        <v>197.333333333334</v>
      </c>
      <c r="F420" s="58">
        <v>12000</v>
      </c>
      <c r="G420">
        <v>210</v>
      </c>
      <c r="H420" s="61">
        <f t="shared" si="6"/>
        <v>210</v>
      </c>
    </row>
    <row r="421" spans="1:8" x14ac:dyDescent="0.25">
      <c r="A421" s="57" t="s">
        <v>799</v>
      </c>
      <c r="B421" s="57" t="s">
        <v>103</v>
      </c>
      <c r="C421" s="57" t="s">
        <v>87</v>
      </c>
      <c r="D421" s="58">
        <v>2</v>
      </c>
      <c r="E421" s="59">
        <v>193.536</v>
      </c>
      <c r="F421" s="58">
        <v>12000</v>
      </c>
      <c r="G421">
        <v>271</v>
      </c>
      <c r="H421" s="61">
        <f t="shared" si="6"/>
        <v>271</v>
      </c>
    </row>
    <row r="422" spans="1:8" x14ac:dyDescent="0.25">
      <c r="A422" s="57" t="s">
        <v>800</v>
      </c>
      <c r="B422" s="57" t="s">
        <v>142</v>
      </c>
      <c r="C422" s="57" t="s">
        <v>87</v>
      </c>
      <c r="D422" s="58">
        <v>2</v>
      </c>
      <c r="E422" s="59">
        <v>122</v>
      </c>
      <c r="F422" s="58">
        <v>12000</v>
      </c>
      <c r="G422">
        <v>243</v>
      </c>
      <c r="H422" s="61">
        <f t="shared" si="6"/>
        <v>243</v>
      </c>
    </row>
    <row r="423" spans="1:8" x14ac:dyDescent="0.25">
      <c r="A423" s="57" t="s">
        <v>801</v>
      </c>
      <c r="B423" s="57" t="s">
        <v>769</v>
      </c>
      <c r="C423" s="57" t="s">
        <v>87</v>
      </c>
      <c r="D423" s="58">
        <v>2</v>
      </c>
      <c r="E423" s="59">
        <v>206.041666666667</v>
      </c>
      <c r="F423" s="58">
        <v>12000</v>
      </c>
      <c r="G423">
        <v>286</v>
      </c>
      <c r="H423" s="61">
        <f t="shared" si="6"/>
        <v>286</v>
      </c>
    </row>
    <row r="424" spans="1:8" x14ac:dyDescent="0.25">
      <c r="A424" s="57" t="s">
        <v>802</v>
      </c>
      <c r="B424" s="57" t="s">
        <v>771</v>
      </c>
      <c r="C424" s="57" t="s">
        <v>87</v>
      </c>
      <c r="D424" s="58">
        <v>2</v>
      </c>
      <c r="E424" s="59">
        <v>130</v>
      </c>
      <c r="F424" s="58">
        <v>12000</v>
      </c>
      <c r="G424">
        <v>260</v>
      </c>
      <c r="H424" s="61">
        <f t="shared" si="6"/>
        <v>260</v>
      </c>
    </row>
    <row r="425" spans="1:8" x14ac:dyDescent="0.25">
      <c r="A425" s="57" t="s">
        <v>803</v>
      </c>
      <c r="B425" s="57" t="s">
        <v>105</v>
      </c>
      <c r="C425" s="57" t="s">
        <v>87</v>
      </c>
      <c r="D425" s="58">
        <v>2</v>
      </c>
      <c r="E425" s="59">
        <v>201.11</v>
      </c>
      <c r="F425" s="58">
        <v>12000</v>
      </c>
      <c r="G425">
        <v>302</v>
      </c>
      <c r="H425" s="61">
        <f t="shared" si="6"/>
        <v>302</v>
      </c>
    </row>
    <row r="426" spans="1:8" x14ac:dyDescent="0.25">
      <c r="A426" s="57" t="s">
        <v>804</v>
      </c>
      <c r="B426" s="57" t="s">
        <v>107</v>
      </c>
      <c r="C426" s="57" t="s">
        <v>87</v>
      </c>
      <c r="D426" s="58">
        <v>2</v>
      </c>
      <c r="E426" s="59">
        <v>158.583333333333</v>
      </c>
      <c r="F426" s="58">
        <v>12000</v>
      </c>
      <c r="G426">
        <v>274</v>
      </c>
      <c r="H426" s="61">
        <f t="shared" si="6"/>
        <v>274</v>
      </c>
    </row>
    <row r="427" spans="1:8" x14ac:dyDescent="0.25">
      <c r="A427" s="57" t="s">
        <v>805</v>
      </c>
      <c r="B427" s="57" t="s">
        <v>86</v>
      </c>
      <c r="C427" s="57" t="s">
        <v>87</v>
      </c>
      <c r="D427" s="58">
        <v>1</v>
      </c>
      <c r="E427" s="59">
        <v>202.5</v>
      </c>
      <c r="F427" s="58">
        <v>12000</v>
      </c>
      <c r="G427">
        <v>316</v>
      </c>
      <c r="H427" s="61">
        <f t="shared" si="6"/>
        <v>316</v>
      </c>
    </row>
    <row r="428" spans="1:8" x14ac:dyDescent="0.25">
      <c r="A428" s="57" t="s">
        <v>806</v>
      </c>
      <c r="B428" s="57" t="s">
        <v>91</v>
      </c>
      <c r="C428" s="57" t="s">
        <v>87</v>
      </c>
      <c r="D428" s="58">
        <v>1</v>
      </c>
      <c r="E428" s="59">
        <v>236.7</v>
      </c>
      <c r="F428" s="58">
        <v>12000</v>
      </c>
      <c r="G428">
        <v>306</v>
      </c>
      <c r="H428" s="61">
        <f t="shared" si="6"/>
        <v>306</v>
      </c>
    </row>
    <row r="429" spans="1:8" x14ac:dyDescent="0.25">
      <c r="A429" s="57" t="s">
        <v>807</v>
      </c>
      <c r="B429" s="57" t="s">
        <v>93</v>
      </c>
      <c r="C429" s="57" t="s">
        <v>87</v>
      </c>
      <c r="D429" s="58">
        <v>2</v>
      </c>
      <c r="E429" s="59">
        <v>270.68965517241401</v>
      </c>
      <c r="F429" s="58">
        <v>12000</v>
      </c>
      <c r="G429">
        <v>287</v>
      </c>
      <c r="H429" s="61">
        <f t="shared" si="6"/>
        <v>287</v>
      </c>
    </row>
    <row r="430" spans="1:8" x14ac:dyDescent="0.25">
      <c r="A430" s="57" t="s">
        <v>808</v>
      </c>
      <c r="B430" s="57" t="s">
        <v>95</v>
      </c>
      <c r="C430" s="57" t="s">
        <v>87</v>
      </c>
      <c r="D430" s="58">
        <v>2</v>
      </c>
      <c r="E430" s="59">
        <v>354.4</v>
      </c>
      <c r="F430" s="58">
        <v>12000</v>
      </c>
      <c r="G430">
        <v>339</v>
      </c>
      <c r="H430" s="61">
        <f t="shared" si="6"/>
        <v>339</v>
      </c>
    </row>
    <row r="431" spans="1:8" x14ac:dyDescent="0.25">
      <c r="A431" s="57" t="s">
        <v>809</v>
      </c>
      <c r="B431" s="57" t="s">
        <v>97</v>
      </c>
      <c r="C431" s="57" t="s">
        <v>87</v>
      </c>
      <c r="D431" s="58">
        <v>2</v>
      </c>
      <c r="E431" s="59">
        <v>262.97500000000002</v>
      </c>
      <c r="F431" s="58">
        <v>12000</v>
      </c>
      <c r="G431">
        <v>326</v>
      </c>
      <c r="H431" s="61">
        <f t="shared" si="6"/>
        <v>326</v>
      </c>
    </row>
    <row r="432" spans="1:8" x14ac:dyDescent="0.25">
      <c r="A432" s="57" t="s">
        <v>810</v>
      </c>
      <c r="B432" s="57" t="s">
        <v>154</v>
      </c>
      <c r="C432" s="57" t="s">
        <v>87</v>
      </c>
      <c r="D432" s="58">
        <v>2</v>
      </c>
      <c r="E432" s="59">
        <v>187.045161290322</v>
      </c>
      <c r="F432" s="58">
        <v>12000</v>
      </c>
      <c r="G432">
        <v>300</v>
      </c>
      <c r="H432" s="61">
        <f t="shared" si="6"/>
        <v>300</v>
      </c>
    </row>
    <row r="433" spans="1:8" x14ac:dyDescent="0.25">
      <c r="A433" s="57" t="s">
        <v>811</v>
      </c>
      <c r="B433" s="57" t="s">
        <v>156</v>
      </c>
      <c r="C433" s="57" t="s">
        <v>87</v>
      </c>
      <c r="D433" s="58">
        <v>2</v>
      </c>
      <c r="E433" s="59">
        <v>0</v>
      </c>
      <c r="F433" s="58">
        <v>12000</v>
      </c>
      <c r="H433" s="61">
        <f t="shared" si="6"/>
        <v>0</v>
      </c>
    </row>
    <row r="434" spans="1:8" x14ac:dyDescent="0.25">
      <c r="A434" s="57" t="s">
        <v>812</v>
      </c>
      <c r="B434" s="57" t="s">
        <v>174</v>
      </c>
      <c r="C434" s="57" t="s">
        <v>87</v>
      </c>
      <c r="D434" s="58">
        <v>2</v>
      </c>
      <c r="E434" s="59">
        <v>137.5</v>
      </c>
      <c r="F434" s="58">
        <v>12000</v>
      </c>
      <c r="H434" s="61">
        <f t="shared" si="6"/>
        <v>137.5</v>
      </c>
    </row>
    <row r="435" spans="1:8" x14ac:dyDescent="0.25">
      <c r="A435" s="57" t="s">
        <v>813</v>
      </c>
      <c r="B435" s="57" t="s">
        <v>113</v>
      </c>
      <c r="C435" s="57" t="s">
        <v>87</v>
      </c>
      <c r="D435" s="58">
        <v>2</v>
      </c>
      <c r="E435" s="59">
        <v>233.75</v>
      </c>
      <c r="F435" s="58">
        <v>12000</v>
      </c>
      <c r="G435">
        <v>306</v>
      </c>
      <c r="H435" s="61">
        <f t="shared" si="6"/>
        <v>306</v>
      </c>
    </row>
    <row r="436" spans="1:8" x14ac:dyDescent="0.25">
      <c r="A436" s="57" t="s">
        <v>814</v>
      </c>
      <c r="B436" s="57" t="s">
        <v>117</v>
      </c>
      <c r="C436" s="57" t="s">
        <v>87</v>
      </c>
      <c r="D436" s="58">
        <v>2</v>
      </c>
      <c r="E436" s="59">
        <v>197.333333333333</v>
      </c>
      <c r="F436" s="58">
        <v>12000</v>
      </c>
      <c r="G436">
        <v>290</v>
      </c>
      <c r="H436" s="61">
        <f t="shared" si="6"/>
        <v>290</v>
      </c>
    </row>
    <row r="437" spans="1:8" x14ac:dyDescent="0.25">
      <c r="A437" s="57" t="s">
        <v>815</v>
      </c>
      <c r="B437" s="57" t="s">
        <v>119</v>
      </c>
      <c r="C437" s="57" t="s">
        <v>87</v>
      </c>
      <c r="D437" s="58">
        <v>2</v>
      </c>
      <c r="E437" s="59">
        <v>211.458333333334</v>
      </c>
      <c r="F437" s="58">
        <v>12000</v>
      </c>
      <c r="G437">
        <v>332</v>
      </c>
      <c r="H437" s="61">
        <f t="shared" si="6"/>
        <v>332</v>
      </c>
    </row>
    <row r="438" spans="1:8" x14ac:dyDescent="0.25">
      <c r="A438" s="57" t="s">
        <v>816</v>
      </c>
      <c r="B438" s="57" t="s">
        <v>123</v>
      </c>
      <c r="C438" s="57" t="s">
        <v>87</v>
      </c>
      <c r="D438" s="58">
        <v>2</v>
      </c>
      <c r="E438" s="59">
        <v>237.25</v>
      </c>
      <c r="F438" s="58">
        <v>12000</v>
      </c>
      <c r="G438">
        <v>313</v>
      </c>
      <c r="H438" s="61">
        <f t="shared" si="6"/>
        <v>313</v>
      </c>
    </row>
    <row r="439" spans="1:8" x14ac:dyDescent="0.25">
      <c r="A439" s="57" t="s">
        <v>817</v>
      </c>
      <c r="B439" s="57" t="s">
        <v>125</v>
      </c>
      <c r="C439" s="57" t="s">
        <v>87</v>
      </c>
      <c r="D439" s="58">
        <v>2</v>
      </c>
      <c r="E439" s="59">
        <v>240.49333333333399</v>
      </c>
      <c r="F439" s="58">
        <v>12000</v>
      </c>
      <c r="G439">
        <v>341</v>
      </c>
      <c r="H439" s="61">
        <f t="shared" si="6"/>
        <v>341</v>
      </c>
    </row>
    <row r="440" spans="1:8" x14ac:dyDescent="0.25">
      <c r="A440" s="57" t="s">
        <v>818</v>
      </c>
      <c r="B440" s="57" t="s">
        <v>129</v>
      </c>
      <c r="C440" s="57" t="s">
        <v>87</v>
      </c>
      <c r="D440" s="58">
        <v>2</v>
      </c>
      <c r="E440" s="59">
        <v>322.29166666666703</v>
      </c>
      <c r="F440" s="58">
        <v>12000</v>
      </c>
      <c r="G440">
        <v>290</v>
      </c>
      <c r="H440" s="61">
        <f t="shared" si="6"/>
        <v>290</v>
      </c>
    </row>
    <row r="441" spans="1:8" x14ac:dyDescent="0.25">
      <c r="A441" s="57" t="s">
        <v>819</v>
      </c>
      <c r="B441" s="57" t="s">
        <v>99</v>
      </c>
      <c r="C441" s="57" t="s">
        <v>87</v>
      </c>
      <c r="D441" s="58">
        <v>4</v>
      </c>
      <c r="E441" s="59">
        <v>166.15384615384599</v>
      </c>
      <c r="F441" s="58">
        <v>12000</v>
      </c>
      <c r="G441">
        <v>195</v>
      </c>
      <c r="H441" s="61">
        <f t="shared" si="6"/>
        <v>195</v>
      </c>
    </row>
    <row r="442" spans="1:8" x14ac:dyDescent="0.25">
      <c r="A442" s="57" t="s">
        <v>820</v>
      </c>
      <c r="B442" s="57" t="s">
        <v>101</v>
      </c>
      <c r="C442" s="57" t="s">
        <v>87</v>
      </c>
      <c r="D442" s="58">
        <v>4</v>
      </c>
      <c r="E442" s="59">
        <v>197.333333333334</v>
      </c>
      <c r="F442" s="58">
        <v>12000</v>
      </c>
      <c r="G442">
        <v>210</v>
      </c>
      <c r="H442" s="61">
        <f t="shared" si="6"/>
        <v>210</v>
      </c>
    </row>
    <row r="443" spans="1:8" x14ac:dyDescent="0.25">
      <c r="A443" s="57" t="s">
        <v>821</v>
      </c>
      <c r="B443" s="57" t="s">
        <v>189</v>
      </c>
      <c r="C443" s="57" t="s">
        <v>87</v>
      </c>
      <c r="D443" s="58">
        <v>4</v>
      </c>
      <c r="E443" s="59">
        <v>128</v>
      </c>
      <c r="F443" s="58">
        <v>12000</v>
      </c>
      <c r="G443">
        <v>121</v>
      </c>
      <c r="H443" s="61">
        <f t="shared" si="6"/>
        <v>121</v>
      </c>
    </row>
    <row r="444" spans="1:8" x14ac:dyDescent="0.25">
      <c r="A444" s="57" t="s">
        <v>822</v>
      </c>
      <c r="B444" s="57" t="s">
        <v>146</v>
      </c>
      <c r="C444" s="57" t="s">
        <v>87</v>
      </c>
      <c r="D444" s="58">
        <v>4</v>
      </c>
      <c r="E444" s="59">
        <v>150</v>
      </c>
      <c r="F444" s="58">
        <v>12000</v>
      </c>
      <c r="G444">
        <v>227</v>
      </c>
      <c r="H444" s="61">
        <f t="shared" si="6"/>
        <v>227</v>
      </c>
    </row>
    <row r="445" spans="1:8" x14ac:dyDescent="0.25">
      <c r="A445" s="57" t="s">
        <v>823</v>
      </c>
      <c r="B445" s="57" t="s">
        <v>148</v>
      </c>
      <c r="C445" s="57" t="s">
        <v>87</v>
      </c>
      <c r="D445" s="58">
        <v>4</v>
      </c>
      <c r="E445" s="59">
        <v>124.8</v>
      </c>
      <c r="F445" s="58">
        <v>12000</v>
      </c>
      <c r="G445">
        <v>173</v>
      </c>
      <c r="H445" s="61">
        <f t="shared" si="6"/>
        <v>173</v>
      </c>
    </row>
    <row r="446" spans="1:8" x14ac:dyDescent="0.25">
      <c r="A446" s="57" t="s">
        <v>824</v>
      </c>
      <c r="B446" s="57" t="s">
        <v>150</v>
      </c>
      <c r="C446" s="57" t="s">
        <v>87</v>
      </c>
      <c r="D446" s="58">
        <v>4</v>
      </c>
      <c r="E446" s="59">
        <v>161.25</v>
      </c>
      <c r="F446" s="58">
        <v>12000</v>
      </c>
      <c r="G446">
        <v>230</v>
      </c>
      <c r="H446" s="61">
        <f t="shared" si="6"/>
        <v>230</v>
      </c>
    </row>
    <row r="447" spans="1:8" x14ac:dyDescent="0.25">
      <c r="A447" s="57" t="s">
        <v>825</v>
      </c>
      <c r="B447" s="57" t="s">
        <v>152</v>
      </c>
      <c r="C447" s="57" t="s">
        <v>87</v>
      </c>
      <c r="D447" s="58">
        <v>4</v>
      </c>
      <c r="E447" s="59">
        <v>188.083333333333</v>
      </c>
      <c r="F447" s="58">
        <v>12000</v>
      </c>
      <c r="G447">
        <v>185</v>
      </c>
      <c r="H447" s="61">
        <f t="shared" si="6"/>
        <v>185</v>
      </c>
    </row>
    <row r="448" spans="1:8" x14ac:dyDescent="0.25">
      <c r="A448" s="57" t="s">
        <v>826</v>
      </c>
      <c r="B448" s="57" t="s">
        <v>91</v>
      </c>
      <c r="C448" s="57" t="s">
        <v>87</v>
      </c>
      <c r="D448" s="58">
        <v>1</v>
      </c>
      <c r="E448" s="59">
        <v>213.6875</v>
      </c>
      <c r="F448" s="58">
        <v>12000</v>
      </c>
      <c r="G448">
        <v>306</v>
      </c>
      <c r="H448" s="61">
        <f t="shared" si="6"/>
        <v>306</v>
      </c>
    </row>
    <row r="449" spans="1:8" x14ac:dyDescent="0.25">
      <c r="A449" s="57" t="s">
        <v>827</v>
      </c>
      <c r="B449" s="57" t="s">
        <v>93</v>
      </c>
      <c r="C449" s="57" t="s">
        <v>87</v>
      </c>
      <c r="D449" s="58">
        <v>1</v>
      </c>
      <c r="E449" s="59">
        <v>188.4</v>
      </c>
      <c r="F449" s="58">
        <v>12000</v>
      </c>
      <c r="G449">
        <v>241</v>
      </c>
      <c r="H449" s="61">
        <f t="shared" si="6"/>
        <v>241</v>
      </c>
    </row>
    <row r="450" spans="1:8" x14ac:dyDescent="0.25">
      <c r="A450" s="57" t="s">
        <v>828</v>
      </c>
      <c r="B450" s="57" t="s">
        <v>95</v>
      </c>
      <c r="C450" s="57" t="s">
        <v>87</v>
      </c>
      <c r="D450" s="58">
        <v>1</v>
      </c>
      <c r="E450" s="59">
        <v>253.142857142857</v>
      </c>
      <c r="F450" s="58">
        <v>12000</v>
      </c>
      <c r="G450">
        <v>323</v>
      </c>
      <c r="H450" s="61">
        <f t="shared" si="6"/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Source</vt:lpstr>
      <vt:lpstr>Master Cap per Hour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scm02</dc:creator>
  <cp:lastModifiedBy>scm02</cp:lastModifiedBy>
  <dcterms:created xsi:type="dcterms:W3CDTF">2019-09-03T01:28:56Z</dcterms:created>
  <dcterms:modified xsi:type="dcterms:W3CDTF">2019-10-10T02:12:52Z</dcterms:modified>
</cp:coreProperties>
</file>