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rcise" sheetId="1" r:id="rId4"/>
    <sheet state="visible" name="Data" sheetId="2" r:id="rId5"/>
    <sheet state="visible" name="Pengerjaan1" sheetId="3" r:id="rId6"/>
    <sheet state="visible" name="Visualiassi&amp;Pivot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qGJYNAUkhnKrIN9qDRyBEprc7SOqh56r03zLSbEJuBA="/>
    </ext>
  </extLst>
</workbook>
</file>

<file path=xl/sharedStrings.xml><?xml version="1.0" encoding="utf-8"?>
<sst xmlns="http://schemas.openxmlformats.org/spreadsheetml/2006/main" count="119" uniqueCount="38">
  <si>
    <t>Excel Test</t>
  </si>
  <si>
    <t>MOVIE</t>
  </si>
  <si>
    <t>GENRE</t>
  </si>
  <si>
    <t>Batman Forever</t>
  </si>
  <si>
    <t>Drama</t>
  </si>
  <si>
    <t>Independence Day</t>
  </si>
  <si>
    <t>Adventure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</si>
  <si>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</si>
  <si>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</si>
  <si>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</si>
  <si>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</si>
  <si>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</si>
  <si>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</si>
  <si>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</si>
  <si>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</si>
  <si>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</si>
  <si>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Action</t>
  </si>
  <si>
    <t>Pirates of the Caribbean: Dead Man’s Chest</t>
  </si>
  <si>
    <t>Spider-Man 3</t>
  </si>
  <si>
    <t>The Dark Knight</t>
  </si>
  <si>
    <t>Transformers: Revenge of the Fallen</t>
  </si>
  <si>
    <t>Toy Story 3</t>
  </si>
  <si>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</si>
  <si>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</si>
  <si>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</si>
  <si>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</si>
  <si>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</si>
  <si>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</si>
  <si>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</si>
  <si>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</si>
  <si>
    <t>Total</t>
  </si>
  <si>
    <t>Average</t>
  </si>
  <si>
    <t>Min</t>
  </si>
  <si>
    <t>Max</t>
  </si>
  <si>
    <t>Above/Below Average Total</t>
  </si>
  <si>
    <t>Total_value</t>
  </si>
  <si>
    <t>Average_value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</si>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</sst>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5">
    <font>
      <sz val="11.0"/>
      <color theme="1"/>
      <name val="Calibri"/>
      <scheme val="minor"/>
    </font>
    <font>
      <b/>
      <sz val="48.0"/>
      <color rgb="FFFF0000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17" xfId="0" applyFont="1" applyNumberFormat="1"/>
    <xf borderId="1" fillId="0" fontId="4" numFmtId="0" xfId="0" applyBorder="1" applyFont="1"/>
    <xf borderId="1" fillId="0" fontId="3" numFmtId="0" xfId="0" applyBorder="1" applyFont="1"/>
    <xf borderId="1" fillId="2" fontId="4" numFmtId="0" xfId="0" applyBorder="1" applyFill="1" applyFont="1"/>
    <xf borderId="1" fillId="2" fontId="4" numFmtId="17" xfId="0" applyBorder="1" applyFont="1" applyNumberFormat="1"/>
    <xf borderId="1" fillId="2" fontId="4" numFmtId="17" xfId="0" applyAlignment="1" applyBorder="1" applyFont="1" applyNumberFormat="1">
      <alignment horizontal="center"/>
    </xf>
    <xf borderId="1" fillId="0" fontId="3" numFmtId="164" xfId="0" applyBorder="1" applyFont="1" applyNumberFormat="1"/>
    <xf borderId="1" fillId="0" fontId="3" numFmtId="0" xfId="0" applyAlignment="1" applyBorder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19050</xdr:colOff>
      <xdr:row>0</xdr:row>
      <xdr:rowOff>19050</xdr:rowOff>
    </xdr:from>
    <xdr:ext cx="3981450" cy="4362450"/>
    <xdr:sp>
      <xdr:nvSpPr>
        <xdr:cNvPr id="3" name="Shape 3"/>
        <xdr:cNvSpPr txBox="1"/>
      </xdr:nvSpPr>
      <xdr:spPr>
        <a:xfrm>
          <a:off x="3360038" y="1603538"/>
          <a:ext cx="3971925" cy="4352925"/>
        </a:xfrm>
        <a:prstGeom prst="rect">
          <a:avLst/>
        </a:prstGeom>
        <a:solidFill>
          <a:srgbClr val="FBE4D4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Instructions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Tasks: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Make the table look more professional; presentable to the business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Create Column and Raw totals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Create an Average, Min and Max column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4. Create a month over month column for the latest month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5. Conditional format the MoM column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6. Sort the data by Totals; descending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7. Create a new column that has “above average” or “below average” text depending on the Total value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8. Join the Distributor from part 2. This new column should be second (next to movie)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9. Create a pivot table showing the sum and average values for distributors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10. Create a horizontal bar chart showing the totals by Movie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11. Create a vertical bar chart showing the average value by Genre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12. Create a pie chart showing the average value by Distributor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:P18" sheet="Pengerjaan1"/>
  </cacheSource>
  <cacheFields>
    <cacheField name="MOVIE" numFmtId="0">
      <sharedItems>
        <s v="Transformers: Revenge of the Fallen"/>
        <s v="Finding Nemo"/>
        <s v="Batman Forever"/>
        <s v="Titanic"/>
        <s v="Independence Day"/>
        <s v="Pirates of the Caribbean: Dead Man’s Chest"/>
        <s v="Harry Potter and the Sorcerer’s Stone"/>
        <s v="Men in Black"/>
        <s v="Star Wars Ep. I: The Phantom Menace"/>
        <s v="How the Grinch Stole Christmas"/>
        <s v="Spider-Man 3"/>
        <s v="Shrek 2"/>
        <s v="The Dark Knight"/>
        <s v="Spider-Man"/>
        <s v="Star Wars Ep. III: Revenge of the Sith"/>
        <s v="Toy Story 3"/>
      </sharedItems>
    </cacheField>
    <cacheField name="DISTRIBUTOR" numFmtId="0">
      <sharedItems>
        <s v="Paramount Pictures"/>
        <s v="Walt Disney"/>
        <s v="Warner Bros."/>
        <s v="20th Century Fox"/>
        <s v="Sony Pictures"/>
        <s v="Universal"/>
        <s v="Dreamworks SKG"/>
      </sharedItems>
    </cacheField>
    <cacheField name="GENRE" numFmtId="0">
      <sharedItems>
        <s v="Action"/>
        <s v="Adventure"/>
        <s v="Drama"/>
      </sharedItems>
    </cacheField>
    <cacheField name="Jul-21" numFmtId="164">
      <sharedItems containsSemiMixedTypes="0" containsString="0" containsNumber="1" containsInteger="1">
        <n v="908851.0"/>
        <n v="544951.0"/>
        <n v="259311.0"/>
        <n v="81641.0"/>
        <n v="14506.0"/>
        <n v="5746.0"/>
        <n v="7586.0"/>
        <n v="2251.0"/>
        <n v="1506.0"/>
        <n v="1296.0"/>
        <n v="1246.0"/>
        <n v="1271.0"/>
      </sharedItems>
    </cacheField>
    <cacheField name="Aug-21" numFmtId="164">
      <sharedItems containsSemiMixedTypes="0" containsString="0" containsNumber="1" containsInteger="1">
        <n v="953741.0"/>
        <n v="576636.0"/>
        <n v="263611.0"/>
        <n v="86581.0"/>
        <n v="18876.0"/>
        <n v="5816.0"/>
        <n v="7081.0"/>
        <n v="2286.0"/>
        <n v="1501.0"/>
        <n v="1296.0"/>
        <n v="1246.0"/>
        <n v="1271.0"/>
      </sharedItems>
    </cacheField>
    <cacheField name="Sep-21" numFmtId="164">
      <sharedItems containsSemiMixedTypes="0" containsString="0" containsNumber="1" containsInteger="1">
        <n v="924366.0"/>
        <n v="564851.0"/>
        <n v="263801.0"/>
        <n v="78091.0"/>
        <n v="8641.0"/>
        <n v="5836.0"/>
        <n v="8006.0"/>
        <n v="2286.0"/>
        <n v="1501.0"/>
        <n v="1296.0"/>
        <n v="1246.0"/>
        <n v="1271.0"/>
      </sharedItems>
    </cacheField>
    <cacheField name="Oct-21" numFmtId="164">
      <sharedItems containsSemiMixedTypes="0" containsString="0" containsNumber="1" containsInteger="1">
        <n v="907576.0"/>
        <n v="516416.0"/>
        <n v="279256.0"/>
        <n v="92076.0"/>
        <n v="5236.0"/>
        <n v="5671.0"/>
        <n v="12296.0"/>
        <n v="3756.0"/>
        <n v="1516.0"/>
        <n v="1291.0"/>
        <n v="1251.0"/>
        <n v="1271.0"/>
        <n v="1246.0"/>
      </sharedItems>
    </cacheField>
    <cacheField name="Nov-21" numFmtId="164">
      <sharedItems containsSemiMixedTypes="0" containsString="0" containsNumber="1" containsInteger="1">
        <n v="945771.0"/>
        <n v="558496.0"/>
        <n v="283426.0"/>
        <n v="94381.0"/>
        <n v="5066.0"/>
        <n v="5841.0"/>
        <n v="1246.0"/>
        <n v="4451.0"/>
        <n v="1501.0"/>
        <n v="1296.0"/>
        <n v="1256.0"/>
        <n v="1271.0"/>
      </sharedItems>
    </cacheField>
    <cacheField name="Dec-21" numFmtId="164">
      <sharedItems containsSemiMixedTypes="0" containsString="0" containsNumber="1" containsInteger="1">
        <n v="1928656.0"/>
        <n v="1139066.0"/>
        <n v="590476.0"/>
        <n v="187256.0"/>
        <n v="2286.0"/>
        <n v="10066.0"/>
        <n v="1246.0"/>
        <n v="4956.0"/>
        <n v="1746.0"/>
        <n v="1346.0"/>
        <n v="1396.0"/>
        <n v="1276.0"/>
      </sharedItems>
    </cacheField>
    <cacheField name="Jan-22" numFmtId="164">
      <sharedItems containsSemiMixedTypes="0" containsString="0" containsNumber="1" containsInteger="1">
        <n v="1023031.0"/>
        <n v="606996.0"/>
        <n v="300861.0"/>
        <n v="111241.0"/>
        <n v="1316.0"/>
        <n v="5821.0"/>
        <n v="1246.0"/>
        <n v="2671.0"/>
        <n v="1496.0"/>
        <n v="1296.0"/>
        <n v="1256.0"/>
        <n v="1291.0"/>
      </sharedItems>
    </cacheField>
    <cacheField name="Total" numFmtId="164">
      <sharedItems containsSemiMixedTypes="0" containsString="0" containsNumber="1" containsInteger="1">
        <n v="7591992.0"/>
        <n v="4507412.0"/>
        <n v="2240742.0"/>
        <n v="731267.0"/>
        <n v="55927.0"/>
        <n v="44797.0"/>
        <n v="38707.0"/>
        <n v="22657.0"/>
        <n v="10767.0"/>
        <n v="9117.0"/>
        <n v="8897.0"/>
        <n v="8877.0"/>
        <n v="8767.0"/>
        <n v="8722.0"/>
      </sharedItems>
    </cacheField>
    <cacheField name="Average" numFmtId="164">
      <sharedItems containsSemiMixedTypes="0" containsString="0" containsNumber="1">
        <n v="1084570.2857142857"/>
        <n v="643916.0"/>
        <n v="320106.0"/>
        <n v="104466.71428571429"/>
        <n v="7989.571428571428"/>
        <n v="6399.571428571428"/>
        <n v="5529.571428571428"/>
        <n v="3236.714285714286"/>
        <n v="1538.142857142857"/>
        <n v="1302.4285714285713"/>
        <n v="1271.0"/>
        <n v="1268.142857142857"/>
        <n v="1252.4285714285713"/>
        <n v="1246.0"/>
      </sharedItems>
    </cacheField>
    <cacheField name="Min" numFmtId="164">
      <sharedItems containsSemiMixedTypes="0" containsString="0" containsNumber="1" containsInteger="1">
        <n v="907576.0"/>
        <n v="516416.0"/>
        <n v="259311.0"/>
        <n v="78091.0"/>
        <n v="1316.0"/>
        <n v="5671.0"/>
        <n v="1246.0"/>
        <n v="2251.0"/>
        <n v="1496.0"/>
        <n v="1291.0"/>
      </sharedItems>
    </cacheField>
    <cacheField name="Max" numFmtId="164">
      <sharedItems containsSemiMixedTypes="0" containsString="0" containsNumber="1" containsInteger="1">
        <n v="1928656.0"/>
        <n v="1139066.0"/>
        <n v="590476.0"/>
        <n v="187256.0"/>
        <n v="18876.0"/>
        <n v="10066.0"/>
        <n v="12296.0"/>
        <n v="4956.0"/>
        <n v="1746.0"/>
        <n v="1346.0"/>
        <n v="1396.0"/>
        <n v="1276.0"/>
        <n v="1291.0"/>
        <n v="1246.0"/>
      </sharedItems>
    </cacheField>
    <cacheField name="Above/Below Average Total" numFmtId="0">
      <sharedItems>
        <s v="Above"/>
        <s v="Below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Visualiassi&amp;Pivot" cacheId="0" dataCaption="" compact="0" compactData="0">
  <location ref="B2:D10" firstHeaderRow="0" firstDataRow="2" firstDataCol="0"/>
  <pivotFields>
    <pivotField name="MOVI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DISTRIBUTOR" axis="axisRow" compact="0" outline="0" multipleItemSelectionAllowed="1" showAll="0" sortType="ascending">
      <items>
        <item x="3"/>
        <item x="6"/>
        <item x="0"/>
        <item x="4"/>
        <item x="5"/>
        <item x="1"/>
        <item x="2"/>
        <item t="default"/>
      </items>
    </pivotField>
    <pivotField name="GENRE" compact="0" outline="0" multipleItemSelectionAllowed="1" showAll="0">
      <items>
        <item x="0"/>
        <item x="1"/>
        <item x="2"/>
        <item t="default"/>
      </items>
    </pivotField>
    <pivotField name="Jul-2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Aug-2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ep-2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Oct-2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Nov-2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Dec-2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Jan-22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verag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Min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ax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bove/Below Average Total" compact="0" outline="0" multipleItemSelectionAllowed="1" showAll="0">
      <items>
        <item x="0"/>
        <item x="1"/>
        <item t="default"/>
      </items>
    </pivotField>
  </pivotFields>
  <rowFields>
    <field x="1"/>
  </rowFields>
  <colFields>
    <field x="-2"/>
  </colFields>
  <dataFields>
    <dataField name="Total_value" fld="10" baseField="0"/>
    <dataField name="Average_value" fld="1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13.86"/>
    <col customWidth="1" min="3" max="9" width="9.43"/>
    <col customWidth="1" min="10" max="26" width="8.71"/>
  </cols>
  <sheetData>
    <row r="1" ht="72.75" customHeight="1">
      <c r="A1" s="1" t="s">
        <v>0</v>
      </c>
    </row>
    <row r="2">
      <c r="A2" s="2" t="s">
        <v>1</v>
      </c>
      <c r="B2" s="2" t="s">
        <v>2</v>
      </c>
      <c r="C2" s="3">
        <v>44378.0</v>
      </c>
      <c r="D2" s="3">
        <v>44409.0</v>
      </c>
      <c r="E2" s="3">
        <v>44440.0</v>
      </c>
      <c r="F2" s="3">
        <v>44470.0</v>
      </c>
      <c r="G2" s="3">
        <v>44501.0</v>
      </c>
      <c r="H2" s="3">
        <v>44531.0</v>
      </c>
      <c r="I2" s="3">
        <v>44562.0</v>
      </c>
    </row>
    <row r="3">
      <c r="A3" s="2" t="s">
        <v>3</v>
      </c>
      <c r="B3" s="2" t="s">
        <v>4</v>
      </c>
      <c r="C3" s="2">
        <v>259311.0</v>
      </c>
      <c r="D3" s="2">
        <v>263611.0</v>
      </c>
      <c r="E3" s="2">
        <v>263801.0</v>
      </c>
      <c r="F3" s="2">
        <v>279256.0</v>
      </c>
      <c r="G3" s="2">
        <v>283426.0</v>
      </c>
      <c r="H3" s="2">
        <v>590476.0</v>
      </c>
      <c r="I3" s="2">
        <v>300861.0</v>
      </c>
    </row>
    <row r="4">
      <c r="A4" s="2" t="s">
        <v>5</v>
      </c>
      <c r="B4" s="2" t="s">
        <v>6</v>
      </c>
      <c r="C4" s="2">
        <v>14506.0</v>
      </c>
      <c r="D4" s="2">
        <v>18876.0</v>
      </c>
      <c r="E4" s="2">
        <v>8641.0</v>
      </c>
      <c r="F4" s="2">
        <v>5236.0</v>
      </c>
      <c r="G4" s="2">
        <v>5066.0</v>
      </c>
      <c r="H4" s="2">
        <v>2286.0</v>
      </c>
      <c r="I4" s="2">
        <v>1316.0</v>
      </c>
    </row>
    <row r="5">
      <c r="A5" s="2" t="s">
        <v>7</v>
      </c>
      <c r="B5" s="2" t="s">
        <v>6</v>
      </c>
      <c r="C5" s="2">
        <v>2251.0</v>
      </c>
      <c r="D5" s="2">
        <v>2286.0</v>
      </c>
      <c r="E5" s="2">
        <v>2286.0</v>
      </c>
      <c r="F5" s="2">
        <v>3756.0</v>
      </c>
      <c r="G5" s="2">
        <v>4451.0</v>
      </c>
      <c r="H5" s="2">
        <v>4956.0</v>
      </c>
      <c r="I5" s="2">
        <v>2671.0</v>
      </c>
    </row>
    <row r="6">
      <c r="A6" s="2" t="s">
        <v>8</v>
      </c>
      <c r="B6" s="2" t="s">
        <v>6</v>
      </c>
      <c r="C6" s="2">
        <v>81641.0</v>
      </c>
      <c r="D6" s="2">
        <v>86581.0</v>
      </c>
      <c r="E6" s="2">
        <v>78091.0</v>
      </c>
      <c r="F6" s="2">
        <v>92076.0</v>
      </c>
      <c r="G6" s="2">
        <v>94381.0</v>
      </c>
      <c r="H6" s="2">
        <v>187256.0</v>
      </c>
      <c r="I6" s="2">
        <v>111241.0</v>
      </c>
    </row>
    <row r="7">
      <c r="A7" s="2" t="s">
        <v>9</v>
      </c>
      <c r="B7" s="2" t="s">
        <v>6</v>
      </c>
      <c r="C7" s="2">
        <v>1506.0</v>
      </c>
      <c r="D7" s="2">
        <v>1501.0</v>
      </c>
      <c r="E7" s="2">
        <v>1501.0</v>
      </c>
      <c r="F7" s="2">
        <v>1516.0</v>
      </c>
      <c r="G7" s="2">
        <v>1501.0</v>
      </c>
      <c r="H7" s="2">
        <v>1746.0</v>
      </c>
      <c r="I7" s="2">
        <v>1496.0</v>
      </c>
    </row>
    <row r="8">
      <c r="A8" s="2" t="s">
        <v>10</v>
      </c>
      <c r="B8" s="2" t="s">
        <v>6</v>
      </c>
      <c r="C8" s="2">
        <v>1296.0</v>
      </c>
      <c r="D8" s="2">
        <v>1296.0</v>
      </c>
      <c r="E8" s="2">
        <v>1296.0</v>
      </c>
      <c r="F8" s="2">
        <v>1291.0</v>
      </c>
      <c r="G8" s="2">
        <v>1296.0</v>
      </c>
      <c r="H8" s="2">
        <v>1346.0</v>
      </c>
      <c r="I8" s="2">
        <v>1296.0</v>
      </c>
    </row>
    <row r="9">
      <c r="A9" s="2" t="s">
        <v>11</v>
      </c>
      <c r="B9" s="2" t="s">
        <v>6</v>
      </c>
      <c r="C9" s="2">
        <v>7586.0</v>
      </c>
      <c r="D9" s="2">
        <v>7081.0</v>
      </c>
      <c r="E9" s="2">
        <v>8006.0</v>
      </c>
      <c r="F9" s="2">
        <v>12296.0</v>
      </c>
      <c r="G9" s="2">
        <v>1246.0</v>
      </c>
      <c r="H9" s="2">
        <v>1246.0</v>
      </c>
      <c r="I9" s="2">
        <v>1246.0</v>
      </c>
    </row>
    <row r="10">
      <c r="A10" s="2" t="s">
        <v>12</v>
      </c>
      <c r="B10" s="2" t="s">
        <v>6</v>
      </c>
      <c r="C10" s="2">
        <v>1246.0</v>
      </c>
      <c r="D10" s="2">
        <v>1246.0</v>
      </c>
      <c r="E10" s="2">
        <v>1246.0</v>
      </c>
      <c r="F10" s="2">
        <v>1246.0</v>
      </c>
      <c r="G10" s="2">
        <v>1246.0</v>
      </c>
      <c r="H10" s="2">
        <v>1246.0</v>
      </c>
      <c r="I10" s="2">
        <v>1246.0</v>
      </c>
    </row>
    <row r="11">
      <c r="A11" s="2" t="s">
        <v>13</v>
      </c>
      <c r="B11" s="2" t="s">
        <v>6</v>
      </c>
      <c r="C11" s="2">
        <v>544951.0</v>
      </c>
      <c r="D11" s="2">
        <v>576636.0</v>
      </c>
      <c r="E11" s="2">
        <v>564851.0</v>
      </c>
      <c r="F11" s="2">
        <v>516416.0</v>
      </c>
      <c r="G11" s="2">
        <v>558496.0</v>
      </c>
      <c r="H11" s="2">
        <v>1139066.0</v>
      </c>
      <c r="I11" s="2">
        <v>606996.0</v>
      </c>
    </row>
    <row r="12">
      <c r="A12" s="2" t="s">
        <v>14</v>
      </c>
      <c r="B12" s="2" t="s">
        <v>6</v>
      </c>
      <c r="C12" s="2">
        <v>1271.0</v>
      </c>
      <c r="D12" s="2">
        <v>1271.0</v>
      </c>
      <c r="E12" s="2">
        <v>1271.0</v>
      </c>
      <c r="F12" s="2">
        <v>1271.0</v>
      </c>
      <c r="G12" s="2">
        <v>1271.0</v>
      </c>
      <c r="H12" s="2">
        <v>1276.0</v>
      </c>
      <c r="I12" s="2">
        <v>1246.0</v>
      </c>
    </row>
    <row r="13">
      <c r="A13" s="2" t="s">
        <v>15</v>
      </c>
      <c r="B13" s="2" t="s">
        <v>16</v>
      </c>
      <c r="C13" s="2">
        <v>1246.0</v>
      </c>
      <c r="D13" s="2">
        <v>1246.0</v>
      </c>
      <c r="E13" s="2">
        <v>1246.0</v>
      </c>
      <c r="F13" s="2">
        <v>1246.0</v>
      </c>
      <c r="G13" s="2">
        <v>1246.0</v>
      </c>
      <c r="H13" s="2">
        <v>1246.0</v>
      </c>
      <c r="I13" s="2">
        <v>1246.0</v>
      </c>
    </row>
    <row r="14">
      <c r="A14" s="2" t="s">
        <v>17</v>
      </c>
      <c r="B14" s="2" t="s">
        <v>16</v>
      </c>
      <c r="C14" s="2">
        <v>5746.0</v>
      </c>
      <c r="D14" s="2">
        <v>5816.0</v>
      </c>
      <c r="E14" s="2">
        <v>5836.0</v>
      </c>
      <c r="F14" s="2">
        <v>5671.0</v>
      </c>
      <c r="G14" s="2">
        <v>5841.0</v>
      </c>
      <c r="H14" s="2">
        <v>10066.0</v>
      </c>
      <c r="I14" s="2">
        <v>5821.0</v>
      </c>
    </row>
    <row r="15">
      <c r="A15" s="2" t="s">
        <v>18</v>
      </c>
      <c r="B15" s="2" t="s">
        <v>6</v>
      </c>
      <c r="C15" s="2">
        <v>1246.0</v>
      </c>
      <c r="D15" s="2">
        <v>1246.0</v>
      </c>
      <c r="E15" s="2">
        <v>1246.0</v>
      </c>
      <c r="F15" s="2">
        <v>1251.0</v>
      </c>
      <c r="G15" s="2">
        <v>1256.0</v>
      </c>
      <c r="H15" s="2">
        <v>1396.0</v>
      </c>
      <c r="I15" s="2">
        <v>1256.0</v>
      </c>
    </row>
    <row r="16">
      <c r="A16" s="2" t="s">
        <v>19</v>
      </c>
      <c r="B16" s="2" t="s">
        <v>6</v>
      </c>
      <c r="C16" s="2">
        <v>1246.0</v>
      </c>
      <c r="D16" s="2">
        <v>1246.0</v>
      </c>
      <c r="E16" s="2">
        <v>1246.0</v>
      </c>
      <c r="F16" s="2">
        <v>1246.0</v>
      </c>
      <c r="G16" s="2">
        <v>1246.0</v>
      </c>
      <c r="H16" s="2">
        <v>1246.0</v>
      </c>
      <c r="I16" s="2">
        <v>1291.0</v>
      </c>
    </row>
    <row r="17">
      <c r="A17" s="2" t="s">
        <v>20</v>
      </c>
      <c r="B17" s="2" t="s">
        <v>16</v>
      </c>
      <c r="C17" s="2">
        <v>908851.0</v>
      </c>
      <c r="D17" s="2">
        <v>953741.0</v>
      </c>
      <c r="E17" s="2">
        <v>924366.0</v>
      </c>
      <c r="F17" s="2">
        <v>907576.0</v>
      </c>
      <c r="G17" s="2">
        <v>945771.0</v>
      </c>
      <c r="H17" s="2">
        <v>1928656.0</v>
      </c>
      <c r="I17" s="2">
        <v>1023031.0</v>
      </c>
    </row>
    <row r="18">
      <c r="A18" s="2" t="s">
        <v>21</v>
      </c>
      <c r="B18" s="2" t="s">
        <v>16</v>
      </c>
      <c r="C18" s="2">
        <v>1246.0</v>
      </c>
      <c r="D18" s="2">
        <v>1246.0</v>
      </c>
      <c r="E18" s="2">
        <v>1246.0</v>
      </c>
      <c r="F18" s="2">
        <v>1246.0</v>
      </c>
      <c r="G18" s="2">
        <v>1246.0</v>
      </c>
      <c r="H18" s="2">
        <v>1246.0</v>
      </c>
      <c r="I18" s="2">
        <v>1246.0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19.71"/>
    <col customWidth="1" min="3" max="26" width="8.71"/>
  </cols>
  <sheetData>
    <row r="1">
      <c r="A1" s="4" t="s">
        <v>1</v>
      </c>
      <c r="B1" s="4" t="s">
        <v>22</v>
      </c>
    </row>
    <row r="2">
      <c r="A2" s="5" t="s">
        <v>3</v>
      </c>
      <c r="B2" s="5" t="s">
        <v>23</v>
      </c>
    </row>
    <row r="3">
      <c r="A3" s="5" t="s">
        <v>5</v>
      </c>
      <c r="B3" s="5" t="s">
        <v>24</v>
      </c>
    </row>
    <row r="4">
      <c r="A4" s="5" t="s">
        <v>7</v>
      </c>
      <c r="B4" s="5" t="s">
        <v>25</v>
      </c>
    </row>
    <row r="5">
      <c r="A5" s="5" t="s">
        <v>8</v>
      </c>
      <c r="B5" s="5" t="s">
        <v>26</v>
      </c>
    </row>
    <row r="6">
      <c r="A6" s="5" t="s">
        <v>9</v>
      </c>
      <c r="B6" s="5" t="s">
        <v>24</v>
      </c>
    </row>
    <row r="7">
      <c r="A7" s="5" t="s">
        <v>10</v>
      </c>
      <c r="B7" s="5" t="s">
        <v>27</v>
      </c>
    </row>
    <row r="8">
      <c r="A8" s="5" t="s">
        <v>11</v>
      </c>
      <c r="B8" s="5" t="s">
        <v>23</v>
      </c>
    </row>
    <row r="9">
      <c r="A9" s="5" t="s">
        <v>12</v>
      </c>
      <c r="B9" s="5" t="s">
        <v>25</v>
      </c>
    </row>
    <row r="10">
      <c r="A10" s="5" t="s">
        <v>13</v>
      </c>
      <c r="B10" s="5" t="s">
        <v>28</v>
      </c>
    </row>
    <row r="11">
      <c r="A11" s="5" t="s">
        <v>14</v>
      </c>
      <c r="B11" s="5" t="s">
        <v>29</v>
      </c>
    </row>
    <row r="12">
      <c r="A12" s="5" t="s">
        <v>15</v>
      </c>
      <c r="B12" s="5" t="s">
        <v>24</v>
      </c>
    </row>
    <row r="13">
      <c r="A13" s="5" t="s">
        <v>17</v>
      </c>
      <c r="B13" s="5" t="s">
        <v>28</v>
      </c>
    </row>
    <row r="14">
      <c r="A14" s="5" t="s">
        <v>18</v>
      </c>
      <c r="B14" s="5" t="s">
        <v>25</v>
      </c>
    </row>
    <row r="15">
      <c r="A15" s="5" t="s">
        <v>19</v>
      </c>
      <c r="B15" s="5" t="s">
        <v>23</v>
      </c>
    </row>
    <row r="16">
      <c r="A16" s="5" t="s">
        <v>20</v>
      </c>
      <c r="B16" s="5" t="s">
        <v>26</v>
      </c>
    </row>
    <row r="17">
      <c r="A17" s="5" t="s">
        <v>21</v>
      </c>
      <c r="B17" s="5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0.0"/>
    <col customWidth="1" min="3" max="3" width="26.0"/>
    <col customWidth="1" min="4" max="4" width="17.57"/>
    <col customWidth="1" min="5" max="5" width="9.43"/>
    <col customWidth="1" min="6" max="9" width="11.57"/>
    <col customWidth="1" min="10" max="11" width="13.29"/>
    <col customWidth="1" min="12" max="12" width="10.57"/>
    <col customWidth="1" min="13" max="13" width="11.43"/>
    <col customWidth="1" min="14" max="14" width="8.71"/>
    <col customWidth="1" min="15" max="15" width="10.57"/>
    <col customWidth="1" min="16" max="16" width="26.14"/>
    <col customWidth="1" min="17" max="26" width="8.71"/>
  </cols>
  <sheetData>
    <row r="2">
      <c r="B2" s="6" t="s">
        <v>1</v>
      </c>
      <c r="C2" s="6" t="str">
        <f>UPPER("Distributor")</f>
        <v>DISTRIBUTOR</v>
      </c>
      <c r="D2" s="6" t="s">
        <v>2</v>
      </c>
      <c r="E2" s="7">
        <v>44378.0</v>
      </c>
      <c r="F2" s="7">
        <v>44409.0</v>
      </c>
      <c r="G2" s="7">
        <v>44440.0</v>
      </c>
      <c r="H2" s="7">
        <v>44470.0</v>
      </c>
      <c r="I2" s="7">
        <v>44501.0</v>
      </c>
      <c r="J2" s="7">
        <v>44531.0</v>
      </c>
      <c r="K2" s="7">
        <v>44562.0</v>
      </c>
      <c r="L2" s="8" t="s">
        <v>30</v>
      </c>
      <c r="M2" s="8" t="s">
        <v>31</v>
      </c>
      <c r="N2" s="8" t="s">
        <v>32</v>
      </c>
      <c r="O2" s="8" t="s">
        <v>33</v>
      </c>
      <c r="P2" s="8" t="s">
        <v>34</v>
      </c>
    </row>
    <row r="3">
      <c r="B3" s="5" t="s">
        <v>20</v>
      </c>
      <c r="C3" s="5" t="str">
        <f t="array" ref="C3">INDEX(Data!$B$2:$B$17,MATCH(Pengerjaan1!B3,Data!$A$2:$A$17,0))</f>
        <v>Paramount Pictures</v>
      </c>
      <c r="D3" s="5" t="s">
        <v>16</v>
      </c>
      <c r="E3" s="9">
        <v>908851.0</v>
      </c>
      <c r="F3" s="9">
        <v>953741.0</v>
      </c>
      <c r="G3" s="9">
        <v>924366.0</v>
      </c>
      <c r="H3" s="9">
        <v>907576.0</v>
      </c>
      <c r="I3" s="9">
        <v>945771.0</v>
      </c>
      <c r="J3" s="9">
        <v>1928656.0</v>
      </c>
      <c r="K3" s="9">
        <v>1023031.0</v>
      </c>
      <c r="L3" s="9">
        <f t="shared" ref="L3:L18" si="1">SUM(E3:K3)</f>
        <v>7591992</v>
      </c>
      <c r="M3" s="9">
        <f t="shared" ref="M3:M18" si="2">AVERAGE(E3:K3)</f>
        <v>1084570.286</v>
      </c>
      <c r="N3" s="9">
        <f t="shared" ref="N3:N18" si="3">MIN(E3:K3)</f>
        <v>907576</v>
      </c>
      <c r="O3" s="9">
        <f t="shared" ref="O3:O18" si="4">MAX(E3:K3)</f>
        <v>1928656</v>
      </c>
      <c r="P3" s="10" t="str">
        <f t="shared" ref="P3:P18" si="5">IF(L3&gt;AVERAGE($L$3:$L$18),"Above","Below")</f>
        <v>Above</v>
      </c>
    </row>
    <row r="4">
      <c r="B4" s="5" t="s">
        <v>13</v>
      </c>
      <c r="C4" s="5" t="str">
        <f t="array" ref="C4">INDEX(Data!$B$2:$B$17,MATCH(Pengerjaan1!B4,Data!$A$2:$A$17,0))</f>
        <v>Walt Disney</v>
      </c>
      <c r="D4" s="5" t="s">
        <v>6</v>
      </c>
      <c r="E4" s="9">
        <v>544951.0</v>
      </c>
      <c r="F4" s="9">
        <v>576636.0</v>
      </c>
      <c r="G4" s="9">
        <v>564851.0</v>
      </c>
      <c r="H4" s="9">
        <v>516416.0</v>
      </c>
      <c r="I4" s="9">
        <v>558496.0</v>
      </c>
      <c r="J4" s="9">
        <v>1139066.0</v>
      </c>
      <c r="K4" s="9">
        <v>606996.0</v>
      </c>
      <c r="L4" s="9">
        <f t="shared" si="1"/>
        <v>4507412</v>
      </c>
      <c r="M4" s="9">
        <f t="shared" si="2"/>
        <v>643916</v>
      </c>
      <c r="N4" s="9">
        <f t="shared" si="3"/>
        <v>516416</v>
      </c>
      <c r="O4" s="9">
        <f t="shared" si="4"/>
        <v>1139066</v>
      </c>
      <c r="P4" s="10" t="str">
        <f t="shared" si="5"/>
        <v>Above</v>
      </c>
    </row>
    <row r="5">
      <c r="B5" s="5" t="s">
        <v>3</v>
      </c>
      <c r="C5" s="5" t="str">
        <f t="array" ref="C5">INDEX(Data!$B$2:$B$17,MATCH(Pengerjaan1!B5,Data!$A$2:$A$17,0))</f>
        <v>Warner Bros.</v>
      </c>
      <c r="D5" s="5" t="s">
        <v>4</v>
      </c>
      <c r="E5" s="9">
        <v>259311.0</v>
      </c>
      <c r="F5" s="9">
        <v>263611.0</v>
      </c>
      <c r="G5" s="9">
        <v>263801.0</v>
      </c>
      <c r="H5" s="9">
        <v>279256.0</v>
      </c>
      <c r="I5" s="9">
        <v>283426.0</v>
      </c>
      <c r="J5" s="9">
        <v>590476.0</v>
      </c>
      <c r="K5" s="9">
        <v>300861.0</v>
      </c>
      <c r="L5" s="9">
        <f t="shared" si="1"/>
        <v>2240742</v>
      </c>
      <c r="M5" s="9">
        <f t="shared" si="2"/>
        <v>320106</v>
      </c>
      <c r="N5" s="9">
        <f t="shared" si="3"/>
        <v>259311</v>
      </c>
      <c r="O5" s="9">
        <f t="shared" si="4"/>
        <v>590476</v>
      </c>
      <c r="P5" s="10" t="str">
        <f t="shared" si="5"/>
        <v>Above</v>
      </c>
    </row>
    <row r="6">
      <c r="B6" s="5" t="s">
        <v>8</v>
      </c>
      <c r="C6" s="5" t="str">
        <f t="array" ref="C6">INDEX(Data!$B$2:$B$17,MATCH(Pengerjaan1!B6,Data!$A$2:$A$17,0))</f>
        <v>Paramount Pictures</v>
      </c>
      <c r="D6" s="5" t="s">
        <v>6</v>
      </c>
      <c r="E6" s="9">
        <v>81641.0</v>
      </c>
      <c r="F6" s="9">
        <v>86581.0</v>
      </c>
      <c r="G6" s="9">
        <v>78091.0</v>
      </c>
      <c r="H6" s="9">
        <v>92076.0</v>
      </c>
      <c r="I6" s="9">
        <v>94381.0</v>
      </c>
      <c r="J6" s="9">
        <v>187256.0</v>
      </c>
      <c r="K6" s="9">
        <v>111241.0</v>
      </c>
      <c r="L6" s="9">
        <f t="shared" si="1"/>
        <v>731267</v>
      </c>
      <c r="M6" s="9">
        <f t="shared" si="2"/>
        <v>104466.7143</v>
      </c>
      <c r="N6" s="9">
        <f t="shared" si="3"/>
        <v>78091</v>
      </c>
      <c r="O6" s="9">
        <f t="shared" si="4"/>
        <v>187256</v>
      </c>
      <c r="P6" s="10" t="str">
        <f t="shared" si="5"/>
        <v>Below</v>
      </c>
    </row>
    <row r="7">
      <c r="B7" s="5" t="s">
        <v>5</v>
      </c>
      <c r="C7" s="5" t="str">
        <f t="array" ref="C7">INDEX(Data!$B$2:$B$17,MATCH(Pengerjaan1!B7,Data!$A$2:$A$17,0))</f>
        <v>20th Century Fox</v>
      </c>
      <c r="D7" s="5" t="s">
        <v>6</v>
      </c>
      <c r="E7" s="9">
        <v>14506.0</v>
      </c>
      <c r="F7" s="9">
        <v>18876.0</v>
      </c>
      <c r="G7" s="9">
        <v>8641.0</v>
      </c>
      <c r="H7" s="9">
        <v>5236.0</v>
      </c>
      <c r="I7" s="9">
        <v>5066.0</v>
      </c>
      <c r="J7" s="9">
        <v>2286.0</v>
      </c>
      <c r="K7" s="9">
        <v>1316.0</v>
      </c>
      <c r="L7" s="9">
        <f t="shared" si="1"/>
        <v>55927</v>
      </c>
      <c r="M7" s="9">
        <f t="shared" si="2"/>
        <v>7989.571429</v>
      </c>
      <c r="N7" s="9">
        <f t="shared" si="3"/>
        <v>1316</v>
      </c>
      <c r="O7" s="9">
        <f t="shared" si="4"/>
        <v>18876</v>
      </c>
      <c r="P7" s="10" t="str">
        <f t="shared" si="5"/>
        <v>Below</v>
      </c>
    </row>
    <row r="8">
      <c r="B8" s="5" t="s">
        <v>17</v>
      </c>
      <c r="C8" s="5" t="str">
        <f t="array" ref="C8">INDEX(Data!$B$2:$B$17,MATCH(Pengerjaan1!B8,Data!$A$2:$A$17,0))</f>
        <v>Walt Disney</v>
      </c>
      <c r="D8" s="5" t="s">
        <v>16</v>
      </c>
      <c r="E8" s="9">
        <v>5746.0</v>
      </c>
      <c r="F8" s="9">
        <v>5816.0</v>
      </c>
      <c r="G8" s="9">
        <v>5836.0</v>
      </c>
      <c r="H8" s="9">
        <v>5671.0</v>
      </c>
      <c r="I8" s="9">
        <v>5841.0</v>
      </c>
      <c r="J8" s="9">
        <v>10066.0</v>
      </c>
      <c r="K8" s="9">
        <v>5821.0</v>
      </c>
      <c r="L8" s="9">
        <f t="shared" si="1"/>
        <v>44797</v>
      </c>
      <c r="M8" s="9">
        <f t="shared" si="2"/>
        <v>6399.571429</v>
      </c>
      <c r="N8" s="9">
        <f t="shared" si="3"/>
        <v>5671</v>
      </c>
      <c r="O8" s="9">
        <f t="shared" si="4"/>
        <v>10066</v>
      </c>
      <c r="P8" s="10" t="str">
        <f t="shared" si="5"/>
        <v>Below</v>
      </c>
    </row>
    <row r="9">
      <c r="B9" s="5" t="s">
        <v>11</v>
      </c>
      <c r="C9" s="5" t="str">
        <f t="array" ref="C9">INDEX(Data!$B$2:$B$17,MATCH(Pengerjaan1!B9,Data!$A$2:$A$17,0))</f>
        <v>Warner Bros.</v>
      </c>
      <c r="D9" s="5" t="s">
        <v>6</v>
      </c>
      <c r="E9" s="9">
        <v>7586.0</v>
      </c>
      <c r="F9" s="9">
        <v>7081.0</v>
      </c>
      <c r="G9" s="9">
        <v>8006.0</v>
      </c>
      <c r="H9" s="9">
        <v>12296.0</v>
      </c>
      <c r="I9" s="9">
        <v>1246.0</v>
      </c>
      <c r="J9" s="9">
        <v>1246.0</v>
      </c>
      <c r="K9" s="9">
        <v>1246.0</v>
      </c>
      <c r="L9" s="9">
        <f t="shared" si="1"/>
        <v>38707</v>
      </c>
      <c r="M9" s="9">
        <f t="shared" si="2"/>
        <v>5529.571429</v>
      </c>
      <c r="N9" s="9">
        <f t="shared" si="3"/>
        <v>1246</v>
      </c>
      <c r="O9" s="9">
        <f t="shared" si="4"/>
        <v>12296</v>
      </c>
      <c r="P9" s="10" t="str">
        <f t="shared" si="5"/>
        <v>Below</v>
      </c>
    </row>
    <row r="10">
      <c r="B10" s="5" t="s">
        <v>7</v>
      </c>
      <c r="C10" s="5" t="str">
        <f t="array" ref="C10">INDEX(Data!$B$2:$B$17,MATCH(Pengerjaan1!B10,Data!$A$2:$A$17,0))</f>
        <v>Sony Pictures</v>
      </c>
      <c r="D10" s="5" t="s">
        <v>6</v>
      </c>
      <c r="E10" s="9">
        <v>2251.0</v>
      </c>
      <c r="F10" s="9">
        <v>2286.0</v>
      </c>
      <c r="G10" s="9">
        <v>2286.0</v>
      </c>
      <c r="H10" s="9">
        <v>3756.0</v>
      </c>
      <c r="I10" s="9">
        <v>4451.0</v>
      </c>
      <c r="J10" s="9">
        <v>4956.0</v>
      </c>
      <c r="K10" s="9">
        <v>2671.0</v>
      </c>
      <c r="L10" s="9">
        <f t="shared" si="1"/>
        <v>22657</v>
      </c>
      <c r="M10" s="9">
        <f t="shared" si="2"/>
        <v>3236.714286</v>
      </c>
      <c r="N10" s="9">
        <f t="shared" si="3"/>
        <v>2251</v>
      </c>
      <c r="O10" s="9">
        <f t="shared" si="4"/>
        <v>4956</v>
      </c>
      <c r="P10" s="10" t="str">
        <f t="shared" si="5"/>
        <v>Below</v>
      </c>
    </row>
    <row r="11">
      <c r="B11" s="5" t="s">
        <v>9</v>
      </c>
      <c r="C11" s="5" t="str">
        <f t="array" ref="C11">INDEX(Data!$B$2:$B$17,MATCH(Pengerjaan1!B11,Data!$A$2:$A$17,0))</f>
        <v>20th Century Fox</v>
      </c>
      <c r="D11" s="5" t="s">
        <v>6</v>
      </c>
      <c r="E11" s="9">
        <v>1506.0</v>
      </c>
      <c r="F11" s="9">
        <v>1501.0</v>
      </c>
      <c r="G11" s="9">
        <v>1501.0</v>
      </c>
      <c r="H11" s="9">
        <v>1516.0</v>
      </c>
      <c r="I11" s="9">
        <v>1501.0</v>
      </c>
      <c r="J11" s="9">
        <v>1746.0</v>
      </c>
      <c r="K11" s="9">
        <v>1496.0</v>
      </c>
      <c r="L11" s="9">
        <f t="shared" si="1"/>
        <v>10767</v>
      </c>
      <c r="M11" s="9">
        <f t="shared" si="2"/>
        <v>1538.142857</v>
      </c>
      <c r="N11" s="9">
        <f t="shared" si="3"/>
        <v>1496</v>
      </c>
      <c r="O11" s="9">
        <f t="shared" si="4"/>
        <v>1746</v>
      </c>
      <c r="P11" s="10" t="str">
        <f t="shared" si="5"/>
        <v>Below</v>
      </c>
    </row>
    <row r="12">
      <c r="B12" s="5" t="s">
        <v>10</v>
      </c>
      <c r="C12" s="5" t="str">
        <f t="array" ref="C12">INDEX(Data!$B$2:$B$17,MATCH(Pengerjaan1!B12,Data!$A$2:$A$17,0))</f>
        <v>Universal</v>
      </c>
      <c r="D12" s="5" t="s">
        <v>6</v>
      </c>
      <c r="E12" s="9">
        <v>1296.0</v>
      </c>
      <c r="F12" s="9">
        <v>1296.0</v>
      </c>
      <c r="G12" s="9">
        <v>1296.0</v>
      </c>
      <c r="H12" s="9">
        <v>1291.0</v>
      </c>
      <c r="I12" s="9">
        <v>1296.0</v>
      </c>
      <c r="J12" s="9">
        <v>1346.0</v>
      </c>
      <c r="K12" s="9">
        <v>1296.0</v>
      </c>
      <c r="L12" s="9">
        <f t="shared" si="1"/>
        <v>9117</v>
      </c>
      <c r="M12" s="9">
        <f t="shared" si="2"/>
        <v>1302.428571</v>
      </c>
      <c r="N12" s="9">
        <f t="shared" si="3"/>
        <v>1291</v>
      </c>
      <c r="O12" s="9">
        <f t="shared" si="4"/>
        <v>1346</v>
      </c>
      <c r="P12" s="10" t="str">
        <f t="shared" si="5"/>
        <v>Below</v>
      </c>
    </row>
    <row r="13">
      <c r="B13" s="5" t="s">
        <v>18</v>
      </c>
      <c r="C13" s="5" t="str">
        <f t="array" ref="C13">INDEX(Data!$B$2:$B$17,MATCH(Pengerjaan1!B13,Data!$A$2:$A$17,0))</f>
        <v>Sony Pictures</v>
      </c>
      <c r="D13" s="5" t="s">
        <v>6</v>
      </c>
      <c r="E13" s="9">
        <v>1246.0</v>
      </c>
      <c r="F13" s="9">
        <v>1246.0</v>
      </c>
      <c r="G13" s="9">
        <v>1246.0</v>
      </c>
      <c r="H13" s="9">
        <v>1251.0</v>
      </c>
      <c r="I13" s="9">
        <v>1256.0</v>
      </c>
      <c r="J13" s="9">
        <v>1396.0</v>
      </c>
      <c r="K13" s="9">
        <v>1256.0</v>
      </c>
      <c r="L13" s="9">
        <f t="shared" si="1"/>
        <v>8897</v>
      </c>
      <c r="M13" s="9">
        <f t="shared" si="2"/>
        <v>1271</v>
      </c>
      <c r="N13" s="9">
        <f t="shared" si="3"/>
        <v>1246</v>
      </c>
      <c r="O13" s="9">
        <f t="shared" si="4"/>
        <v>1396</v>
      </c>
      <c r="P13" s="10" t="str">
        <f t="shared" si="5"/>
        <v>Below</v>
      </c>
    </row>
    <row r="14">
      <c r="B14" s="5" t="s">
        <v>14</v>
      </c>
      <c r="C14" s="5" t="str">
        <f t="array" ref="C14">INDEX(Data!$B$2:$B$17,MATCH(Pengerjaan1!B14,Data!$A$2:$A$17,0))</f>
        <v>Dreamworks SKG</v>
      </c>
      <c r="D14" s="5" t="s">
        <v>6</v>
      </c>
      <c r="E14" s="9">
        <v>1271.0</v>
      </c>
      <c r="F14" s="9">
        <v>1271.0</v>
      </c>
      <c r="G14" s="9">
        <v>1271.0</v>
      </c>
      <c r="H14" s="9">
        <v>1271.0</v>
      </c>
      <c r="I14" s="9">
        <v>1271.0</v>
      </c>
      <c r="J14" s="9">
        <v>1276.0</v>
      </c>
      <c r="K14" s="9">
        <v>1246.0</v>
      </c>
      <c r="L14" s="9">
        <f t="shared" si="1"/>
        <v>8877</v>
      </c>
      <c r="M14" s="9">
        <f t="shared" si="2"/>
        <v>1268.142857</v>
      </c>
      <c r="N14" s="9">
        <f t="shared" si="3"/>
        <v>1246</v>
      </c>
      <c r="O14" s="9">
        <f t="shared" si="4"/>
        <v>1276</v>
      </c>
      <c r="P14" s="10" t="str">
        <f t="shared" si="5"/>
        <v>Below</v>
      </c>
    </row>
    <row r="15">
      <c r="B15" s="5" t="s">
        <v>19</v>
      </c>
      <c r="C15" s="5" t="str">
        <f t="array" ref="C15">INDEX(Data!$B$2:$B$17,MATCH(Pengerjaan1!B15,Data!$A$2:$A$17,0))</f>
        <v>Warner Bros.</v>
      </c>
      <c r="D15" s="5" t="s">
        <v>6</v>
      </c>
      <c r="E15" s="9">
        <v>1246.0</v>
      </c>
      <c r="F15" s="9">
        <v>1246.0</v>
      </c>
      <c r="G15" s="9">
        <v>1246.0</v>
      </c>
      <c r="H15" s="9">
        <v>1246.0</v>
      </c>
      <c r="I15" s="9">
        <v>1246.0</v>
      </c>
      <c r="J15" s="9">
        <v>1246.0</v>
      </c>
      <c r="K15" s="9">
        <v>1291.0</v>
      </c>
      <c r="L15" s="9">
        <f t="shared" si="1"/>
        <v>8767</v>
      </c>
      <c r="M15" s="9">
        <f t="shared" si="2"/>
        <v>1252.428571</v>
      </c>
      <c r="N15" s="9">
        <f t="shared" si="3"/>
        <v>1246</v>
      </c>
      <c r="O15" s="9">
        <f t="shared" si="4"/>
        <v>1291</v>
      </c>
      <c r="P15" s="10" t="str">
        <f t="shared" si="5"/>
        <v>Below</v>
      </c>
    </row>
    <row r="16">
      <c r="B16" s="5" t="s">
        <v>12</v>
      </c>
      <c r="C16" s="5" t="str">
        <f t="array" ref="C16">INDEX(Data!$B$2:$B$17,MATCH(Pengerjaan1!B16,Data!$A$2:$A$17,0))</f>
        <v>Sony Pictures</v>
      </c>
      <c r="D16" s="5" t="s">
        <v>6</v>
      </c>
      <c r="E16" s="9">
        <v>1246.0</v>
      </c>
      <c r="F16" s="9">
        <v>1246.0</v>
      </c>
      <c r="G16" s="9">
        <v>1246.0</v>
      </c>
      <c r="H16" s="9">
        <v>1246.0</v>
      </c>
      <c r="I16" s="9">
        <v>1246.0</v>
      </c>
      <c r="J16" s="9">
        <v>1246.0</v>
      </c>
      <c r="K16" s="9">
        <v>1246.0</v>
      </c>
      <c r="L16" s="9">
        <f t="shared" si="1"/>
        <v>8722</v>
      </c>
      <c r="M16" s="9">
        <f t="shared" si="2"/>
        <v>1246</v>
      </c>
      <c r="N16" s="9">
        <f t="shared" si="3"/>
        <v>1246</v>
      </c>
      <c r="O16" s="9">
        <f t="shared" si="4"/>
        <v>1246</v>
      </c>
      <c r="P16" s="10" t="str">
        <f t="shared" si="5"/>
        <v>Below</v>
      </c>
    </row>
    <row r="17">
      <c r="B17" s="5" t="s">
        <v>15</v>
      </c>
      <c r="C17" s="5" t="str">
        <f t="array" ref="C17">INDEX(Data!$B$2:$B$17,MATCH(Pengerjaan1!B17,Data!$A$2:$A$17,0))</f>
        <v>20th Century Fox</v>
      </c>
      <c r="D17" s="5" t="s">
        <v>16</v>
      </c>
      <c r="E17" s="9">
        <v>1246.0</v>
      </c>
      <c r="F17" s="9">
        <v>1246.0</v>
      </c>
      <c r="G17" s="9">
        <v>1246.0</v>
      </c>
      <c r="H17" s="9">
        <v>1246.0</v>
      </c>
      <c r="I17" s="9">
        <v>1246.0</v>
      </c>
      <c r="J17" s="9">
        <v>1246.0</v>
      </c>
      <c r="K17" s="9">
        <v>1246.0</v>
      </c>
      <c r="L17" s="9">
        <f t="shared" si="1"/>
        <v>8722</v>
      </c>
      <c r="M17" s="9">
        <f t="shared" si="2"/>
        <v>1246</v>
      </c>
      <c r="N17" s="9">
        <f t="shared" si="3"/>
        <v>1246</v>
      </c>
      <c r="O17" s="9">
        <f t="shared" si="4"/>
        <v>1246</v>
      </c>
      <c r="P17" s="10" t="str">
        <f t="shared" si="5"/>
        <v>Below</v>
      </c>
    </row>
    <row r="18">
      <c r="B18" s="5" t="s">
        <v>21</v>
      </c>
      <c r="C18" s="5" t="str">
        <f t="array" ref="C18">INDEX(Data!$B$2:$B$17,MATCH(Pengerjaan1!B18,Data!$A$2:$A$17,0))</f>
        <v>Walt Disney</v>
      </c>
      <c r="D18" s="5" t="s">
        <v>16</v>
      </c>
      <c r="E18" s="9">
        <v>1246.0</v>
      </c>
      <c r="F18" s="9">
        <v>1246.0</v>
      </c>
      <c r="G18" s="9">
        <v>1246.0</v>
      </c>
      <c r="H18" s="9">
        <v>1246.0</v>
      </c>
      <c r="I18" s="9">
        <v>1246.0</v>
      </c>
      <c r="J18" s="9">
        <v>1246.0</v>
      </c>
      <c r="K18" s="9">
        <v>1246.0</v>
      </c>
      <c r="L18" s="9">
        <f t="shared" si="1"/>
        <v>8722</v>
      </c>
      <c r="M18" s="9">
        <f t="shared" si="2"/>
        <v>1246</v>
      </c>
      <c r="N18" s="9">
        <f t="shared" si="3"/>
        <v>1246</v>
      </c>
      <c r="O18" s="9">
        <f t="shared" si="4"/>
        <v>1246</v>
      </c>
      <c r="P18" s="10" t="str">
        <f t="shared" si="5"/>
        <v>Below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0"/>
    <col customWidth="1" min="3" max="3" width="18.57"/>
    <col customWidth="1" min="4" max="4" width="17.71"/>
    <col customWidth="1" min="5" max="5" width="12.71"/>
    <col customWidth="1" min="6" max="6" width="40.0"/>
    <col customWidth="1" min="7" max="26" width="8.71"/>
  </cols>
  <sheetData>
    <row r="2"/>
    <row r="3"/>
    <row r="4"/>
    <row r="5"/>
    <row r="6"/>
    <row r="7"/>
    <row r="8"/>
    <row r="9"/>
    <row r="1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2022-01-22T13:01:58Z</dcterms:created>
  <dc:creator>Ioannis Pitsillides</dc:creator>
</cp:coreProperties>
</file>