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RNANDA\SKILL\Excell\Soal dari orang\3_tanyajawabexcel\"/>
    </mc:Choice>
  </mc:AlternateContent>
  <xr:revisionPtr revIDLastSave="0" documentId="13_ncr:1_{D7444719-A6E0-4B33-BBBE-C16ACDB8F969}" xr6:coauthVersionLast="47" xr6:coauthVersionMax="47" xr10:uidLastSave="{00000000-0000-0000-0000-000000000000}"/>
  <bookViews>
    <workbookView xWindow="-120" yWindow="-120" windowWidth="20730" windowHeight="11040" activeTab="3" xr2:uid="{3D0B1639-0178-4B8B-A95D-EC195C139D2D}"/>
  </bookViews>
  <sheets>
    <sheet name="Excercise" sheetId="1" r:id="rId1"/>
    <sheet name="Data" sheetId="2" r:id="rId2"/>
    <sheet name="Pengerjaan1" sheetId="3" r:id="rId3"/>
    <sheet name="Visualiassi&amp;Pivot" sheetId="4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C2" i="3"/>
  <c r="O7" i="3"/>
  <c r="O10" i="3"/>
  <c r="O6" i="3"/>
  <c r="O11" i="3"/>
  <c r="O12" i="3"/>
  <c r="O9" i="3"/>
  <c r="O16" i="3"/>
  <c r="O4" i="3"/>
  <c r="O14" i="3"/>
  <c r="O17" i="3"/>
  <c r="O8" i="3"/>
  <c r="O13" i="3"/>
  <c r="O15" i="3"/>
  <c r="O3" i="3"/>
  <c r="O18" i="3"/>
  <c r="O5" i="3"/>
  <c r="N7" i="3"/>
  <c r="N10" i="3"/>
  <c r="N6" i="3"/>
  <c r="N11" i="3"/>
  <c r="N12" i="3"/>
  <c r="N9" i="3"/>
  <c r="N16" i="3"/>
  <c r="N4" i="3"/>
  <c r="N14" i="3"/>
  <c r="N17" i="3"/>
  <c r="N8" i="3"/>
  <c r="N13" i="3"/>
  <c r="N15" i="3"/>
  <c r="N3" i="3"/>
  <c r="N18" i="3"/>
  <c r="N5" i="3"/>
  <c r="M7" i="3"/>
  <c r="M10" i="3"/>
  <c r="M6" i="3"/>
  <c r="M11" i="3"/>
  <c r="M12" i="3"/>
  <c r="M9" i="3"/>
  <c r="M16" i="3"/>
  <c r="M4" i="3"/>
  <c r="M14" i="3"/>
  <c r="M17" i="3"/>
  <c r="M8" i="3"/>
  <c r="M13" i="3"/>
  <c r="M15" i="3"/>
  <c r="M3" i="3"/>
  <c r="M18" i="3"/>
  <c r="M5" i="3"/>
  <c r="L7" i="3"/>
  <c r="L10" i="3"/>
  <c r="L6" i="3"/>
  <c r="L11" i="3"/>
  <c r="L12" i="3"/>
  <c r="L9" i="3"/>
  <c r="L16" i="3"/>
  <c r="L4" i="3"/>
  <c r="L14" i="3"/>
  <c r="L17" i="3"/>
  <c r="L8" i="3"/>
  <c r="L13" i="3"/>
  <c r="L15" i="3"/>
  <c r="L3" i="3"/>
  <c r="L18" i="3"/>
  <c r="L5" i="3"/>
  <c r="P5" i="3" s="1"/>
  <c r="P18" i="3" l="1"/>
  <c r="P3" i="3"/>
  <c r="P15" i="3"/>
  <c r="P13" i="3"/>
  <c r="P8" i="3"/>
  <c r="P17" i="3"/>
  <c r="P14" i="3"/>
  <c r="P4" i="3"/>
  <c r="P16" i="3"/>
  <c r="P9" i="3"/>
  <c r="P12" i="3"/>
  <c r="P11" i="3"/>
  <c r="P6" i="3"/>
  <c r="P10" i="3"/>
  <c r="P7" i="3"/>
</calcChain>
</file>

<file path=xl/sharedStrings.xml><?xml version="1.0" encoding="utf-8"?>
<sst xmlns="http://schemas.openxmlformats.org/spreadsheetml/2006/main" count="119" uniqueCount="39">
  <si>
    <t>MOVIE</t>
  </si>
  <si>
    <t>Batman Forever</t>
  </si>
  <si>
    <t>Independence Day</t>
  </si>
  <si>
    <t>Men in Black</t>
  </si>
  <si>
    <t>Titanic</t>
  </si>
  <si>
    <t>Star Wars Ep. I: The Phantom Menace</t>
  </si>
  <si>
    <t>How the Grinch Stole Christmas</t>
  </si>
  <si>
    <t>Harry Potter and the Sorcerer’s Stone</t>
  </si>
  <si>
    <t>Spider-Man</t>
  </si>
  <si>
    <t>Finding Nemo</t>
  </si>
  <si>
    <t>Shrek 2</t>
  </si>
  <si>
    <t>Star Wars Ep. III: Revenge of the Sith</t>
  </si>
  <si>
    <t>Pirates of the Caribbean: Dead Man’s Chest</t>
  </si>
  <si>
    <t>Spider-Man 3</t>
  </si>
  <si>
    <t>The Dark Knight</t>
  </si>
  <si>
    <t>Transformers: Revenge of the Fallen</t>
  </si>
  <si>
    <t>Toy Story 3</t>
  </si>
  <si>
    <t>GENRE</t>
  </si>
  <si>
    <t>Drama</t>
  </si>
  <si>
    <t>Adventure</t>
  </si>
  <si>
    <t>Action</t>
  </si>
  <si>
    <t>DISTRIBUTOR</t>
  </si>
  <si>
    <t>Warner Bros.</t>
  </si>
  <si>
    <t>20th Century Fox</t>
  </si>
  <si>
    <t>Sony Pictures</t>
  </si>
  <si>
    <t>Paramount Pictures</t>
  </si>
  <si>
    <t>Universal</t>
  </si>
  <si>
    <t>Walt Disney</t>
  </si>
  <si>
    <t>Dreamworks SKG</t>
  </si>
  <si>
    <t>Excel Test</t>
  </si>
  <si>
    <t>Total</t>
  </si>
  <si>
    <t>Average</t>
  </si>
  <si>
    <t>Min</t>
  </si>
  <si>
    <t>Max</t>
  </si>
  <si>
    <t>Above/Below Average Total</t>
  </si>
  <si>
    <t>Grand Total</t>
  </si>
  <si>
    <t>Row Labels</t>
  </si>
  <si>
    <t>Total_value</t>
  </si>
  <si>
    <t>Average_value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</si>
</sst>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applyNumberFormat="1"/>
    <xf numFmtId="0" fontId="0" fillId="0" borderId="1" xfId="0" applyBorder="1"/>
    <xf numFmtId="0" fontId="2" fillId="0" borderId="1" xfId="0" applyFont="1" applyBorder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7" fontId="2" fillId="2" borderId="1" xfId="0" applyNumberFormat="1" applyFont="1" applyFill="1" applyBorder="1"/>
    <xf numFmtId="168" fontId="0" fillId="0" borderId="1" xfId="1" applyNumberFormat="1" applyFont="1" applyBorder="1"/>
    <xf numFmtId="168" fontId="0" fillId="0" borderId="0" xfId="0" applyNumberFormat="1"/>
    <xf numFmtId="17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Spider-Man</c:v>
              </c:pt>
              <c:pt idx="1">
                <c:v>Star Wars Ep. III: Revenge of the Sith</c:v>
              </c:pt>
              <c:pt idx="2">
                <c:v>Toy Story 3</c:v>
              </c:pt>
              <c:pt idx="3">
                <c:v>The Dark Knight</c:v>
              </c:pt>
              <c:pt idx="4">
                <c:v>Shrek 2</c:v>
              </c:pt>
              <c:pt idx="5">
                <c:v>Spider-Man 3</c:v>
              </c:pt>
              <c:pt idx="6">
                <c:v>How the Grinch Stole Christmas</c:v>
              </c:pt>
              <c:pt idx="7">
                <c:v>Star Wars Ep. I: The Phantom Menace</c:v>
              </c:pt>
              <c:pt idx="8">
                <c:v>Men in Black</c:v>
              </c:pt>
              <c:pt idx="9">
                <c:v>Harry Potter and the Sorcerer’s Stone</c:v>
              </c:pt>
              <c:pt idx="10">
                <c:v>Pirates of the Caribbean: Dead Man’s Chest</c:v>
              </c:pt>
              <c:pt idx="11">
                <c:v>Independence Day</c:v>
              </c:pt>
              <c:pt idx="12">
                <c:v>Titanic</c:v>
              </c:pt>
              <c:pt idx="13">
                <c:v>Batman Forever</c:v>
              </c:pt>
              <c:pt idx="14">
                <c:v>Finding Nemo</c:v>
              </c:pt>
              <c:pt idx="15">
                <c:v>Transformers: Revenge of the Fallen</c:v>
              </c:pt>
            </c:strLit>
          </c:cat>
          <c:val>
            <c:numLit>
              <c:formatCode>General</c:formatCode>
              <c:ptCount val="16"/>
              <c:pt idx="0">
                <c:v>8722</c:v>
              </c:pt>
              <c:pt idx="1">
                <c:v>8722</c:v>
              </c:pt>
              <c:pt idx="2">
                <c:v>8722</c:v>
              </c:pt>
              <c:pt idx="3">
                <c:v>8767</c:v>
              </c:pt>
              <c:pt idx="4">
                <c:v>8877</c:v>
              </c:pt>
              <c:pt idx="5">
                <c:v>8897</c:v>
              </c:pt>
              <c:pt idx="6">
                <c:v>9117</c:v>
              </c:pt>
              <c:pt idx="7">
                <c:v>10767</c:v>
              </c:pt>
              <c:pt idx="8">
                <c:v>22657</c:v>
              </c:pt>
              <c:pt idx="9">
                <c:v>38707</c:v>
              </c:pt>
              <c:pt idx="10">
                <c:v>44797</c:v>
              </c:pt>
              <c:pt idx="11">
                <c:v>55927</c:v>
              </c:pt>
              <c:pt idx="12">
                <c:v>731267</c:v>
              </c:pt>
              <c:pt idx="13">
                <c:v>2240742</c:v>
              </c:pt>
              <c:pt idx="14">
                <c:v>4507412</c:v>
              </c:pt>
              <c:pt idx="15">
                <c:v>7591992</c:v>
              </c:pt>
            </c:numLit>
          </c:val>
          <c:extLst>
            <c:ext xmlns:c16="http://schemas.microsoft.com/office/drawing/2014/chart" uri="{C3380CC4-5D6E-409C-BE32-E72D297353CC}">
              <c16:uniqueId val="{00000003-412F-4E1A-82CD-DE2D515942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9269615"/>
        <c:axId val="617702271"/>
      </c:barChart>
      <c:catAx>
        <c:axId val="73926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02271"/>
        <c:crosses val="autoZero"/>
        <c:auto val="1"/>
        <c:lblAlgn val="ctr"/>
        <c:lblOffset val="100"/>
        <c:noMultiLvlLbl val="0"/>
      </c:catAx>
      <c:valAx>
        <c:axId val="61770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6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Action</c:v>
              </c:pt>
              <c:pt idx="1">
                <c:v>Adventure</c:v>
              </c:pt>
              <c:pt idx="2">
                <c:v>Drama</c:v>
              </c:pt>
            </c:strLit>
          </c:cat>
          <c:val>
            <c:numLit>
              <c:formatCode>General</c:formatCode>
              <c:ptCount val="3"/>
              <c:pt idx="0">
                <c:v>1093461.857142857</c:v>
              </c:pt>
              <c:pt idx="1">
                <c:v>773016.71428571432</c:v>
              </c:pt>
              <c:pt idx="2">
                <c:v>320106</c:v>
              </c:pt>
            </c:numLit>
          </c:val>
          <c:extLst>
            <c:ext xmlns:c16="http://schemas.microsoft.com/office/drawing/2014/chart" uri="{C3380CC4-5D6E-409C-BE32-E72D297353CC}">
              <c16:uniqueId val="{00000000-357A-4FE2-8378-A5E8CB42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586479"/>
        <c:axId val="868576879"/>
      </c:barChart>
      <c:catAx>
        <c:axId val="86858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576879"/>
        <c:crosses val="autoZero"/>
        <c:auto val="1"/>
        <c:lblAlgn val="ctr"/>
        <c:lblOffset val="100"/>
        <c:noMultiLvlLbl val="0"/>
      </c:catAx>
      <c:valAx>
        <c:axId val="8685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58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20th Century Fox</c:v>
              </c:pt>
              <c:pt idx="1">
                <c:v>Dreamworks SKG</c:v>
              </c:pt>
              <c:pt idx="2">
                <c:v>Paramount Pictures</c:v>
              </c:pt>
              <c:pt idx="3">
                <c:v>Sony Pictures</c:v>
              </c:pt>
              <c:pt idx="4">
                <c:v>Universal</c:v>
              </c:pt>
              <c:pt idx="5">
                <c:v>Walt Disney</c:v>
              </c:pt>
              <c:pt idx="6">
                <c:v>Warner Bros.</c:v>
              </c:pt>
            </c:strLit>
          </c:cat>
          <c:val>
            <c:numLit>
              <c:formatCode>General</c:formatCode>
              <c:ptCount val="7"/>
              <c:pt idx="0">
                <c:v>10773.714285714286</c:v>
              </c:pt>
              <c:pt idx="1">
                <c:v>1268.1428571428571</c:v>
              </c:pt>
              <c:pt idx="2">
                <c:v>1189037</c:v>
              </c:pt>
              <c:pt idx="3">
                <c:v>5753.7142857142862</c:v>
              </c:pt>
              <c:pt idx="4">
                <c:v>1302.4285714285713</c:v>
              </c:pt>
              <c:pt idx="5">
                <c:v>651561.57142857148</c:v>
              </c:pt>
              <c:pt idx="6">
                <c:v>326888</c:v>
              </c:pt>
            </c:numLit>
          </c:val>
          <c:extLst>
            <c:ext xmlns:c16="http://schemas.microsoft.com/office/drawing/2014/chart" uri="{C3380CC4-5D6E-409C-BE32-E72D297353CC}">
              <c16:uniqueId val="{00000000-2CD2-4E45-AE63-8C30C18CE5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29895</xdr:colOff>
      <xdr:row>0</xdr:row>
      <xdr:rowOff>32825</xdr:rowOff>
    </xdr:from>
    <xdr:to>
      <xdr:col>15</xdr:col>
      <xdr:colOff>515816</xdr:colOff>
      <xdr:row>18</xdr:row>
      <xdr:rowOff>70339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DE2285-63AE-494E-9407-544C9D9AB699}"/>
            </a:ext>
          </a:extLst>
        </xdr:cNvPr>
        <xdr:cNvSpPr txBox="1"/>
      </xdr:nvSpPr>
      <xdr:spPr>
        <a:xfrm>
          <a:off x="5885572" y="32825"/>
          <a:ext cx="4143521" cy="40585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Instructions</a:t>
          </a:r>
        </a:p>
        <a:p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Tasks: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Make the table look more professional; presentable to the business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Create Column and Raw totals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Create an Average, Min and Max column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Create a month over month column for the latest month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Conditional format the MoM column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Sort the data by Totals; descending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Create a new column that has “above average” or “below average” text depending on the Total value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Join the Distributor from part 2. This new column should be second (next to movie)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Create a pivot table showing the sum and average values for distributors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Create a horizontal bar chart showing the totals by Movie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 Create a vertical bar chart showing the average value by Genre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 Create a pie chart showing the average value by Distributor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</xdr:row>
      <xdr:rowOff>23812</xdr:rowOff>
    </xdr:from>
    <xdr:to>
      <xdr:col>7</xdr:col>
      <xdr:colOff>581025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C69BE-31A1-395D-83C4-2EDDB0662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10</xdr:row>
      <xdr:rowOff>185737</xdr:rowOff>
    </xdr:from>
    <xdr:to>
      <xdr:col>4</xdr:col>
      <xdr:colOff>0</xdr:colOff>
      <xdr:row>20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0F27BF-055D-2E23-16B0-CF9A7B7B5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628649</xdr:colOff>
      <xdr:row>0</xdr:row>
      <xdr:rowOff>180976</xdr:rowOff>
    </xdr:from>
    <xdr:to>
      <xdr:col>13</xdr:col>
      <xdr:colOff>428625</xdr:colOff>
      <xdr:row>21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762322-60D5-9CC0-BD41-8EC8CE3D8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57.470561689814" createdVersion="8" refreshedVersion="8" minRefreshableVersion="3" recordCount="16" xr:uid="{4DE32641-77EC-4841-889A-FD1C4151A470}">
  <cacheSource type="worksheet">
    <worksheetSource ref="B2:P18" sheet="Pengerjaan1"/>
  </cacheSource>
  <cacheFields count="15">
    <cacheField name="MOVIE" numFmtId="0">
      <sharedItems count="16">
        <s v="Transformers: Revenge of the Fallen"/>
        <s v="Finding Nemo"/>
        <s v="Batman Forever"/>
        <s v="Titanic"/>
        <s v="Independence Day"/>
        <s v="Pirates of the Caribbean: Dead Man’s Chest"/>
        <s v="Harry Potter and the Sorcerer’s Stone"/>
        <s v="Men in Black"/>
        <s v="Star Wars Ep. I: The Phantom Menace"/>
        <s v="How the Grinch Stole Christmas"/>
        <s v="Spider-Man 3"/>
        <s v="Shrek 2"/>
        <s v="The Dark Knight"/>
        <s v="Spider-Man"/>
        <s v="Star Wars Ep. III: Revenge of the Sith"/>
        <s v="Toy Story 3"/>
      </sharedItems>
    </cacheField>
    <cacheField name="DISTRIBUTOR" numFmtId="0">
      <sharedItems count="7">
        <s v="Paramount Pictures"/>
        <s v="Walt Disney"/>
        <s v="Warner Bros."/>
        <s v="20th Century Fox"/>
        <s v="Sony Pictures"/>
        <s v="Universal"/>
        <s v="Dreamworks SKG"/>
      </sharedItems>
    </cacheField>
    <cacheField name="GENRE" numFmtId="0">
      <sharedItems count="3">
        <s v="Action"/>
        <s v="Adventure"/>
        <s v="Drama"/>
      </sharedItems>
    </cacheField>
    <cacheField name="Jul-21" numFmtId="168">
      <sharedItems containsSemiMixedTypes="0" containsString="0" containsNumber="1" containsInteger="1" minValue="1246" maxValue="908851"/>
    </cacheField>
    <cacheField name="Agu-21" numFmtId="168">
      <sharedItems containsSemiMixedTypes="0" containsString="0" containsNumber="1" containsInteger="1" minValue="1246" maxValue="953741"/>
    </cacheField>
    <cacheField name="Sep-21" numFmtId="168">
      <sharedItems containsSemiMixedTypes="0" containsString="0" containsNumber="1" containsInteger="1" minValue="1246" maxValue="924366"/>
    </cacheField>
    <cacheField name="Okt-21" numFmtId="168">
      <sharedItems containsSemiMixedTypes="0" containsString="0" containsNumber="1" containsInteger="1" minValue="1246" maxValue="907576"/>
    </cacheField>
    <cacheField name="Nov-21" numFmtId="168">
      <sharedItems containsSemiMixedTypes="0" containsString="0" containsNumber="1" containsInteger="1" minValue="1246" maxValue="945771"/>
    </cacheField>
    <cacheField name="Des-21" numFmtId="168">
      <sharedItems containsSemiMixedTypes="0" containsString="0" containsNumber="1" containsInteger="1" minValue="1246" maxValue="1928656"/>
    </cacheField>
    <cacheField name="Jan-22" numFmtId="168">
      <sharedItems containsSemiMixedTypes="0" containsString="0" containsNumber="1" containsInteger="1" minValue="1246" maxValue="1023031"/>
    </cacheField>
    <cacheField name="Total" numFmtId="168">
      <sharedItems containsSemiMixedTypes="0" containsString="0" containsNumber="1" containsInteger="1" minValue="8722" maxValue="7591992"/>
    </cacheField>
    <cacheField name="Average" numFmtId="168">
      <sharedItems containsSemiMixedTypes="0" containsString="0" containsNumber="1" minValue="1246" maxValue="1084570.2857142857"/>
    </cacheField>
    <cacheField name="Min" numFmtId="168">
      <sharedItems containsSemiMixedTypes="0" containsString="0" containsNumber="1" containsInteger="1" minValue="1246" maxValue="907576"/>
    </cacheField>
    <cacheField name="Max" numFmtId="168">
      <sharedItems containsSemiMixedTypes="0" containsString="0" containsNumber="1" containsInteger="1" minValue="1246" maxValue="1928656"/>
    </cacheField>
    <cacheField name="Above/Below Average Tot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908851"/>
    <n v="953741"/>
    <n v="924366"/>
    <n v="907576"/>
    <n v="945771"/>
    <n v="1928656"/>
    <n v="1023031"/>
    <n v="7591992"/>
    <n v="1084570.2857142857"/>
    <n v="907576"/>
    <n v="1928656"/>
    <s v="Above"/>
  </r>
  <r>
    <x v="1"/>
    <x v="1"/>
    <x v="1"/>
    <n v="544951"/>
    <n v="576636"/>
    <n v="564851"/>
    <n v="516416"/>
    <n v="558496"/>
    <n v="1139066"/>
    <n v="606996"/>
    <n v="4507412"/>
    <n v="643916"/>
    <n v="516416"/>
    <n v="1139066"/>
    <s v="Above"/>
  </r>
  <r>
    <x v="2"/>
    <x v="2"/>
    <x v="2"/>
    <n v="259311"/>
    <n v="263611"/>
    <n v="263801"/>
    <n v="279256"/>
    <n v="283426"/>
    <n v="590476"/>
    <n v="300861"/>
    <n v="2240742"/>
    <n v="320106"/>
    <n v="259311"/>
    <n v="590476"/>
    <s v="Above"/>
  </r>
  <r>
    <x v="3"/>
    <x v="0"/>
    <x v="1"/>
    <n v="81641"/>
    <n v="86581"/>
    <n v="78091"/>
    <n v="92076"/>
    <n v="94381"/>
    <n v="187256"/>
    <n v="111241"/>
    <n v="731267"/>
    <n v="104466.71428571429"/>
    <n v="78091"/>
    <n v="187256"/>
    <s v="Below"/>
  </r>
  <r>
    <x v="4"/>
    <x v="3"/>
    <x v="1"/>
    <n v="14506"/>
    <n v="18876"/>
    <n v="8641"/>
    <n v="5236"/>
    <n v="5066"/>
    <n v="2286"/>
    <n v="1316"/>
    <n v="55927"/>
    <n v="7989.5714285714284"/>
    <n v="1316"/>
    <n v="18876"/>
    <s v="Below"/>
  </r>
  <r>
    <x v="5"/>
    <x v="1"/>
    <x v="0"/>
    <n v="5746"/>
    <n v="5816"/>
    <n v="5836"/>
    <n v="5671"/>
    <n v="5841"/>
    <n v="10066"/>
    <n v="5821"/>
    <n v="44797"/>
    <n v="6399.5714285714284"/>
    <n v="5671"/>
    <n v="10066"/>
    <s v="Below"/>
  </r>
  <r>
    <x v="6"/>
    <x v="2"/>
    <x v="1"/>
    <n v="7586"/>
    <n v="7081"/>
    <n v="8006"/>
    <n v="12296"/>
    <n v="1246"/>
    <n v="1246"/>
    <n v="1246"/>
    <n v="38707"/>
    <n v="5529.5714285714284"/>
    <n v="1246"/>
    <n v="12296"/>
    <s v="Below"/>
  </r>
  <r>
    <x v="7"/>
    <x v="4"/>
    <x v="1"/>
    <n v="2251"/>
    <n v="2286"/>
    <n v="2286"/>
    <n v="3756"/>
    <n v="4451"/>
    <n v="4956"/>
    <n v="2671"/>
    <n v="22657"/>
    <n v="3236.7142857142858"/>
    <n v="2251"/>
    <n v="4956"/>
    <s v="Below"/>
  </r>
  <r>
    <x v="8"/>
    <x v="3"/>
    <x v="1"/>
    <n v="1506"/>
    <n v="1501"/>
    <n v="1501"/>
    <n v="1516"/>
    <n v="1501"/>
    <n v="1746"/>
    <n v="1496"/>
    <n v="10767"/>
    <n v="1538.1428571428571"/>
    <n v="1496"/>
    <n v="1746"/>
    <s v="Below"/>
  </r>
  <r>
    <x v="9"/>
    <x v="5"/>
    <x v="1"/>
    <n v="1296"/>
    <n v="1296"/>
    <n v="1296"/>
    <n v="1291"/>
    <n v="1296"/>
    <n v="1346"/>
    <n v="1296"/>
    <n v="9117"/>
    <n v="1302.4285714285713"/>
    <n v="1291"/>
    <n v="1346"/>
    <s v="Below"/>
  </r>
  <r>
    <x v="10"/>
    <x v="4"/>
    <x v="1"/>
    <n v="1246"/>
    <n v="1246"/>
    <n v="1246"/>
    <n v="1251"/>
    <n v="1256"/>
    <n v="1396"/>
    <n v="1256"/>
    <n v="8897"/>
    <n v="1271"/>
    <n v="1246"/>
    <n v="1396"/>
    <s v="Below"/>
  </r>
  <r>
    <x v="11"/>
    <x v="6"/>
    <x v="1"/>
    <n v="1271"/>
    <n v="1271"/>
    <n v="1271"/>
    <n v="1271"/>
    <n v="1271"/>
    <n v="1276"/>
    <n v="1246"/>
    <n v="8877"/>
    <n v="1268.1428571428571"/>
    <n v="1246"/>
    <n v="1276"/>
    <s v="Below"/>
  </r>
  <r>
    <x v="12"/>
    <x v="2"/>
    <x v="1"/>
    <n v="1246"/>
    <n v="1246"/>
    <n v="1246"/>
    <n v="1246"/>
    <n v="1246"/>
    <n v="1246"/>
    <n v="1291"/>
    <n v="8767"/>
    <n v="1252.4285714285713"/>
    <n v="1246"/>
    <n v="1291"/>
    <s v="Below"/>
  </r>
  <r>
    <x v="13"/>
    <x v="4"/>
    <x v="1"/>
    <n v="1246"/>
    <n v="1246"/>
    <n v="1246"/>
    <n v="1246"/>
    <n v="1246"/>
    <n v="1246"/>
    <n v="1246"/>
    <n v="8722"/>
    <n v="1246"/>
    <n v="1246"/>
    <n v="1246"/>
    <s v="Below"/>
  </r>
  <r>
    <x v="14"/>
    <x v="3"/>
    <x v="0"/>
    <n v="1246"/>
    <n v="1246"/>
    <n v="1246"/>
    <n v="1246"/>
    <n v="1246"/>
    <n v="1246"/>
    <n v="1246"/>
    <n v="8722"/>
    <n v="1246"/>
    <n v="1246"/>
    <n v="1246"/>
    <s v="Below"/>
  </r>
  <r>
    <x v="15"/>
    <x v="1"/>
    <x v="0"/>
    <n v="1246"/>
    <n v="1246"/>
    <n v="1246"/>
    <n v="1246"/>
    <n v="1246"/>
    <n v="1246"/>
    <n v="1246"/>
    <n v="8722"/>
    <n v="1246"/>
    <n v="1246"/>
    <n v="1246"/>
    <s v="Be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745AE-D186-4EFA-9B28-9E4D357233D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2:D10" firstHeaderRow="0" firstDataRow="1" firstDataCol="1"/>
  <pivotFields count="15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numFmtId="168" showAll="0"/>
    <pivotField dataField="1" numFmtId="168" showAll="0"/>
    <pivotField dataField="1" numFmtId="168" showAll="0"/>
    <pivotField numFmtId="168" showAll="0"/>
    <pivotField numFmtId="168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_value" fld="10" baseField="1" baseItem="0" numFmtId="168"/>
    <dataField name="Average_value" fld="11" baseField="1" baseItem="0" numFmtId="168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C865-ECBC-4451-85EC-41BAB236E52D}">
  <dimension ref="A1:I18"/>
  <sheetViews>
    <sheetView topLeftCell="B9" zoomScale="118" zoomScaleNormal="130" workbookViewId="0">
      <selection activeCell="G25" sqref="G25"/>
    </sheetView>
  </sheetViews>
  <sheetFormatPr defaultRowHeight="15" x14ac:dyDescent="0.25"/>
  <cols>
    <col min="1" max="1" width="40" bestFit="1" customWidth="1"/>
    <col min="2" max="2" width="13.85546875" customWidth="1"/>
    <col min="3" max="9" width="9.42578125" customWidth="1"/>
  </cols>
  <sheetData>
    <row r="1" spans="1:9" ht="73.150000000000006" customHeight="1" x14ac:dyDescent="0.25">
      <c r="A1" s="4" t="s">
        <v>29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t="s">
        <v>0</v>
      </c>
      <c r="B2" t="s">
        <v>17</v>
      </c>
      <c r="C2" s="1">
        <v>44378</v>
      </c>
      <c r="D2" s="1">
        <v>44409</v>
      </c>
      <c r="E2" s="1">
        <v>44440</v>
      </c>
      <c r="F2" s="1">
        <v>44470</v>
      </c>
      <c r="G2" s="1">
        <v>44501</v>
      </c>
      <c r="H2" s="1">
        <v>44531</v>
      </c>
      <c r="I2" s="1">
        <v>44562</v>
      </c>
    </row>
    <row r="3" spans="1:9" x14ac:dyDescent="0.25">
      <c r="A3" t="s">
        <v>1</v>
      </c>
      <c r="B3" t="s">
        <v>18</v>
      </c>
      <c r="C3">
        <v>259311</v>
      </c>
      <c r="D3">
        <v>263611</v>
      </c>
      <c r="E3">
        <v>263801</v>
      </c>
      <c r="F3">
        <v>279256</v>
      </c>
      <c r="G3">
        <v>283426</v>
      </c>
      <c r="H3">
        <v>590476</v>
      </c>
      <c r="I3">
        <v>300861</v>
      </c>
    </row>
    <row r="4" spans="1:9" x14ac:dyDescent="0.25">
      <c r="A4" t="s">
        <v>2</v>
      </c>
      <c r="B4" t="s">
        <v>19</v>
      </c>
      <c r="C4">
        <v>14506</v>
      </c>
      <c r="D4">
        <v>18876</v>
      </c>
      <c r="E4">
        <v>8641</v>
      </c>
      <c r="F4">
        <v>5236</v>
      </c>
      <c r="G4">
        <v>5066</v>
      </c>
      <c r="H4">
        <v>2286</v>
      </c>
      <c r="I4">
        <v>1316</v>
      </c>
    </row>
    <row r="5" spans="1:9" x14ac:dyDescent="0.25">
      <c r="A5" t="s">
        <v>3</v>
      </c>
      <c r="B5" t="s">
        <v>19</v>
      </c>
      <c r="C5">
        <v>2251</v>
      </c>
      <c r="D5">
        <v>2286</v>
      </c>
      <c r="E5">
        <v>2286</v>
      </c>
      <c r="F5">
        <v>3756</v>
      </c>
      <c r="G5">
        <v>4451</v>
      </c>
      <c r="H5">
        <v>4956</v>
      </c>
      <c r="I5">
        <v>2671</v>
      </c>
    </row>
    <row r="6" spans="1:9" x14ac:dyDescent="0.25">
      <c r="A6" t="s">
        <v>4</v>
      </c>
      <c r="B6" t="s">
        <v>19</v>
      </c>
      <c r="C6">
        <v>81641</v>
      </c>
      <c r="D6">
        <v>86581</v>
      </c>
      <c r="E6">
        <v>78091</v>
      </c>
      <c r="F6">
        <v>92076</v>
      </c>
      <c r="G6">
        <v>94381</v>
      </c>
      <c r="H6">
        <v>187256</v>
      </c>
      <c r="I6">
        <v>111241</v>
      </c>
    </row>
    <row r="7" spans="1:9" x14ac:dyDescent="0.25">
      <c r="A7" t="s">
        <v>5</v>
      </c>
      <c r="B7" t="s">
        <v>19</v>
      </c>
      <c r="C7">
        <v>1506</v>
      </c>
      <c r="D7">
        <v>1501</v>
      </c>
      <c r="E7">
        <v>1501</v>
      </c>
      <c r="F7">
        <v>1516</v>
      </c>
      <c r="G7">
        <v>1501</v>
      </c>
      <c r="H7">
        <v>1746</v>
      </c>
      <c r="I7">
        <v>1496</v>
      </c>
    </row>
    <row r="8" spans="1:9" x14ac:dyDescent="0.25">
      <c r="A8" t="s">
        <v>6</v>
      </c>
      <c r="B8" t="s">
        <v>19</v>
      </c>
      <c r="C8">
        <v>1296</v>
      </c>
      <c r="D8">
        <v>1296</v>
      </c>
      <c r="E8">
        <v>1296</v>
      </c>
      <c r="F8">
        <v>1291</v>
      </c>
      <c r="G8">
        <v>1296</v>
      </c>
      <c r="H8">
        <v>1346</v>
      </c>
      <c r="I8">
        <v>1296</v>
      </c>
    </row>
    <row r="9" spans="1:9" x14ac:dyDescent="0.25">
      <c r="A9" t="s">
        <v>7</v>
      </c>
      <c r="B9" t="s">
        <v>19</v>
      </c>
      <c r="C9">
        <v>7586</v>
      </c>
      <c r="D9">
        <v>7081</v>
      </c>
      <c r="E9">
        <v>8006</v>
      </c>
      <c r="F9">
        <v>12296</v>
      </c>
      <c r="G9">
        <v>1246</v>
      </c>
      <c r="H9">
        <v>1246</v>
      </c>
      <c r="I9">
        <v>1246</v>
      </c>
    </row>
    <row r="10" spans="1:9" x14ac:dyDescent="0.25">
      <c r="A10" t="s">
        <v>8</v>
      </c>
      <c r="B10" t="s">
        <v>19</v>
      </c>
      <c r="C10">
        <v>1246</v>
      </c>
      <c r="D10">
        <v>1246</v>
      </c>
      <c r="E10">
        <v>1246</v>
      </c>
      <c r="F10">
        <v>1246</v>
      </c>
      <c r="G10">
        <v>1246</v>
      </c>
      <c r="H10">
        <v>1246</v>
      </c>
      <c r="I10">
        <v>1246</v>
      </c>
    </row>
    <row r="11" spans="1:9" x14ac:dyDescent="0.25">
      <c r="A11" t="s">
        <v>9</v>
      </c>
      <c r="B11" t="s">
        <v>19</v>
      </c>
      <c r="C11">
        <v>544951</v>
      </c>
      <c r="D11">
        <v>576636</v>
      </c>
      <c r="E11">
        <v>564851</v>
      </c>
      <c r="F11">
        <v>516416</v>
      </c>
      <c r="G11">
        <v>558496</v>
      </c>
      <c r="H11">
        <v>1139066</v>
      </c>
      <c r="I11">
        <v>606996</v>
      </c>
    </row>
    <row r="12" spans="1:9" x14ac:dyDescent="0.25">
      <c r="A12" t="s">
        <v>10</v>
      </c>
      <c r="B12" t="s">
        <v>19</v>
      </c>
      <c r="C12">
        <v>1271</v>
      </c>
      <c r="D12">
        <v>1271</v>
      </c>
      <c r="E12">
        <v>1271</v>
      </c>
      <c r="F12">
        <v>1271</v>
      </c>
      <c r="G12">
        <v>1271</v>
      </c>
      <c r="H12">
        <v>1276</v>
      </c>
      <c r="I12">
        <v>1246</v>
      </c>
    </row>
    <row r="13" spans="1:9" x14ac:dyDescent="0.25">
      <c r="A13" t="s">
        <v>11</v>
      </c>
      <c r="B13" t="s">
        <v>20</v>
      </c>
      <c r="C13">
        <v>1246</v>
      </c>
      <c r="D13">
        <v>1246</v>
      </c>
      <c r="E13">
        <v>1246</v>
      </c>
      <c r="F13">
        <v>1246</v>
      </c>
      <c r="G13">
        <v>1246</v>
      </c>
      <c r="H13">
        <v>1246</v>
      </c>
      <c r="I13">
        <v>1246</v>
      </c>
    </row>
    <row r="14" spans="1:9" x14ac:dyDescent="0.25">
      <c r="A14" t="s">
        <v>12</v>
      </c>
      <c r="B14" t="s">
        <v>20</v>
      </c>
      <c r="C14">
        <v>5746</v>
      </c>
      <c r="D14">
        <v>5816</v>
      </c>
      <c r="E14">
        <v>5836</v>
      </c>
      <c r="F14">
        <v>5671</v>
      </c>
      <c r="G14">
        <v>5841</v>
      </c>
      <c r="H14">
        <v>10066</v>
      </c>
      <c r="I14">
        <v>5821</v>
      </c>
    </row>
    <row r="15" spans="1:9" x14ac:dyDescent="0.25">
      <c r="A15" t="s">
        <v>13</v>
      </c>
      <c r="B15" t="s">
        <v>19</v>
      </c>
      <c r="C15">
        <v>1246</v>
      </c>
      <c r="D15">
        <v>1246</v>
      </c>
      <c r="E15">
        <v>1246</v>
      </c>
      <c r="F15">
        <v>1251</v>
      </c>
      <c r="G15">
        <v>1256</v>
      </c>
      <c r="H15">
        <v>1396</v>
      </c>
      <c r="I15">
        <v>1256</v>
      </c>
    </row>
    <row r="16" spans="1:9" x14ac:dyDescent="0.25">
      <c r="A16" t="s">
        <v>14</v>
      </c>
      <c r="B16" t="s">
        <v>19</v>
      </c>
      <c r="C16">
        <v>1246</v>
      </c>
      <c r="D16">
        <v>1246</v>
      </c>
      <c r="E16">
        <v>1246</v>
      </c>
      <c r="F16">
        <v>1246</v>
      </c>
      <c r="G16">
        <v>1246</v>
      </c>
      <c r="H16">
        <v>1246</v>
      </c>
      <c r="I16">
        <v>1291</v>
      </c>
    </row>
    <row r="17" spans="1:9" x14ac:dyDescent="0.25">
      <c r="A17" t="s">
        <v>15</v>
      </c>
      <c r="B17" t="s">
        <v>20</v>
      </c>
      <c r="C17">
        <v>908851</v>
      </c>
      <c r="D17">
        <v>953741</v>
      </c>
      <c r="E17">
        <v>924366</v>
      </c>
      <c r="F17">
        <v>907576</v>
      </c>
      <c r="G17">
        <v>945771</v>
      </c>
      <c r="H17">
        <v>1928656</v>
      </c>
      <c r="I17">
        <v>1023031</v>
      </c>
    </row>
    <row r="18" spans="1:9" x14ac:dyDescent="0.25">
      <c r="A18" t="s">
        <v>16</v>
      </c>
      <c r="B18" t="s">
        <v>20</v>
      </c>
      <c r="C18">
        <v>1246</v>
      </c>
      <c r="D18">
        <v>1246</v>
      </c>
      <c r="E18">
        <v>1246</v>
      </c>
      <c r="F18">
        <v>1246</v>
      </c>
      <c r="G18">
        <v>1246</v>
      </c>
      <c r="H18">
        <v>1246</v>
      </c>
      <c r="I18">
        <v>1246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41D0-CD6F-43A6-9D50-52BE6B9FAC29}">
  <dimension ref="A1:B17"/>
  <sheetViews>
    <sheetView workbookViewId="0">
      <selection activeCell="B16" sqref="B16"/>
    </sheetView>
  </sheetViews>
  <sheetFormatPr defaultRowHeight="15" x14ac:dyDescent="0.25"/>
  <cols>
    <col min="1" max="1" width="36.7109375" bestFit="1" customWidth="1"/>
    <col min="2" max="2" width="19.7109375" customWidth="1"/>
  </cols>
  <sheetData>
    <row r="1" spans="1:2" x14ac:dyDescent="0.25">
      <c r="A1" s="3" t="s">
        <v>0</v>
      </c>
      <c r="B1" s="3" t="s">
        <v>21</v>
      </c>
    </row>
    <row r="2" spans="1:2" x14ac:dyDescent="0.25">
      <c r="A2" s="2" t="s">
        <v>1</v>
      </c>
      <c r="B2" s="2" t="s">
        <v>22</v>
      </c>
    </row>
    <row r="3" spans="1:2" x14ac:dyDescent="0.25">
      <c r="A3" s="2" t="s">
        <v>2</v>
      </c>
      <c r="B3" s="2" t="s">
        <v>23</v>
      </c>
    </row>
    <row r="4" spans="1:2" x14ac:dyDescent="0.25">
      <c r="A4" s="2" t="s">
        <v>3</v>
      </c>
      <c r="B4" s="2" t="s">
        <v>24</v>
      </c>
    </row>
    <row r="5" spans="1:2" x14ac:dyDescent="0.25">
      <c r="A5" s="2" t="s">
        <v>4</v>
      </c>
      <c r="B5" s="2" t="s">
        <v>25</v>
      </c>
    </row>
    <row r="6" spans="1:2" x14ac:dyDescent="0.25">
      <c r="A6" s="2" t="s">
        <v>5</v>
      </c>
      <c r="B6" s="2" t="s">
        <v>23</v>
      </c>
    </row>
    <row r="7" spans="1:2" x14ac:dyDescent="0.25">
      <c r="A7" s="2" t="s">
        <v>6</v>
      </c>
      <c r="B7" s="2" t="s">
        <v>26</v>
      </c>
    </row>
    <row r="8" spans="1:2" x14ac:dyDescent="0.25">
      <c r="A8" s="2" t="s">
        <v>7</v>
      </c>
      <c r="B8" s="2" t="s">
        <v>22</v>
      </c>
    </row>
    <row r="9" spans="1:2" x14ac:dyDescent="0.25">
      <c r="A9" s="2" t="s">
        <v>8</v>
      </c>
      <c r="B9" s="2" t="s">
        <v>24</v>
      </c>
    </row>
    <row r="10" spans="1:2" x14ac:dyDescent="0.25">
      <c r="A10" s="2" t="s">
        <v>9</v>
      </c>
      <c r="B10" s="2" t="s">
        <v>27</v>
      </c>
    </row>
    <row r="11" spans="1:2" x14ac:dyDescent="0.25">
      <c r="A11" s="2" t="s">
        <v>10</v>
      </c>
      <c r="B11" s="2" t="s">
        <v>28</v>
      </c>
    </row>
    <row r="12" spans="1:2" x14ac:dyDescent="0.25">
      <c r="A12" s="2" t="s">
        <v>11</v>
      </c>
      <c r="B12" s="2" t="s">
        <v>23</v>
      </c>
    </row>
    <row r="13" spans="1:2" x14ac:dyDescent="0.25">
      <c r="A13" s="2" t="s">
        <v>12</v>
      </c>
      <c r="B13" s="2" t="s">
        <v>27</v>
      </c>
    </row>
    <row r="14" spans="1:2" x14ac:dyDescent="0.25">
      <c r="A14" s="2" t="s">
        <v>13</v>
      </c>
      <c r="B14" s="2" t="s">
        <v>24</v>
      </c>
    </row>
    <row r="15" spans="1:2" x14ac:dyDescent="0.25">
      <c r="A15" s="2" t="s">
        <v>14</v>
      </c>
      <c r="B15" s="2" t="s">
        <v>22</v>
      </c>
    </row>
    <row r="16" spans="1:2" x14ac:dyDescent="0.25">
      <c r="A16" s="2" t="s">
        <v>15</v>
      </c>
      <c r="B16" s="2" t="s">
        <v>25</v>
      </c>
    </row>
    <row r="17" spans="1:2" x14ac:dyDescent="0.25">
      <c r="A17" s="2" t="s">
        <v>16</v>
      </c>
      <c r="B17" s="2" t="s">
        <v>27</v>
      </c>
    </row>
  </sheetData>
  <pageMargins left="0.7" right="0.7" top="0.75" bottom="0.75" header="0.3" footer="0.3"/>
  <pageSetup paperSize="2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7163-3EFA-494A-B5C4-941871808050}">
  <dimension ref="B2:P18"/>
  <sheetViews>
    <sheetView topLeftCell="D1" workbookViewId="0">
      <selection activeCell="B3" sqref="B2:P18"/>
    </sheetView>
  </sheetViews>
  <sheetFormatPr defaultRowHeight="15" x14ac:dyDescent="0.25"/>
  <cols>
    <col min="1" max="1" width="4.7109375" customWidth="1"/>
    <col min="2" max="2" width="40" bestFit="1" customWidth="1"/>
    <col min="3" max="3" width="26" customWidth="1"/>
    <col min="4" max="4" width="17.5703125" customWidth="1"/>
    <col min="5" max="5" width="9.42578125" customWidth="1"/>
    <col min="6" max="9" width="11.5703125" bestFit="1" customWidth="1"/>
    <col min="10" max="11" width="13.28515625" bestFit="1" customWidth="1"/>
    <col min="12" max="12" width="10.5703125" bestFit="1" customWidth="1"/>
    <col min="13" max="13" width="11.42578125" customWidth="1"/>
    <col min="15" max="15" width="10.5703125" customWidth="1"/>
    <col min="16" max="16" width="26.140625" customWidth="1"/>
  </cols>
  <sheetData>
    <row r="2" spans="2:16" x14ac:dyDescent="0.25">
      <c r="B2" s="5" t="s">
        <v>0</v>
      </c>
      <c r="C2" s="5" t="str">
        <f>UPPER("Distributor")</f>
        <v>DISTRIBUTOR</v>
      </c>
      <c r="D2" s="5" t="s">
        <v>17</v>
      </c>
      <c r="E2" s="6">
        <v>44378</v>
      </c>
      <c r="F2" s="6">
        <v>44409</v>
      </c>
      <c r="G2" s="6">
        <v>44440</v>
      </c>
      <c r="H2" s="6">
        <v>44470</v>
      </c>
      <c r="I2" s="6">
        <v>44501</v>
      </c>
      <c r="J2" s="6">
        <v>44531</v>
      </c>
      <c r="K2" s="6">
        <v>44562</v>
      </c>
      <c r="L2" s="9" t="s">
        <v>30</v>
      </c>
      <c r="M2" s="9" t="s">
        <v>31</v>
      </c>
      <c r="N2" s="9" t="s">
        <v>32</v>
      </c>
      <c r="O2" s="9" t="s">
        <v>33</v>
      </c>
      <c r="P2" s="9" t="s">
        <v>34</v>
      </c>
    </row>
    <row r="3" spans="2:16" x14ac:dyDescent="0.25">
      <c r="B3" s="2" t="s">
        <v>15</v>
      </c>
      <c r="C3" s="2" t="str">
        <f>INDEX(Data!$B$2:$B$17,MATCH(Pengerjaan1!B3,Data!$A$2:$A$17,0))</f>
        <v>Paramount Pictures</v>
      </c>
      <c r="D3" s="2" t="s">
        <v>20</v>
      </c>
      <c r="E3" s="7">
        <v>908851</v>
      </c>
      <c r="F3" s="7">
        <v>953741</v>
      </c>
      <c r="G3" s="7">
        <v>924366</v>
      </c>
      <c r="H3" s="7">
        <v>907576</v>
      </c>
      <c r="I3" s="7">
        <v>945771</v>
      </c>
      <c r="J3" s="7">
        <v>1928656</v>
      </c>
      <c r="K3" s="7">
        <v>1023031</v>
      </c>
      <c r="L3" s="7">
        <f>SUM(E3:K3)</f>
        <v>7591992</v>
      </c>
      <c r="M3" s="7">
        <f>AVERAGE(E3:K3)</f>
        <v>1084570.2857142857</v>
      </c>
      <c r="N3" s="7">
        <f>MIN(E3:K3)</f>
        <v>907576</v>
      </c>
      <c r="O3" s="7">
        <f>MAX(E3:K3)</f>
        <v>1928656</v>
      </c>
      <c r="P3" s="10" t="str">
        <f>IF(L3&gt;AVERAGE($L$3:$L$18),"Above","Below")</f>
        <v>Above</v>
      </c>
    </row>
    <row r="4" spans="2:16" x14ac:dyDescent="0.25">
      <c r="B4" s="2" t="s">
        <v>9</v>
      </c>
      <c r="C4" s="2" t="str">
        <f>INDEX(Data!$B$2:$B$17,MATCH(Pengerjaan1!B4,Data!$A$2:$A$17,0))</f>
        <v>Walt Disney</v>
      </c>
      <c r="D4" s="2" t="s">
        <v>19</v>
      </c>
      <c r="E4" s="7">
        <v>544951</v>
      </c>
      <c r="F4" s="7">
        <v>576636</v>
      </c>
      <c r="G4" s="7">
        <v>564851</v>
      </c>
      <c r="H4" s="7">
        <v>516416</v>
      </c>
      <c r="I4" s="7">
        <v>558496</v>
      </c>
      <c r="J4" s="7">
        <v>1139066</v>
      </c>
      <c r="K4" s="7">
        <v>606996</v>
      </c>
      <c r="L4" s="7">
        <f>SUM(E4:K4)</f>
        <v>4507412</v>
      </c>
      <c r="M4" s="7">
        <f>AVERAGE(E4:K4)</f>
        <v>643916</v>
      </c>
      <c r="N4" s="7">
        <f>MIN(E4:K4)</f>
        <v>516416</v>
      </c>
      <c r="O4" s="7">
        <f>MAX(E4:K4)</f>
        <v>1139066</v>
      </c>
      <c r="P4" s="10" t="str">
        <f t="shared" ref="P4:P18" si="0">IF(L4&gt;AVERAGE($L$3:$L$18),"Above","Below")</f>
        <v>Above</v>
      </c>
    </row>
    <row r="5" spans="2:16" x14ac:dyDescent="0.25">
      <c r="B5" s="2" t="s">
        <v>1</v>
      </c>
      <c r="C5" s="2" t="str">
        <f>INDEX(Data!$B$2:$B$17,MATCH(Pengerjaan1!B5,Data!$A$2:$A$17,0))</f>
        <v>Warner Bros.</v>
      </c>
      <c r="D5" s="2" t="s">
        <v>18</v>
      </c>
      <c r="E5" s="7">
        <v>259311</v>
      </c>
      <c r="F5" s="7">
        <v>263611</v>
      </c>
      <c r="G5" s="7">
        <v>263801</v>
      </c>
      <c r="H5" s="7">
        <v>279256</v>
      </c>
      <c r="I5" s="7">
        <v>283426</v>
      </c>
      <c r="J5" s="7">
        <v>590476</v>
      </c>
      <c r="K5" s="7">
        <v>300861</v>
      </c>
      <c r="L5" s="7">
        <f>SUM(E5:K5)</f>
        <v>2240742</v>
      </c>
      <c r="M5" s="7">
        <f>AVERAGE(E5:K5)</f>
        <v>320106</v>
      </c>
      <c r="N5" s="7">
        <f>MIN(E5:K5)</f>
        <v>259311</v>
      </c>
      <c r="O5" s="7">
        <f>MAX(E5:K5)</f>
        <v>590476</v>
      </c>
      <c r="P5" s="10" t="str">
        <f t="shared" si="0"/>
        <v>Above</v>
      </c>
    </row>
    <row r="6" spans="2:16" x14ac:dyDescent="0.25">
      <c r="B6" s="2" t="s">
        <v>4</v>
      </c>
      <c r="C6" s="2" t="str">
        <f>INDEX(Data!$B$2:$B$17,MATCH(Pengerjaan1!B6,Data!$A$2:$A$17,0))</f>
        <v>Paramount Pictures</v>
      </c>
      <c r="D6" s="2" t="s">
        <v>19</v>
      </c>
      <c r="E6" s="7">
        <v>81641</v>
      </c>
      <c r="F6" s="7">
        <v>86581</v>
      </c>
      <c r="G6" s="7">
        <v>78091</v>
      </c>
      <c r="H6" s="7">
        <v>92076</v>
      </c>
      <c r="I6" s="7">
        <v>94381</v>
      </c>
      <c r="J6" s="7">
        <v>187256</v>
      </c>
      <c r="K6" s="7">
        <v>111241</v>
      </c>
      <c r="L6" s="7">
        <f>SUM(E6:K6)</f>
        <v>731267</v>
      </c>
      <c r="M6" s="7">
        <f>AVERAGE(E6:K6)</f>
        <v>104466.71428571429</v>
      </c>
      <c r="N6" s="7">
        <f>MIN(E6:K6)</f>
        <v>78091</v>
      </c>
      <c r="O6" s="7">
        <f>MAX(E6:K6)</f>
        <v>187256</v>
      </c>
      <c r="P6" s="10" t="str">
        <f t="shared" si="0"/>
        <v>Below</v>
      </c>
    </row>
    <row r="7" spans="2:16" x14ac:dyDescent="0.25">
      <c r="B7" s="2" t="s">
        <v>2</v>
      </c>
      <c r="C7" s="2" t="str">
        <f>INDEX(Data!$B$2:$B$17,MATCH(Pengerjaan1!B7,Data!$A$2:$A$17,0))</f>
        <v>20th Century Fox</v>
      </c>
      <c r="D7" s="2" t="s">
        <v>19</v>
      </c>
      <c r="E7" s="7">
        <v>14506</v>
      </c>
      <c r="F7" s="7">
        <v>18876</v>
      </c>
      <c r="G7" s="7">
        <v>8641</v>
      </c>
      <c r="H7" s="7">
        <v>5236</v>
      </c>
      <c r="I7" s="7">
        <v>5066</v>
      </c>
      <c r="J7" s="7">
        <v>2286</v>
      </c>
      <c r="K7" s="7">
        <v>1316</v>
      </c>
      <c r="L7" s="7">
        <f>SUM(E7:K7)</f>
        <v>55927</v>
      </c>
      <c r="M7" s="7">
        <f>AVERAGE(E7:K7)</f>
        <v>7989.5714285714284</v>
      </c>
      <c r="N7" s="7">
        <f>MIN(E7:K7)</f>
        <v>1316</v>
      </c>
      <c r="O7" s="7">
        <f>MAX(E7:K7)</f>
        <v>18876</v>
      </c>
      <c r="P7" s="10" t="str">
        <f t="shared" si="0"/>
        <v>Below</v>
      </c>
    </row>
    <row r="8" spans="2:16" x14ac:dyDescent="0.25">
      <c r="B8" s="2" t="s">
        <v>12</v>
      </c>
      <c r="C8" s="2" t="str">
        <f>INDEX(Data!$B$2:$B$17,MATCH(Pengerjaan1!B8,Data!$A$2:$A$17,0))</f>
        <v>Walt Disney</v>
      </c>
      <c r="D8" s="2" t="s">
        <v>20</v>
      </c>
      <c r="E8" s="7">
        <v>5746</v>
      </c>
      <c r="F8" s="7">
        <v>5816</v>
      </c>
      <c r="G8" s="7">
        <v>5836</v>
      </c>
      <c r="H8" s="7">
        <v>5671</v>
      </c>
      <c r="I8" s="7">
        <v>5841</v>
      </c>
      <c r="J8" s="7">
        <v>10066</v>
      </c>
      <c r="K8" s="7">
        <v>5821</v>
      </c>
      <c r="L8" s="7">
        <f>SUM(E8:K8)</f>
        <v>44797</v>
      </c>
      <c r="M8" s="7">
        <f>AVERAGE(E8:K8)</f>
        <v>6399.5714285714284</v>
      </c>
      <c r="N8" s="7">
        <f>MIN(E8:K8)</f>
        <v>5671</v>
      </c>
      <c r="O8" s="7">
        <f>MAX(E8:K8)</f>
        <v>10066</v>
      </c>
      <c r="P8" s="10" t="str">
        <f t="shared" si="0"/>
        <v>Below</v>
      </c>
    </row>
    <row r="9" spans="2:16" x14ac:dyDescent="0.25">
      <c r="B9" s="2" t="s">
        <v>7</v>
      </c>
      <c r="C9" s="2" t="str">
        <f>INDEX(Data!$B$2:$B$17,MATCH(Pengerjaan1!B9,Data!$A$2:$A$17,0))</f>
        <v>Warner Bros.</v>
      </c>
      <c r="D9" s="2" t="s">
        <v>19</v>
      </c>
      <c r="E9" s="7">
        <v>7586</v>
      </c>
      <c r="F9" s="7">
        <v>7081</v>
      </c>
      <c r="G9" s="7">
        <v>8006</v>
      </c>
      <c r="H9" s="7">
        <v>12296</v>
      </c>
      <c r="I9" s="7">
        <v>1246</v>
      </c>
      <c r="J9" s="7">
        <v>1246</v>
      </c>
      <c r="K9" s="7">
        <v>1246</v>
      </c>
      <c r="L9" s="7">
        <f>SUM(E9:K9)</f>
        <v>38707</v>
      </c>
      <c r="M9" s="7">
        <f>AVERAGE(E9:K9)</f>
        <v>5529.5714285714284</v>
      </c>
      <c r="N9" s="7">
        <f>MIN(E9:K9)</f>
        <v>1246</v>
      </c>
      <c r="O9" s="7">
        <f>MAX(E9:K9)</f>
        <v>12296</v>
      </c>
      <c r="P9" s="10" t="str">
        <f t="shared" si="0"/>
        <v>Below</v>
      </c>
    </row>
    <row r="10" spans="2:16" x14ac:dyDescent="0.25">
      <c r="B10" s="2" t="s">
        <v>3</v>
      </c>
      <c r="C10" s="2" t="str">
        <f>INDEX(Data!$B$2:$B$17,MATCH(Pengerjaan1!B10,Data!$A$2:$A$17,0))</f>
        <v>Sony Pictures</v>
      </c>
      <c r="D10" s="2" t="s">
        <v>19</v>
      </c>
      <c r="E10" s="7">
        <v>2251</v>
      </c>
      <c r="F10" s="7">
        <v>2286</v>
      </c>
      <c r="G10" s="7">
        <v>2286</v>
      </c>
      <c r="H10" s="7">
        <v>3756</v>
      </c>
      <c r="I10" s="7">
        <v>4451</v>
      </c>
      <c r="J10" s="7">
        <v>4956</v>
      </c>
      <c r="K10" s="7">
        <v>2671</v>
      </c>
      <c r="L10" s="7">
        <f>SUM(E10:K10)</f>
        <v>22657</v>
      </c>
      <c r="M10" s="7">
        <f>AVERAGE(E10:K10)</f>
        <v>3236.7142857142858</v>
      </c>
      <c r="N10" s="7">
        <f>MIN(E10:K10)</f>
        <v>2251</v>
      </c>
      <c r="O10" s="7">
        <f>MAX(E10:K10)</f>
        <v>4956</v>
      </c>
      <c r="P10" s="10" t="str">
        <f t="shared" si="0"/>
        <v>Below</v>
      </c>
    </row>
    <row r="11" spans="2:16" x14ac:dyDescent="0.25">
      <c r="B11" s="2" t="s">
        <v>5</v>
      </c>
      <c r="C11" s="2" t="str">
        <f>INDEX(Data!$B$2:$B$17,MATCH(Pengerjaan1!B11,Data!$A$2:$A$17,0))</f>
        <v>20th Century Fox</v>
      </c>
      <c r="D11" s="2" t="s">
        <v>19</v>
      </c>
      <c r="E11" s="7">
        <v>1506</v>
      </c>
      <c r="F11" s="7">
        <v>1501</v>
      </c>
      <c r="G11" s="7">
        <v>1501</v>
      </c>
      <c r="H11" s="7">
        <v>1516</v>
      </c>
      <c r="I11" s="7">
        <v>1501</v>
      </c>
      <c r="J11" s="7">
        <v>1746</v>
      </c>
      <c r="K11" s="7">
        <v>1496</v>
      </c>
      <c r="L11" s="7">
        <f>SUM(E11:K11)</f>
        <v>10767</v>
      </c>
      <c r="M11" s="7">
        <f>AVERAGE(E11:K11)</f>
        <v>1538.1428571428571</v>
      </c>
      <c r="N11" s="7">
        <f>MIN(E11:K11)</f>
        <v>1496</v>
      </c>
      <c r="O11" s="7">
        <f>MAX(E11:K11)</f>
        <v>1746</v>
      </c>
      <c r="P11" s="10" t="str">
        <f t="shared" si="0"/>
        <v>Below</v>
      </c>
    </row>
    <row r="12" spans="2:16" x14ac:dyDescent="0.25">
      <c r="B12" s="2" t="s">
        <v>6</v>
      </c>
      <c r="C12" s="2" t="str">
        <f>INDEX(Data!$B$2:$B$17,MATCH(Pengerjaan1!B12,Data!$A$2:$A$17,0))</f>
        <v>Universal</v>
      </c>
      <c r="D12" s="2" t="s">
        <v>19</v>
      </c>
      <c r="E12" s="7">
        <v>1296</v>
      </c>
      <c r="F12" s="7">
        <v>1296</v>
      </c>
      <c r="G12" s="7">
        <v>1296</v>
      </c>
      <c r="H12" s="7">
        <v>1291</v>
      </c>
      <c r="I12" s="7">
        <v>1296</v>
      </c>
      <c r="J12" s="7">
        <v>1346</v>
      </c>
      <c r="K12" s="7">
        <v>1296</v>
      </c>
      <c r="L12" s="7">
        <f>SUM(E12:K12)</f>
        <v>9117</v>
      </c>
      <c r="M12" s="7">
        <f>AVERAGE(E12:K12)</f>
        <v>1302.4285714285713</v>
      </c>
      <c r="N12" s="7">
        <f>MIN(E12:K12)</f>
        <v>1291</v>
      </c>
      <c r="O12" s="7">
        <f>MAX(E12:K12)</f>
        <v>1346</v>
      </c>
      <c r="P12" s="10" t="str">
        <f t="shared" si="0"/>
        <v>Below</v>
      </c>
    </row>
    <row r="13" spans="2:16" x14ac:dyDescent="0.25">
      <c r="B13" s="2" t="s">
        <v>13</v>
      </c>
      <c r="C13" s="2" t="str">
        <f>INDEX(Data!$B$2:$B$17,MATCH(Pengerjaan1!B13,Data!$A$2:$A$17,0))</f>
        <v>Sony Pictures</v>
      </c>
      <c r="D13" s="2" t="s">
        <v>19</v>
      </c>
      <c r="E13" s="7">
        <v>1246</v>
      </c>
      <c r="F13" s="7">
        <v>1246</v>
      </c>
      <c r="G13" s="7">
        <v>1246</v>
      </c>
      <c r="H13" s="7">
        <v>1251</v>
      </c>
      <c r="I13" s="7">
        <v>1256</v>
      </c>
      <c r="J13" s="7">
        <v>1396</v>
      </c>
      <c r="K13" s="7">
        <v>1256</v>
      </c>
      <c r="L13" s="7">
        <f>SUM(E13:K13)</f>
        <v>8897</v>
      </c>
      <c r="M13" s="7">
        <f>AVERAGE(E13:K13)</f>
        <v>1271</v>
      </c>
      <c r="N13" s="7">
        <f>MIN(E13:K13)</f>
        <v>1246</v>
      </c>
      <c r="O13" s="7">
        <f>MAX(E13:K13)</f>
        <v>1396</v>
      </c>
      <c r="P13" s="10" t="str">
        <f t="shared" si="0"/>
        <v>Below</v>
      </c>
    </row>
    <row r="14" spans="2:16" x14ac:dyDescent="0.25">
      <c r="B14" s="2" t="s">
        <v>10</v>
      </c>
      <c r="C14" s="2" t="str">
        <f>INDEX(Data!$B$2:$B$17,MATCH(Pengerjaan1!B14,Data!$A$2:$A$17,0))</f>
        <v>Dreamworks SKG</v>
      </c>
      <c r="D14" s="2" t="s">
        <v>19</v>
      </c>
      <c r="E14" s="7">
        <v>1271</v>
      </c>
      <c r="F14" s="7">
        <v>1271</v>
      </c>
      <c r="G14" s="7">
        <v>1271</v>
      </c>
      <c r="H14" s="7">
        <v>1271</v>
      </c>
      <c r="I14" s="7">
        <v>1271</v>
      </c>
      <c r="J14" s="7">
        <v>1276</v>
      </c>
      <c r="K14" s="7">
        <v>1246</v>
      </c>
      <c r="L14" s="7">
        <f>SUM(E14:K14)</f>
        <v>8877</v>
      </c>
      <c r="M14" s="7">
        <f>AVERAGE(E14:K14)</f>
        <v>1268.1428571428571</v>
      </c>
      <c r="N14" s="7">
        <f>MIN(E14:K14)</f>
        <v>1246</v>
      </c>
      <c r="O14" s="7">
        <f>MAX(E14:K14)</f>
        <v>1276</v>
      </c>
      <c r="P14" s="10" t="str">
        <f t="shared" si="0"/>
        <v>Below</v>
      </c>
    </row>
    <row r="15" spans="2:16" x14ac:dyDescent="0.25">
      <c r="B15" s="2" t="s">
        <v>14</v>
      </c>
      <c r="C15" s="2" t="str">
        <f>INDEX(Data!$B$2:$B$17,MATCH(Pengerjaan1!B15,Data!$A$2:$A$17,0))</f>
        <v>Warner Bros.</v>
      </c>
      <c r="D15" s="2" t="s">
        <v>19</v>
      </c>
      <c r="E15" s="7">
        <v>1246</v>
      </c>
      <c r="F15" s="7">
        <v>1246</v>
      </c>
      <c r="G15" s="7">
        <v>1246</v>
      </c>
      <c r="H15" s="7">
        <v>1246</v>
      </c>
      <c r="I15" s="7">
        <v>1246</v>
      </c>
      <c r="J15" s="7">
        <v>1246</v>
      </c>
      <c r="K15" s="7">
        <v>1291</v>
      </c>
      <c r="L15" s="7">
        <f>SUM(E15:K15)</f>
        <v>8767</v>
      </c>
      <c r="M15" s="7">
        <f>AVERAGE(E15:K15)</f>
        <v>1252.4285714285713</v>
      </c>
      <c r="N15" s="7">
        <f>MIN(E15:K15)</f>
        <v>1246</v>
      </c>
      <c r="O15" s="7">
        <f>MAX(E15:K15)</f>
        <v>1291</v>
      </c>
      <c r="P15" s="10" t="str">
        <f t="shared" si="0"/>
        <v>Below</v>
      </c>
    </row>
    <row r="16" spans="2:16" x14ac:dyDescent="0.25">
      <c r="B16" s="2" t="s">
        <v>8</v>
      </c>
      <c r="C16" s="2" t="str">
        <f>INDEX(Data!$B$2:$B$17,MATCH(Pengerjaan1!B16,Data!$A$2:$A$17,0))</f>
        <v>Sony Pictures</v>
      </c>
      <c r="D16" s="2" t="s">
        <v>19</v>
      </c>
      <c r="E16" s="7">
        <v>1246</v>
      </c>
      <c r="F16" s="7">
        <v>1246</v>
      </c>
      <c r="G16" s="7">
        <v>1246</v>
      </c>
      <c r="H16" s="7">
        <v>1246</v>
      </c>
      <c r="I16" s="7">
        <v>1246</v>
      </c>
      <c r="J16" s="7">
        <v>1246</v>
      </c>
      <c r="K16" s="7">
        <v>1246</v>
      </c>
      <c r="L16" s="7">
        <f>SUM(E16:K16)</f>
        <v>8722</v>
      </c>
      <c r="M16" s="7">
        <f>AVERAGE(E16:K16)</f>
        <v>1246</v>
      </c>
      <c r="N16" s="7">
        <f>MIN(E16:K16)</f>
        <v>1246</v>
      </c>
      <c r="O16" s="7">
        <f>MAX(E16:K16)</f>
        <v>1246</v>
      </c>
      <c r="P16" s="10" t="str">
        <f t="shared" si="0"/>
        <v>Below</v>
      </c>
    </row>
    <row r="17" spans="2:16" x14ac:dyDescent="0.25">
      <c r="B17" s="2" t="s">
        <v>11</v>
      </c>
      <c r="C17" s="2" t="str">
        <f>INDEX(Data!$B$2:$B$17,MATCH(Pengerjaan1!B17,Data!$A$2:$A$17,0))</f>
        <v>20th Century Fox</v>
      </c>
      <c r="D17" s="2" t="s">
        <v>20</v>
      </c>
      <c r="E17" s="7">
        <v>1246</v>
      </c>
      <c r="F17" s="7">
        <v>1246</v>
      </c>
      <c r="G17" s="7">
        <v>1246</v>
      </c>
      <c r="H17" s="7">
        <v>1246</v>
      </c>
      <c r="I17" s="7">
        <v>1246</v>
      </c>
      <c r="J17" s="7">
        <v>1246</v>
      </c>
      <c r="K17" s="7">
        <v>1246</v>
      </c>
      <c r="L17" s="7">
        <f>SUM(E17:K17)</f>
        <v>8722</v>
      </c>
      <c r="M17" s="7">
        <f>AVERAGE(E17:K17)</f>
        <v>1246</v>
      </c>
      <c r="N17" s="7">
        <f>MIN(E17:K17)</f>
        <v>1246</v>
      </c>
      <c r="O17" s="7">
        <f>MAX(E17:K17)</f>
        <v>1246</v>
      </c>
      <c r="P17" s="10" t="str">
        <f t="shared" si="0"/>
        <v>Below</v>
      </c>
    </row>
    <row r="18" spans="2:16" x14ac:dyDescent="0.25">
      <c r="B18" s="2" t="s">
        <v>16</v>
      </c>
      <c r="C18" s="2" t="str">
        <f>INDEX(Data!$B$2:$B$17,MATCH(Pengerjaan1!B18,Data!$A$2:$A$17,0))</f>
        <v>Walt Disney</v>
      </c>
      <c r="D18" s="2" t="s">
        <v>20</v>
      </c>
      <c r="E18" s="7">
        <v>1246</v>
      </c>
      <c r="F18" s="7">
        <v>1246</v>
      </c>
      <c r="G18" s="7">
        <v>1246</v>
      </c>
      <c r="H18" s="7">
        <v>1246</v>
      </c>
      <c r="I18" s="7">
        <v>1246</v>
      </c>
      <c r="J18" s="7">
        <v>1246</v>
      </c>
      <c r="K18" s="7">
        <v>1246</v>
      </c>
      <c r="L18" s="7">
        <f>SUM(E18:K18)</f>
        <v>8722</v>
      </c>
      <c r="M18" s="7">
        <f>AVERAGE(E18:K18)</f>
        <v>1246</v>
      </c>
      <c r="N18" s="7">
        <f>MIN(E18:K18)</f>
        <v>1246</v>
      </c>
      <c r="O18" s="7">
        <f>MAX(E18:K18)</f>
        <v>1246</v>
      </c>
      <c r="P18" s="10" t="str">
        <f t="shared" si="0"/>
        <v>Below</v>
      </c>
    </row>
  </sheetData>
  <sortState xmlns:xlrd2="http://schemas.microsoft.com/office/spreadsheetml/2017/richdata2" ref="B3:O18">
    <sortCondition descending="1" ref="L3:L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FCE0-81FD-46F8-B116-211D2F49136A}">
  <dimension ref="B2:D10"/>
  <sheetViews>
    <sheetView tabSelected="1" workbookViewId="0">
      <selection activeCell="R9" sqref="A9:R10"/>
    </sheetView>
  </sheetViews>
  <sheetFormatPr defaultRowHeight="15" x14ac:dyDescent="0.25"/>
  <cols>
    <col min="2" max="2" width="13.140625" bestFit="1" customWidth="1"/>
    <col min="3" max="3" width="18.5703125" bestFit="1" customWidth="1"/>
    <col min="4" max="4" width="17.7109375" bestFit="1" customWidth="1"/>
    <col min="5" max="5" width="12.7109375" bestFit="1" customWidth="1"/>
    <col min="6" max="6" width="40" bestFit="1" customWidth="1"/>
    <col min="7" max="7" width="12" bestFit="1" customWidth="1"/>
    <col min="8" max="8" width="17.7109375" bestFit="1" customWidth="1"/>
    <col min="9" max="9" width="11.28515625" bestFit="1" customWidth="1"/>
  </cols>
  <sheetData>
    <row r="2" spans="2:4" x14ac:dyDescent="0.25">
      <c r="B2" s="11" t="s">
        <v>36</v>
      </c>
      <c r="C2" t="s">
        <v>37</v>
      </c>
      <c r="D2" t="s">
        <v>38</v>
      </c>
    </row>
    <row r="3" spans="2:4" x14ac:dyDescent="0.25">
      <c r="B3" s="12" t="s">
        <v>23</v>
      </c>
      <c r="C3" s="8">
        <v>75416</v>
      </c>
      <c r="D3" s="8">
        <v>10773.714285714286</v>
      </c>
    </row>
    <row r="4" spans="2:4" x14ac:dyDescent="0.25">
      <c r="B4" s="12" t="s">
        <v>28</v>
      </c>
      <c r="C4" s="8">
        <v>8877</v>
      </c>
      <c r="D4" s="8">
        <v>1268.1428571428571</v>
      </c>
    </row>
    <row r="5" spans="2:4" x14ac:dyDescent="0.25">
      <c r="B5" s="12" t="s">
        <v>25</v>
      </c>
      <c r="C5" s="8">
        <v>8323259</v>
      </c>
      <c r="D5" s="8">
        <v>1189037</v>
      </c>
    </row>
    <row r="6" spans="2:4" x14ac:dyDescent="0.25">
      <c r="B6" s="12" t="s">
        <v>24</v>
      </c>
      <c r="C6" s="8">
        <v>40276</v>
      </c>
      <c r="D6" s="8">
        <v>5753.7142857142862</v>
      </c>
    </row>
    <row r="7" spans="2:4" x14ac:dyDescent="0.25">
      <c r="B7" s="12" t="s">
        <v>26</v>
      </c>
      <c r="C7" s="8">
        <v>9117</v>
      </c>
      <c r="D7" s="8">
        <v>1302.4285714285713</v>
      </c>
    </row>
    <row r="8" spans="2:4" x14ac:dyDescent="0.25">
      <c r="B8" s="12" t="s">
        <v>27</v>
      </c>
      <c r="C8" s="8">
        <v>4560931</v>
      </c>
      <c r="D8" s="8">
        <v>651561.57142857148</v>
      </c>
    </row>
    <row r="9" spans="2:4" x14ac:dyDescent="0.25">
      <c r="B9" s="12" t="s">
        <v>22</v>
      </c>
      <c r="C9" s="8">
        <v>2288216</v>
      </c>
      <c r="D9" s="8">
        <v>326888</v>
      </c>
    </row>
    <row r="10" spans="2:4" x14ac:dyDescent="0.25">
      <c r="B10" s="12" t="s">
        <v>35</v>
      </c>
      <c r="C10" s="8">
        <v>15306092</v>
      </c>
      <c r="D10" s="8">
        <v>2186584.5714285714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Excercise</vt:lpstr>
      <vt:lpstr>Data</vt:lpstr>
      <vt:lpstr>Pengerjaan1</vt:lpstr>
      <vt:lpstr>Visualiassi&amp;Pivot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vernanda dwi</cp:lastModifiedBy>
  <dcterms:created xsi:type="dcterms:W3CDTF">2022-01-22T13:01:58Z</dcterms:created>
  <dcterms:modified xsi:type="dcterms:W3CDTF">2025-04-10T04:39:23Z</dcterms:modified>
</cp:coreProperties>
</file>