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Vainio\Documents\GitHub\Aloitus\docs\"/>
    </mc:Choice>
  </mc:AlternateContent>
  <xr:revisionPtr revIDLastSave="0" documentId="8_{9B79A127-D6F8-4B87-8027-1911B5BB4A5B}" xr6:coauthVersionLast="36" xr6:coauthVersionMax="36" xr10:uidLastSave="{00000000-0000-0000-0000-000000000000}"/>
  <bookViews>
    <workbookView xWindow="0" yWindow="0" windowWidth="19200" windowHeight="8025" xr2:uid="{DEAA4EFE-9E86-4A22-B75F-1318B754A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G6" i="1"/>
  <c r="C9" i="1"/>
  <c r="G9" i="1" s="1"/>
  <c r="C8" i="1"/>
  <c r="G8" i="1" s="1"/>
  <c r="C7" i="1"/>
  <c r="G7" i="1" s="1"/>
  <c r="C6" i="1"/>
  <c r="C5" i="1"/>
  <c r="G5" i="1" s="1"/>
  <c r="C4" i="1"/>
  <c r="G4" i="1" s="1"/>
  <c r="C2" i="1"/>
  <c r="G2" i="1" s="1"/>
  <c r="C3" i="1"/>
  <c r="G3" i="1" s="1"/>
</calcChain>
</file>

<file path=xl/sharedStrings.xml><?xml version="1.0" encoding="utf-8"?>
<sst xmlns="http://schemas.openxmlformats.org/spreadsheetml/2006/main" count="17" uniqueCount="11">
  <si>
    <t>Pituus</t>
  </si>
  <si>
    <t>Paino</t>
  </si>
  <si>
    <t>BMI</t>
  </si>
  <si>
    <t>ikä</t>
  </si>
  <si>
    <t>sukupuoli</t>
  </si>
  <si>
    <t>Aikuinen vai lapsi</t>
  </si>
  <si>
    <t>Aikuinen</t>
  </si>
  <si>
    <t>Lapsi</t>
  </si>
  <si>
    <t>(1.51 × painoindeksi) − (0.70 × ikä) − (3.6 × sukupuoli) + 1.4</t>
  </si>
  <si>
    <t>Rasva-% A</t>
  </si>
  <si>
    <t>Rasvaprosentti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</si>
</sst>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2606B-8D55-4DAA-8E4B-2428B9225C05}" name="Table1" displayName="Table1" ref="A1:H9" totalsRowShown="0">
  <autoFilter ref="A1:H9" xr:uid="{C8C0FB36-4B00-46D4-9571-307E7C1FB5C0}"/>
  <tableColumns count="8">
    <tableColumn id="1" xr3:uid="{1156CF42-8772-42C3-AA9A-702BA5643E56}" name="Pituus"/>
    <tableColumn id="2" xr3:uid="{63D537C5-5F7A-426F-A828-E50E9E3861C8}" name="Paino"/>
    <tableColumn id="3" xr3:uid="{39B5BB2D-A3AB-45B2-803C-933E01C423CD}" name="BMI">
      <calculatedColumnFormula>ROUND(Table1[Paino]/(Table1[Pituus]/100)^2,1)</calculatedColumnFormula>
    </tableColumn>
    <tableColumn id="4" xr3:uid="{319AB449-3932-417F-835C-390089806CF5}" name="ikä" dataDxfId="2"/>
    <tableColumn id="5" xr3:uid="{1C370EF5-9553-49EA-A717-F9CDED301CDE}" name="sukupuoli"/>
    <tableColumn id="6" xr3:uid="{839A6EC8-E32C-4298-99A1-99B37DA804B1}" name="Aikuinen vai lapsi"/>
    <tableColumn id="7" xr3:uid="{AAED76CC-E7A4-4AA6-A322-61D32C822CC8}" name="Rasva-% A" dataDxfId="1">
      <calculatedColumnFormula>ROUND(1.2*Table1[[#This Row],[BMI]] + 0.23 *Table1[[#This Row],[ikä]] -10.8 * Table1[[#This Row],[sukupuoli]] - 5.4,1)</calculatedColumnFormula>
    </tableColumn>
    <tableColumn id="8" xr3:uid="{1680C114-A6AE-4BFA-8390-FC11D6E65666}" name="Rasvaprosentti L" dataDxfId="0">
      <calculatedColumnFormula>ROUND(1.51 * Table1[[#This Row],[BMI]] -0.7 *Table1[[#This Row],[ikä]] - 3.6 *Table1[[#This Row],[sukupuoli]] +1.4,1)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3176-EAD4-4DDF-B883-CE4C6941B267}">
  <dimension ref="A1:H13"/>
  <sheetViews>
    <sheetView tabSelected="1" topLeftCell="E1" zoomScale="160" zoomScaleNormal="160" workbookViewId="0">
      <selection activeCell="H9" sqref="H9"/>
    </sheetView>
  </sheetViews>
  <sheetFormatPr defaultRowHeight="15" x14ac:dyDescent="0.25"/>
  <cols>
    <col min="1" max="1" width="13.85546875" customWidth="1"/>
    <col min="2" max="2" width="15.28515625" customWidth="1"/>
    <col min="3" max="3" width="13.5703125" customWidth="1"/>
    <col min="4" max="4" width="9.140625" style="2"/>
    <col min="6" max="6" width="19" bestFit="1" customWidth="1"/>
    <col min="7" max="7" width="20" customWidth="1"/>
    <col min="8" max="8" width="5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>
        <v>170</v>
      </c>
      <c r="B2">
        <v>64.7</v>
      </c>
      <c r="C2">
        <f>ROUND(Table1[Paino]/(Table1[Pituus]/100)^2,1)</f>
        <v>22.4</v>
      </c>
      <c r="D2" s="2">
        <v>20</v>
      </c>
      <c r="E2">
        <v>1</v>
      </c>
      <c r="F2" t="s">
        <v>6</v>
      </c>
      <c r="G2">
        <f>ROUND(1.2*Table1[[#This Row],[BMI]] + 0.23 *Table1[[#This Row],[ikä]] -10.8 * Table1[[#This Row],[sukupuoli]] - 5.4,1)</f>
        <v>15.3</v>
      </c>
      <c r="H2">
        <f>ROUND(1.51 * Table1[[#This Row],[BMI]] -0.7 *Table1[[#This Row],[ikä]] - 3.6 *Table1[[#This Row],[sukupuoli]] +1.4,1)</f>
        <v>17.600000000000001</v>
      </c>
    </row>
    <row r="3" spans="1:8" x14ac:dyDescent="0.25">
      <c r="A3">
        <v>170</v>
      </c>
      <c r="B3">
        <v>40</v>
      </c>
      <c r="C3">
        <f>ROUND(Table1[Paino]/(Table1[Pituus]/100)^2,1)</f>
        <v>13.8</v>
      </c>
      <c r="D3" s="2">
        <v>40</v>
      </c>
      <c r="E3">
        <v>1</v>
      </c>
      <c r="F3" t="s">
        <v>6</v>
      </c>
      <c r="G3">
        <f>ROUND(1.2*Table1[[#This Row],[BMI]] + 0.23 *Table1[[#This Row],[ikä]] -10.8 * Table1[[#This Row],[sukupuoli]] - 5.4,1)</f>
        <v>9.6</v>
      </c>
      <c r="H3">
        <f>ROUND(1.51 * Table1[[#This Row],[BMI]] -0.7 *Table1[[#This Row],[ikä]] - 3.6 *Table1[[#This Row],[sukupuoli]] +1.4,1)</f>
        <v>-9.4</v>
      </c>
    </row>
    <row r="4" spans="1:8" x14ac:dyDescent="0.25">
      <c r="A4">
        <v>170</v>
      </c>
      <c r="B4">
        <v>100</v>
      </c>
      <c r="C4">
        <f>ROUND(Table1[Paino]/(Table1[Pituus]/100)^2,1)</f>
        <v>34.6</v>
      </c>
      <c r="D4" s="2">
        <v>70</v>
      </c>
      <c r="E4">
        <v>1</v>
      </c>
      <c r="F4" t="s">
        <v>6</v>
      </c>
      <c r="G4">
        <f>ROUND(1.2*Table1[[#This Row],[BMI]] + 0.23 *Table1[[#This Row],[ikä]] -10.8 * Table1[[#This Row],[sukupuoli]] - 5.4,1)</f>
        <v>41.4</v>
      </c>
      <c r="H4">
        <f>ROUND(1.51 * Table1[[#This Row],[BMI]] -0.7 *Table1[[#This Row],[ikä]] - 3.6 *Table1[[#This Row],[sukupuoli]] +1.4,1)</f>
        <v>1</v>
      </c>
    </row>
    <row r="5" spans="1:8" x14ac:dyDescent="0.25">
      <c r="A5">
        <v>170</v>
      </c>
      <c r="B5">
        <v>60</v>
      </c>
      <c r="C5">
        <f>ROUND(Table1[Paino]/(Table1[Pituus]/100)^2,1)</f>
        <v>20.8</v>
      </c>
      <c r="D5" s="2">
        <v>20</v>
      </c>
      <c r="E5">
        <v>0</v>
      </c>
      <c r="F5" t="s">
        <v>6</v>
      </c>
      <c r="G5" s="3">
        <f>ROUND(1.2*Table1[[#This Row],[BMI]] + 0.23 *Table1[[#This Row],[ikä]] -10.8 * Table1[[#This Row],[sukupuoli]] - 5.4,1)</f>
        <v>24.2</v>
      </c>
      <c r="H5">
        <f>ROUND(1.51 * Table1[[#This Row],[BMI]] -0.7 *Table1[[#This Row],[ikä]] - 3.6 *Table1[[#This Row],[sukupuoli]] +1.4,1)</f>
        <v>18.8</v>
      </c>
    </row>
    <row r="6" spans="1:8" x14ac:dyDescent="0.25">
      <c r="A6">
        <v>170</v>
      </c>
      <c r="B6">
        <v>40</v>
      </c>
      <c r="C6">
        <f>ROUND(Table1[Paino]/(Table1[Pituus]/100)^2,1)</f>
        <v>13.8</v>
      </c>
      <c r="D6" s="2">
        <v>40</v>
      </c>
      <c r="E6">
        <v>0</v>
      </c>
      <c r="F6" t="s">
        <v>6</v>
      </c>
      <c r="G6" s="3">
        <f>ROUND(1.2*Table1[[#This Row],[BMI]] + 0.23 *Table1[[#This Row],[ikä]] -10.8 * Table1[[#This Row],[sukupuoli]] - 5.4,1)</f>
        <v>20.399999999999999</v>
      </c>
      <c r="H6">
        <f>ROUND(1.51 * Table1[[#This Row],[BMI]] -0.7 *Table1[[#This Row],[ikä]] - 3.6 *Table1[[#This Row],[sukupuoli]] +1.4,1)</f>
        <v>-5.8</v>
      </c>
    </row>
    <row r="7" spans="1:8" x14ac:dyDescent="0.25">
      <c r="A7">
        <v>170</v>
      </c>
      <c r="B7">
        <v>100</v>
      </c>
      <c r="C7">
        <f>ROUND(Table1[Paino]/(Table1[Pituus]/100)^2,1)</f>
        <v>34.6</v>
      </c>
      <c r="D7" s="2">
        <v>60</v>
      </c>
      <c r="E7">
        <v>0</v>
      </c>
      <c r="F7" t="s">
        <v>6</v>
      </c>
      <c r="G7" s="3">
        <f>ROUND(1.2*Table1[[#This Row],[BMI]] + 0.23 *Table1[[#This Row],[ikä]] -10.8 * Table1[[#This Row],[sukupuoli]] - 5.4,1)</f>
        <v>49.9</v>
      </c>
      <c r="H7">
        <f>ROUND(1.51 * Table1[[#This Row],[BMI]] -0.7 *Table1[[#This Row],[ikä]] - 3.6 *Table1[[#This Row],[sukupuoli]] +1.4,1)</f>
        <v>11.6</v>
      </c>
    </row>
    <row r="8" spans="1:8" x14ac:dyDescent="0.25">
      <c r="A8">
        <v>150</v>
      </c>
      <c r="B8">
        <v>55</v>
      </c>
      <c r="C8">
        <f>ROUND(Table1[Paino]/(Table1[Pituus]/100)^2,1)</f>
        <v>24.4</v>
      </c>
      <c r="D8" s="2">
        <v>14</v>
      </c>
      <c r="E8">
        <v>0</v>
      </c>
      <c r="F8" t="s">
        <v>7</v>
      </c>
      <c r="G8" s="3">
        <f>ROUND(1.2*Table1[[#This Row],[BMI]] + 0.23 *Table1[[#This Row],[ikä]] -10.8 * Table1[[#This Row],[sukupuoli]] - 5.4,1)</f>
        <v>27.1</v>
      </c>
      <c r="H8" s="4">
        <f>ROUND(1.51 * Table1[[#This Row],[BMI]] -0.7 *Table1[[#This Row],[ikä]] - 3.6 *Table1[[#This Row],[sukupuoli]] +1.4,1)</f>
        <v>28.4</v>
      </c>
    </row>
    <row r="9" spans="1:8" x14ac:dyDescent="0.25">
      <c r="A9">
        <v>150</v>
      </c>
      <c r="B9">
        <v>55</v>
      </c>
      <c r="C9">
        <f>ROUND(Table1[Paino]/(Table1[Pituus]/100)^2,1)</f>
        <v>24.4</v>
      </c>
      <c r="D9" s="2">
        <v>14</v>
      </c>
      <c r="E9">
        <v>1</v>
      </c>
      <c r="F9" t="s">
        <v>7</v>
      </c>
      <c r="G9" s="3">
        <f>ROUND(1.2*Table1[[#This Row],[BMI]] + 0.23 *Table1[[#This Row],[ikä]] -10.8 * Table1[[#This Row],[sukupuoli]] - 5.4,1)</f>
        <v>16.3</v>
      </c>
      <c r="H9">
        <f>ROUND(1.51 * Table1[[#This Row],[BMI]] -0.7 *Table1[[#This Row],[ikä]] - 3.6 *Table1[[#This Row],[sukupuoli]] +1.4,1)</f>
        <v>24.8</v>
      </c>
    </row>
    <row r="13" spans="1:8" x14ac:dyDescent="0.25">
      <c r="H13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Vainio</dc:creator>
  <cp:lastModifiedBy>Mika Vainio</cp:lastModifiedBy>
  <dcterms:created xsi:type="dcterms:W3CDTF">2023-02-03T11:04:02Z</dcterms:created>
  <dcterms:modified xsi:type="dcterms:W3CDTF">2023-02-03T14:03:39Z</dcterms:modified>
</cp:coreProperties>
</file>