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<sst xmlns="http://schemas.openxmlformats.org/spreadsheetml/2006/main" count="41" uniqueCount="11">
  <si>
    <t xml:space="preserve">TEST1</t>
  </si>
  <si>
    <t xml:space="preserve">TEST2</t>
  </si>
  <si>
    <t xml:space="preserve">TEST3</t>
  </si>
  <si>
    <t xml:space="preserve">ELAPSED</t>
  </si>
  <si>
    <t xml:space="preserve">THR</t>
  </si>
  <si>
    <t xml:space="preserve">STDEV ELAPSED</t>
  </si>
  <si>
    <t xml:space="preserve">STDEV/MEAN (ELAPSED)</t>
  </si>
  <si>
    <t xml:space="preserve">MEDIAN</t>
  </si>
  <si>
    <t xml:space="preserve">POWER</t>
  </si>
  <si>
    <t xml:space="preserve">Punto di Knee</t>
  </si>
  <si>
    <t xml:space="preserve">Punto di Usable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</si>
</sst>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</font>
    <font>
      <sz val="10"/>
      <color rgb="FFFF0000"/>
      <name val="Arial"/>
      <family val="2"/>
    </font>
    <font>
      <b val="true"/>
      <sz val="10"/>
      <name val="Arial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ELAPSED</a:t>
            </a:r>
          </a:p>
        </c:rich>
      </c:tx>
      <c:overlay val="0"/>
      <c:spPr>
        <a:solidFill>
          <a:srgbClr val="ffffff"/>
        </a:solidFill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Sheet1!$A$12:$A$21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Sheet1!$B$12:$B$21</c:f>
              <c:numCache>
                <c:formatCode>General</c:formatCode>
                <c:ptCount val="10"/>
                <c:pt idx="0">
                  <c:v>14.3333333333333</c:v>
                </c:pt>
                <c:pt idx="1">
                  <c:v>10.3333333333333</c:v>
                </c:pt>
                <c:pt idx="2">
                  <c:v>12.3333333333333</c:v>
                </c:pt>
                <c:pt idx="3">
                  <c:v>12</c:v>
                </c:pt>
                <c:pt idx="4">
                  <c:v>16</c:v>
                </c:pt>
                <c:pt idx="5">
                  <c:v>31.6666666666667</c:v>
                </c:pt>
                <c:pt idx="6">
                  <c:v>57</c:v>
                </c:pt>
                <c:pt idx="7">
                  <c:v>67.3333333333333</c:v>
                </c:pt>
                <c:pt idx="8">
                  <c:v>72.3333333333333</c:v>
                </c:pt>
                <c:pt idx="9">
                  <c:v>78.6666666666667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323931"/>
        <c:axId val="67793839"/>
      </c:lineChart>
      <c:catAx>
        <c:axId val="983239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CTT[ms]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793839"/>
        <c:crossesAt val="0"/>
        <c:auto val="1"/>
        <c:lblAlgn val="ctr"/>
        <c:lblOffset val="100"/>
        <c:noMultiLvlLbl val="0"/>
      </c:catAx>
      <c:valAx>
        <c:axId val="677938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ELAPSED[ms]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323931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POWER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Sheet1!$A$12:$A$21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Sheet1!$C$12:$C$21</c:f>
              <c:numCache>
                <c:formatCode>General</c:formatCode>
                <c:ptCount val="10"/>
                <c:pt idx="0">
                  <c:v>1416.04048383684</c:v>
                </c:pt>
                <c:pt idx="1">
                  <c:v>3130.05586772857</c:v>
                </c:pt>
                <c:pt idx="2">
                  <c:v>4630.44119001839</c:v>
                </c:pt>
                <c:pt idx="3">
                  <c:v>7931.49444466406</c:v>
                </c:pt>
                <c:pt idx="4">
                  <c:v>9220.91769139753</c:v>
                </c:pt>
                <c:pt idx="5">
                  <c:v>6230.96223426803</c:v>
                </c:pt>
                <c:pt idx="6">
                  <c:v>3199.63898613869</c:v>
                </c:pt>
                <c:pt idx="7">
                  <c:v>2505.28426158193</c:v>
                </c:pt>
                <c:pt idx="8">
                  <c:v>2210.01773060623</c:v>
                </c:pt>
                <c:pt idx="9">
                  <c:v>1850.15139641785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551770"/>
        <c:axId val="32928123"/>
      </c:lineChart>
      <c:catAx>
        <c:axId val="505517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CTT[ms]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928123"/>
        <c:crossesAt val="0"/>
        <c:auto val="1"/>
        <c:lblAlgn val="ctr"/>
        <c:lblOffset val="100"/>
        <c:noMultiLvlLbl val="0"/>
      </c:catAx>
      <c:valAx>
        <c:axId val="329281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POWER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551770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THROUGHPUT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65144230769231"/>
          <c:y val="0.179750917380185"/>
          <c:w val="0.891947115384615"/>
          <c:h val="0.724229956632937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Sheet1!$A$12:$A$21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Sheet1!$D$11:$D$21</c:f>
              <c:numCache>
                <c:formatCode>General</c:formatCode>
                <c:ptCount val="11"/>
                <c:pt idx="1">
                  <c:v>50.05297</c:v>
                </c:pt>
                <c:pt idx="2">
                  <c:v>100.01846</c:v>
                </c:pt>
                <c:pt idx="3">
                  <c:v>141.66698</c:v>
                </c:pt>
                <c:pt idx="4">
                  <c:v>198.390125</c:v>
                </c:pt>
                <c:pt idx="5">
                  <c:v>247.226203333333</c:v>
                </c:pt>
                <c:pt idx="6">
                  <c:v>277.39234</c:v>
                </c:pt>
                <c:pt idx="7">
                  <c:v>266.30547</c:v>
                </c:pt>
                <c:pt idx="8">
                  <c:v>255.175953333333</c:v>
                </c:pt>
                <c:pt idx="9">
                  <c:v>248.427893333333</c:v>
                </c:pt>
                <c:pt idx="10">
                  <c:v>231.76929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637356"/>
        <c:axId val="21321505"/>
      </c:lineChart>
      <c:catAx>
        <c:axId val="33637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CTT[ms]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321505"/>
        <c:crossesAt val="0"/>
        <c:auto val="1"/>
        <c:lblAlgn val="ctr"/>
        <c:lblOffset val="100"/>
        <c:noMultiLvlLbl val="0"/>
      </c:catAx>
      <c:valAx>
        <c:axId val="213215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THR[ms]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637356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614880</xdr:colOff>
      <xdr:row>43</xdr:row>
      <xdr:rowOff>70200</xdr:rowOff>
    </xdr:from>
    <xdr:to>
      <xdr:col>4</xdr:col>
      <xdr:colOff>1102680</xdr:colOff>
      <xdr:row>63</xdr:row>
      <xdr:rowOff>140400</xdr:rowOff>
    </xdr:to>
    <xdr:graphicFrame>
      <xdr:nvGraphicFramePr>
        <xdr:cNvPr id="0" name="Chart 1"/>
        <xdr:cNvGraphicFramePr/>
      </xdr:nvGraphicFramePr>
      <xdr:xfrm>
        <a:off x="614880" y="7483320"/>
        <a:ext cx="5952600" cy="334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183960</xdr:colOff>
      <xdr:row>22</xdr:row>
      <xdr:rowOff>74160</xdr:rowOff>
    </xdr:from>
    <xdr:to>
      <xdr:col>9</xdr:col>
      <xdr:colOff>773640</xdr:colOff>
      <xdr:row>42</xdr:row>
      <xdr:rowOff>60840</xdr:rowOff>
    </xdr:to>
    <xdr:graphicFrame>
      <xdr:nvGraphicFramePr>
        <xdr:cNvPr id="1" name="Chart 2"/>
        <xdr:cNvGraphicFramePr/>
      </xdr:nvGraphicFramePr>
      <xdr:xfrm>
        <a:off x="6946560" y="4073400"/>
        <a:ext cx="57614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577080</xdr:colOff>
      <xdr:row>22</xdr:row>
      <xdr:rowOff>74160</xdr:rowOff>
    </xdr:from>
    <xdr:to>
      <xdr:col>4</xdr:col>
      <xdr:colOff>1102680</xdr:colOff>
      <xdr:row>42</xdr:row>
      <xdr:rowOff>60480</xdr:rowOff>
    </xdr:to>
    <xdr:graphicFrame>
      <xdr:nvGraphicFramePr>
        <xdr:cNvPr id="2" name="Chart 3"/>
        <xdr:cNvGraphicFramePr/>
      </xdr:nvGraphicFramePr>
      <xdr:xfrm>
        <a:off x="577080" y="4073400"/>
        <a:ext cx="59904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49"/>
  <sheetViews>
    <sheetView showFormulas="false" showGridLines="true" showRowColHeaders="true" showZeros="true" rightToLeft="false" tabSelected="true" showOutlineSymbols="true" defaultGridColor="true" view="normal" topLeftCell="A19" colorId="64" zoomScale="110" zoomScaleNormal="110" zoomScalePageLayoutView="100" workbookViewId="0">
      <selection pane="topLeft" activeCell="F59" activeCellId="0" sqref="F59"/>
    </sheetView>
  </sheetViews>
  <sheetFormatPr defaultColWidth="11.5078125" defaultRowHeight="12.8" zeroHeight="false" outlineLevelRow="0" outlineLevelCol="0"/>
  <cols>
    <col collapsed="false" customWidth="true" hidden="false" outlineLevel="0" max="1" min="1" style="0" width="23.47"/>
    <col collapsed="false" customWidth="true" hidden="false" outlineLevel="0" max="2" min="2" style="0" width="17.99"/>
    <col collapsed="false" customWidth="true" hidden="false" outlineLevel="0" max="3" min="3" style="0" width="17.73"/>
    <col collapsed="false" customWidth="true" hidden="false" outlineLevel="0" max="4" min="4" style="0" width="18.26"/>
    <col collapsed="false" customWidth="true" hidden="false" outlineLevel="0" max="5" min="5" style="0" width="18.39"/>
    <col collapsed="false" customWidth="true" hidden="false" outlineLevel="0" max="6" min="6" style="0" width="18.26"/>
    <col collapsed="false" customWidth="true" hidden="false" outlineLevel="0" max="7" min="7" style="0" width="19.72"/>
    <col collapsed="false" customWidth="true" hidden="false" outlineLevel="0" max="8" min="8" style="0" width="16.35"/>
    <col collapsed="false" customWidth="true" hidden="false" outlineLevel="0" max="9" min="9" style="0" width="18.95"/>
    <col collapsed="false" customWidth="true" hidden="false" outlineLevel="0" max="10" min="10" style="0" width="17.25"/>
    <col collapsed="false" customWidth="true" hidden="false" outlineLevel="0" max="16" min="14" style="0" width="18.16"/>
    <col collapsed="false" customWidth="true" hidden="false" outlineLevel="0" max="19" min="17" style="0" width="17.71"/>
    <col collapsed="false" customWidth="true" hidden="false" outlineLevel="0" max="22" min="20" style="0" width="17.82"/>
    <col collapsed="false" customWidth="true" hidden="false" outlineLevel="0" max="23" min="23" style="0" width="17.96"/>
    <col collapsed="false" customWidth="true" hidden="false" outlineLevel="0" max="24" min="24" style="0" width="18.94"/>
    <col collapsed="false" customWidth="true" hidden="false" outlineLevel="0" max="25" min="25" style="0" width="19.06"/>
    <col collapsed="false" customWidth="true" hidden="false" outlineLevel="0" max="26" min="26" style="0" width="16.74"/>
    <col collapsed="false" customWidth="true" hidden="false" outlineLevel="0" max="27" min="27" style="0" width="17.59"/>
    <col collapsed="false" customWidth="true" hidden="false" outlineLevel="0" max="28" min="28" style="0" width="19.31"/>
    <col collapsed="false" customWidth="true" hidden="false" outlineLevel="0" max="29" min="29" style="0" width="16.53"/>
    <col collapsed="false" customWidth="true" hidden="false" outlineLevel="0" max="30" min="30" style="0" width="20.94"/>
    <col collapsed="false" customWidth="true" hidden="false" outlineLevel="0" max="31" min="31" style="0" width="18.67"/>
  </cols>
  <sheetData>
    <row r="1" customFormat="false" ht="14.65" hidden="false" customHeight="false" outlineLevel="0" collapsed="false">
      <c r="B1" s="1" t="n">
        <v>100</v>
      </c>
      <c r="C1" s="1"/>
      <c r="D1" s="1"/>
      <c r="E1" s="2" t="n">
        <v>200</v>
      </c>
      <c r="F1" s="2"/>
      <c r="G1" s="2"/>
      <c r="H1" s="3" t="n">
        <v>300</v>
      </c>
      <c r="I1" s="3"/>
      <c r="J1" s="3"/>
      <c r="K1" s="3" t="n">
        <v>400</v>
      </c>
      <c r="L1" s="3"/>
      <c r="M1" s="3"/>
      <c r="N1" s="3" t="n">
        <v>500</v>
      </c>
      <c r="O1" s="3"/>
      <c r="P1" s="3"/>
      <c r="Q1" s="3" t="n">
        <v>600</v>
      </c>
      <c r="R1" s="3"/>
      <c r="S1" s="3"/>
      <c r="T1" s="3" t="n">
        <v>700</v>
      </c>
      <c r="U1" s="3"/>
      <c r="V1" s="3"/>
      <c r="W1" s="3" t="n">
        <v>800</v>
      </c>
      <c r="X1" s="3"/>
      <c r="Y1" s="3"/>
      <c r="Z1" s="3" t="n">
        <v>900</v>
      </c>
      <c r="AA1" s="3"/>
      <c r="AB1" s="3"/>
      <c r="AC1" s="3" t="n">
        <v>1000</v>
      </c>
      <c r="AD1" s="3"/>
      <c r="AE1" s="3"/>
    </row>
    <row r="2" customFormat="false" ht="14.65" hidden="false" customHeight="false" outlineLevel="0" collapsed="false">
      <c r="B2" s="4" t="s">
        <v>0</v>
      </c>
      <c r="C2" s="5" t="s">
        <v>1</v>
      </c>
      <c r="D2" s="6" t="s">
        <v>2</v>
      </c>
      <c r="E2" s="0" t="s">
        <v>0</v>
      </c>
      <c r="F2" s="0" t="s">
        <v>1</v>
      </c>
      <c r="G2" s="7" t="s">
        <v>2</v>
      </c>
      <c r="H2" s="8" t="s">
        <v>0</v>
      </c>
      <c r="I2" s="0" t="s">
        <v>1</v>
      </c>
      <c r="J2" s="7" t="s">
        <v>2</v>
      </c>
      <c r="K2" s="8" t="s">
        <v>0</v>
      </c>
      <c r="L2" s="0" t="s">
        <v>1</v>
      </c>
      <c r="M2" s="7" t="s">
        <v>2</v>
      </c>
      <c r="N2" s="8" t="s">
        <v>0</v>
      </c>
      <c r="O2" s="0" t="s">
        <v>1</v>
      </c>
      <c r="P2" s="7" t="s">
        <v>2</v>
      </c>
      <c r="Q2" s="8" t="s">
        <v>0</v>
      </c>
      <c r="R2" s="0" t="s">
        <v>1</v>
      </c>
      <c r="S2" s="7" t="s">
        <v>2</v>
      </c>
      <c r="T2" s="8" t="s">
        <v>0</v>
      </c>
      <c r="U2" s="0" t="s">
        <v>1</v>
      </c>
      <c r="V2" s="7" t="s">
        <v>2</v>
      </c>
      <c r="W2" s="8" t="s">
        <v>0</v>
      </c>
      <c r="X2" s="0" t="s">
        <v>1</v>
      </c>
      <c r="Y2" s="7" t="s">
        <v>2</v>
      </c>
      <c r="Z2" s="8" t="s">
        <v>0</v>
      </c>
      <c r="AA2" s="0" t="s">
        <v>1</v>
      </c>
      <c r="AB2" s="7" t="s">
        <v>2</v>
      </c>
      <c r="AC2" s="8" t="s">
        <v>0</v>
      </c>
      <c r="AD2" s="0" t="s">
        <v>1</v>
      </c>
      <c r="AE2" s="7" t="s">
        <v>2</v>
      </c>
    </row>
    <row r="3" customFormat="false" ht="14.65" hidden="false" customHeight="false" outlineLevel="0" collapsed="false">
      <c r="A3" s="9" t="s">
        <v>3</v>
      </c>
      <c r="B3" s="10" t="n">
        <v>33.6549333333333</v>
      </c>
      <c r="C3" s="11" t="n">
        <v>34.9226666666667</v>
      </c>
      <c r="D3" s="12" t="n">
        <v>37.7047530164656</v>
      </c>
      <c r="E3" s="0" t="n">
        <v>36.5692143595213</v>
      </c>
      <c r="F3" s="0" t="n">
        <v>34.7228666666667</v>
      </c>
      <c r="G3" s="7" t="n">
        <v>26.5006002000667</v>
      </c>
      <c r="H3" s="8" t="n">
        <v>23.3004607064165</v>
      </c>
      <c r="I3" s="0" t="n">
        <v>36.0039999111131</v>
      </c>
      <c r="J3" s="7" t="n">
        <v>35.6121197306726</v>
      </c>
      <c r="K3" s="8" t="n">
        <v>29.5990413441507</v>
      </c>
      <c r="L3" s="0" t="n">
        <v>21.70400186676</v>
      </c>
      <c r="M3" s="7"/>
      <c r="N3" s="8" t="n">
        <v>27.5764221607396</v>
      </c>
      <c r="O3" s="0" t="n">
        <v>23.0018643203949</v>
      </c>
      <c r="P3" s="7" t="n">
        <v>31.1485089570818</v>
      </c>
      <c r="Q3" s="8" t="n">
        <v>43.3549893743724</v>
      </c>
      <c r="R3" s="0" t="n">
        <v>46.4534790596881</v>
      </c>
      <c r="S3" s="7" t="n">
        <v>43.8328190021976</v>
      </c>
      <c r="T3" s="8" t="n">
        <v>83.2298491028753</v>
      </c>
      <c r="V3" s="7"/>
      <c r="W3" s="0" t="n">
        <v>95.019775179518</v>
      </c>
      <c r="X3" s="0" t="n">
        <v>106.117945296865</v>
      </c>
      <c r="Y3" s="7" t="n">
        <v>105.700957129146</v>
      </c>
      <c r="Z3" s="8" t="n">
        <v>112.956370874465</v>
      </c>
      <c r="AA3" s="0" t="n">
        <v>109.87128386399</v>
      </c>
      <c r="AB3" s="7" t="n">
        <v>114.57835059956</v>
      </c>
      <c r="AC3" s="8" t="n">
        <v>131.872750507404</v>
      </c>
      <c r="AD3" s="0" t="n">
        <v>120.524288293293</v>
      </c>
      <c r="AE3" s="7" t="n">
        <v>124.394397902775</v>
      </c>
    </row>
    <row r="4" customFormat="false" ht="14.65" hidden="false" customHeight="false" outlineLevel="0" collapsed="false">
      <c r="A4" s="9" t="s">
        <v>4</v>
      </c>
      <c r="B4" s="10" t="n">
        <v>50.07645</v>
      </c>
      <c r="C4" s="11" t="n">
        <v>50.07996</v>
      </c>
      <c r="D4" s="12" t="n">
        <v>50.0025</v>
      </c>
      <c r="E4" s="0" t="n">
        <v>99.99867</v>
      </c>
      <c r="F4" s="0" t="n">
        <v>99.99133</v>
      </c>
      <c r="G4" s="7" t="n">
        <v>100.06538</v>
      </c>
      <c r="H4" s="8" t="n">
        <v>134.79631</v>
      </c>
      <c r="I4" s="0" t="n">
        <v>140.2078</v>
      </c>
      <c r="J4" s="7" t="n">
        <v>149.99683</v>
      </c>
      <c r="K4" s="8" t="n">
        <v>196.78825</v>
      </c>
      <c r="L4" s="0" t="n">
        <v>199.992</v>
      </c>
      <c r="M4" s="7"/>
      <c r="N4" s="0" t="n">
        <v>246.92407</v>
      </c>
      <c r="O4" s="8" t="n">
        <v>248.43723</v>
      </c>
      <c r="P4" s="7" t="n">
        <v>246.31731</v>
      </c>
      <c r="Q4" s="8" t="n">
        <v>285.44384</v>
      </c>
      <c r="R4" s="0" t="n">
        <v>282.92387</v>
      </c>
      <c r="S4" s="7" t="n">
        <v>263.80931</v>
      </c>
      <c r="T4" s="8" t="n">
        <v>266.30547</v>
      </c>
      <c r="V4" s="7"/>
      <c r="W4" s="0" t="n">
        <v>265.8677</v>
      </c>
      <c r="X4" s="0" t="n">
        <v>249.71264</v>
      </c>
      <c r="Y4" s="7" t="n">
        <v>249.94752</v>
      </c>
      <c r="Z4" s="8" t="n">
        <v>247.70135</v>
      </c>
      <c r="AA4" s="0" t="n">
        <v>252.55914</v>
      </c>
      <c r="AB4" s="7" t="n">
        <v>245.02319</v>
      </c>
      <c r="AC4" s="8" t="n">
        <v>221.58298</v>
      </c>
      <c r="AD4" s="0" t="n">
        <v>239.89739</v>
      </c>
      <c r="AE4" s="7" t="n">
        <v>233.8275</v>
      </c>
    </row>
    <row r="5" customFormat="false" ht="14.65" hidden="false" customHeight="false" outlineLevel="0" collapsed="false">
      <c r="A5" s="9" t="s">
        <v>5</v>
      </c>
      <c r="B5" s="10" t="n">
        <v>36.2688694482604</v>
      </c>
      <c r="C5" s="11" t="n">
        <v>37.8460148621348</v>
      </c>
      <c r="D5" s="12" t="n">
        <v>40.4434612359115</v>
      </c>
      <c r="E5" s="0" t="n">
        <v>43.0231071736982</v>
      </c>
      <c r="F5" s="0" t="n">
        <v>39.9159104424007</v>
      </c>
      <c r="G5" s="7" t="n">
        <v>35.5002293036185</v>
      </c>
      <c r="H5" s="8" t="n">
        <v>33.193226585099</v>
      </c>
      <c r="I5" s="0" t="n">
        <v>40.6081746778477</v>
      </c>
      <c r="J5" s="7" t="n">
        <v>39.9367929914522</v>
      </c>
      <c r="K5" s="8" t="n">
        <v>46.1986492754983</v>
      </c>
      <c r="L5" s="0" t="n">
        <v>26.6304697345089</v>
      </c>
      <c r="M5" s="7"/>
      <c r="N5" s="8" t="n">
        <v>35.5669418934197</v>
      </c>
      <c r="O5" s="0" t="n">
        <v>29.4094562070398</v>
      </c>
      <c r="P5" s="7" t="n">
        <v>38.6498642496638</v>
      </c>
      <c r="Q5" s="8" t="n">
        <v>50.446337631548</v>
      </c>
      <c r="R5" s="0" t="n">
        <v>51.4285897746731</v>
      </c>
      <c r="S5" s="7" t="n">
        <v>48.9521458100407</v>
      </c>
      <c r="T5" s="8" t="n">
        <v>108.642199256393</v>
      </c>
      <c r="V5" s="7"/>
      <c r="W5" s="0" t="n">
        <v>122.350012157319</v>
      </c>
      <c r="X5" s="0" t="n">
        <v>137.386974811386</v>
      </c>
      <c r="Y5" s="7" t="n">
        <v>141.333542280602</v>
      </c>
      <c r="Z5" s="8" t="n">
        <v>151.910180181417</v>
      </c>
      <c r="AA5" s="0" t="n">
        <v>146.594963568211</v>
      </c>
      <c r="AB5" s="7" t="n">
        <v>149.509293158352</v>
      </c>
      <c r="AC5" s="8" t="n">
        <v>183.807313588814</v>
      </c>
      <c r="AD5" s="0" t="n">
        <v>161.893426393819</v>
      </c>
      <c r="AE5" s="7" t="n">
        <v>174.060468906598</v>
      </c>
    </row>
    <row r="6" customFormat="false" ht="14.65" hidden="false" customHeight="false" outlineLevel="0" collapsed="false">
      <c r="A6" s="9" t="s">
        <v>6</v>
      </c>
      <c r="B6" s="10" t="n">
        <v>1.07766873548783</v>
      </c>
      <c r="C6" s="11" t="n">
        <v>1.08370919160817</v>
      </c>
      <c r="D6" s="12" t="n">
        <v>1.07263562284177</v>
      </c>
      <c r="E6" s="0" t="n">
        <v>1.17648431685535</v>
      </c>
      <c r="F6" s="0" t="n">
        <v>1.14955688496535</v>
      </c>
      <c r="G6" s="7" t="n">
        <v>1.33960095377497</v>
      </c>
      <c r="H6" s="8" t="n">
        <v>1.42457383153622</v>
      </c>
      <c r="I6" s="0" t="n">
        <v>1.12787953499893</v>
      </c>
      <c r="J6" s="7" t="n">
        <v>1.12143824331397</v>
      </c>
      <c r="K6" s="8" t="n">
        <v>1.56081572839953</v>
      </c>
      <c r="L6" s="0" t="n">
        <v>1.22698430906854</v>
      </c>
      <c r="M6" s="7"/>
      <c r="N6" s="8" t="n">
        <v>1.28975911690444</v>
      </c>
      <c r="O6" s="0" t="n">
        <v>1.27856837156298</v>
      </c>
      <c r="P6" s="7" t="n">
        <v>1.24082550156471</v>
      </c>
      <c r="Q6" s="8" t="n">
        <v>1.15088052240078</v>
      </c>
      <c r="R6" s="0" t="n">
        <v>1.10709877528425</v>
      </c>
      <c r="S6" s="7" t="n">
        <v>1.12910062985685</v>
      </c>
      <c r="T6" s="8" t="n">
        <v>1.30532736064566</v>
      </c>
      <c r="V6" s="7"/>
      <c r="W6" s="0" t="n">
        <v>1.28762683269001</v>
      </c>
      <c r="X6" s="0" t="n">
        <v>1.29466297549435</v>
      </c>
      <c r="Y6" s="7" t="n">
        <v>1.33710749759739</v>
      </c>
      <c r="Z6" s="8" t="n">
        <v>1.34485712497122</v>
      </c>
      <c r="AA6" s="0" t="n">
        <v>1.3342427467188</v>
      </c>
      <c r="AB6" s="7" t="n">
        <v>1.30486511959727</v>
      </c>
      <c r="AC6" s="8" t="n">
        <v>1.3938233098315</v>
      </c>
      <c r="AD6" s="0" t="n">
        <v>1.34324316439734</v>
      </c>
      <c r="AE6" s="7" t="n">
        <v>1.39926292374228</v>
      </c>
    </row>
    <row r="7" customFormat="false" ht="14.65" hidden="false" customHeight="false" outlineLevel="0" collapsed="false">
      <c r="A7" s="9" t="s">
        <v>7</v>
      </c>
      <c r="B7" s="10" t="n">
        <v>14</v>
      </c>
      <c r="C7" s="11" t="n">
        <v>14</v>
      </c>
      <c r="D7" s="12" t="n">
        <v>15</v>
      </c>
      <c r="E7" s="0" t="n">
        <v>11</v>
      </c>
      <c r="F7" s="0" t="n">
        <v>11</v>
      </c>
      <c r="G7" s="7" t="n">
        <v>9</v>
      </c>
      <c r="H7" s="8" t="n">
        <v>11</v>
      </c>
      <c r="I7" s="0" t="n">
        <v>13</v>
      </c>
      <c r="J7" s="7" t="n">
        <v>13</v>
      </c>
      <c r="K7" s="8" t="n">
        <v>13</v>
      </c>
      <c r="L7" s="0" t="n">
        <v>11</v>
      </c>
      <c r="M7" s="7"/>
      <c r="N7" s="8" t="n">
        <v>16</v>
      </c>
      <c r="O7" s="0" t="n">
        <v>13</v>
      </c>
      <c r="P7" s="7" t="n">
        <v>19</v>
      </c>
      <c r="Q7" s="8" t="n">
        <v>31</v>
      </c>
      <c r="R7" s="0" t="n">
        <v>34</v>
      </c>
      <c r="S7" s="7" t="n">
        <v>30</v>
      </c>
      <c r="T7" s="8" t="n">
        <v>57</v>
      </c>
      <c r="V7" s="7"/>
      <c r="W7" s="0" t="n">
        <v>64</v>
      </c>
      <c r="X7" s="0" t="n">
        <v>69</v>
      </c>
      <c r="Y7" s="7" t="n">
        <v>69</v>
      </c>
      <c r="Z7" s="8" t="n">
        <v>72</v>
      </c>
      <c r="AA7" s="0" t="n">
        <v>71</v>
      </c>
      <c r="AB7" s="7" t="n">
        <v>74</v>
      </c>
      <c r="AC7" s="8" t="n">
        <v>82</v>
      </c>
      <c r="AD7" s="0" t="n">
        <v>77</v>
      </c>
      <c r="AE7" s="7" t="n">
        <v>77</v>
      </c>
    </row>
    <row r="8" customFormat="false" ht="14.65" hidden="false" customHeight="false" outlineLevel="0" collapsed="false">
      <c r="A8" s="9" t="s">
        <v>8</v>
      </c>
      <c r="B8" s="13" t="n">
        <f aca="false">B4/(B3/1000)</f>
        <v>1487.93787537835</v>
      </c>
      <c r="C8" s="13" t="n">
        <f aca="false">C4/(C3/1000)</f>
        <v>1434.02451130116</v>
      </c>
      <c r="D8" s="13" t="n">
        <f aca="false">D4/(D3/1000)</f>
        <v>1326.15906483101</v>
      </c>
      <c r="E8" s="14" t="n">
        <f aca="false">E4/(E3/1000)</f>
        <v>2734.50419297739</v>
      </c>
      <c r="F8" s="14" t="n">
        <f aca="false">F4/(F3/1000)</f>
        <v>2879.69685682633</v>
      </c>
      <c r="G8" s="14" t="n">
        <f aca="false">G4/(G3/1000)</f>
        <v>3775.96655338199</v>
      </c>
      <c r="H8" s="14" t="n">
        <f aca="false">H4/(H3/1000)</f>
        <v>5785.13496786266</v>
      </c>
      <c r="I8" s="14" t="n">
        <f aca="false">I4/(I3/1000)</f>
        <v>3894.22842867864</v>
      </c>
      <c r="J8" s="14" t="n">
        <f aca="false">J4/(J3/1000)</f>
        <v>4211.96017351386</v>
      </c>
      <c r="K8" s="14" t="n">
        <f aca="false">K4/(K3/1000)</f>
        <v>6648.46701323619</v>
      </c>
      <c r="L8" s="14" t="n">
        <f aca="false">L4/(L3/1000)</f>
        <v>9214.52187609193</v>
      </c>
      <c r="M8" s="14" t="e">
        <f aca="false">M4/(M3/1000)</f>
        <v>#DIV/0!</v>
      </c>
      <c r="N8" s="14" t="n">
        <f aca="false">N4/(N3/1000)</f>
        <v>8954.17355307044</v>
      </c>
      <c r="O8" s="14" t="n">
        <f aca="false">O4/(O3/1000)</f>
        <v>10800.7432153975</v>
      </c>
      <c r="P8" s="14" t="n">
        <f aca="false">P4/(P3/1000)</f>
        <v>7907.83630572462</v>
      </c>
      <c r="Q8" s="14" t="n">
        <f aca="false">Q4/(Q3/1000)</f>
        <v>6583.87521526482</v>
      </c>
      <c r="R8" s="14" t="n">
        <f aca="false">R4/(R3/1000)</f>
        <v>6090.47752131699</v>
      </c>
      <c r="S8" s="14" t="n">
        <f aca="false">S4/(S3/1000)</f>
        <v>6018.53396622229</v>
      </c>
      <c r="T8" s="14" t="n">
        <f aca="false">T4/(T3/1000)</f>
        <v>3199.63898613869</v>
      </c>
      <c r="U8" s="14" t="e">
        <f aca="false">U4/(U3/1000)</f>
        <v>#DIV/0!</v>
      </c>
      <c r="V8" s="14" t="e">
        <f aca="false">V4/(V3/1000)</f>
        <v>#DIV/0!</v>
      </c>
      <c r="W8" s="14" t="n">
        <f aca="false">W4/(W3/1000)</f>
        <v>2798.02493215443</v>
      </c>
      <c r="X8" s="14" t="n">
        <f aca="false">X4/(X3/1000)</f>
        <v>2353.16128013438</v>
      </c>
      <c r="Y8" s="14" t="n">
        <f aca="false">Y4/(Y3/1000)</f>
        <v>2364.66657245698</v>
      </c>
      <c r="Z8" s="14" t="n">
        <f aca="false">Z4/(Z3/1000)</f>
        <v>2192.89401812745</v>
      </c>
      <c r="AA8" s="14" t="n">
        <f aca="false">AA4/(AA3/1000)</f>
        <v>2298.68197692714</v>
      </c>
      <c r="AB8" s="14" t="n">
        <f aca="false">AB4/(AB3/1000)</f>
        <v>2138.47719676409</v>
      </c>
      <c r="AC8" s="14" t="n">
        <f aca="false">AC4/(AC3/1000)</f>
        <v>1680.27874710598</v>
      </c>
      <c r="AD8" s="14" t="n">
        <f aca="false">AD4/(AD3/1000)</f>
        <v>1990.44850956693</v>
      </c>
      <c r="AE8" s="14" t="n">
        <f aca="false">AE4/(AE3/1000)</f>
        <v>1879.72693258065</v>
      </c>
    </row>
    <row r="11" customFormat="false" ht="12.8" hidden="false" customHeight="false" outlineLevel="0" collapsed="false">
      <c r="B11" s="0" t="s">
        <v>3</v>
      </c>
      <c r="C11" s="0" t="s">
        <v>8</v>
      </c>
      <c r="D11" s="0" t="s">
        <v>4</v>
      </c>
    </row>
    <row r="12" customFormat="false" ht="14.65" hidden="false" customHeight="false" outlineLevel="0" collapsed="false">
      <c r="A12" s="0" t="n">
        <v>100</v>
      </c>
      <c r="B12" s="0" t="n">
        <f aca="false">AVERAGE(B7:D7)</f>
        <v>14.3333333333333</v>
      </c>
      <c r="C12" s="0" t="n">
        <f aca="false">AVERAGE(B8:D8)</f>
        <v>1416.04048383684</v>
      </c>
      <c r="D12" s="0" t="n">
        <f aca="false">AVERAGE(B4:D4)</f>
        <v>50.05297</v>
      </c>
    </row>
    <row r="13" customFormat="false" ht="14.65" hidden="false" customHeight="false" outlineLevel="0" collapsed="false">
      <c r="A13" s="0" t="n">
        <v>200</v>
      </c>
      <c r="B13" s="0" t="n">
        <f aca="false">AVERAGE(E7:G7)</f>
        <v>10.3333333333333</v>
      </c>
      <c r="C13" s="0" t="n">
        <f aca="false">AVERAGE(E8:G8)</f>
        <v>3130.05586772857</v>
      </c>
      <c r="D13" s="0" t="n">
        <f aca="false">AVERAGE(E4:G4)</f>
        <v>100.01846</v>
      </c>
    </row>
    <row r="14" customFormat="false" ht="14.65" hidden="false" customHeight="false" outlineLevel="0" collapsed="false">
      <c r="A14" s="0" t="n">
        <v>300</v>
      </c>
      <c r="B14" s="0" t="n">
        <f aca="false">AVERAGE(H7:J7)</f>
        <v>12.3333333333333</v>
      </c>
      <c r="C14" s="0" t="n">
        <f aca="false">AVERAGE(H8:J8)</f>
        <v>4630.44119001839</v>
      </c>
      <c r="D14" s="0" t="n">
        <f aca="false">AVERAGE(H4:J4)</f>
        <v>141.66698</v>
      </c>
    </row>
    <row r="15" customFormat="false" ht="14.65" hidden="false" customHeight="false" outlineLevel="0" collapsed="false">
      <c r="A15" s="0" t="n">
        <v>400</v>
      </c>
      <c r="B15" s="0" t="n">
        <f aca="false">AVERAGE(K7:L7)</f>
        <v>12</v>
      </c>
      <c r="C15" s="0" t="n">
        <f aca="false">AVERAGE(K8:L8)</f>
        <v>7931.49444466406</v>
      </c>
      <c r="D15" s="0" t="n">
        <f aca="false">AVERAGE(K4:L4)</f>
        <v>198.390125</v>
      </c>
    </row>
    <row r="16" customFormat="false" ht="14.65" hidden="false" customHeight="false" outlineLevel="0" collapsed="false">
      <c r="A16" s="0" t="n">
        <v>500</v>
      </c>
      <c r="B16" s="0" t="n">
        <f aca="false">AVERAGE(N7:P7)</f>
        <v>16</v>
      </c>
      <c r="C16" s="0" t="n">
        <f aca="false">AVERAGE(N8:P8)</f>
        <v>9220.91769139753</v>
      </c>
      <c r="D16" s="0" t="n">
        <f aca="false">AVERAGE(N4:P4)</f>
        <v>247.226203333333</v>
      </c>
    </row>
    <row r="17" customFormat="false" ht="14.65" hidden="false" customHeight="false" outlineLevel="0" collapsed="false">
      <c r="A17" s="0" t="n">
        <v>600</v>
      </c>
      <c r="B17" s="0" t="n">
        <f aca="false">AVERAGE(Q7:S7)</f>
        <v>31.6666666666667</v>
      </c>
      <c r="C17" s="0" t="n">
        <f aca="false">AVERAGE(Q8:S8)</f>
        <v>6230.96223426803</v>
      </c>
      <c r="D17" s="0" t="n">
        <f aca="false">AVERAGE(Q4:S4)</f>
        <v>277.39234</v>
      </c>
    </row>
    <row r="18" customFormat="false" ht="14.65" hidden="false" customHeight="false" outlineLevel="0" collapsed="false">
      <c r="A18" s="0" t="n">
        <v>700</v>
      </c>
      <c r="B18" s="0" t="n">
        <v>57</v>
      </c>
      <c r="C18" s="0" t="n">
        <f aca="false">AVERAGE(T8)</f>
        <v>3199.63898613869</v>
      </c>
      <c r="D18" s="0" t="n">
        <f aca="false">AVERAGE(T4)</f>
        <v>266.30547</v>
      </c>
    </row>
    <row r="19" customFormat="false" ht="14.65" hidden="false" customHeight="false" outlineLevel="0" collapsed="false">
      <c r="A19" s="0" t="n">
        <v>800</v>
      </c>
      <c r="B19" s="0" t="n">
        <f aca="false">AVERAGE(W7:Y7)</f>
        <v>67.3333333333333</v>
      </c>
      <c r="C19" s="0" t="n">
        <f aca="false">AVERAGE(W8:Y8)</f>
        <v>2505.28426158193</v>
      </c>
      <c r="D19" s="0" t="n">
        <f aca="false">AVERAGE(W4:Y4)</f>
        <v>255.175953333333</v>
      </c>
    </row>
    <row r="20" customFormat="false" ht="14.65" hidden="false" customHeight="false" outlineLevel="0" collapsed="false">
      <c r="A20" s="0" t="n">
        <v>900</v>
      </c>
      <c r="B20" s="0" t="n">
        <f aca="false">AVERAGE(Z7:AB7)</f>
        <v>72.3333333333333</v>
      </c>
      <c r="C20" s="0" t="n">
        <f aca="false">AVERAGE(Z8:AB8)</f>
        <v>2210.01773060623</v>
      </c>
      <c r="D20" s="0" t="n">
        <f aca="false">AVERAGE(Z4:AB4)</f>
        <v>248.427893333333</v>
      </c>
    </row>
    <row r="21" customFormat="false" ht="14.65" hidden="false" customHeight="false" outlineLevel="0" collapsed="false">
      <c r="A21" s="0" t="n">
        <v>1000</v>
      </c>
      <c r="B21" s="0" t="n">
        <f aca="false">AVERAGE(AC7:AE7)</f>
        <v>78.6666666666667</v>
      </c>
      <c r="C21" s="0" t="n">
        <f aca="false">AVERAGE(AC8:AE8)</f>
        <v>1850.15139641785</v>
      </c>
      <c r="D21" s="0" t="n">
        <f aca="false">AVERAGE(AC4:AE4)</f>
        <v>231.76929</v>
      </c>
    </row>
    <row r="48" customFormat="false" ht="14.65" hidden="false" customHeight="false" outlineLevel="0" collapsed="false">
      <c r="F48" s="0" t="n">
        <v>500</v>
      </c>
      <c r="G48" s="0" t="s">
        <v>9</v>
      </c>
      <c r="H48" s="0" t="n">
        <f aca="false">0.25*700</f>
        <v>175</v>
      </c>
    </row>
    <row r="49" customFormat="false" ht="12.8" hidden="false" customHeight="false" outlineLevel="0" collapsed="false">
      <c r="F49" s="0" t="n">
        <v>700</v>
      </c>
      <c r="G49" s="0" t="s">
        <v>10</v>
      </c>
      <c r="H49" s="0" t="n">
        <f aca="false">0.75*700</f>
        <v>525</v>
      </c>
    </row>
  </sheetData>
  <mergeCells count="1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2022-10-06T13:08:25Z</dcterms:created>
  <dc:creator/>
  <dc:description/>
  <dc:language>en-US</dc:language>
  <cp:lastModifiedBy/>
  <dcterms:modified xsi:type="dcterms:W3CDTF">2022-10-10T11:02:37Z</dcterms:modified>
  <cp:revision>4</cp:revision>
  <dc:subject/>
  <dc:title/>
</cp:coreProperties>
</file>