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20" windowWidth="20376" windowHeight="12816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Q16" i="1"/>
  <c r="O16" i="1"/>
  <c r="P15" i="1"/>
  <c r="Q15" i="1"/>
  <c r="O15" i="1"/>
  <c r="Q12" i="1"/>
  <c r="P12" i="1"/>
  <c r="O12" i="1"/>
  <c r="Q11" i="1"/>
  <c r="P11" i="1"/>
  <c r="O11" i="1"/>
  <c r="Q7" i="1"/>
  <c r="P7" i="1"/>
  <c r="O7" i="1"/>
  <c r="Q6" i="1"/>
  <c r="P6" i="1"/>
  <c r="O6" i="1"/>
  <c r="O3" i="1"/>
  <c r="S4" i="1"/>
  <c r="R4" i="1"/>
  <c r="Q4" i="1"/>
  <c r="P4" i="1"/>
  <c r="O4" i="1"/>
  <c r="S3" i="1"/>
  <c r="R3" i="1"/>
  <c r="Q3" i="1"/>
  <c r="P3" i="1"/>
  <c r="C49" i="1"/>
  <c r="D51" i="1"/>
  <c r="C51" i="1"/>
  <c r="C30" i="1"/>
  <c r="D32" i="1"/>
  <c r="C33" i="1"/>
  <c r="C32" i="1"/>
  <c r="P31" i="1"/>
  <c r="O31" i="1"/>
  <c r="O54" i="1"/>
  <c r="P56" i="1"/>
  <c r="P57" i="1"/>
  <c r="P58" i="1"/>
  <c r="P59" i="1"/>
  <c r="P60" i="1"/>
  <c r="P61" i="1"/>
  <c r="P55" i="1"/>
  <c r="O56" i="1"/>
  <c r="O55" i="1"/>
  <c r="O57" i="1"/>
  <c r="O58" i="1"/>
  <c r="O59" i="1"/>
  <c r="O60" i="1"/>
  <c r="O61" i="1"/>
  <c r="O62" i="1"/>
  <c r="P36" i="1"/>
  <c r="P37" i="1"/>
  <c r="O38" i="1"/>
  <c r="P38" i="1"/>
  <c r="S29" i="1"/>
  <c r="T31" i="1"/>
  <c r="T32" i="1"/>
  <c r="T33" i="1"/>
  <c r="T34" i="1"/>
  <c r="T35" i="1"/>
  <c r="T30" i="1"/>
  <c r="T29" i="1"/>
  <c r="S31" i="1"/>
  <c r="S32" i="1"/>
  <c r="S33" i="1"/>
  <c r="S34" i="1"/>
  <c r="S35" i="1"/>
  <c r="S30" i="1"/>
  <c r="P33" i="1"/>
  <c r="P34" i="1"/>
  <c r="P35" i="1"/>
  <c r="P32" i="1"/>
  <c r="O33" i="1"/>
  <c r="O34" i="1"/>
  <c r="O35" i="1"/>
  <c r="O36" i="1"/>
  <c r="O37" i="1"/>
  <c r="O32" i="1"/>
  <c r="K17" i="2"/>
  <c r="L19" i="2"/>
  <c r="L18" i="2"/>
  <c r="L17" i="2"/>
  <c r="L22" i="2"/>
  <c r="L21" i="2"/>
  <c r="L20" i="2"/>
  <c r="K22" i="2"/>
  <c r="K21" i="2"/>
  <c r="K20" i="2"/>
  <c r="K19" i="2"/>
  <c r="K18" i="2"/>
  <c r="I49" i="1"/>
  <c r="J52" i="1"/>
  <c r="J53" i="1"/>
  <c r="J51" i="1"/>
  <c r="I52" i="1"/>
  <c r="I53" i="1"/>
  <c r="I51" i="1"/>
  <c r="J49" i="1"/>
  <c r="D52" i="1"/>
  <c r="C52" i="1"/>
  <c r="C53" i="1"/>
  <c r="D49" i="1"/>
  <c r="I30" i="1"/>
  <c r="J33" i="1"/>
  <c r="J34" i="1"/>
  <c r="J32" i="1"/>
  <c r="I33" i="1"/>
  <c r="I34" i="1"/>
  <c r="I32" i="1"/>
  <c r="J30" i="1"/>
  <c r="G49" i="1"/>
  <c r="F30" i="1"/>
  <c r="G35" i="1"/>
  <c r="F35" i="1"/>
  <c r="G34" i="1"/>
  <c r="F34" i="1"/>
  <c r="G33" i="1"/>
  <c r="F33" i="1"/>
  <c r="G32" i="1"/>
  <c r="F32" i="1"/>
  <c r="G30" i="1"/>
  <c r="F49" i="1"/>
  <c r="G52" i="1"/>
  <c r="G53" i="1"/>
  <c r="G51" i="1"/>
  <c r="F52" i="1"/>
  <c r="F53" i="1"/>
  <c r="F54" i="1"/>
  <c r="F51" i="1"/>
  <c r="D36" i="1"/>
  <c r="D33" i="1"/>
  <c r="D34" i="1"/>
  <c r="D35" i="1"/>
  <c r="D30" i="1"/>
  <c r="C34" i="1"/>
  <c r="C35" i="1"/>
</calcChain>
</file>

<file path=xl/sharedStrings.xml><?xml version="1.0" encoding="utf-8"?>
<sst xmlns="http://schemas.openxmlformats.org/spreadsheetml/2006/main" count="67" uniqueCount="25">
  <si>
    <t>NC1</t>
  </si>
  <si>
    <t>155AS</t>
  </si>
  <si>
    <t>MEC-01</t>
  </si>
  <si>
    <t>16.12.2015</t>
  </si>
  <si>
    <t>U2OS</t>
  </si>
  <si>
    <t>19.11.2015</t>
  </si>
  <si>
    <t>17.11.2015</t>
  </si>
  <si>
    <t>NC</t>
  </si>
  <si>
    <t>pGL3</t>
  </si>
  <si>
    <t>24.03.2016</t>
  </si>
  <si>
    <t>HDF B</t>
  </si>
  <si>
    <t>15.03.2016</t>
  </si>
  <si>
    <t>AVERAGE</t>
  </si>
  <si>
    <t>pGL3 3'UTR BUB1 SPL</t>
  </si>
  <si>
    <t>miR-155 AS</t>
  </si>
  <si>
    <t>LUC</t>
  </si>
  <si>
    <t>REN</t>
  </si>
  <si>
    <t>LUC/REN</t>
  </si>
  <si>
    <t>MEC01</t>
  </si>
  <si>
    <t>31.10.2015</t>
  </si>
  <si>
    <t>HDF LT/HTERT</t>
  </si>
  <si>
    <t>TOT exps HDFLT/HTERT</t>
  </si>
  <si>
    <t xml:space="preserve">miR-155 </t>
  </si>
  <si>
    <t>TOT MEC01</t>
  </si>
  <si>
    <t>TOT U2OS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</si>
</sst>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8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4" borderId="21" xfId="0" applyFill="1" applyBorder="1"/>
    <xf numFmtId="0" fontId="0" fillId="5" borderId="21" xfId="0" applyFill="1" applyBorder="1"/>
    <xf numFmtId="0" fontId="0" fillId="6" borderId="21" xfId="0" applyFill="1" applyBorder="1"/>
    <xf numFmtId="0" fontId="2" fillId="0" borderId="21" xfId="0" applyFont="1" applyBorder="1" applyAlignment="1">
      <alignment horizontal="center"/>
    </xf>
    <xf numFmtId="0" fontId="0" fillId="0" borderId="21" xfId="0" applyBorder="1"/>
    <xf numFmtId="0" fontId="1" fillId="5" borderId="21" xfId="0" applyFont="1" applyFill="1" applyBorder="1"/>
    <xf numFmtId="0" fontId="1" fillId="6" borderId="21" xfId="0" applyFont="1" applyFill="1" applyBorder="1"/>
    <xf numFmtId="0" fontId="2" fillId="0" borderId="0" xfId="0" applyFont="1"/>
    <xf numFmtId="0" fontId="2" fillId="4" borderId="2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0" fillId="0" borderId="0" xfId="0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62"/>
  <sheetViews>
    <sheetView tabSelected="1" zoomScale="80" zoomScaleNormal="80" workbookViewId="0">
      <selection activeCell="S47" sqref="S47"/>
    </sheetView>
  </sheetViews>
  <sheetFormatPr defaultColWidth="8.77734375" defaultRowHeight="14.4" x14ac:dyDescent="0.3"/>
  <cols>
    <col min="1" max="1" width="2.44140625" customWidth="1"/>
    <col min="2" max="2" width="5.77734375" customWidth="1"/>
    <col min="3" max="3" width="19.88671875" customWidth="1"/>
    <col min="4" max="4" width="17" customWidth="1"/>
    <col min="5" max="5" width="11.109375" customWidth="1"/>
    <col min="7" max="7" width="11.109375" bestFit="1" customWidth="1"/>
    <col min="8" max="8" width="7.77734375" customWidth="1"/>
    <col min="9" max="9" width="10.5546875" customWidth="1"/>
    <col min="10" max="10" width="11" customWidth="1"/>
    <col min="11" max="11" width="7.6640625" customWidth="1"/>
    <col min="12" max="12" width="9.44140625" customWidth="1"/>
    <col min="13" max="13" width="6.88671875" customWidth="1"/>
    <col min="14" max="14" width="9.44140625" customWidth="1"/>
    <col min="15" max="15" width="11.109375" customWidth="1"/>
    <col min="16" max="16" width="12.109375" customWidth="1"/>
    <col min="17" max="17" width="13.88671875" customWidth="1"/>
    <col min="18" max="18" width="10.88671875" customWidth="1"/>
    <col min="19" max="19" width="20.77734375" customWidth="1"/>
    <col min="20" max="20" width="22.88671875" customWidth="1"/>
    <col min="21" max="21" width="2.33203125" customWidth="1"/>
    <col min="24" max="24" width="11.109375" bestFit="1" customWidth="1"/>
  </cols>
  <sheetData>
    <row r="2" spans="3:28" x14ac:dyDescent="0.3">
      <c r="C2" s="56" t="s">
        <v>18</v>
      </c>
      <c r="G2" s="57" t="s">
        <v>15</v>
      </c>
      <c r="L2" s="59" t="s">
        <v>16</v>
      </c>
      <c r="P2" s="58" t="s">
        <v>17</v>
      </c>
    </row>
    <row r="3" spans="3:28" x14ac:dyDescent="0.3">
      <c r="C3" s="52" t="s">
        <v>13</v>
      </c>
      <c r="D3" s="53" t="s">
        <v>7</v>
      </c>
      <c r="E3" s="49">
        <v>4819</v>
      </c>
      <c r="F3" s="49">
        <v>4685</v>
      </c>
      <c r="G3" s="49">
        <v>11274</v>
      </c>
      <c r="H3" s="49">
        <v>5584</v>
      </c>
      <c r="I3" s="49">
        <v>5099</v>
      </c>
      <c r="J3" s="50">
        <v>1136</v>
      </c>
      <c r="K3" s="50">
        <v>2354</v>
      </c>
      <c r="L3" s="50">
        <v>2415</v>
      </c>
      <c r="M3" s="50">
        <v>2964</v>
      </c>
      <c r="N3" s="54">
        <v>607</v>
      </c>
      <c r="O3" s="51">
        <f>E3/J3</f>
        <v>4.242077464788732</v>
      </c>
      <c r="P3" s="51">
        <f t="shared" ref="O3:P4" si="0">F3/K3</f>
        <v>1.9902293967714528</v>
      </c>
      <c r="Q3" s="51">
        <f t="shared" ref="Q3:R4" si="1">F3/L3</f>
        <v>1.9399585921325051</v>
      </c>
      <c r="R3" s="51">
        <f t="shared" si="1"/>
        <v>3.8036437246963564</v>
      </c>
      <c r="S3" s="55">
        <f t="shared" ref="S3:S4" si="2">I3/N3</f>
        <v>8.4003294892915985</v>
      </c>
    </row>
    <row r="4" spans="3:28" x14ac:dyDescent="0.3">
      <c r="C4" s="53" t="s">
        <v>3</v>
      </c>
      <c r="D4" s="53" t="s">
        <v>14</v>
      </c>
      <c r="E4" s="49">
        <v>13497</v>
      </c>
      <c r="F4" s="49">
        <v>11646</v>
      </c>
      <c r="G4" s="49">
        <v>14068</v>
      </c>
      <c r="H4" s="49">
        <v>13481</v>
      </c>
      <c r="I4" s="49">
        <v>9604</v>
      </c>
      <c r="J4" s="50">
        <v>1758</v>
      </c>
      <c r="K4" s="50">
        <v>1718</v>
      </c>
      <c r="L4" s="50">
        <v>1339</v>
      </c>
      <c r="M4" s="50">
        <v>2280</v>
      </c>
      <c r="N4" s="50">
        <v>1100</v>
      </c>
      <c r="O4" s="51">
        <f t="shared" si="0"/>
        <v>7.6774744027303754</v>
      </c>
      <c r="P4" s="51">
        <f t="shared" si="0"/>
        <v>6.7788125727590218</v>
      </c>
      <c r="Q4" s="51">
        <f t="shared" si="1"/>
        <v>8.6975354742345026</v>
      </c>
      <c r="R4" s="51">
        <f t="shared" si="1"/>
        <v>6.1701754385964911</v>
      </c>
      <c r="S4" s="51">
        <f t="shared" si="2"/>
        <v>8.7309090909090905</v>
      </c>
    </row>
    <row r="6" spans="3:28" x14ac:dyDescent="0.3">
      <c r="C6" s="52" t="s">
        <v>13</v>
      </c>
      <c r="D6" s="53" t="s">
        <v>0</v>
      </c>
      <c r="E6" s="49">
        <v>11074</v>
      </c>
      <c r="F6" s="49">
        <v>12657</v>
      </c>
      <c r="G6" s="49">
        <v>12615</v>
      </c>
      <c r="J6" s="50">
        <v>1526</v>
      </c>
      <c r="K6" s="50">
        <v>1389</v>
      </c>
      <c r="L6" s="50">
        <v>1422</v>
      </c>
      <c r="O6" s="51">
        <f>E6/J6</f>
        <v>7.2568807339449544</v>
      </c>
      <c r="P6" s="51">
        <f>F6/K6</f>
        <v>9.1123110151187898</v>
      </c>
      <c r="Q6" s="51">
        <f>G6/L6</f>
        <v>8.8713080168776379</v>
      </c>
    </row>
    <row r="7" spans="3:28" x14ac:dyDescent="0.3">
      <c r="C7" s="53" t="s">
        <v>19</v>
      </c>
      <c r="D7" s="53" t="s">
        <v>14</v>
      </c>
      <c r="E7" s="49">
        <v>23008</v>
      </c>
      <c r="F7" s="49">
        <v>23292</v>
      </c>
      <c r="G7" s="49">
        <v>24716</v>
      </c>
      <c r="J7" s="50">
        <v>1458</v>
      </c>
      <c r="K7" s="50">
        <v>1503</v>
      </c>
      <c r="L7" s="50">
        <v>2620</v>
      </c>
      <c r="O7" s="51">
        <f>E7/J7</f>
        <v>15.780521262002743</v>
      </c>
      <c r="P7" s="51">
        <f>F7/K7</f>
        <v>15.497005988023952</v>
      </c>
      <c r="Q7" s="51">
        <f>G7/L7</f>
        <v>9.4335877862595421</v>
      </c>
    </row>
    <row r="9" spans="3:28" ht="15.6" customHeight="1" x14ac:dyDescent="0.3"/>
    <row r="10" spans="3:28" x14ac:dyDescent="0.3">
      <c r="C10" s="41" t="s">
        <v>20</v>
      </c>
      <c r="D10" s="41"/>
    </row>
    <row r="11" spans="3:28" x14ac:dyDescent="0.3">
      <c r="C11" s="52" t="s">
        <v>13</v>
      </c>
      <c r="D11" s="53" t="s">
        <v>0</v>
      </c>
      <c r="E11" s="49">
        <v>3138055</v>
      </c>
      <c r="F11" s="49">
        <v>3803907</v>
      </c>
      <c r="G11" s="49">
        <v>3077150</v>
      </c>
      <c r="J11" s="50">
        <v>54720</v>
      </c>
      <c r="K11" s="50">
        <v>74337</v>
      </c>
      <c r="L11" s="50">
        <v>73645</v>
      </c>
      <c r="O11" s="51">
        <f>E11/J11</f>
        <v>57.347496345029242</v>
      </c>
      <c r="P11" s="51">
        <f>F11/K11</f>
        <v>51.171112635699586</v>
      </c>
      <c r="Q11" s="51">
        <f>G11/L11</f>
        <v>41.783556249575668</v>
      </c>
    </row>
    <row r="12" spans="3:28" x14ac:dyDescent="0.3">
      <c r="C12" s="53" t="s">
        <v>9</v>
      </c>
      <c r="D12" s="53" t="s">
        <v>22</v>
      </c>
      <c r="E12" s="49">
        <v>1311671</v>
      </c>
      <c r="F12" s="49">
        <v>1302721</v>
      </c>
      <c r="G12" s="49">
        <v>1283192</v>
      </c>
      <c r="J12" s="50">
        <v>67088</v>
      </c>
      <c r="K12" s="50">
        <v>56332</v>
      </c>
      <c r="L12" s="50">
        <v>58376</v>
      </c>
      <c r="O12" s="51">
        <f>E12/J12</f>
        <v>19.551499523014549</v>
      </c>
      <c r="P12" s="51">
        <f>F12/K12</f>
        <v>23.125772207626216</v>
      </c>
      <c r="Q12" s="51">
        <f>G12/L12</f>
        <v>21.981499246265589</v>
      </c>
      <c r="S12" s="61"/>
      <c r="T12" s="62"/>
      <c r="U12" s="61"/>
      <c r="V12" s="61"/>
      <c r="W12" s="61"/>
      <c r="X12" s="61"/>
      <c r="Y12" s="61"/>
      <c r="Z12" s="62"/>
      <c r="AA12" s="61"/>
      <c r="AB12" s="61"/>
    </row>
    <row r="13" spans="3:28" ht="15.6" x14ac:dyDescent="0.3">
      <c r="S13" s="61"/>
      <c r="T13" s="61"/>
      <c r="U13" s="61"/>
      <c r="V13" s="63"/>
      <c r="W13" s="61"/>
      <c r="X13" s="61"/>
      <c r="Y13" s="61"/>
      <c r="Z13" s="61"/>
      <c r="AA13" s="61"/>
      <c r="AB13" s="64"/>
    </row>
    <row r="14" spans="3:28" ht="15.6" x14ac:dyDescent="0.3">
      <c r="C14" s="41" t="s">
        <v>20</v>
      </c>
      <c r="D14" s="41"/>
      <c r="S14" s="61"/>
      <c r="T14" s="61"/>
      <c r="U14" s="61"/>
      <c r="V14" s="64"/>
      <c r="W14" s="61"/>
      <c r="X14" s="61"/>
      <c r="Y14" s="61"/>
      <c r="Z14" s="61"/>
      <c r="AA14" s="61"/>
      <c r="AB14" s="61"/>
    </row>
    <row r="15" spans="3:28" x14ac:dyDescent="0.3">
      <c r="C15" s="52" t="s">
        <v>13</v>
      </c>
      <c r="D15" s="53" t="s">
        <v>0</v>
      </c>
      <c r="E15" s="49">
        <v>122559</v>
      </c>
      <c r="F15" s="49">
        <v>145322</v>
      </c>
      <c r="G15" s="49">
        <v>204240</v>
      </c>
      <c r="J15" s="50">
        <v>698</v>
      </c>
      <c r="K15" s="50">
        <v>871</v>
      </c>
      <c r="L15" s="50">
        <v>749</v>
      </c>
      <c r="O15" s="51">
        <f>E15/J15</f>
        <v>175.58595988538681</v>
      </c>
      <c r="P15" s="51">
        <f t="shared" ref="P15:Q16" si="3">F15/K15</f>
        <v>166.84500574052814</v>
      </c>
      <c r="Q15" s="51">
        <f t="shared" si="3"/>
        <v>272.68357810413886</v>
      </c>
      <c r="S15" s="61"/>
      <c r="T15" s="61"/>
      <c r="U15" s="61"/>
      <c r="V15" s="61"/>
      <c r="W15" s="61"/>
      <c r="X15" s="61"/>
      <c r="Y15" s="65"/>
      <c r="Z15" s="65"/>
      <c r="AA15" s="61"/>
      <c r="AB15" s="61"/>
    </row>
    <row r="16" spans="3:28" x14ac:dyDescent="0.3">
      <c r="C16" s="53" t="s">
        <v>11</v>
      </c>
      <c r="D16" s="53" t="s">
        <v>22</v>
      </c>
      <c r="E16" s="49">
        <v>65779</v>
      </c>
      <c r="F16" s="49">
        <v>83651</v>
      </c>
      <c r="G16" s="49">
        <v>123581</v>
      </c>
      <c r="J16" s="50">
        <v>1195</v>
      </c>
      <c r="K16" s="50">
        <v>902</v>
      </c>
      <c r="L16" s="50">
        <v>1445</v>
      </c>
      <c r="O16" s="51">
        <f>E16/J16</f>
        <v>55.045188284518829</v>
      </c>
      <c r="P16" s="51">
        <f t="shared" si="3"/>
        <v>92.739467849223942</v>
      </c>
      <c r="Q16" s="51">
        <f t="shared" si="3"/>
        <v>85.523183391003457</v>
      </c>
    </row>
    <row r="17" spans="3:20" x14ac:dyDescent="0.3">
      <c r="D17" s="60"/>
      <c r="E17" s="60"/>
      <c r="F17" s="60"/>
      <c r="G17" s="60"/>
      <c r="H17" s="60"/>
      <c r="I17" s="60"/>
      <c r="J17" s="60"/>
      <c r="K17" s="60"/>
      <c r="L17" s="60"/>
    </row>
    <row r="18" spans="3:20" x14ac:dyDescent="0.3">
      <c r="D18" s="60"/>
      <c r="E18" s="60"/>
      <c r="F18" s="60"/>
      <c r="G18" s="60"/>
      <c r="H18" s="60"/>
      <c r="I18" s="60"/>
      <c r="J18" s="60"/>
      <c r="K18" s="60"/>
      <c r="L18" s="60"/>
    </row>
    <row r="20" spans="3:20" x14ac:dyDescent="0.3">
      <c r="C20" s="44" t="s">
        <v>2</v>
      </c>
      <c r="D20" s="44"/>
      <c r="F20" s="46" t="s">
        <v>4</v>
      </c>
      <c r="G20" s="46"/>
      <c r="I20" s="44" t="s">
        <v>20</v>
      </c>
      <c r="J20" s="44"/>
      <c r="O20" s="42" t="s">
        <v>23</v>
      </c>
      <c r="P20" s="42"/>
      <c r="Q20" s="40"/>
      <c r="S20" s="42" t="s">
        <v>21</v>
      </c>
      <c r="T20" s="42"/>
    </row>
    <row r="21" spans="3:20" ht="15" thickBot="1" x14ac:dyDescent="0.35">
      <c r="C21" s="44" t="s">
        <v>3</v>
      </c>
      <c r="D21" s="44"/>
      <c r="F21" s="46" t="s">
        <v>6</v>
      </c>
      <c r="G21" s="46"/>
      <c r="I21" s="44" t="s">
        <v>9</v>
      </c>
      <c r="J21" s="44"/>
      <c r="O21" s="43" t="s">
        <v>13</v>
      </c>
      <c r="P21" s="43"/>
      <c r="Q21" s="40"/>
      <c r="S21" s="43" t="s">
        <v>13</v>
      </c>
      <c r="T21" s="43"/>
    </row>
    <row r="22" spans="3:20" ht="16.05" customHeight="1" thickBot="1" x14ac:dyDescent="0.35">
      <c r="C22" s="45" t="s">
        <v>13</v>
      </c>
      <c r="D22" s="45"/>
      <c r="F22" s="45" t="s">
        <v>13</v>
      </c>
      <c r="G22" s="45"/>
      <c r="I22" s="45" t="s">
        <v>13</v>
      </c>
      <c r="J22" s="45"/>
      <c r="O22" s="10" t="s">
        <v>0</v>
      </c>
      <c r="P22" s="11" t="s">
        <v>1</v>
      </c>
      <c r="Q22" s="40"/>
      <c r="S22" s="15" t="s">
        <v>7</v>
      </c>
      <c r="T22" s="16">
        <v>155</v>
      </c>
    </row>
    <row r="23" spans="3:20" ht="15" thickBot="1" x14ac:dyDescent="0.35">
      <c r="C23" s="10" t="s">
        <v>0</v>
      </c>
      <c r="D23" s="11" t="s">
        <v>1</v>
      </c>
      <c r="F23" s="12" t="s">
        <v>0</v>
      </c>
      <c r="G23" s="13">
        <v>155</v>
      </c>
      <c r="I23" s="15" t="s">
        <v>7</v>
      </c>
      <c r="J23" s="16">
        <v>155</v>
      </c>
      <c r="O23" s="34">
        <v>1.4168702857044699</v>
      </c>
      <c r="P23" s="35">
        <v>2.5643061544202927</v>
      </c>
      <c r="Q23" s="40"/>
      <c r="S23" s="34">
        <v>1.1446441158813052</v>
      </c>
      <c r="T23" s="35">
        <v>0.39024386960206947</v>
      </c>
    </row>
    <row r="24" spans="3:20" x14ac:dyDescent="0.3">
      <c r="C24" s="3">
        <v>4.242077464788732</v>
      </c>
      <c r="D24" s="4">
        <v>7.6774744027303754</v>
      </c>
      <c r="F24" s="3">
        <v>68.896281800391392</v>
      </c>
      <c r="G24" s="4">
        <v>38.784431137724553</v>
      </c>
      <c r="I24" s="17">
        <v>57.347496345029242</v>
      </c>
      <c r="J24" s="18">
        <v>19.551499523014549</v>
      </c>
      <c r="O24" s="36">
        <v>0.66474431865695593</v>
      </c>
      <c r="P24" s="37">
        <v>2.2641496263153464</v>
      </c>
      <c r="Q24" s="40"/>
      <c r="S24" s="36">
        <v>1.0213647798877272</v>
      </c>
      <c r="T24" s="37">
        <v>0.46158561000484194</v>
      </c>
    </row>
    <row r="25" spans="3:20" x14ac:dyDescent="0.3">
      <c r="C25" s="5">
        <v>1.9902293967714528</v>
      </c>
      <c r="D25" s="6">
        <v>6.7788125727590218</v>
      </c>
      <c r="F25" s="5">
        <v>83.750540423692172</v>
      </c>
      <c r="G25" s="6">
        <v>30.424770642201835</v>
      </c>
      <c r="I25" s="19">
        <v>51.171112635699586</v>
      </c>
      <c r="J25" s="20">
        <v>23.125772207626216</v>
      </c>
      <c r="O25" s="36">
        <v>0.6479536754113765</v>
      </c>
      <c r="P25" s="37">
        <v>2.9050104988870542</v>
      </c>
      <c r="Q25" s="40"/>
      <c r="S25" s="36">
        <v>0.83399110423096767</v>
      </c>
      <c r="T25" s="37">
        <v>0.43874615936338346</v>
      </c>
    </row>
    <row r="26" spans="3:20" ht="15" thickBot="1" x14ac:dyDescent="0.35">
      <c r="C26" s="5">
        <v>1.9399585921325051</v>
      </c>
      <c r="D26" s="6">
        <v>8.6975354742345026</v>
      </c>
      <c r="F26" s="5">
        <v>93.446695610226726</v>
      </c>
      <c r="G26" s="6">
        <v>25.51</v>
      </c>
      <c r="I26" s="21">
        <v>41.783556249575668</v>
      </c>
      <c r="J26" s="22">
        <v>21.981499246265589</v>
      </c>
      <c r="O26" s="36">
        <v>1.2704317202271931</v>
      </c>
      <c r="P26" s="37">
        <v>2.0608624687070249</v>
      </c>
      <c r="Q26" s="40"/>
      <c r="S26" s="36">
        <v>0.85635749826129948</v>
      </c>
      <c r="T26" s="37">
        <v>0.26846309614501096</v>
      </c>
    </row>
    <row r="27" spans="3:20" ht="15" thickBot="1" x14ac:dyDescent="0.35">
      <c r="C27" s="5">
        <v>3.8036437246963564</v>
      </c>
      <c r="D27" s="6">
        <v>6.1701754385964911</v>
      </c>
      <c r="F27" s="9">
        <v>124.27423405323958</v>
      </c>
      <c r="G27" s="8">
        <v>48.011396011396009</v>
      </c>
      <c r="O27" s="38"/>
      <c r="P27" s="39">
        <v>2.9161574159778456</v>
      </c>
      <c r="Q27" s="40"/>
      <c r="S27" s="36">
        <v>0.81372641780897392</v>
      </c>
      <c r="T27" s="37">
        <v>0.45230337566365669</v>
      </c>
    </row>
    <row r="28" spans="3:20" ht="15" thickBot="1" x14ac:dyDescent="0.35">
      <c r="C28" s="7">
        <v>8.4003294892915985</v>
      </c>
      <c r="D28" s="8">
        <v>8.7309090909090905</v>
      </c>
      <c r="O28" s="34">
        <v>0.86252817510417834</v>
      </c>
      <c r="P28" s="35">
        <v>1.87561911313219</v>
      </c>
      <c r="Q28" s="40"/>
      <c r="S28" s="38">
        <v>1.3299160839297259</v>
      </c>
      <c r="T28" s="39">
        <v>0.41710851929055159</v>
      </c>
    </row>
    <row r="29" spans="3:20" ht="15" thickBot="1" x14ac:dyDescent="0.35">
      <c r="O29" s="36">
        <v>1.083058311002377</v>
      </c>
      <c r="P29" s="37">
        <v>1.8419214514446798</v>
      </c>
      <c r="Q29" s="40"/>
      <c r="R29" s="25" t="s">
        <v>12</v>
      </c>
      <c r="S29" s="26">
        <f>AVERAGE(S23:S28)</f>
        <v>0.99999999999999989</v>
      </c>
      <c r="T29" s="27">
        <f>AVERAGE(T23:T28)</f>
        <v>0.40474177167825237</v>
      </c>
    </row>
    <row r="30" spans="3:20" ht="15" thickBot="1" x14ac:dyDescent="0.35">
      <c r="C30" s="1">
        <f>AVERAGE(C24:C27)</f>
        <v>2.9939772945972614</v>
      </c>
      <c r="D30" s="2">
        <f>AVERAGE(D24:D28)</f>
        <v>7.6109813958458972</v>
      </c>
      <c r="F30" s="1">
        <f>AVERAGE(F24:F27)</f>
        <v>92.591937971887461</v>
      </c>
      <c r="G30" s="2">
        <f>AVERAGE(G24:G27)</f>
        <v>35.682649447830599</v>
      </c>
      <c r="I30" s="1">
        <f>AVERAGE(I24:I26)</f>
        <v>50.100721743434832</v>
      </c>
      <c r="J30" s="2">
        <f>AVERAGE(J24:J26)</f>
        <v>21.552923658968783</v>
      </c>
      <c r="O30" s="36">
        <v>1.0544135138934443</v>
      </c>
      <c r="P30" s="37"/>
      <c r="Q30" s="40"/>
      <c r="S30" s="28">
        <f>S23/S$29</f>
        <v>1.1446441158813054</v>
      </c>
      <c r="T30" s="29">
        <f>T23/S$29</f>
        <v>0.39024386960206953</v>
      </c>
    </row>
    <row r="31" spans="3:20" ht="15" thickBot="1" x14ac:dyDescent="0.35">
      <c r="N31" s="25" t="s">
        <v>12</v>
      </c>
      <c r="O31" s="26">
        <f>AVERAGE(O23:O30)</f>
        <v>0.99999999999999933</v>
      </c>
      <c r="P31" s="27">
        <f>AVERAGE(P23:P30)</f>
        <v>2.3468609612692046</v>
      </c>
      <c r="Q31" s="40"/>
      <c r="S31" s="30">
        <f t="shared" ref="S31:S35" si="4">S24/S$29</f>
        <v>1.0213647798877274</v>
      </c>
      <c r="T31" s="31">
        <f t="shared" ref="T31:T35" si="5">T24/S$29</f>
        <v>0.461585610004842</v>
      </c>
    </row>
    <row r="32" spans="3:20" x14ac:dyDescent="0.3">
      <c r="C32" s="34">
        <f>C24/C$30</f>
        <v>1.4168702857044748</v>
      </c>
      <c r="D32" s="35">
        <f>D24/C$30</f>
        <v>2.5643061544202927</v>
      </c>
      <c r="F32" s="34">
        <f>F24/F$30</f>
        <v>0.74408510405419437</v>
      </c>
      <c r="G32" s="35">
        <f>G24/F$30</f>
        <v>0.41887481769201318</v>
      </c>
      <c r="I32" s="34">
        <f>I24/I$30</f>
        <v>1.1446441158813052</v>
      </c>
      <c r="J32" s="35">
        <f>J24/I$30</f>
        <v>0.39024386960206947</v>
      </c>
      <c r="O32" s="28">
        <f>O23/O$31</f>
        <v>1.4168702857044708</v>
      </c>
      <c r="P32" s="29">
        <f>P23/O$31</f>
        <v>2.5643061544202945</v>
      </c>
      <c r="Q32" s="40"/>
      <c r="S32" s="30">
        <f t="shared" si="4"/>
        <v>0.83399110423096778</v>
      </c>
      <c r="T32" s="31">
        <f t="shared" si="5"/>
        <v>0.43874615936338351</v>
      </c>
    </row>
    <row r="33" spans="3:20" x14ac:dyDescent="0.3">
      <c r="C33" s="36">
        <f>C25/C$30</f>
        <v>0.66474431865695593</v>
      </c>
      <c r="D33" s="37">
        <f>D25/C$30</f>
        <v>2.2641496263153464</v>
      </c>
      <c r="F33" s="36">
        <f>F25/F$30</f>
        <v>0.90451223139017034</v>
      </c>
      <c r="G33" s="37">
        <f>G25/F$30</f>
        <v>0.32858984603432029</v>
      </c>
      <c r="I33" s="36">
        <f>I25/I$30</f>
        <v>1.0213647798877272</v>
      </c>
      <c r="J33" s="37">
        <f>J25/I$30</f>
        <v>0.46158561000484194</v>
      </c>
      <c r="O33" s="30">
        <f t="shared" ref="O33:O35" si="6">O24/O$31</f>
        <v>0.66474431865695638</v>
      </c>
      <c r="P33" s="31">
        <f t="shared" ref="P33:P35" si="7">P24/O$31</f>
        <v>2.2641496263153478</v>
      </c>
      <c r="Q33" s="40"/>
      <c r="S33" s="30">
        <f t="shared" si="4"/>
        <v>0.85635749826129959</v>
      </c>
      <c r="T33" s="31">
        <f t="shared" si="5"/>
        <v>0.26846309614501102</v>
      </c>
    </row>
    <row r="34" spans="3:20" ht="15" thickBot="1" x14ac:dyDescent="0.35">
      <c r="C34" s="36">
        <f>C26/C$30</f>
        <v>0.6479536754113765</v>
      </c>
      <c r="D34" s="37">
        <f>D26/C$30</f>
        <v>2.9050104988870542</v>
      </c>
      <c r="F34" s="36">
        <f>F26/F$30</f>
        <v>1.0092314477595099</v>
      </c>
      <c r="G34" s="37">
        <f>G26/F$30</f>
        <v>0.27550994782877625</v>
      </c>
      <c r="I34" s="38">
        <f>I26/I$30</f>
        <v>0.83399110423096767</v>
      </c>
      <c r="J34" s="39">
        <f>J26/I$30</f>
        <v>0.43874615936338346</v>
      </c>
      <c r="O34" s="30">
        <f t="shared" si="6"/>
        <v>0.64795367541137694</v>
      </c>
      <c r="P34" s="31">
        <f t="shared" si="7"/>
        <v>2.905010498887056</v>
      </c>
      <c r="Q34" s="40"/>
      <c r="S34" s="30">
        <f t="shared" si="4"/>
        <v>0.81372641780897403</v>
      </c>
      <c r="T34" s="31">
        <f t="shared" si="5"/>
        <v>0.45230337566365675</v>
      </c>
    </row>
    <row r="35" spans="3:20" ht="15" thickBot="1" x14ac:dyDescent="0.35">
      <c r="C35" s="36">
        <f>C27/C$30</f>
        <v>1.2704317202271931</v>
      </c>
      <c r="D35" s="37">
        <f>D27/C$30</f>
        <v>2.0608624687070249</v>
      </c>
      <c r="F35" s="38">
        <f>F27/F$30</f>
        <v>1.3421712167961257</v>
      </c>
      <c r="G35" s="39">
        <f>G27/F$30</f>
        <v>0.51852674285717093</v>
      </c>
      <c r="O35" s="30">
        <f t="shared" si="6"/>
        <v>1.270431720227194</v>
      </c>
      <c r="P35" s="31">
        <f t="shared" si="7"/>
        <v>2.0608624687070263</v>
      </c>
      <c r="Q35" s="40"/>
      <c r="S35" s="32">
        <f t="shared" si="4"/>
        <v>1.3299160839297262</v>
      </c>
      <c r="T35" s="33">
        <f t="shared" si="5"/>
        <v>0.41710851929055165</v>
      </c>
    </row>
    <row r="36" spans="3:20" ht="15" thickBot="1" x14ac:dyDescent="0.35">
      <c r="C36" s="38"/>
      <c r="D36" s="39">
        <f>D28/C$30</f>
        <v>2.9161574159778456</v>
      </c>
      <c r="O36" s="30">
        <f>O28/O$31</f>
        <v>0.8625281751041789</v>
      </c>
      <c r="P36" s="31">
        <f>P27/O$31</f>
        <v>2.9161574159778474</v>
      </c>
      <c r="Q36" s="40"/>
    </row>
    <row r="37" spans="3:20" x14ac:dyDescent="0.3">
      <c r="O37" s="30">
        <f>O29/O$31</f>
        <v>1.0830583110023777</v>
      </c>
      <c r="P37" s="31">
        <f>P28/O$31</f>
        <v>1.8756191131321913</v>
      </c>
      <c r="Q37" s="40"/>
    </row>
    <row r="38" spans="3:20" ht="15" thickBot="1" x14ac:dyDescent="0.35">
      <c r="O38" s="32">
        <f>O30/O$31</f>
        <v>1.054413513893445</v>
      </c>
      <c r="P38" s="33">
        <f>P29/O$31</f>
        <v>1.8419214514446811</v>
      </c>
      <c r="Q38" s="40"/>
    </row>
    <row r="39" spans="3:20" x14ac:dyDescent="0.3">
      <c r="C39" s="44" t="s">
        <v>2</v>
      </c>
      <c r="D39" s="44"/>
      <c r="F39" s="46" t="s">
        <v>4</v>
      </c>
      <c r="G39" s="46"/>
      <c r="I39" s="44" t="s">
        <v>20</v>
      </c>
      <c r="J39" s="44"/>
      <c r="Q39" s="40"/>
    </row>
    <row r="40" spans="3:20" x14ac:dyDescent="0.3">
      <c r="C40" s="44" t="s">
        <v>19</v>
      </c>
      <c r="D40" s="44"/>
      <c r="F40" s="46" t="s">
        <v>5</v>
      </c>
      <c r="G40" s="46"/>
      <c r="I40" s="44" t="s">
        <v>11</v>
      </c>
      <c r="J40" s="44"/>
      <c r="Q40" s="40"/>
    </row>
    <row r="41" spans="3:20" ht="16.05" customHeight="1" thickBot="1" x14ac:dyDescent="0.35">
      <c r="C41" s="45" t="s">
        <v>13</v>
      </c>
      <c r="D41" s="45"/>
      <c r="F41" s="45" t="s">
        <v>13</v>
      </c>
      <c r="G41" s="45"/>
      <c r="I41" s="45" t="s">
        <v>13</v>
      </c>
      <c r="J41" s="45"/>
      <c r="Q41" s="40"/>
    </row>
    <row r="42" spans="3:20" ht="15" thickBot="1" x14ac:dyDescent="0.35">
      <c r="C42" s="3">
        <v>7.2568807339449544</v>
      </c>
      <c r="D42" s="4">
        <v>15.780521262002743</v>
      </c>
      <c r="F42" s="12" t="s">
        <v>0</v>
      </c>
      <c r="G42" s="13">
        <v>155</v>
      </c>
      <c r="I42" s="23" t="s">
        <v>7</v>
      </c>
      <c r="J42" s="24">
        <v>155</v>
      </c>
    </row>
    <row r="43" spans="3:20" x14ac:dyDescent="0.3">
      <c r="C43" s="5">
        <v>9.1123110151187898</v>
      </c>
      <c r="D43" s="6">
        <v>15.497005988023952</v>
      </c>
      <c r="F43" s="3">
        <v>123.66289999999999</v>
      </c>
      <c r="G43" s="4">
        <v>95.416340000000005</v>
      </c>
      <c r="I43" s="3">
        <v>175.58600000000001</v>
      </c>
      <c r="J43" s="4">
        <v>55.045189999999998</v>
      </c>
      <c r="O43" s="42" t="s">
        <v>24</v>
      </c>
      <c r="P43" s="42"/>
    </row>
    <row r="44" spans="3:20" ht="15" thickBot="1" x14ac:dyDescent="0.35">
      <c r="C44" s="9">
        <v>8.8713080168776379</v>
      </c>
      <c r="D44" s="14">
        <v>9.4335877862595421</v>
      </c>
      <c r="F44" s="5">
        <v>141.2681</v>
      </c>
      <c r="G44" s="6">
        <v>98.218180000000004</v>
      </c>
      <c r="I44" s="5">
        <v>166.845</v>
      </c>
      <c r="J44" s="6">
        <v>92.739469999999997</v>
      </c>
      <c r="O44" s="43" t="s">
        <v>13</v>
      </c>
      <c r="P44" s="43"/>
    </row>
    <row r="45" spans="3:20" ht="15" thickBot="1" x14ac:dyDescent="0.35">
      <c r="F45" s="5">
        <v>139.18940000000001</v>
      </c>
      <c r="G45" s="6">
        <v>90.742689999999996</v>
      </c>
      <c r="I45" s="9">
        <v>272.68360000000001</v>
      </c>
      <c r="J45" s="8">
        <v>85.523179999999996</v>
      </c>
      <c r="O45" s="12" t="s">
        <v>0</v>
      </c>
      <c r="P45" s="13">
        <v>155</v>
      </c>
    </row>
    <row r="46" spans="3:20" ht="15" thickBot="1" x14ac:dyDescent="0.35">
      <c r="F46" s="9">
        <v>122.2543</v>
      </c>
      <c r="G46" s="14">
        <v>143.46090000000001</v>
      </c>
      <c r="O46" s="34">
        <v>0.74408510405419437</v>
      </c>
      <c r="P46" s="35">
        <v>0.41887481769201318</v>
      </c>
    </row>
    <row r="47" spans="3:20" x14ac:dyDescent="0.3">
      <c r="O47" s="36">
        <v>0.90451223139017034</v>
      </c>
      <c r="P47" s="37">
        <v>0.32858984603432029</v>
      </c>
    </row>
    <row r="48" spans="3:20" ht="15" thickBot="1" x14ac:dyDescent="0.35">
      <c r="O48" s="36">
        <v>1.0092314477595099</v>
      </c>
      <c r="P48" s="37">
        <v>0.27550994782877625</v>
      </c>
    </row>
    <row r="49" spans="3:16" ht="15" thickBot="1" x14ac:dyDescent="0.35">
      <c r="C49" s="1">
        <f>AVERAGE(C42:C44)</f>
        <v>8.4134999219804616</v>
      </c>
      <c r="D49" s="2">
        <f>AVERAGE(D42:D43)</f>
        <v>15.638763625013347</v>
      </c>
      <c r="F49" s="1">
        <f>AVERAGE(F43:F46)</f>
        <v>131.59367500000002</v>
      </c>
      <c r="G49" s="2">
        <f>AVERAGE(G43:G45)</f>
        <v>94.792403333333326</v>
      </c>
      <c r="I49" s="1">
        <f>AVERAGE(I43:I45)</f>
        <v>205.03820000000005</v>
      </c>
      <c r="J49" s="2">
        <f>AVERAGE(J43:J45)</f>
        <v>77.769279999999995</v>
      </c>
      <c r="O49" s="36">
        <v>1.3421712167961257</v>
      </c>
      <c r="P49" s="37">
        <v>0.51852674285717093</v>
      </c>
    </row>
    <row r="50" spans="3:16" ht="15" thickBot="1" x14ac:dyDescent="0.35">
      <c r="O50" s="36">
        <v>0.93973285570146114</v>
      </c>
      <c r="P50" s="37">
        <v>0.72508302545696057</v>
      </c>
    </row>
    <row r="51" spans="3:16" x14ac:dyDescent="0.3">
      <c r="C51" s="34">
        <f>C42/C$49</f>
        <v>0.86252817510417834</v>
      </c>
      <c r="D51" s="35">
        <f>D42/C$49</f>
        <v>1.87561911313219</v>
      </c>
      <c r="F51" s="34">
        <f>F43/F$49</f>
        <v>0.93973285570146114</v>
      </c>
      <c r="G51" s="35">
        <f>G43/F$49</f>
        <v>0.72508302545696057</v>
      </c>
      <c r="I51" s="34">
        <f>I43/I$49</f>
        <v>0.85635749826129948</v>
      </c>
      <c r="J51" s="35">
        <f>J43/I$49</f>
        <v>0.26846309614501096</v>
      </c>
      <c r="O51" s="36">
        <v>1.0735174011972839</v>
      </c>
      <c r="P51" s="37">
        <v>0.74637462628807949</v>
      </c>
    </row>
    <row r="52" spans="3:16" x14ac:dyDescent="0.3">
      <c r="C52" s="36">
        <f>C43/C$49</f>
        <v>1.083058311002377</v>
      </c>
      <c r="D52" s="37">
        <f>D43/C$49</f>
        <v>1.8419214514446798</v>
      </c>
      <c r="F52" s="36">
        <f>F44/F$49</f>
        <v>1.0735174011972839</v>
      </c>
      <c r="G52" s="37">
        <f>G44/F$49</f>
        <v>0.74637462628807949</v>
      </c>
      <c r="I52" s="36">
        <f>I44/I$49</f>
        <v>0.81372641780897392</v>
      </c>
      <c r="J52" s="37">
        <f>J44/I$49</f>
        <v>0.45230337566365669</v>
      </c>
      <c r="O52" s="36">
        <v>1.0577210492829536</v>
      </c>
      <c r="P52" s="37">
        <v>0.68956726073650565</v>
      </c>
    </row>
    <row r="53" spans="3:16" ht="15" thickBot="1" x14ac:dyDescent="0.35">
      <c r="C53" s="38">
        <f>C44/C$49</f>
        <v>1.0544135138934443</v>
      </c>
      <c r="D53" s="39"/>
      <c r="F53" s="36">
        <f>F45/F$49</f>
        <v>1.0577210492829536</v>
      </c>
      <c r="G53" s="37">
        <f>G45/F$49</f>
        <v>0.68956726073650565</v>
      </c>
      <c r="I53" s="38">
        <f>I45/I$49</f>
        <v>1.3299160839297259</v>
      </c>
      <c r="J53" s="39">
        <f>J45/I$49</f>
        <v>0.41710851929055159</v>
      </c>
      <c r="O53" s="38">
        <v>0.92902869381830078</v>
      </c>
      <c r="P53" s="39"/>
    </row>
    <row r="54" spans="3:16" ht="15" thickBot="1" x14ac:dyDescent="0.35">
      <c r="F54" s="38">
        <f>F46/F$49</f>
        <v>0.92902869381830078</v>
      </c>
      <c r="G54" s="39"/>
      <c r="N54" s="25" t="s">
        <v>12</v>
      </c>
      <c r="O54" s="26">
        <f>AVERAGE(O46:O53)</f>
        <v>1</v>
      </c>
      <c r="P54" s="27"/>
    </row>
    <row r="55" spans="3:16" x14ac:dyDescent="0.3">
      <c r="O55" s="28">
        <f>O46/O$54</f>
        <v>0.74408510405419437</v>
      </c>
      <c r="P55" s="29">
        <f>P46/O$54</f>
        <v>0.41887481769201318</v>
      </c>
    </row>
    <row r="56" spans="3:16" x14ac:dyDescent="0.3">
      <c r="O56" s="30">
        <f>O47/O$54</f>
        <v>0.90451223139017034</v>
      </c>
      <c r="P56" s="31">
        <f>P47/O$54</f>
        <v>0.32858984603432029</v>
      </c>
    </row>
    <row r="57" spans="3:16" x14ac:dyDescent="0.3">
      <c r="O57" s="30">
        <f>O48/O$54</f>
        <v>1.0092314477595099</v>
      </c>
      <c r="P57" s="31">
        <f>P48/O$54</f>
        <v>0.27550994782877625</v>
      </c>
    </row>
    <row r="58" spans="3:16" x14ac:dyDescent="0.3">
      <c r="O58" s="30">
        <f>O49/O$54</f>
        <v>1.3421712167961257</v>
      </c>
      <c r="P58" s="31">
        <f>P49/O$54</f>
        <v>0.51852674285717093</v>
      </c>
    </row>
    <row r="59" spans="3:16" x14ac:dyDescent="0.3">
      <c r="O59" s="30">
        <f>O50/O$54</f>
        <v>0.93973285570146114</v>
      </c>
      <c r="P59" s="31">
        <f>P50/O$54</f>
        <v>0.72508302545696057</v>
      </c>
    </row>
    <row r="60" spans="3:16" x14ac:dyDescent="0.3">
      <c r="O60" s="30">
        <f>O51/O$54</f>
        <v>1.0735174011972839</v>
      </c>
      <c r="P60" s="31">
        <f>P51/O$54</f>
        <v>0.74637462628807949</v>
      </c>
    </row>
    <row r="61" spans="3:16" x14ac:dyDescent="0.3">
      <c r="O61" s="30">
        <f>O52/O$54</f>
        <v>1.0577210492829536</v>
      </c>
      <c r="P61" s="31">
        <f>P52/O$54</f>
        <v>0.68956726073650565</v>
      </c>
    </row>
    <row r="62" spans="3:16" ht="15" thickBot="1" x14ac:dyDescent="0.35">
      <c r="O62" s="32">
        <f>O53/O$54</f>
        <v>0.92902869381830078</v>
      </c>
      <c r="P62" s="33"/>
    </row>
  </sheetData>
  <mergeCells count="24">
    <mergeCell ref="C39:D39"/>
    <mergeCell ref="C40:D40"/>
    <mergeCell ref="C41:D41"/>
    <mergeCell ref="I39:J39"/>
    <mergeCell ref="I40:J40"/>
    <mergeCell ref="I41:J41"/>
    <mergeCell ref="F39:G39"/>
    <mergeCell ref="F40:G40"/>
    <mergeCell ref="F41:G41"/>
    <mergeCell ref="C20:D20"/>
    <mergeCell ref="C21:D21"/>
    <mergeCell ref="C22:D22"/>
    <mergeCell ref="I20:J20"/>
    <mergeCell ref="I21:J21"/>
    <mergeCell ref="I22:J22"/>
    <mergeCell ref="F20:G20"/>
    <mergeCell ref="F21:G21"/>
    <mergeCell ref="F22:G22"/>
    <mergeCell ref="O20:P20"/>
    <mergeCell ref="O21:P21"/>
    <mergeCell ref="O43:P43"/>
    <mergeCell ref="O44:P44"/>
    <mergeCell ref="S20:T20"/>
    <mergeCell ref="S21:T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L22"/>
  <sheetViews>
    <sheetView workbookViewId="0">
      <selection activeCell="K18" sqref="K18"/>
    </sheetView>
  </sheetViews>
  <sheetFormatPr defaultColWidth="8.77734375" defaultRowHeight="14.4" x14ac:dyDescent="0.3"/>
  <sheetData>
    <row r="13" spans="4:8" ht="15" x14ac:dyDescent="0.2">
      <c r="D13" s="44" t="s">
        <v>10</v>
      </c>
      <c r="E13" s="44"/>
      <c r="G13" s="47" t="s">
        <v>10</v>
      </c>
      <c r="H13" s="47"/>
    </row>
    <row r="14" spans="4:8" ht="15" x14ac:dyDescent="0.2">
      <c r="D14" s="44" t="s">
        <v>9</v>
      </c>
      <c r="E14" s="44"/>
      <c r="G14" s="47" t="s">
        <v>11</v>
      </c>
      <c r="H14" s="47"/>
    </row>
    <row r="15" spans="4:8" ht="16.05" thickBot="1" x14ac:dyDescent="0.25">
      <c r="D15" s="45" t="s">
        <v>8</v>
      </c>
      <c r="E15" s="45"/>
      <c r="G15" s="48" t="s">
        <v>8</v>
      </c>
      <c r="H15" s="48"/>
    </row>
    <row r="16" spans="4:8" ht="16.05" thickBot="1" x14ac:dyDescent="0.25">
      <c r="D16" s="15" t="s">
        <v>7</v>
      </c>
      <c r="E16" s="16">
        <v>155</v>
      </c>
      <c r="G16" s="23" t="s">
        <v>7</v>
      </c>
      <c r="H16" s="24">
        <v>155</v>
      </c>
    </row>
    <row r="17" spans="4:12" ht="15" x14ac:dyDescent="0.2">
      <c r="D17" s="17">
        <v>57.347496345029242</v>
      </c>
      <c r="E17" s="18">
        <v>19.551499523014549</v>
      </c>
      <c r="G17" s="3">
        <v>175.58600000000001</v>
      </c>
      <c r="H17" s="4">
        <v>55.045189999999998</v>
      </c>
      <c r="K17">
        <f>G17/(AVERAGE(G17:G19))</f>
        <v>0.85635749826129948</v>
      </c>
      <c r="L17">
        <f>H17/(AVERAGE(G17:G19))</f>
        <v>0.26846309614501096</v>
      </c>
    </row>
    <row r="18" spans="4:12" ht="15" x14ac:dyDescent="0.2">
      <c r="D18" s="19">
        <v>51.171112635699586</v>
      </c>
      <c r="E18" s="20">
        <v>23.125772207626216</v>
      </c>
      <c r="G18" s="5">
        <v>166.845</v>
      </c>
      <c r="H18" s="6">
        <v>92.739469999999997</v>
      </c>
      <c r="K18">
        <f>G18/(AVERAGE(G17:G19))</f>
        <v>0.81372641780897392</v>
      </c>
      <c r="L18">
        <f>H18/(AVERAGE(G17:G19))</f>
        <v>0.45230337566365669</v>
      </c>
    </row>
    <row r="19" spans="4:12" ht="16.05" thickBot="1" x14ac:dyDescent="0.25">
      <c r="D19" s="21">
        <v>41.783556249575668</v>
      </c>
      <c r="E19" s="22">
        <v>21.981499246265589</v>
      </c>
      <c r="G19" s="9">
        <v>272.68360000000001</v>
      </c>
      <c r="H19" s="8">
        <v>85.523179999999996</v>
      </c>
      <c r="K19">
        <f>G19/(AVERAGE(G17:G19))</f>
        <v>1.3299160839297259</v>
      </c>
      <c r="L19">
        <f>H19/(AVERAGE(G17:G19))</f>
        <v>0.41710851929055159</v>
      </c>
    </row>
    <row r="20" spans="4:12" ht="15" x14ac:dyDescent="0.2">
      <c r="K20">
        <f>D17/(AVERAGE(D17:D19))</f>
        <v>1.1446441158813052</v>
      </c>
      <c r="L20">
        <f>E17/(AVERAGE(D17:D19))</f>
        <v>0.39024386960206947</v>
      </c>
    </row>
    <row r="21" spans="4:12" ht="15" x14ac:dyDescent="0.2">
      <c r="K21">
        <f>D18/(AVERAGE(D17:D19))</f>
        <v>1.0213647798877272</v>
      </c>
      <c r="L21">
        <f>E18/(AVERAGE(D17:D19))</f>
        <v>0.46158561000484194</v>
      </c>
    </row>
    <row r="22" spans="4:12" ht="15" x14ac:dyDescent="0.2">
      <c r="K22">
        <f>D19/(AVERAGE(D17:D19))</f>
        <v>0.83399110423096767</v>
      </c>
      <c r="L22">
        <f>E19/(AVERAGE(D17:D19))</f>
        <v>0.43874615936338346</v>
      </c>
    </row>
  </sheetData>
  <mergeCells count="6">
    <mergeCell ref="D13:E13"/>
    <mergeCell ref="D14:E14"/>
    <mergeCell ref="D15:E15"/>
    <mergeCell ref="G13:H13"/>
    <mergeCell ref="G14:H14"/>
    <mergeCell ref="G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2019-02-01T15:09:46Z</dcterms:created>
  <dcterms:modified xsi:type="dcterms:W3CDTF">2019-03-06T11:46:27Z</dcterms:modified>
</cp:coreProperties>
</file>