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<sst xmlns="http://schemas.openxmlformats.org/spreadsheetml/2006/main" count="57" uniqueCount="38">
  <si>
    <t>Bellabeat's Fitbit Analysis: Integrating Data and Project Management</t>
  </si>
  <si>
    <t>Week1</t>
  </si>
  <si>
    <t>Week2</t>
  </si>
  <si>
    <t>Week3</t>
  </si>
  <si>
    <t>Tasks</t>
  </si>
  <si>
    <t>Status</t>
  </si>
  <si>
    <t>Start Date</t>
  </si>
  <si>
    <t>End Date</t>
  </si>
  <si>
    <t>Days</t>
  </si>
  <si>
    <t>Phase 1: Assess the Need</t>
  </si>
  <si>
    <t>Complete</t>
  </si>
  <si>
    <t>Clearly identify the problem and solution</t>
  </si>
  <si>
    <t>Define Project Scope and Objectives</t>
  </si>
  <si>
    <t>Identify Key Stakeholders</t>
  </si>
  <si>
    <t>Conduct Stakeholder Needs</t>
  </si>
  <si>
    <t>Create Project Charter</t>
  </si>
  <si>
    <t>Phase 2: Data Governance Protocols</t>
  </si>
  <si>
    <t>Define data source</t>
  </si>
  <si>
    <t>Establish Data Gornance and Privacy Protocols</t>
  </si>
  <si>
    <t>Phase 3: Data Discovery and Preprocessing</t>
  </si>
  <si>
    <t>In Progress</t>
  </si>
  <si>
    <t>Perform data cleaning</t>
  </si>
  <si>
    <t xml:space="preserve">Perform data transformation and standardasation </t>
  </si>
  <si>
    <t>Phase 4 Title: Data Analysis and Insight Generation</t>
  </si>
  <si>
    <t>Needs Update</t>
  </si>
  <si>
    <t>Perform Exploratory Data Analysis (EDA)</t>
  </si>
  <si>
    <t>Create Chart and Visualization with R</t>
  </si>
  <si>
    <t>Phase 5: Recommendation Development</t>
  </si>
  <si>
    <t>Establish Findings Compilation</t>
  </si>
  <si>
    <t>Determine Objective Alignment</t>
  </si>
  <si>
    <t>Assess Risk Assessment</t>
  </si>
  <si>
    <t>Phase 6: Data Insights Delivery and Stakeholder Decision Meeting</t>
  </si>
  <si>
    <t>Presentation Preparation</t>
  </si>
  <si>
    <t>Stakeholder engagement</t>
  </si>
  <si>
    <t>Not Started</t>
  </si>
  <si>
    <t>Presentation Delivery and Feedback gathering</t>
  </si>
  <si>
    <t>Decision Making</t>
  </si>
  <si>
    <t>On Hold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</si>
</sst>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d/mm/yyyy"/>
  </numFmts>
  <fonts count="8">
    <font>
      <sz val="10.0"/>
      <color rgb="FF000000"/>
      <name val="Arial"/>
      <scheme val="minor"/>
    </font>
    <font>
      <sz val="12.0"/>
      <color rgb="FFB45F06"/>
      <name val="Arial"/>
      <scheme val="minor"/>
    </font>
    <font>
      <sz val="9.0"/>
      <color rgb="FF777777"/>
      <name val="&quot;Google Sans Mono&quot;"/>
    </font>
    <font/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sz val="9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readingOrder="0" shrinkToFit="0" wrapText="1"/>
    </xf>
    <xf borderId="2" fillId="0" fontId="3" numFmtId="0" xfId="0" applyBorder="1" applyFont="1"/>
    <xf borderId="3" fillId="0" fontId="3" numFmtId="0" xfId="0" applyBorder="1" applyFont="1"/>
    <xf borderId="2" fillId="2" fontId="2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/>
    </xf>
    <xf borderId="0" fillId="2" fontId="2" numFmtId="164" xfId="0" applyAlignment="1" applyFont="1" applyNumberFormat="1">
      <alignment shrinkToFit="0" wrapText="1"/>
    </xf>
    <xf borderId="0" fillId="3" fontId="5" numFmtId="0" xfId="0" applyAlignment="1" applyFill="1" applyFont="1">
      <alignment readingOrder="0"/>
    </xf>
    <xf borderId="0" fillId="3" fontId="5" numFmtId="165" xfId="0" applyAlignment="1" applyFont="1" applyNumberFormat="1">
      <alignment readingOrder="0"/>
    </xf>
    <xf borderId="0" fillId="3" fontId="5" numFmtId="0" xfId="0" applyFont="1"/>
    <xf borderId="0" fillId="4" fontId="6" numFmtId="0" xfId="0" applyFill="1" applyFont="1"/>
    <xf borderId="0" fillId="3" fontId="7" numFmtId="0" xfId="0" applyFont="1"/>
    <xf borderId="0" fillId="2" fontId="5" numFmtId="0" xfId="0" applyFont="1"/>
    <xf borderId="0" fillId="0" fontId="5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4" fontId="5" numFmtId="0" xfId="0" applyFont="1"/>
    <xf borderId="0" fillId="4" fontId="5" numFmtId="165" xfId="0" applyAlignment="1" applyFont="1" applyNumberFormat="1">
      <alignment readingOrder="0"/>
    </xf>
    <xf borderId="4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0.13"/>
    <col customWidth="1" min="6" max="6" width="6.5"/>
    <col customWidth="1" min="7" max="7" width="6.13"/>
    <col customWidth="1" min="8" max="9" width="5.5"/>
    <col customWidth="1" min="10" max="10" width="6.5"/>
    <col customWidth="1" hidden="1" min="11" max="11" width="5.88"/>
    <col customWidth="1" hidden="1" min="12" max="12" width="5.38"/>
    <col customWidth="1" min="13" max="13" width="5.75"/>
    <col customWidth="1" min="14" max="14" width="5.38"/>
    <col customWidth="1" min="15" max="15" width="6.13"/>
    <col customWidth="1" min="16" max="16" width="5.88"/>
    <col customWidth="1" min="17" max="17" width="5.38"/>
    <col customWidth="1" hidden="1" min="18" max="18" width="5.13"/>
    <col customWidth="1" hidden="1" min="19" max="19" width="5.5"/>
    <col customWidth="1" min="20" max="20" width="5.75"/>
    <col customWidth="1" min="21" max="21" width="5.88"/>
    <col customWidth="1" min="22" max="22" width="6.0"/>
    <col customWidth="1" min="23" max="23" width="5.88"/>
    <col customWidth="1" min="24" max="24" width="5.75"/>
  </cols>
  <sheetData>
    <row r="1" ht="45.0" customHeight="1">
      <c r="A1" s="1" t="s">
        <v>0</v>
      </c>
      <c r="F1" s="2" t="s">
        <v>1</v>
      </c>
      <c r="G1" s="3"/>
      <c r="H1" s="3"/>
      <c r="I1" s="3"/>
      <c r="J1" s="4"/>
      <c r="K1" s="2" t="s">
        <v>2</v>
      </c>
      <c r="L1" s="3"/>
      <c r="M1" s="3"/>
      <c r="N1" s="3"/>
      <c r="O1" s="3"/>
      <c r="P1" s="3"/>
      <c r="Q1" s="4"/>
      <c r="R1" s="5"/>
      <c r="S1" s="5"/>
      <c r="T1" s="2" t="s">
        <v>3</v>
      </c>
      <c r="U1" s="3"/>
      <c r="V1" s="3"/>
      <c r="W1" s="3"/>
      <c r="X1" s="4"/>
    </row>
    <row r="2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7">
        <f>IF(WEEKDAY($D$3, 2)=7, $D$3-6, IF(WEEKDAY($D$3, 2)=6, $D$3-5, IF(WEEKDAY($D$3, 2)=5, $D$3-4, IF(WEEKDAY($D$3, 2)=4, $D$3-3, IF(WEEKDAY($D$3, 2)=3, $D$3-2, IF(WEEKDAY($D$3, 2)=2, $D$3-1, $D$3))))))</f>
        <v>45096</v>
      </c>
      <c r="G2" s="7">
        <f t="shared" ref="G2:X2" si="1">IF(F2 &lt;&gt; "", F2 + 1, "")</f>
        <v>45097</v>
      </c>
      <c r="H2" s="7">
        <f t="shared" si="1"/>
        <v>45098</v>
      </c>
      <c r="I2" s="7">
        <f t="shared" si="1"/>
        <v>45099</v>
      </c>
      <c r="J2" s="7">
        <f t="shared" si="1"/>
        <v>45100</v>
      </c>
      <c r="K2" s="7">
        <f t="shared" si="1"/>
        <v>45101</v>
      </c>
      <c r="L2" s="7">
        <f t="shared" si="1"/>
        <v>45102</v>
      </c>
      <c r="M2" s="7">
        <f t="shared" si="1"/>
        <v>45103</v>
      </c>
      <c r="N2" s="7">
        <f t="shared" si="1"/>
        <v>45104</v>
      </c>
      <c r="O2" s="7">
        <f t="shared" si="1"/>
        <v>45105</v>
      </c>
      <c r="P2" s="7">
        <f t="shared" si="1"/>
        <v>45106</v>
      </c>
      <c r="Q2" s="7">
        <f t="shared" si="1"/>
        <v>45107</v>
      </c>
      <c r="R2" s="7">
        <f t="shared" si="1"/>
        <v>45108</v>
      </c>
      <c r="S2" s="7">
        <f t="shared" si="1"/>
        <v>45109</v>
      </c>
      <c r="T2" s="7">
        <f t="shared" si="1"/>
        <v>45110</v>
      </c>
      <c r="U2" s="7">
        <f t="shared" si="1"/>
        <v>45111</v>
      </c>
      <c r="V2" s="7">
        <f t="shared" si="1"/>
        <v>45112</v>
      </c>
      <c r="W2" s="7">
        <f t="shared" si="1"/>
        <v>45113</v>
      </c>
      <c r="X2" s="7">
        <f t="shared" si="1"/>
        <v>45114</v>
      </c>
    </row>
    <row r="3">
      <c r="A3" s="8" t="s">
        <v>9</v>
      </c>
      <c r="B3" s="8" t="s">
        <v>10</v>
      </c>
      <c r="C3" s="9">
        <v>45096.0</v>
      </c>
      <c r="D3" s="9">
        <v>45099.0</v>
      </c>
      <c r="E3" s="10">
        <f t="shared" ref="E3:E26" si="3">NETWORKDAYS(C3,D3)
</f>
        <v>4</v>
      </c>
      <c r="F3" s="11" t="str">
        <f t="shared" ref="F3:I3" si="2">IF(AND(($D3&lt;=G$2),($E3&gt;=G$2)),"A","")
</f>
        <v/>
      </c>
      <c r="G3" s="11" t="str">
        <f t="shared" si="2"/>
        <v/>
      </c>
      <c r="H3" s="11" t="str">
        <f t="shared" si="2"/>
        <v/>
      </c>
      <c r="I3" s="11" t="str">
        <f t="shared" si="2"/>
        <v/>
      </c>
      <c r="J3" s="10"/>
      <c r="K3" s="10"/>
      <c r="L3" s="12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3"/>
      <c r="Z3" s="13"/>
      <c r="AA3" s="13"/>
    </row>
    <row r="4">
      <c r="A4" s="14" t="s">
        <v>11</v>
      </c>
      <c r="B4" s="8" t="s">
        <v>10</v>
      </c>
      <c r="C4" s="15">
        <v>45096.0</v>
      </c>
      <c r="D4" s="15">
        <v>45096.0</v>
      </c>
      <c r="E4" s="10">
        <f t="shared" si="3"/>
        <v>1</v>
      </c>
      <c r="F4" s="16"/>
      <c r="G4" s="15" t="str">
        <f t="shared" ref="G4:G9" si="4">IF(WEEKDAY(G5, 2) &lt; 6, G5 + 1, "")</f>
        <v/>
      </c>
      <c r="Y4" s="13"/>
      <c r="Z4" s="13"/>
      <c r="AA4" s="13"/>
    </row>
    <row r="5">
      <c r="A5" s="14" t="s">
        <v>12</v>
      </c>
      <c r="B5" s="8" t="s">
        <v>10</v>
      </c>
      <c r="C5" s="15">
        <v>45096.0</v>
      </c>
      <c r="D5" s="15">
        <v>45096.0</v>
      </c>
      <c r="E5" s="10">
        <f t="shared" si="3"/>
        <v>1</v>
      </c>
      <c r="F5" s="16"/>
      <c r="G5" s="15" t="str">
        <f t="shared" si="4"/>
        <v/>
      </c>
      <c r="Y5" s="13"/>
      <c r="Z5" s="13"/>
      <c r="AA5" s="13"/>
    </row>
    <row r="6">
      <c r="A6" s="14" t="s">
        <v>13</v>
      </c>
      <c r="B6" s="8" t="s">
        <v>10</v>
      </c>
      <c r="C6" s="15">
        <v>45097.0</v>
      </c>
      <c r="D6" s="15">
        <v>45097.0</v>
      </c>
      <c r="E6" s="10">
        <f t="shared" si="3"/>
        <v>1</v>
      </c>
      <c r="G6" s="17" t="str">
        <f t="shared" si="4"/>
        <v/>
      </c>
      <c r="Y6" s="13"/>
      <c r="Z6" s="13"/>
      <c r="AA6" s="13"/>
    </row>
    <row r="7">
      <c r="A7" s="14" t="s">
        <v>14</v>
      </c>
      <c r="B7" s="8" t="s">
        <v>10</v>
      </c>
      <c r="C7" s="15">
        <v>45098.0</v>
      </c>
      <c r="D7" s="15">
        <v>45098.0</v>
      </c>
      <c r="E7" s="10">
        <f t="shared" si="3"/>
        <v>1</v>
      </c>
      <c r="G7" s="15" t="str">
        <f t="shared" si="4"/>
        <v/>
      </c>
      <c r="H7" s="16"/>
      <c r="Y7" s="13"/>
      <c r="Z7" s="13"/>
      <c r="AA7" s="13"/>
    </row>
    <row r="8">
      <c r="A8" s="14" t="s">
        <v>15</v>
      </c>
      <c r="B8" s="8" t="s">
        <v>10</v>
      </c>
      <c r="C8" s="15">
        <v>45099.0</v>
      </c>
      <c r="D8" s="15">
        <v>45099.0</v>
      </c>
      <c r="E8" s="10">
        <f t="shared" si="3"/>
        <v>1</v>
      </c>
      <c r="G8" s="15" t="str">
        <f t="shared" si="4"/>
        <v/>
      </c>
      <c r="I8" s="16"/>
      <c r="Y8" s="13"/>
      <c r="Z8" s="13"/>
      <c r="AA8" s="13"/>
    </row>
    <row r="9">
      <c r="A9" s="8" t="s">
        <v>16</v>
      </c>
      <c r="B9" s="8" t="s">
        <v>10</v>
      </c>
      <c r="C9" s="9">
        <v>45103.0</v>
      </c>
      <c r="D9" s="9">
        <v>45107.0</v>
      </c>
      <c r="E9" s="10">
        <f t="shared" si="3"/>
        <v>5</v>
      </c>
      <c r="F9" s="10"/>
      <c r="G9" s="9" t="str">
        <f t="shared" si="4"/>
        <v/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3"/>
      <c r="AA9" s="13"/>
    </row>
    <row r="10">
      <c r="A10" s="14" t="s">
        <v>17</v>
      </c>
      <c r="B10" s="8" t="s">
        <v>10</v>
      </c>
      <c r="C10" s="15">
        <v>45103.0</v>
      </c>
      <c r="D10" s="15">
        <v>45103.0</v>
      </c>
      <c r="E10" s="10">
        <f t="shared" si="3"/>
        <v>1</v>
      </c>
      <c r="M10" s="16"/>
      <c r="Y10" s="13"/>
      <c r="Z10" s="13"/>
      <c r="AA10" s="13"/>
    </row>
    <row r="11">
      <c r="A11" s="14" t="s">
        <v>18</v>
      </c>
      <c r="B11" s="8" t="s">
        <v>10</v>
      </c>
      <c r="C11" s="15">
        <v>45103.0</v>
      </c>
      <c r="D11" s="15">
        <v>45103.0</v>
      </c>
      <c r="E11" s="10">
        <f t="shared" si="3"/>
        <v>1</v>
      </c>
      <c r="M11" s="16"/>
      <c r="T11" s="18"/>
      <c r="Y11" s="13"/>
      <c r="Z11" s="13"/>
      <c r="AA11" s="13"/>
    </row>
    <row r="12">
      <c r="A12" s="8" t="s">
        <v>19</v>
      </c>
      <c r="B12" s="8" t="s">
        <v>20</v>
      </c>
      <c r="C12" s="9">
        <v>45100.0</v>
      </c>
      <c r="D12" s="9">
        <v>45110.0</v>
      </c>
      <c r="E12" s="10">
        <f t="shared" si="3"/>
        <v>7</v>
      </c>
      <c r="F12" s="10"/>
      <c r="G12" s="10"/>
      <c r="H12" s="10"/>
      <c r="I12" s="10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0"/>
      <c r="X12" s="10"/>
      <c r="Y12" s="13"/>
      <c r="Z12" s="13"/>
      <c r="AA12" s="13"/>
    </row>
    <row r="13">
      <c r="A13" s="14" t="s">
        <v>21</v>
      </c>
      <c r="B13" s="8" t="s">
        <v>20</v>
      </c>
      <c r="C13" s="15">
        <v>45103.0</v>
      </c>
      <c r="D13" s="15">
        <v>45103.0</v>
      </c>
      <c r="E13" s="10">
        <f t="shared" si="3"/>
        <v>1</v>
      </c>
      <c r="M13" s="16"/>
      <c r="Y13" s="13"/>
      <c r="Z13" s="13"/>
      <c r="AA13" s="13"/>
    </row>
    <row r="14">
      <c r="A14" s="14" t="s">
        <v>22</v>
      </c>
      <c r="B14" s="8" t="s">
        <v>20</v>
      </c>
      <c r="C14" s="15">
        <v>45104.0</v>
      </c>
      <c r="D14" s="15">
        <v>45104.0</v>
      </c>
      <c r="E14" s="10">
        <f t="shared" si="3"/>
        <v>1</v>
      </c>
      <c r="N14" s="16"/>
      <c r="Y14" s="13"/>
      <c r="Z14" s="13"/>
      <c r="AA14" s="13"/>
    </row>
    <row r="15">
      <c r="A15" s="8" t="s">
        <v>23</v>
      </c>
      <c r="B15" s="8" t="s">
        <v>24</v>
      </c>
      <c r="C15" s="9">
        <v>45106.0</v>
      </c>
      <c r="D15" s="9">
        <v>45111.0</v>
      </c>
      <c r="E15" s="10">
        <f t="shared" si="3"/>
        <v>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6"/>
      <c r="Q15" s="16"/>
      <c r="R15" s="16"/>
      <c r="S15" s="16"/>
      <c r="T15" s="16"/>
      <c r="U15" s="16"/>
      <c r="V15" s="10"/>
      <c r="W15" s="10"/>
      <c r="X15" s="10"/>
      <c r="Y15" s="13"/>
      <c r="Z15" s="13"/>
      <c r="AA15" s="13"/>
    </row>
    <row r="16">
      <c r="A16" s="14" t="s">
        <v>25</v>
      </c>
      <c r="B16" s="8" t="s">
        <v>24</v>
      </c>
      <c r="C16" s="15">
        <v>45106.0</v>
      </c>
      <c r="D16" s="15">
        <v>45106.0</v>
      </c>
      <c r="E16" s="10">
        <f t="shared" si="3"/>
        <v>1</v>
      </c>
      <c r="P16" s="16"/>
      <c r="Y16" s="13"/>
      <c r="Z16" s="13"/>
      <c r="AA16" s="13"/>
    </row>
    <row r="17">
      <c r="A17" s="14" t="s">
        <v>26</v>
      </c>
      <c r="B17" s="8" t="s">
        <v>24</v>
      </c>
      <c r="C17" s="15">
        <v>45107.0</v>
      </c>
      <c r="D17" s="15">
        <v>45107.0</v>
      </c>
      <c r="E17" s="10">
        <f t="shared" si="3"/>
        <v>1</v>
      </c>
      <c r="Q17" s="16"/>
      <c r="Y17" s="13"/>
      <c r="Z17" s="13"/>
      <c r="AA17" s="13"/>
    </row>
    <row r="18">
      <c r="A18" s="8" t="s">
        <v>27</v>
      </c>
      <c r="B18" s="8" t="s">
        <v>10</v>
      </c>
      <c r="C18" s="9">
        <v>45110.0</v>
      </c>
      <c r="D18" s="9">
        <v>45112.0</v>
      </c>
      <c r="E18" s="10">
        <f t="shared" si="3"/>
        <v>3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6"/>
      <c r="R18" s="16"/>
      <c r="S18" s="16"/>
      <c r="T18" s="16"/>
      <c r="U18" s="16"/>
      <c r="V18" s="10"/>
      <c r="W18" s="10"/>
      <c r="X18" s="10"/>
      <c r="Y18" s="13"/>
      <c r="Z18" s="13"/>
      <c r="AA18" s="13"/>
    </row>
    <row r="19">
      <c r="A19" s="14" t="s">
        <v>28</v>
      </c>
      <c r="B19" s="8" t="s">
        <v>10</v>
      </c>
      <c r="C19" s="15">
        <v>45110.0</v>
      </c>
      <c r="D19" s="15">
        <v>45110.0</v>
      </c>
      <c r="E19" s="10">
        <f t="shared" si="3"/>
        <v>1</v>
      </c>
      <c r="T19" s="16"/>
      <c r="Y19" s="13"/>
      <c r="Z19" s="13"/>
      <c r="AA19" s="13"/>
    </row>
    <row r="20">
      <c r="A20" s="14" t="s">
        <v>29</v>
      </c>
      <c r="B20" s="8" t="s">
        <v>24</v>
      </c>
      <c r="C20" s="15">
        <v>45111.0</v>
      </c>
      <c r="D20" s="15">
        <v>45111.0</v>
      </c>
      <c r="E20" s="10">
        <f t="shared" si="3"/>
        <v>1</v>
      </c>
      <c r="U20" s="16"/>
      <c r="Y20" s="13"/>
      <c r="Z20" s="13"/>
      <c r="AA20" s="13"/>
    </row>
    <row r="21">
      <c r="A21" s="14" t="s">
        <v>30</v>
      </c>
      <c r="B21" s="8" t="s">
        <v>10</v>
      </c>
      <c r="C21" s="15">
        <v>45111.0</v>
      </c>
      <c r="D21" s="15">
        <v>45111.0</v>
      </c>
      <c r="E21" s="10">
        <f t="shared" si="3"/>
        <v>1</v>
      </c>
      <c r="U21" s="16"/>
      <c r="Y21" s="13"/>
      <c r="Z21" s="13"/>
      <c r="AA21" s="13"/>
    </row>
    <row r="22">
      <c r="A22" s="8" t="s">
        <v>31</v>
      </c>
      <c r="B22" s="8" t="s">
        <v>20</v>
      </c>
      <c r="C22" s="15">
        <v>45111.0</v>
      </c>
      <c r="D22" s="15">
        <v>45111.0</v>
      </c>
      <c r="E22" s="10">
        <f t="shared" si="3"/>
        <v>1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6"/>
      <c r="V22" s="10"/>
      <c r="W22" s="10"/>
      <c r="X22" s="10"/>
      <c r="Y22" s="13"/>
      <c r="Z22" s="13"/>
      <c r="AA22" s="13"/>
    </row>
    <row r="23">
      <c r="A23" s="14" t="s">
        <v>32</v>
      </c>
      <c r="B23" s="8" t="s">
        <v>24</v>
      </c>
      <c r="C23" s="15">
        <v>45112.0</v>
      </c>
      <c r="D23" s="15">
        <v>45112.0</v>
      </c>
      <c r="E23" s="10">
        <f t="shared" si="3"/>
        <v>1</v>
      </c>
      <c r="V23" s="16"/>
      <c r="Y23" s="13"/>
      <c r="Z23" s="13"/>
      <c r="AA23" s="13"/>
    </row>
    <row r="24">
      <c r="A24" s="14" t="s">
        <v>33</v>
      </c>
      <c r="B24" s="8" t="s">
        <v>34</v>
      </c>
      <c r="C24" s="15">
        <v>45112.0</v>
      </c>
      <c r="D24" s="15">
        <v>45112.0</v>
      </c>
      <c r="E24" s="10">
        <f t="shared" si="3"/>
        <v>1</v>
      </c>
      <c r="V24" s="16"/>
    </row>
    <row r="25">
      <c r="A25" s="14" t="s">
        <v>35</v>
      </c>
      <c r="B25" s="8" t="s">
        <v>20</v>
      </c>
      <c r="C25" s="15">
        <v>45114.0</v>
      </c>
      <c r="D25" s="15">
        <v>45114.0</v>
      </c>
      <c r="E25" s="10">
        <f t="shared" si="3"/>
        <v>1</v>
      </c>
      <c r="X25" s="16"/>
    </row>
    <row r="26">
      <c r="A26" s="14" t="s">
        <v>36</v>
      </c>
      <c r="B26" s="8" t="s">
        <v>37</v>
      </c>
      <c r="C26" s="15">
        <v>45114.0</v>
      </c>
      <c r="D26" s="15">
        <v>45114.0</v>
      </c>
      <c r="E26" s="10">
        <f t="shared" si="3"/>
        <v>1</v>
      </c>
      <c r="X26" s="16"/>
    </row>
    <row r="27">
      <c r="A27" s="14"/>
    </row>
    <row r="28">
      <c r="A28" s="14"/>
    </row>
    <row r="29">
      <c r="A29" s="14"/>
    </row>
  </sheetData>
  <mergeCells count="4">
    <mergeCell ref="F1:J1"/>
    <mergeCell ref="K1:Q1"/>
    <mergeCell ref="T1:X1"/>
    <mergeCell ref="A1:E1"/>
  </mergeCells>
  <dataValidations>
    <dataValidation type="list" allowBlank="1" showErrorMessage="1" sqref="B3:B26">
      <formula1>"Complete,In Progress,Needs Update,Not Started,On Hold"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