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esktop\Dossier Github - Badge animé Microbit\"/>
    </mc:Choice>
  </mc:AlternateContent>
  <xr:revisionPtr revIDLastSave="0" documentId="13_ncr:1_{A8C9489B-29D2-4E81-8A2A-65D9A3C3167C}" xr6:coauthVersionLast="47" xr6:coauthVersionMax="47" xr10:uidLastSave="{00000000-0000-0000-0000-000000000000}"/>
  <bookViews>
    <workbookView xWindow="-108" yWindow="-108" windowWidth="23256" windowHeight="12576" xr2:uid="{A16CED69-F7C7-47C8-8FEA-45A09C4F86DF}"/>
  </bookViews>
  <sheets>
    <sheet name="BOM &amp; COST Microbit holder" sheetId="3" r:id="rId1"/>
  </sheets>
  <definedNames>
    <definedName name="DonnéesExternes_1" localSheetId="0" hidden="1">'BOM &amp; COST Microbit holder'!$A$1:$H$14</definedName>
    <definedName name="_xlnm.Print_Area" localSheetId="0">miniBOM3[#All]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13" i="3"/>
  <c r="E4" i="3" l="1"/>
  <c r="F4" i="3" s="1"/>
  <c r="C10" i="3"/>
  <c r="D10" i="3"/>
  <c r="F13" i="3"/>
  <c r="E9" i="3"/>
  <c r="F9" i="3" s="1"/>
  <c r="E2" i="3"/>
  <c r="F2" i="3" s="1"/>
  <c r="E8" i="3"/>
  <c r="F8" i="3" s="1"/>
  <c r="F10" i="3" l="1"/>
  <c r="F5" i="3"/>
  <c r="F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38D29-D687-406A-90B2-11649BB03EAB}" keepAlive="1" name="Requête - miniBOM" description="Connexion à la requête « miniBOM » dans le classeur." type="5" refreshedVersion="6" background="1" saveData="1">
    <dbPr connection="Provider=Microsoft.Mashup.OleDb.1;Data Source=$Workbook$;Location=miniBOM;Extended Properties=&quot;&quot;" command="SELECT * FROM [miniBOM]"/>
  </connection>
  <connection id="2" xr16:uid="{0FB1E64B-70D4-49D1-A5F6-F21C8856D939}" keepAlive="1" name="Requête - miniBOM (2)" description="Connexion à la requête « miniBOM (2) » dans le classeur." type="5" refreshedVersion="6" background="1" saveData="1">
    <dbPr connection="Provider=Microsoft.Mashup.OleDb.1;Data Source=$Workbook$;Location=&quot;miniBOM (2)&quot;;Extended Properties=&quot;&quot;" command="SELECT * FROM [miniBOM (2)]"/>
  </connection>
</connections>
</file>

<file path=xl/sharedStrings.xml><?xml version="1.0" encoding="utf-8"?>
<sst xmlns="http://schemas.openxmlformats.org/spreadsheetml/2006/main" count="39" uniqueCount="34">
  <si>
    <t>Total</t>
  </si>
  <si>
    <t>Quantity needed</t>
  </si>
  <si>
    <t>Price 
€/Kg</t>
  </si>
  <si>
    <t>Weight
g</t>
  </si>
  <si>
    <t>3D printer 
Power W</t>
  </si>
  <si>
    <t>Quantity needed h</t>
  </si>
  <si>
    <t>3D printer price kWh</t>
  </si>
  <si>
    <t xml:space="preserve">Notes
</t>
  </si>
  <si>
    <t xml:space="preserve">Examples
</t>
  </si>
  <si>
    <t>Electronic 
componants</t>
  </si>
  <si>
    <t>3D parts 
raw material</t>
  </si>
  <si>
    <t>3D parts printing
electricity</t>
  </si>
  <si>
    <t xml:space="preserve"> Quantity 
per Parcell</t>
  </si>
  <si>
    <t>Notes 
A titre indicatif seulement - Imprimante Flsun FQQ Pro</t>
  </si>
  <si>
    <t>Price Per Parcell €</t>
  </si>
  <si>
    <t>Price per Unit €</t>
  </si>
  <si>
    <t>Price per Kit €</t>
  </si>
  <si>
    <t>Price Per Unit €</t>
  </si>
  <si>
    <t>Price per kit €</t>
  </si>
  <si>
    <t>Price €/kWh</t>
  </si>
  <si>
    <t>BBC-microbit-V2.21</t>
  </si>
  <si>
    <t>Carte Micro:bit BBC V2</t>
  </si>
  <si>
    <t>Carte Micro:bit BBC V2 avec speaker incorporé</t>
  </si>
  <si>
    <t>Battery Lipo 250mAh with JST Connector.</t>
  </si>
  <si>
    <t>Battery Lipo 250mAh 3,7V</t>
  </si>
  <si>
    <t>back.stl</t>
  </si>
  <si>
    <t>front.stl</t>
  </si>
  <si>
    <t>3,79m PLA gris 0h50 min</t>
  </si>
  <si>
    <t>0,45m PLA gris 0h08 min</t>
  </si>
  <si>
    <t>Filament PLA 1.75mm 1kg</t>
  </si>
  <si>
    <t>Longue pour  porte-badge</t>
  </si>
  <si>
    <t>Longue  pour Porte-badge</t>
  </si>
  <si>
    <t>Longue porte-badge</t>
  </si>
  <si>
    <r>
      <t xml:space="preserve">Batterie 502030 - 250mAh Lipo avec connecteur JST-PHR-02 32x20,5x5,3 </t>
    </r>
    <r>
      <rPr>
        <sz val="11"/>
        <color rgb="FFFF0000"/>
        <rFont val="Calibri"/>
        <family val="2"/>
        <scheme val="minor"/>
      </rPr>
      <t>! Choisir la bonne polarité 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</si>
</sst>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 applyNumberForma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 applyNumberFormat="1" applyAlignment="1">
      <alignment wrapText="1"/>
    </xf>
    <xf numFmtId="0" fontId="1" fillId="0" borderId="0" xfId="1" applyFill="1"/>
    <xf numFmtId="0" fontId="0" fillId="2" borderId="0" xfId="0" applyFill="1"/>
    <xf numFmtId="0" fontId="2" fillId="2" borderId="0" xfId="0" applyFont="1" applyFill="1"/>
    <xf numFmtId="0" fontId="1" fillId="0" borderId="0" xfId="1" applyNumberForma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 wrapText="1"/>
    </xf>
    <xf numFmtId="0" fontId="4" fillId="3" borderId="0" xfId="1" applyNumberFormat="1" applyFont="1" applyFill="1"/>
    <xf numFmtId="0" fontId="3" fillId="3" borderId="0" xfId="0" applyFont="1" applyFill="1" applyAlignment="1">
      <alignment horizontal="center" wrapText="1"/>
    </xf>
    <xf numFmtId="2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2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  <alignment horizontal="center" vertical="bottom" textRotation="0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headers="0" connectionId="2" xr16:uid="{41A1765E-12DC-434E-B51D-A49B1CD81BCB}" autoFormatId="16" applyNumberFormats="0" applyBorderFormats="0" applyFontFormats="0" applyPatternFormats="0" applyAlignmentFormats="0" applyWidthHeightFormats="0">
  <queryTableRefresh headersInLastRefresh="0" nextId="10">
    <queryTableFields count="8">
      <queryTableField id="1" name="Item" tableColumnId="1"/>
      <queryTableField id="8" dataBound="0" tableColumnId="8"/>
      <queryTableField id="7" dataBound="0" tableColumnId="7"/>
      <queryTableField id="2" name="Quantity" tableColumnId="2"/>
      <queryTableField id="5" dataBound="0" tableColumnId="5"/>
      <queryTableField id="6" dataBound="0" tableColumnId="6"/>
      <queryTableField id="3" name="Notes" tableColumnId="3"/>
      <queryTableField id="4" name="Examp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B092C7-F270-4CD3-AA3A-A1990A6D1413}" name="miniBOM3" displayName="miniBOM3" ref="A1:H14" tableType="queryTable" headerRowCount="0" totalsRowShown="0" headerRowDxfId="16">
  <tableColumns count="8">
    <tableColumn id="1" xr3:uid="{2EBEBD30-1F39-4C4B-A482-5BC11207656F}" uniqueName="1" name="Item" queryTableFieldId="1" headerRowDxfId="15" dataDxfId="14"/>
    <tableColumn id="8" xr3:uid="{8EC2A430-851F-43EA-AA2F-5CE449D29AE5}" uniqueName="8" name="Price Per Parcell" queryTableFieldId="8" headerRowDxfId="13" dataDxfId="12"/>
    <tableColumn id="7" xr3:uid="{13C9F428-8654-4A8B-94A6-767AD0E342CD}" uniqueName="7" name=" Quantity per Parcell" queryTableFieldId="7" headerRowDxfId="11" dataDxfId="10"/>
    <tableColumn id="2" xr3:uid="{1FA8533E-E4F6-4C20-A1D4-9A8DEC2BD2D7}" uniqueName="2" name="Quantity needed" queryTableFieldId="2" headerRowDxfId="9" dataDxfId="8"/>
    <tableColumn id="5" xr3:uid="{9F36F698-1F89-4083-AC15-B21488AB3714}" uniqueName="5" name="Price Per Unit" queryTableFieldId="5" headerRowDxfId="7" dataDxfId="6"/>
    <tableColumn id="6" xr3:uid="{8422351C-32D5-41DB-BEF6-44798800407B}" uniqueName="6" name="Price per kit Total" queryTableFieldId="6" headerRowDxfId="5" dataDxfId="4">
      <calculatedColumnFormula>miniBOM3[[#This Row],[Price Per Unit]]*miniBOM3[[#This Row],[Quantity needed]]</calculatedColumnFormula>
    </tableColumn>
    <tableColumn id="3" xr3:uid="{0C5E1715-9722-4C31-B53B-22B209B5634D}" uniqueName="3" name="Notes" queryTableFieldId="3" headerRowDxfId="3" dataDxfId="2"/>
    <tableColumn id="4" xr3:uid="{06DE7B8E-7222-4586-80AC-905C6F40498E}" uniqueName="4" name="Examples" queryTableFieldId="4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EEMB-polym%C3%A8re-Batterie-Rechargeable-connecteur/dp/B0B7R8CS2C/ref=sr_1_5?__mk_fr_FR=%C3%85M%C3%85%C5%BD%C3%95%C3%91&amp;crid=2E2W8NOM75ERL&amp;dib=eyJ2IjoiMSJ9.jJ0B93GNjnZkZHSAAGm-P29F9OvCbGzi4UaYPcTX7uCS2twfXCbFrpMM6GsNB91W9lqvpFNChs_iEMYyC58vAxU7IOeedhvAo9lBu3YV-STFlk1CHUt2CNG1k99NTSaDphMgjDQa5t_7DiHptzE2HIRQj7Wll49UvJEff6v1kbkvOLiWp5880n9gL6tsUjeId1iphcnY8xEDatEp3eHph1rTL9qeUk1gHz9NkTdW-ikiLbOd8OS_yirQuGP9cfdKpcPoIr1kqUKTj_SonUEkuwilAUhdSm154u4X5Ar66p8.rCFUxFKFx3j7MuScQlwj6iodcqgc7k_kwtZE1cOi5pI&amp;dib_tag=se&amp;keywords=3.7V+Li-ION+250mah&amp;qid=1747935249&amp;s=electronics&amp;sprefix=3.7v+li-ion+250mah%2Celectronics%2C75&amp;sr=1-5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kubii.com/fr/consommables/4318-2052-filament-pla-175mm-1kg-3272496318540.html" TargetMode="External"/><Relationship Id="rId1" Type="http://schemas.openxmlformats.org/officeDocument/2006/relationships/hyperlink" Target="https://www.kubii.com/fr/cartes-micro-controleurs/3091-carte-microbit-bbc-v2-5051259252585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fr/PATIKIL-Lani%C3%A8res-R%C3%A9glable-Porte-cl%C3%A9s-Porte-badges/dp/B0C4TNR99X/ref=sr_1_17_sspa?__mk_fr_FR=%C3%85M%C3%85%C5%BD%C3%95%C3%91&amp;crid=22WXR28L9Z2Z1&amp;dib=eyJ2IjoiMSJ9.YF9OdKCJ97a6yPWplormDlTH-450JYoy5wnHBWUnRs2FvGmHINjGtSl2B2wYE3qnnIFma2M4DTHnpcJD8JR_tdloAYdhr8-j0k8ZliJXTC81LvbZcIDmdlpwvXyuOCYawM-wq11tOWnx5Eo4pCFhwGY06cD7Ip-EvhRdGhZTDHrahEEdBws_Bo4hbK6suJmMxM2XPU4S7wKZO3FCW5teBHM7VtMovmyOAoUjCueP-sUEPLbddhlinm_Ckpg9Ev64-LLwuhaJp7L7_iLTc4QWZ9IoQzBJMunIAS4-Kxyhoyo.RyW7A5uoP2nNvUU2fCqh3m9PUWLkKEo6H8A53XVB2YI&amp;dib_tag=se&amp;keywords=longe+de+cou&amp;qid=1747926564&amp;sprefix=longe+de+cou%2Caps%2C106&amp;sr=8-17-spons&amp;sp_csd=d2lkZ2V0TmFtZT1zcF9tdGY&amp;psc=1" TargetMode="External"/><Relationship Id="rId4" Type="http://schemas.openxmlformats.org/officeDocument/2006/relationships/hyperlink" Target="https://www.kubii.com/fr/consommables/4318-2052-filament-pla-175mm-1kg-327249631854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331A-2C5B-488C-B178-17ABE4964F35}">
  <sheetPr>
    <pageSetUpPr fitToPage="1"/>
  </sheetPr>
  <dimension ref="A1:H14"/>
  <sheetViews>
    <sheetView tabSelected="1" topLeftCell="C1" workbookViewId="0">
      <selection activeCell="H4" sqref="H4"/>
    </sheetView>
  </sheetViews>
  <sheetFormatPr baseColWidth="10" defaultRowHeight="14.4" x14ac:dyDescent="0.3"/>
  <cols>
    <col min="1" max="1" width="31.44140625" customWidth="1"/>
    <col min="2" max="2" width="10.33203125" style="15" customWidth="1"/>
    <col min="3" max="3" width="10.6640625" style="15" bestFit="1" customWidth="1"/>
    <col min="4" max="4" width="10.33203125" style="15" customWidth="1"/>
    <col min="5" max="5" width="9.44140625" style="15" customWidth="1"/>
    <col min="6" max="6" width="8.5546875" style="15" customWidth="1"/>
    <col min="7" max="7" width="83" style="2" customWidth="1"/>
    <col min="8" max="8" width="69.33203125" customWidth="1"/>
    <col min="9" max="9" width="203.88671875" customWidth="1"/>
  </cols>
  <sheetData>
    <row r="1" spans="1:8" s="3" customFormat="1" ht="28.8" x14ac:dyDescent="0.3">
      <c r="A1" s="9" t="s">
        <v>9</v>
      </c>
      <c r="B1" s="12" t="s">
        <v>14</v>
      </c>
      <c r="C1" s="12" t="s">
        <v>12</v>
      </c>
      <c r="D1" s="12" t="s">
        <v>1</v>
      </c>
      <c r="E1" s="12" t="s">
        <v>15</v>
      </c>
      <c r="F1" s="13" t="s">
        <v>16</v>
      </c>
      <c r="G1" s="9" t="s">
        <v>7</v>
      </c>
      <c r="H1" s="9" t="s">
        <v>8</v>
      </c>
    </row>
    <row r="2" spans="1:8" s="3" customFormat="1" x14ac:dyDescent="0.3">
      <c r="A2" s="3" t="s">
        <v>20</v>
      </c>
      <c r="B2" s="14">
        <v>19.34</v>
      </c>
      <c r="C2" s="14">
        <v>1</v>
      </c>
      <c r="D2" s="15">
        <v>1</v>
      </c>
      <c r="E2" s="16">
        <f>miniBOM3[[#This Row],[Price Per Parcell]]/miniBOM3[[#This Row],[ Quantity per Parcell]]</f>
        <v>19.34</v>
      </c>
      <c r="F2" s="16">
        <f>miniBOM3[[#This Row],[Price Per Unit]]*miniBOM3[[#This Row],[Quantity needed]]</f>
        <v>19.34</v>
      </c>
      <c r="G2" s="3" t="s">
        <v>22</v>
      </c>
      <c r="H2" s="4" t="s">
        <v>21</v>
      </c>
    </row>
    <row r="3" spans="1:8" s="3" customFormat="1" x14ac:dyDescent="0.3">
      <c r="A3" s="3" t="s">
        <v>30</v>
      </c>
      <c r="B3" s="14">
        <v>8.19</v>
      </c>
      <c r="C3" s="14">
        <v>1</v>
      </c>
      <c r="D3" s="15">
        <v>1</v>
      </c>
      <c r="E3" s="16">
        <f>miniBOM3[[#This Row],[Price Per Parcell]]/miniBOM3[[#This Row],[ Quantity per Parcell]]</f>
        <v>8.19</v>
      </c>
      <c r="F3" s="16">
        <f>miniBOM3[[#This Row],[Price Per Unit]]*miniBOM3[[#This Row],[Quantity needed]]</f>
        <v>8.19</v>
      </c>
      <c r="G3" s="3" t="s">
        <v>31</v>
      </c>
      <c r="H3" s="5" t="s">
        <v>32</v>
      </c>
    </row>
    <row r="4" spans="1:8" x14ac:dyDescent="0.3">
      <c r="A4" t="s">
        <v>24</v>
      </c>
      <c r="B4" s="15">
        <v>8.2799999999999994</v>
      </c>
      <c r="C4" s="15">
        <v>1</v>
      </c>
      <c r="D4" s="15">
        <v>1</v>
      </c>
      <c r="E4" s="16">
        <f>miniBOM3[[#This Row],[Price Per Parcell]]/miniBOM3[[#This Row],[ Quantity per Parcell]]</f>
        <v>8.2799999999999994</v>
      </c>
      <c r="F4" s="16">
        <f>miniBOM3[[#This Row],[Price Per Unit]]*miniBOM3[[#This Row],[Quantity needed]]</f>
        <v>8.2799999999999994</v>
      </c>
      <c r="G4" t="s">
        <v>33</v>
      </c>
      <c r="H4" s="5" t="s">
        <v>23</v>
      </c>
    </row>
    <row r="5" spans="1:8" x14ac:dyDescent="0.3">
      <c r="B5" s="17"/>
      <c r="E5" s="16"/>
      <c r="F5" s="17">
        <f>SUM(F2:F4)</f>
        <v>35.81</v>
      </c>
      <c r="G5"/>
      <c r="H5" s="8"/>
    </row>
    <row r="6" spans="1:8" ht="1.05" customHeight="1" x14ac:dyDescent="0.3">
      <c r="B6" s="18"/>
      <c r="E6" s="16"/>
      <c r="F6" s="17"/>
      <c r="G6"/>
      <c r="H6" s="8"/>
    </row>
    <row r="7" spans="1:8" s="3" customFormat="1" ht="28.8" x14ac:dyDescent="0.3">
      <c r="A7" s="10" t="s">
        <v>10</v>
      </c>
      <c r="B7" s="12" t="s">
        <v>2</v>
      </c>
      <c r="C7" s="12" t="s">
        <v>3</v>
      </c>
      <c r="D7" s="12" t="s">
        <v>1</v>
      </c>
      <c r="E7" s="13" t="s">
        <v>17</v>
      </c>
      <c r="F7" s="13" t="s">
        <v>18</v>
      </c>
      <c r="G7" s="9" t="s">
        <v>13</v>
      </c>
      <c r="H7" s="9" t="s">
        <v>8</v>
      </c>
    </row>
    <row r="8" spans="1:8" x14ac:dyDescent="0.3">
      <c r="A8" t="s">
        <v>25</v>
      </c>
      <c r="B8" s="15">
        <v>18</v>
      </c>
      <c r="C8" s="15">
        <v>11</v>
      </c>
      <c r="D8" s="15">
        <v>1</v>
      </c>
      <c r="E8" s="16">
        <f>miniBOM3[[#This Row],[Price Per Parcell]]*miniBOM3[[#This Row],[ Quantity per Parcell]]/1000</f>
        <v>0.19800000000000001</v>
      </c>
      <c r="F8" s="16">
        <f>miniBOM3[[#This Row],[Price Per Unit]]*miniBOM3[[#This Row],[Quantity needed]]</f>
        <v>0.19800000000000001</v>
      </c>
      <c r="G8" t="s">
        <v>27</v>
      </c>
      <c r="H8" s="1" t="s">
        <v>29</v>
      </c>
    </row>
    <row r="9" spans="1:8" x14ac:dyDescent="0.3">
      <c r="A9" t="s">
        <v>26</v>
      </c>
      <c r="B9" s="15">
        <v>18</v>
      </c>
      <c r="C9" s="15">
        <v>1</v>
      </c>
      <c r="D9" s="15">
        <v>1</v>
      </c>
      <c r="E9" s="16">
        <f>miniBOM3[[#This Row],[Price Per Parcell]]*miniBOM3[[#This Row],[ Quantity per Parcell]]/1000</f>
        <v>1.7999999999999999E-2</v>
      </c>
      <c r="F9" s="16">
        <f>miniBOM3[[#This Row],[Price Per Unit]]*miniBOM3[[#This Row],[Quantity needed]]</f>
        <v>1.7999999999999999E-2</v>
      </c>
      <c r="G9" t="s">
        <v>28</v>
      </c>
      <c r="H9" s="1" t="s">
        <v>29</v>
      </c>
    </row>
    <row r="10" spans="1:8" x14ac:dyDescent="0.3">
      <c r="B10" s="17"/>
      <c r="C10" s="21">
        <f>SUM(C8:C9)</f>
        <v>12</v>
      </c>
      <c r="D10" s="21">
        <f>SUM(D8:D9)</f>
        <v>2</v>
      </c>
      <c r="E10" s="17"/>
      <c r="F10" s="17">
        <f>SUM(F8:F9)</f>
        <v>0.216</v>
      </c>
      <c r="G10"/>
      <c r="H10" s="8"/>
    </row>
    <row r="11" spans="1:8" ht="1.05" customHeight="1" x14ac:dyDescent="0.3">
      <c r="B11" s="18"/>
      <c r="E11" s="16"/>
      <c r="F11" s="17"/>
      <c r="G11"/>
      <c r="H11" s="8"/>
    </row>
    <row r="12" spans="1:8" ht="28.8" x14ac:dyDescent="0.3">
      <c r="A12" s="9" t="s">
        <v>11</v>
      </c>
      <c r="B12" s="12" t="s">
        <v>19</v>
      </c>
      <c r="C12" s="12" t="s">
        <v>4</v>
      </c>
      <c r="D12" s="12" t="s">
        <v>5</v>
      </c>
      <c r="E12" s="13" t="s">
        <v>6</v>
      </c>
      <c r="F12" s="13" t="s">
        <v>18</v>
      </c>
      <c r="G12" s="9" t="s">
        <v>13</v>
      </c>
      <c r="H12" s="11"/>
    </row>
    <row r="13" spans="1:8" x14ac:dyDescent="0.3">
      <c r="B13" s="15">
        <v>0.21</v>
      </c>
      <c r="C13" s="15">
        <v>150</v>
      </c>
      <c r="D13" s="15">
        <v>1</v>
      </c>
      <c r="E13" s="16">
        <f>miniBOM3[[#This Row],[Price Per Parcell]]*miniBOM3[[#This Row],[ Quantity per Parcell]]/1000</f>
        <v>3.15E-2</v>
      </c>
      <c r="F13" s="17">
        <f>miniBOM3[[#This Row],[Price Per Unit]]*miniBOM3[[#This Row],[Quantity needed]]</f>
        <v>3.15E-2</v>
      </c>
      <c r="G13"/>
      <c r="H13" s="1"/>
    </row>
    <row r="14" spans="1:8" x14ac:dyDescent="0.3">
      <c r="A14" s="7" t="s">
        <v>0</v>
      </c>
      <c r="B14" s="19"/>
      <c r="C14" s="20"/>
      <c r="D14" s="20"/>
      <c r="E14" s="20"/>
      <c r="F14" s="19">
        <f>F5+F10+F13</f>
        <v>36.057500000000005</v>
      </c>
      <c r="G14" s="6"/>
      <c r="H14" s="6"/>
    </row>
  </sheetData>
  <hyperlinks>
    <hyperlink ref="H2" r:id="rId1" xr:uid="{E119D392-D3EF-496A-8101-D523A005F7BB}"/>
    <hyperlink ref="H8" r:id="rId2" location="/couleur-gris" xr:uid="{FDC0E589-40BB-4BC5-BDDB-5A9F771EC014}"/>
    <hyperlink ref="H4" r:id="rId3" xr:uid="{BCF98C0B-AF63-454B-94D7-422D60EF7277}"/>
    <hyperlink ref="H9" r:id="rId4" location="/couleur-gris" xr:uid="{70663A89-8E42-4521-A277-76053BA7286C}"/>
    <hyperlink ref="H3" r:id="rId5" xr:uid="{2D84BC27-7F56-4C69-A74F-26198C3A86C0}"/>
  </hyperlinks>
  <pageMargins left="0.70866141732283472" right="0.70866141732283472" top="0.74803149606299213" bottom="0.74803149606299213" header="0.31496062992125984" footer="0.31496062992125984"/>
  <pageSetup paperSize="9" scale="59" orientation="landscape" horizontalDpi="4294967293" r:id="rId6"/>
  <headerFooter>
    <oddHeader>&amp;LGF&amp;C&amp;F&amp;R&amp;D</oddHeader>
  </headerFooter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R 1 H c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E d R 3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U d x S w d Z t o 1 w B A A A c B A A A E w A c A E Z v c m 1 1 b G F z L 1 N l Y 3 R p b 2 4 x L m 0 g o h g A K K A U A A A A A A A A A A A A A A A A A A A A A A A A A A A A 7 V L L T g I x F N 2 T z D 8 0 Z T M k Z R I I u t D M Q g e M L E B g 2 D E u y n D R J n 2 M 7 R 0 C I X y Q / g Y / Z h E I q P y B d t O e e 8 6 9 P T c 5 D n I U R p N 0 f z d u g 0 p Q c a / c w o w o o c X 9 U 4 / E R A I G F e J P a k q b g 6 8 k b h G 1 T V 4 q 0 B g + C A l R Y j R 6 4 E L a v s l y D 3 h 2 F L h s Z K Y G x V s J W T I a N O o J H x U w 3 v G O C N 9 m N W C W c O z 5 H + u K O 1 / J 8 u / w Y C b K 3 Y L W 2 K Q N U i j h i Z g y y k h i Z K m 0 i 1 u M d H R u Z k K / x I 3 m V Z O R Y W k Q U l x J i E / P q G 8 0 P N f Y f q k q 7 e g 6 b j 8 Q H C m s U a W j f s M x n 3 r h w G P f 9 Q h 8 B t a F + / 0 Z m R z q d 1 K m O Z f c u h h t e T 5 y v C q A K O 9 k L r b v p 3 l j y 7 W b G 6 v 2 j n c q F 1 4 w w N Z r 2 k V Q f j f c T U J Y 4 o a R N R 2 W X K P A l S e 6 G q 9 b 0 W 7 E F 9 P 3 f t w v f W f J V S F / E J t a U B H 6 s t X z B F T p M Q N h s 0 b / g / C 3 g v A J U E s B A i 0 A F A A C A A g A R 1 H c U r U b M e q l A A A A 9 Q A A A B I A A A A A A A A A A A A A A A A A A A A A A E N v b m Z p Z y 9 Q Y W N r Y W d l L n h t b F B L A Q I t A B Q A A g A I A E d R 3 F I P y u m r p A A A A O k A A A A T A A A A A A A A A A A A A A A A A P E A A A B b Q 2 9 u d G V u d F 9 U e X B l c 1 0 u e G 1 s U E s B A i 0 A F A A C A A g A R 1 H c U s H W b a N c A Q A A H A Q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I A A A A A A A B J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l u a U J P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l u a U J P T S 9 U e X B l I G 1 v Z G l m a c O p L n t J d G V t L D B 9 J n F 1 b 3 Q 7 L C Z x d W 9 0 O 1 N l Y 3 R p b 2 4 x L 2 1 p b m l C T 0 0 v V H l w Z S B t b 2 R p Z m n D q S 5 7 U X V h b n R p d H k s M X 0 m c X V v d D s s J n F 1 b 3 Q 7 U 2 V j d G l v b j E v b W l u a U J P T S 9 U e X B l I G 1 v Z G l m a c O p L n t O b 3 R l c y w y f S Z x d W 9 0 O y w m c X V v d D t T Z W N 0 a W 9 u M S 9 t a W 5 p Q k 9 N L 1 R 5 c G U g b W 9 k a W Z p w 6 k u e 0 V 4 Y W 1 w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p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C T 0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b W l u a U J P T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V Q x N T o w O T o y M y 4 3 N z Q z M z g y W i I g L z 4 8 R W 5 0 c n k g V H l w Z T 0 i R m l s b E N v b H V t b l R 5 c G V z I i B W Y W x 1 Z T 0 i c 0 J n T U d C Z z 0 9 I i A v P j x F b n R y e S B U e X B l P S J G a W x s Q 2 9 s d W 1 u T m F t Z X M i I F Z h b H V l P S J z W y Z x d W 9 0 O 0 l 0 Z W 0 m c X V v d D s s J n F 1 b 3 Q 7 U X V h b n R p d H k m c X V v d D s s J n F 1 b 3 Q 7 T m 9 0 Z X M m c X V v d D s s J n F 1 b 3 Q 7 R X h h b X B s Z X M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C T 0 0 v V H l w Z S B t b 2 R p Z m n D q S 5 7 S X R l b S w w f S Z x d W 9 0 O y w m c X V v d D t T Z W N 0 a W 9 u M S 9 t a W 5 p Q k 9 N L 1 R 5 c G U g b W 9 k a W Z p w 6 k u e 1 F 1 Y W 5 0 a X R 5 L D F 9 J n F 1 b 3 Q 7 L C Z x d W 9 0 O 1 N l Y 3 R p b 2 4 x L 2 1 p b m l C T 0 0 v V H l w Z S B t b 2 R p Z m n D q S 5 7 T m 9 0 Z X M s M n 0 m c X V v d D s s J n F 1 b 3 Q 7 U 2 V j d G l v b j E v b W l u a U J P T S 9 U e X B l I G 1 v Z G l m a c O p L n t F e G F t c G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a W 5 p Q k 9 N L 1 R 5 c G U g b W 9 k a W Z p w 6 k u e 0 l 0 Z W 0 s M H 0 m c X V v d D s s J n F 1 b 3 Q 7 U 2 V j d G l v b j E v b W l u a U J P T S 9 U e X B l I G 1 v Z G l m a c O p L n t R d W F u d G l 0 e S w x f S Z x d W 9 0 O y w m c X V v d D t T Z W N 0 a W 9 u M S 9 t a W 5 p Q k 9 N L 1 R 5 c G U g b W 9 k a W Z p w 6 k u e 0 5 v d G V z L D J 9 J n F 1 b 3 Q 7 L C Z x d W 9 0 O 1 N l Y 3 R p b 2 4 x L 2 1 p b m l C T 0 0 v V H l w Z S B t b 2 R p Z m n D q S 5 7 R X h h b X B s Z X M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C T 0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U J P T S U y M C g y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O f r e j / + R E h 0 P R 6 G b Y B o c A A A A A A g A A A A A A E G Y A A A A B A A A g A A A A v n z Q t U d K v 2 7 E 9 u y o Q X / s 6 z m D F l T U l l Y 2 8 x t G S s S W C T I A A A A A D o A A A A A C A A A g A A A A 2 T o a q b I g x X X T e t w v U Q 8 F B E m w T J 5 p a B n 8 4 d 3 N h D B m v Y x Q A A A A c f F f i Y D h C 7 7 Q p X n t X h B 0 h Q 1 b 8 I p X 5 w N L e q E q T + / I r P w 8 Y b K r w 1 J 1 m v j g X G 2 X / W E 2 p G 9 d Z b k w d m a K v A I H 6 U q k W u 1 y Q N t N D 5 Q H f p F X b c Z G c k p A A A A A s C E q 5 A i f t a X R k d c r t 1 n x w V h 0 + G v P H k Z O Y T z / t V R H R L + W l 7 R g 8 N E f Y G i I b t 6 A O L r 9 B R A p 3 w P q u W i P F n g k F g T p C w = = < / D a t a M a s h u p > 
</file>

<file path=customXml/itemProps1.xml><?xml version="1.0" encoding="utf-8"?>
<ds:datastoreItem xmlns:ds="http://schemas.openxmlformats.org/officeDocument/2006/customXml" ds:itemID="{D0892666-3654-48F4-9997-6C3E9A76D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BOM &amp; COST Microbit holder</vt:lpstr>
      <vt:lpstr>'BOM &amp; COST Microbit holder'!Zone_d_impression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 feuilloley</cp:lastModifiedBy>
  <cp:lastPrinted>2021-06-28T14:26:05Z</cp:lastPrinted>
  <dcterms:created xsi:type="dcterms:W3CDTF">2018-12-01T15:07:27Z</dcterms:created>
  <dcterms:modified xsi:type="dcterms:W3CDTF">2025-05-22T17:52:46Z</dcterms:modified>
</cp:coreProperties>
</file>