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defaultThemeVersion="124226"/>
  <bookViews>
    <workbookView xWindow="360" yWindow="360" windowWidth="19320" windowHeight="9480"/>
  </bookViews>
  <sheets>
    <sheet name="店铺资料发布及录入系统版" sheetId="8" r:id="rId1"/>
    <sheet name="Sheet1" sheetId="10" state="hidden" r:id="rId2"/>
    <sheet name="透视过滤" sheetId="7" state="hidden" r:id="rId3"/>
    <sheet name="关店信息" sheetId="9" r:id="rId4"/>
    <sheet name="备份" sheetId="5" state="hidden" r:id="rId5"/>
    <sheet name="仓库及总部售后地址" sheetId="11" r:id="rId6"/>
    <sheet name="命名规则" sheetId="6" r:id="rId7"/>
  </sheets>
  <definedNames>
    <definedName name="_xlnm._FilterDatabase" localSheetId="4" hidden="1">备份!$A$1:$AW$86</definedName>
    <definedName name="_xlnm._FilterDatabase" localSheetId="0" hidden="1">店铺资料发布及录入系统版!$A$2:$Y$245</definedName>
    <definedName name="_xlnm._FilterDatabase" localSheetId="3" hidden="1">关店信息!$A$1:$W$17</definedName>
    <definedName name="_xlnm.Print_Area" localSheetId="4">备份!$A$1:$P$28</definedName>
    <definedName name="_xlnm.Print_Area" localSheetId="0">店铺资料发布及录入系统版!$B$2:$W$54</definedName>
  </definedNames>
  <calcPr calcId="124519"/>
  <pivotCaches>
    <pivotCache cacheId="1" r:id="rId8"/>
  </pivotCaches>
  <fileRecoveryPr repairLoad="1"/>
</workbook>
</file>

<file path=xl/calcChain.xml><?xml version="1.0" encoding="utf-8"?>
<calcChain xmlns="http://schemas.openxmlformats.org/spreadsheetml/2006/main">
  <c r="W245" i="8"/>
  <c r="W231"/>
  <c r="W240" l="1"/>
  <c r="W241"/>
  <c r="W242"/>
  <c r="W243"/>
  <c r="W244"/>
  <c r="W237" l="1"/>
  <c r="W238"/>
  <c r="W239"/>
  <c r="W229" l="1"/>
  <c r="W236" l="1"/>
  <c r="W235"/>
  <c r="W228" l="1"/>
  <c r="W227" l="1"/>
  <c r="C86" i="5" l="1"/>
  <c r="B86"/>
  <c r="B85"/>
  <c r="C84"/>
  <c r="B84"/>
  <c r="C83"/>
  <c r="B83"/>
  <c r="C82"/>
  <c r="B82"/>
  <c r="B81"/>
  <c r="B80"/>
  <c r="C79"/>
  <c r="B79"/>
  <c r="C78"/>
  <c r="B78"/>
  <c r="C77"/>
  <c r="B77"/>
  <c r="B76"/>
  <c r="C75"/>
  <c r="B75"/>
  <c r="C74"/>
  <c r="B74"/>
  <c r="C73"/>
  <c r="B73"/>
  <c r="C72"/>
  <c r="B72"/>
  <c r="B71"/>
  <c r="C70"/>
  <c r="B70"/>
  <c r="B69"/>
  <c r="B68"/>
  <c r="Q94" i="10"/>
  <c r="P94"/>
  <c r="O94"/>
  <c r="N94"/>
  <c r="M94"/>
  <c r="L94"/>
  <c r="K94"/>
  <c r="J94"/>
  <c r="I94"/>
  <c r="H94"/>
  <c r="G94"/>
  <c r="F94"/>
  <c r="E94"/>
  <c r="D94"/>
  <c r="C94"/>
  <c r="B94"/>
  <c r="Q93"/>
  <c r="P93"/>
  <c r="O93"/>
  <c r="N93"/>
  <c r="M93"/>
  <c r="L93"/>
  <c r="K93"/>
  <c r="J93"/>
  <c r="I93"/>
  <c r="H93"/>
  <c r="G93"/>
  <c r="F93"/>
  <c r="E93"/>
  <c r="D93"/>
  <c r="C93"/>
  <c r="B93"/>
  <c r="Q92"/>
  <c r="P92"/>
  <c r="O92"/>
  <c r="N92"/>
  <c r="M92"/>
  <c r="L92"/>
  <c r="K92"/>
  <c r="J92"/>
  <c r="I92"/>
  <c r="H92"/>
  <c r="G92"/>
  <c r="F92"/>
  <c r="E92"/>
  <c r="D92"/>
  <c r="C92"/>
  <c r="B92"/>
  <c r="Q91"/>
  <c r="P91"/>
  <c r="O91"/>
  <c r="N91"/>
  <c r="M91"/>
  <c r="L91"/>
  <c r="K91"/>
  <c r="J91"/>
  <c r="I91"/>
  <c r="H91"/>
  <c r="G91"/>
  <c r="F91"/>
  <c r="E91"/>
  <c r="D91"/>
  <c r="C91"/>
  <c r="B91"/>
  <c r="Q90"/>
  <c r="P90"/>
  <c r="O90"/>
  <c r="N90"/>
  <c r="M90"/>
  <c r="L90"/>
  <c r="K90"/>
  <c r="J90"/>
  <c r="I90"/>
  <c r="H90"/>
  <c r="G90"/>
  <c r="F90"/>
  <c r="E90"/>
  <c r="D90"/>
  <c r="C90"/>
  <c r="B90"/>
  <c r="Q89"/>
  <c r="P89"/>
  <c r="O89"/>
  <c r="N89"/>
  <c r="M89"/>
  <c r="L89"/>
  <c r="K89"/>
  <c r="J89"/>
  <c r="I89"/>
  <c r="H89"/>
  <c r="G89"/>
  <c r="F89"/>
  <c r="E89"/>
  <c r="D89"/>
  <c r="C89"/>
  <c r="B89"/>
  <c r="Q88"/>
  <c r="P88"/>
  <c r="O88"/>
  <c r="N88"/>
  <c r="M88"/>
  <c r="L88"/>
  <c r="K88"/>
  <c r="J88"/>
  <c r="I88"/>
  <c r="H88"/>
  <c r="G88"/>
  <c r="F88"/>
  <c r="E88"/>
  <c r="D88"/>
  <c r="C88"/>
  <c r="B88"/>
  <c r="Q87"/>
  <c r="P87"/>
  <c r="O87"/>
  <c r="N87"/>
  <c r="M87"/>
  <c r="L87"/>
  <c r="K87"/>
  <c r="J87"/>
  <c r="I87"/>
  <c r="H87"/>
  <c r="G87"/>
  <c r="F87"/>
  <c r="E87"/>
  <c r="D87"/>
  <c r="C87"/>
  <c r="B87"/>
  <c r="Q86"/>
  <c r="P86"/>
  <c r="O86"/>
  <c r="N86"/>
  <c r="M86"/>
  <c r="L86"/>
  <c r="K86"/>
  <c r="J86"/>
  <c r="I86"/>
  <c r="H86"/>
  <c r="G86"/>
  <c r="F86"/>
  <c r="E86"/>
  <c r="D86"/>
  <c r="C86"/>
  <c r="B86"/>
  <c r="Q85"/>
  <c r="P85"/>
  <c r="O85"/>
  <c r="N85"/>
  <c r="M85"/>
  <c r="L85"/>
  <c r="K85"/>
  <c r="J85"/>
  <c r="I85"/>
  <c r="H85"/>
  <c r="G85"/>
  <c r="F85"/>
  <c r="E85"/>
  <c r="D85"/>
  <c r="C85"/>
  <c r="B85"/>
  <c r="Q84"/>
  <c r="P84"/>
  <c r="O84"/>
  <c r="N84"/>
  <c r="M84"/>
  <c r="L84"/>
  <c r="K84"/>
  <c r="J84"/>
  <c r="I84"/>
  <c r="H84"/>
  <c r="G84"/>
  <c r="F84"/>
  <c r="E84"/>
  <c r="D84"/>
  <c r="C84"/>
  <c r="B84"/>
  <c r="Q83"/>
  <c r="P83"/>
  <c r="O83"/>
  <c r="N83"/>
  <c r="M83"/>
  <c r="L83"/>
  <c r="K83"/>
  <c r="J83"/>
  <c r="I83"/>
  <c r="H83"/>
  <c r="G83"/>
  <c r="F83"/>
  <c r="E83"/>
  <c r="D83"/>
  <c r="C83"/>
  <c r="B83"/>
  <c r="Q82"/>
  <c r="P82"/>
  <c r="O82"/>
  <c r="N82"/>
  <c r="M82"/>
  <c r="L82"/>
  <c r="K82"/>
  <c r="J82"/>
  <c r="I82"/>
  <c r="H82"/>
  <c r="G82"/>
  <c r="F82"/>
  <c r="E82"/>
  <c r="D82"/>
  <c r="C82"/>
  <c r="B82"/>
  <c r="Q81"/>
  <c r="P81"/>
  <c r="O81"/>
  <c r="N81"/>
  <c r="M81"/>
  <c r="L81"/>
  <c r="K81"/>
  <c r="J81"/>
  <c r="I81"/>
  <c r="H81"/>
  <c r="G81"/>
  <c r="F81"/>
  <c r="E81"/>
  <c r="D81"/>
  <c r="C81"/>
  <c r="B81"/>
  <c r="Q80"/>
  <c r="P80"/>
  <c r="O80"/>
  <c r="N80"/>
  <c r="M80"/>
  <c r="L80"/>
  <c r="K80"/>
  <c r="J80"/>
  <c r="I80"/>
  <c r="H80"/>
  <c r="G80"/>
  <c r="F80"/>
  <c r="E80"/>
  <c r="D80"/>
  <c r="C80"/>
  <c r="B80"/>
  <c r="Q79"/>
  <c r="P79"/>
  <c r="O79"/>
  <c r="N79"/>
  <c r="M79"/>
  <c r="L79"/>
  <c r="K79"/>
  <c r="J79"/>
  <c r="I79"/>
  <c r="H79"/>
  <c r="G79"/>
  <c r="F79"/>
  <c r="E79"/>
  <c r="D79"/>
  <c r="C79"/>
  <c r="B79"/>
  <c r="Q78"/>
  <c r="P78"/>
  <c r="O78"/>
  <c r="N78"/>
  <c r="M78"/>
  <c r="L78"/>
  <c r="K78"/>
  <c r="J78"/>
  <c r="I78"/>
  <c r="H78"/>
  <c r="G78"/>
  <c r="F78"/>
  <c r="E78"/>
  <c r="D78"/>
  <c r="C78"/>
  <c r="B78"/>
  <c r="Q77"/>
  <c r="P77"/>
  <c r="O77"/>
  <c r="N77"/>
  <c r="M77"/>
  <c r="L77"/>
  <c r="K77"/>
  <c r="J77"/>
  <c r="I77"/>
  <c r="H77"/>
  <c r="G77"/>
  <c r="F77"/>
  <c r="E77"/>
  <c r="D77"/>
  <c r="C77"/>
  <c r="B77"/>
  <c r="Q76"/>
  <c r="P76"/>
  <c r="O76"/>
  <c r="N76"/>
  <c r="M76"/>
  <c r="L76"/>
  <c r="K76"/>
  <c r="J76"/>
  <c r="I76"/>
  <c r="H76"/>
  <c r="G76"/>
  <c r="F76"/>
  <c r="E76"/>
  <c r="D76"/>
  <c r="C76"/>
  <c r="B76"/>
  <c r="Q75"/>
  <c r="P75"/>
  <c r="O75"/>
  <c r="N75"/>
  <c r="M75"/>
  <c r="L75"/>
  <c r="K75"/>
  <c r="J75"/>
  <c r="I75"/>
  <c r="H75"/>
  <c r="G75"/>
  <c r="F75"/>
  <c r="E75"/>
  <c r="D75"/>
  <c r="C75"/>
  <c r="B75"/>
  <c r="Q74"/>
  <c r="P74"/>
  <c r="O74"/>
  <c r="N74"/>
  <c r="M74"/>
  <c r="L74"/>
  <c r="K74"/>
  <c r="J74"/>
  <c r="I74"/>
  <c r="H74"/>
  <c r="G74"/>
  <c r="F74"/>
  <c r="E74"/>
  <c r="D74"/>
  <c r="C74"/>
  <c r="B74"/>
  <c r="Q73"/>
  <c r="P73"/>
  <c r="O73"/>
  <c r="N73"/>
  <c r="M73"/>
  <c r="L73"/>
  <c r="K73"/>
  <c r="J73"/>
  <c r="I73"/>
  <c r="H73"/>
  <c r="G73"/>
  <c r="F73"/>
  <c r="E73"/>
  <c r="D73"/>
  <c r="C73"/>
  <c r="B73"/>
  <c r="Q72"/>
  <c r="P72"/>
  <c r="O72"/>
  <c r="N72"/>
  <c r="M72"/>
  <c r="L72"/>
  <c r="K72"/>
  <c r="J72"/>
  <c r="I72"/>
  <c r="H72"/>
  <c r="G72"/>
  <c r="F72"/>
  <c r="E72"/>
  <c r="D72"/>
  <c r="C72"/>
  <c r="B72"/>
  <c r="Q71"/>
  <c r="P71"/>
  <c r="O71"/>
  <c r="N71"/>
  <c r="M71"/>
  <c r="L71"/>
  <c r="K71"/>
  <c r="J71"/>
  <c r="I71"/>
  <c r="H71"/>
  <c r="G71"/>
  <c r="F71"/>
  <c r="E71"/>
  <c r="D71"/>
  <c r="C71"/>
  <c r="B71"/>
  <c r="Q70"/>
  <c r="P70"/>
  <c r="O70"/>
  <c r="N70"/>
  <c r="M70"/>
  <c r="L70"/>
  <c r="K70"/>
  <c r="J70"/>
  <c r="I70"/>
  <c r="H70"/>
  <c r="G70"/>
  <c r="F70"/>
  <c r="E70"/>
  <c r="D70"/>
  <c r="C70"/>
  <c r="B70"/>
  <c r="Q69"/>
  <c r="P69"/>
  <c r="O69"/>
  <c r="N69"/>
  <c r="M69"/>
  <c r="L69"/>
  <c r="K69"/>
  <c r="J69"/>
  <c r="I69"/>
  <c r="H69"/>
  <c r="G69"/>
  <c r="F69"/>
  <c r="E69"/>
  <c r="D69"/>
  <c r="C69"/>
  <c r="B69"/>
  <c r="Q68"/>
  <c r="P68"/>
  <c r="O68"/>
  <c r="N68"/>
  <c r="M68"/>
  <c r="L68"/>
  <c r="K68"/>
  <c r="J68"/>
  <c r="I68"/>
  <c r="H68"/>
  <c r="G68"/>
  <c r="F68"/>
  <c r="E68"/>
  <c r="D68"/>
  <c r="C68"/>
  <c r="B68"/>
  <c r="Q67"/>
  <c r="P67"/>
  <c r="O67"/>
  <c r="N67"/>
  <c r="M67"/>
  <c r="L67"/>
  <c r="K67"/>
  <c r="J67"/>
  <c r="I67"/>
  <c r="H67"/>
  <c r="G67"/>
  <c r="F67"/>
  <c r="E67"/>
  <c r="D67"/>
  <c r="C67"/>
  <c r="B67"/>
  <c r="Q66"/>
  <c r="P66"/>
  <c r="O66"/>
  <c r="N66"/>
  <c r="M66"/>
  <c r="L66"/>
  <c r="K66"/>
  <c r="J66"/>
  <c r="I66"/>
  <c r="H66"/>
  <c r="G66"/>
  <c r="F66"/>
  <c r="E66"/>
  <c r="D66"/>
  <c r="C66"/>
  <c r="B66"/>
  <c r="Q65"/>
  <c r="P65"/>
  <c r="O65"/>
  <c r="N65"/>
  <c r="M65"/>
  <c r="L65"/>
  <c r="K65"/>
  <c r="J65"/>
  <c r="I65"/>
  <c r="H65"/>
  <c r="G65"/>
  <c r="F65"/>
  <c r="E65"/>
  <c r="D65"/>
  <c r="C65"/>
  <c r="B65"/>
  <c r="Q64"/>
  <c r="P64"/>
  <c r="O64"/>
  <c r="N64"/>
  <c r="M64"/>
  <c r="L64"/>
  <c r="K64"/>
  <c r="J64"/>
  <c r="I64"/>
  <c r="H64"/>
  <c r="G64"/>
  <c r="F64"/>
  <c r="E64"/>
  <c r="D64"/>
  <c r="C64"/>
  <c r="B64"/>
  <c r="Q63"/>
  <c r="P63"/>
  <c r="O63"/>
  <c r="N63"/>
  <c r="M63"/>
  <c r="L63"/>
  <c r="K63"/>
  <c r="J63"/>
  <c r="I63"/>
  <c r="H63"/>
  <c r="G63"/>
  <c r="F63"/>
  <c r="E63"/>
  <c r="D63"/>
  <c r="C63"/>
  <c r="B63"/>
  <c r="Q62"/>
  <c r="P62"/>
  <c r="O62"/>
  <c r="N62"/>
  <c r="M62"/>
  <c r="L62"/>
  <c r="K62"/>
  <c r="J62"/>
  <c r="I62"/>
  <c r="H62"/>
  <c r="G62"/>
  <c r="F62"/>
  <c r="E62"/>
  <c r="D62"/>
  <c r="C62"/>
  <c r="B62"/>
  <c r="Q61"/>
  <c r="P61"/>
  <c r="O61"/>
  <c r="N61"/>
  <c r="M61"/>
  <c r="L61"/>
  <c r="K61"/>
  <c r="J61"/>
  <c r="I61"/>
  <c r="H61"/>
  <c r="G61"/>
  <c r="F61"/>
  <c r="E61"/>
  <c r="D61"/>
  <c r="C61"/>
  <c r="B61"/>
  <c r="Q60"/>
  <c r="P60"/>
  <c r="O60"/>
  <c r="N60"/>
  <c r="M60"/>
  <c r="L60"/>
  <c r="K60"/>
  <c r="J60"/>
  <c r="I60"/>
  <c r="H60"/>
  <c r="G60"/>
  <c r="F60"/>
  <c r="E60"/>
  <c r="D60"/>
  <c r="C60"/>
  <c r="B60"/>
  <c r="Q59"/>
  <c r="P59"/>
  <c r="O59"/>
  <c r="N59"/>
  <c r="M59"/>
  <c r="L59"/>
  <c r="K59"/>
  <c r="J59"/>
  <c r="I59"/>
  <c r="H59"/>
  <c r="G59"/>
  <c r="F59"/>
  <c r="E59"/>
  <c r="D59"/>
  <c r="C59"/>
  <c r="B59"/>
  <c r="Q58"/>
  <c r="P58"/>
  <c r="O58"/>
  <c r="N58"/>
  <c r="M58"/>
  <c r="L58"/>
  <c r="K58"/>
  <c r="J58"/>
  <c r="I58"/>
  <c r="H58"/>
  <c r="G58"/>
  <c r="F58"/>
  <c r="E58"/>
  <c r="D58"/>
  <c r="C58"/>
  <c r="B58"/>
  <c r="Q57"/>
  <c r="P57"/>
  <c r="O57"/>
  <c r="N57"/>
  <c r="M57"/>
  <c r="L57"/>
  <c r="K57"/>
  <c r="J57"/>
  <c r="I57"/>
  <c r="H57"/>
  <c r="G57"/>
  <c r="F57"/>
  <c r="E57"/>
  <c r="D57"/>
  <c r="C57"/>
  <c r="B57"/>
  <c r="Q56"/>
  <c r="P56"/>
  <c r="O56"/>
  <c r="N56"/>
  <c r="M56"/>
  <c r="L56"/>
  <c r="K56"/>
  <c r="J56"/>
  <c r="I56"/>
  <c r="H56"/>
  <c r="G56"/>
  <c r="F56"/>
  <c r="E56"/>
  <c r="D56"/>
  <c r="C56"/>
  <c r="B56"/>
  <c r="Q55"/>
  <c r="P55"/>
  <c r="O55"/>
  <c r="N55"/>
  <c r="M55"/>
  <c r="L55"/>
  <c r="K55"/>
  <c r="J55"/>
  <c r="I55"/>
  <c r="H55"/>
  <c r="G55"/>
  <c r="F55"/>
  <c r="E55"/>
  <c r="D55"/>
  <c r="C55"/>
  <c r="B55"/>
  <c r="Q54"/>
  <c r="P54"/>
  <c r="O54"/>
  <c r="N54"/>
  <c r="M54"/>
  <c r="L54"/>
  <c r="K54"/>
  <c r="J54"/>
  <c r="I54"/>
  <c r="H54"/>
  <c r="G54"/>
  <c r="F54"/>
  <c r="E54"/>
  <c r="D54"/>
  <c r="C54"/>
  <c r="B54"/>
  <c r="Q53"/>
  <c r="P53"/>
  <c r="O53"/>
  <c r="N53"/>
  <c r="M53"/>
  <c r="L53"/>
  <c r="K53"/>
  <c r="J53"/>
  <c r="I53"/>
  <c r="H53"/>
  <c r="G53"/>
  <c r="F53"/>
  <c r="E53"/>
  <c r="D53"/>
  <c r="C53"/>
  <c r="B53"/>
  <c r="Q52"/>
  <c r="P52"/>
  <c r="O52"/>
  <c r="N52"/>
  <c r="M52"/>
  <c r="L52"/>
  <c r="K52"/>
  <c r="J52"/>
  <c r="I52"/>
  <c r="H52"/>
  <c r="G52"/>
  <c r="F52"/>
  <c r="E52"/>
  <c r="D52"/>
  <c r="C52"/>
  <c r="B52"/>
  <c r="Q51"/>
  <c r="P51"/>
  <c r="O51"/>
  <c r="N51"/>
  <c r="M51"/>
  <c r="L51"/>
  <c r="K51"/>
  <c r="J51"/>
  <c r="I51"/>
  <c r="H51"/>
  <c r="G51"/>
  <c r="F51"/>
  <c r="E51"/>
  <c r="D51"/>
  <c r="C51"/>
  <c r="B51"/>
  <c r="Q50"/>
  <c r="P50"/>
  <c r="O50"/>
  <c r="N50"/>
  <c r="M50"/>
  <c r="L50"/>
  <c r="K50"/>
  <c r="J50"/>
  <c r="I50"/>
  <c r="H50"/>
  <c r="G50"/>
  <c r="F50"/>
  <c r="E50"/>
  <c r="D50"/>
  <c r="C50"/>
  <c r="B50"/>
  <c r="Q49"/>
  <c r="P49"/>
  <c r="O49"/>
  <c r="N49"/>
  <c r="M49"/>
  <c r="L49"/>
  <c r="K49"/>
  <c r="J49"/>
  <c r="I49"/>
  <c r="H49"/>
  <c r="G49"/>
  <c r="F49"/>
  <c r="E49"/>
  <c r="D49"/>
  <c r="C49"/>
  <c r="B49"/>
  <c r="Q48"/>
  <c r="P48"/>
  <c r="O48"/>
  <c r="N48"/>
  <c r="M48"/>
  <c r="L48"/>
  <c r="K48"/>
  <c r="J48"/>
  <c r="I48"/>
  <c r="H48"/>
  <c r="G48"/>
  <c r="F48"/>
  <c r="E48"/>
  <c r="D48"/>
  <c r="C48"/>
  <c r="B48"/>
  <c r="Q47"/>
  <c r="P47"/>
  <c r="O47"/>
  <c r="N47"/>
  <c r="M47"/>
  <c r="L47"/>
  <c r="K47"/>
  <c r="J47"/>
  <c r="I47"/>
  <c r="H47"/>
  <c r="G47"/>
  <c r="F47"/>
  <c r="E47"/>
  <c r="D47"/>
  <c r="C47"/>
  <c r="B47"/>
  <c r="Q46"/>
  <c r="P46"/>
  <c r="O46"/>
  <c r="N46"/>
  <c r="M46"/>
  <c r="L46"/>
  <c r="K46"/>
  <c r="J46"/>
  <c r="I46"/>
  <c r="H46"/>
  <c r="G46"/>
  <c r="F46"/>
  <c r="E46"/>
  <c r="D46"/>
  <c r="C46"/>
  <c r="B46"/>
  <c r="Q45"/>
  <c r="P45"/>
  <c r="O45"/>
  <c r="N45"/>
  <c r="M45"/>
  <c r="L45"/>
  <c r="K45"/>
  <c r="J45"/>
  <c r="I45"/>
  <c r="H45"/>
  <c r="G45"/>
  <c r="F45"/>
  <c r="E45"/>
  <c r="D45"/>
  <c r="C45"/>
  <c r="B45"/>
  <c r="Q44"/>
  <c r="P44"/>
  <c r="O44"/>
  <c r="N44"/>
  <c r="M44"/>
  <c r="L44"/>
  <c r="K44"/>
  <c r="J44"/>
  <c r="I44"/>
  <c r="H44"/>
  <c r="G44"/>
  <c r="F44"/>
  <c r="E44"/>
  <c r="D44"/>
  <c r="C44"/>
  <c r="B44"/>
  <c r="Q43"/>
  <c r="P43"/>
  <c r="O43"/>
  <c r="N43"/>
  <c r="M43"/>
  <c r="L43"/>
  <c r="K43"/>
  <c r="J43"/>
  <c r="I43"/>
  <c r="H43"/>
  <c r="G43"/>
  <c r="F43"/>
  <c r="E43"/>
  <c r="D43"/>
  <c r="C43"/>
  <c r="B43"/>
  <c r="Q42"/>
  <c r="P42"/>
  <c r="O42"/>
  <c r="N42"/>
  <c r="M42"/>
  <c r="L42"/>
  <c r="K42"/>
  <c r="J42"/>
  <c r="I42"/>
  <c r="H42"/>
  <c r="G42"/>
  <c r="F42"/>
  <c r="E42"/>
  <c r="D42"/>
  <c r="C42"/>
  <c r="B42"/>
  <c r="Q41"/>
  <c r="P41"/>
  <c r="O41"/>
  <c r="N41"/>
  <c r="M41"/>
  <c r="L41"/>
  <c r="K41"/>
  <c r="J41"/>
  <c r="I41"/>
  <c r="H41"/>
  <c r="G41"/>
  <c r="F41"/>
  <c r="E41"/>
  <c r="D41"/>
  <c r="C41"/>
  <c r="B41"/>
  <c r="Q40"/>
  <c r="P40"/>
  <c r="O40"/>
  <c r="N40"/>
  <c r="M40"/>
  <c r="L40"/>
  <c r="K40"/>
  <c r="J40"/>
  <c r="I40"/>
  <c r="H40"/>
  <c r="G40"/>
  <c r="F40"/>
  <c r="E40"/>
  <c r="D40"/>
  <c r="C40"/>
  <c r="B40"/>
  <c r="Q39"/>
  <c r="P39"/>
  <c r="O39"/>
  <c r="N39"/>
  <c r="M39"/>
  <c r="L39"/>
  <c r="K39"/>
  <c r="J39"/>
  <c r="I39"/>
  <c r="H39"/>
  <c r="G39"/>
  <c r="F39"/>
  <c r="E39"/>
  <c r="D39"/>
  <c r="C39"/>
  <c r="B39"/>
  <c r="Q38"/>
  <c r="P38"/>
  <c r="O38"/>
  <c r="N38"/>
  <c r="M38"/>
  <c r="L38"/>
  <c r="K38"/>
  <c r="J38"/>
  <c r="I38"/>
  <c r="H38"/>
  <c r="G38"/>
  <c r="F38"/>
  <c r="E38"/>
  <c r="D38"/>
  <c r="C38"/>
  <c r="B38"/>
  <c r="Q37"/>
  <c r="P37"/>
  <c r="O37"/>
  <c r="N37"/>
  <c r="M37"/>
  <c r="L37"/>
  <c r="K37"/>
  <c r="J37"/>
  <c r="I37"/>
  <c r="H37"/>
  <c r="G37"/>
  <c r="F37"/>
  <c r="E37"/>
  <c r="D37"/>
  <c r="C37"/>
  <c r="B37"/>
  <c r="Q36"/>
  <c r="P36"/>
  <c r="O36"/>
  <c r="N36"/>
  <c r="M36"/>
  <c r="L36"/>
  <c r="K36"/>
  <c r="J36"/>
  <c r="I36"/>
  <c r="H36"/>
  <c r="G36"/>
  <c r="F36"/>
  <c r="E36"/>
  <c r="D36"/>
  <c r="C36"/>
  <c r="B36"/>
  <c r="Q35"/>
  <c r="P35"/>
  <c r="O35"/>
  <c r="N35"/>
  <c r="M35"/>
  <c r="L35"/>
  <c r="K35"/>
  <c r="J35"/>
  <c r="I35"/>
  <c r="H35"/>
  <c r="G35"/>
  <c r="F35"/>
  <c r="E35"/>
  <c r="D35"/>
  <c r="C35"/>
  <c r="B35"/>
  <c r="Q34"/>
  <c r="P34"/>
  <c r="O34"/>
  <c r="N34"/>
  <c r="M34"/>
  <c r="L34"/>
  <c r="K34"/>
  <c r="J34"/>
  <c r="I34"/>
  <c r="H34"/>
  <c r="G34"/>
  <c r="F34"/>
  <c r="E34"/>
  <c r="D34"/>
  <c r="C34"/>
  <c r="B34"/>
  <c r="Q33"/>
  <c r="P33"/>
  <c r="O33"/>
  <c r="N33"/>
  <c r="M33"/>
  <c r="L33"/>
  <c r="K33"/>
  <c r="J33"/>
  <c r="I33"/>
  <c r="H33"/>
  <c r="G33"/>
  <c r="F33"/>
  <c r="E33"/>
  <c r="D33"/>
  <c r="C33"/>
  <c r="B33"/>
  <c r="Q32"/>
  <c r="P32"/>
  <c r="O32"/>
  <c r="N32"/>
  <c r="M32"/>
  <c r="L32"/>
  <c r="K32"/>
  <c r="J32"/>
  <c r="I32"/>
  <c r="H32"/>
  <c r="G32"/>
  <c r="F32"/>
  <c r="E32"/>
  <c r="D32"/>
  <c r="C32"/>
  <c r="B32"/>
  <c r="Q31"/>
  <c r="P31"/>
  <c r="O31"/>
  <c r="N31"/>
  <c r="M31"/>
  <c r="L31"/>
  <c r="K31"/>
  <c r="J31"/>
  <c r="I31"/>
  <c r="H31"/>
  <c r="G31"/>
  <c r="F31"/>
  <c r="E31"/>
  <c r="D31"/>
  <c r="C31"/>
  <c r="B31"/>
  <c r="Q30"/>
  <c r="P30"/>
  <c r="O30"/>
  <c r="N30"/>
  <c r="M30"/>
  <c r="L30"/>
  <c r="K30"/>
  <c r="J30"/>
  <c r="I30"/>
  <c r="H30"/>
  <c r="G30"/>
  <c r="F30"/>
  <c r="E30"/>
  <c r="D30"/>
  <c r="C30"/>
  <c r="B30"/>
  <c r="Q29"/>
  <c r="P29"/>
  <c r="O29"/>
  <c r="N29"/>
  <c r="M29"/>
  <c r="L29"/>
  <c r="K29"/>
  <c r="J29"/>
  <c r="I29"/>
  <c r="H29"/>
  <c r="G29"/>
  <c r="F29"/>
  <c r="E29"/>
  <c r="D29"/>
  <c r="C29"/>
  <c r="B29"/>
  <c r="Q28"/>
  <c r="P28"/>
  <c r="O28"/>
  <c r="N28"/>
  <c r="M28"/>
  <c r="L28"/>
  <c r="K28"/>
  <c r="J28"/>
  <c r="I28"/>
  <c r="H28"/>
  <c r="G28"/>
  <c r="F28"/>
  <c r="E28"/>
  <c r="D28"/>
  <c r="C28"/>
  <c r="B28"/>
  <c r="Q27"/>
  <c r="P27"/>
  <c r="O27"/>
  <c r="N27"/>
  <c r="M27"/>
  <c r="L27"/>
  <c r="K27"/>
  <c r="J27"/>
  <c r="I27"/>
  <c r="H27"/>
  <c r="G27"/>
  <c r="F27"/>
  <c r="E27"/>
  <c r="D27"/>
  <c r="C27"/>
  <c r="B27"/>
  <c r="Q26"/>
  <c r="P26"/>
  <c r="O26"/>
  <c r="N26"/>
  <c r="M26"/>
  <c r="L26"/>
  <c r="K26"/>
  <c r="J26"/>
  <c r="I26"/>
  <c r="H26"/>
  <c r="G26"/>
  <c r="F26"/>
  <c r="E26"/>
  <c r="D26"/>
  <c r="C26"/>
  <c r="B26"/>
  <c r="Q25"/>
  <c r="P25"/>
  <c r="O25"/>
  <c r="N25"/>
  <c r="M25"/>
  <c r="L25"/>
  <c r="K25"/>
  <c r="J25"/>
  <c r="I25"/>
  <c r="H25"/>
  <c r="G25"/>
  <c r="F25"/>
  <c r="E25"/>
  <c r="D25"/>
  <c r="C25"/>
  <c r="B25"/>
  <c r="Q24"/>
  <c r="P24"/>
  <c r="O24"/>
  <c r="N24"/>
  <c r="M24"/>
  <c r="L24"/>
  <c r="K24"/>
  <c r="J24"/>
  <c r="I24"/>
  <c r="H24"/>
  <c r="G24"/>
  <c r="F24"/>
  <c r="E24"/>
  <c r="D24"/>
  <c r="C24"/>
  <c r="B24"/>
  <c r="Q23"/>
  <c r="P23"/>
  <c r="O23"/>
  <c r="N23"/>
  <c r="M23"/>
  <c r="L23"/>
  <c r="K23"/>
  <c r="J23"/>
  <c r="I23"/>
  <c r="H23"/>
  <c r="G23"/>
  <c r="F23"/>
  <c r="E23"/>
  <c r="D23"/>
  <c r="C23"/>
  <c r="B23"/>
  <c r="Q22"/>
  <c r="P22"/>
  <c r="O22"/>
  <c r="N22"/>
  <c r="M22"/>
  <c r="L22"/>
  <c r="K22"/>
  <c r="J22"/>
  <c r="I22"/>
  <c r="H22"/>
  <c r="G22"/>
  <c r="F22"/>
  <c r="E22"/>
  <c r="D22"/>
  <c r="C22"/>
  <c r="B22"/>
  <c r="Q21"/>
  <c r="P21"/>
  <c r="O21"/>
  <c r="N21"/>
  <c r="M21"/>
  <c r="L21"/>
  <c r="K21"/>
  <c r="J21"/>
  <c r="I21"/>
  <c r="H21"/>
  <c r="G21"/>
  <c r="F21"/>
  <c r="E21"/>
  <c r="D21"/>
  <c r="C21"/>
  <c r="B21"/>
  <c r="Q20"/>
  <c r="P20"/>
  <c r="O20"/>
  <c r="N20"/>
  <c r="M20"/>
  <c r="L20"/>
  <c r="K20"/>
  <c r="J20"/>
  <c r="I20"/>
  <c r="H20"/>
  <c r="G20"/>
  <c r="F20"/>
  <c r="E20"/>
  <c r="D20"/>
  <c r="C20"/>
  <c r="B20"/>
  <c r="Q19"/>
  <c r="P19"/>
  <c r="O19"/>
  <c r="N19"/>
  <c r="M19"/>
  <c r="L19"/>
  <c r="K19"/>
  <c r="J19"/>
  <c r="I19"/>
  <c r="H19"/>
  <c r="G19"/>
  <c r="F19"/>
  <c r="E19"/>
  <c r="D19"/>
  <c r="C19"/>
  <c r="B19"/>
  <c r="Q18"/>
  <c r="P18"/>
  <c r="O18"/>
  <c r="N18"/>
  <c r="M18"/>
  <c r="L18"/>
  <c r="K18"/>
  <c r="J18"/>
  <c r="I18"/>
  <c r="H18"/>
  <c r="G18"/>
  <c r="F18"/>
  <c r="E18"/>
  <c r="D18"/>
  <c r="C18"/>
  <c r="B18"/>
  <c r="Q17"/>
  <c r="P17"/>
  <c r="O17"/>
  <c r="N17"/>
  <c r="M17"/>
  <c r="L17"/>
  <c r="K17"/>
  <c r="J17"/>
  <c r="I17"/>
  <c r="H17"/>
  <c r="G17"/>
  <c r="F17"/>
  <c r="E17"/>
  <c r="D17"/>
  <c r="C17"/>
  <c r="B17"/>
  <c r="Q16"/>
  <c r="P16"/>
  <c r="O16"/>
  <c r="N16"/>
  <c r="M16"/>
  <c r="L16"/>
  <c r="K16"/>
  <c r="J16"/>
  <c r="I16"/>
  <c r="H16"/>
  <c r="G16"/>
  <c r="F16"/>
  <c r="E16"/>
  <c r="D16"/>
  <c r="C16"/>
  <c r="B16"/>
  <c r="Q15"/>
  <c r="P15"/>
  <c r="O15"/>
  <c r="N15"/>
  <c r="M15"/>
  <c r="L15"/>
  <c r="K15"/>
  <c r="J15"/>
  <c r="I15"/>
  <c r="H15"/>
  <c r="G15"/>
  <c r="F15"/>
  <c r="E15"/>
  <c r="D15"/>
  <c r="C15"/>
  <c r="B15"/>
  <c r="Q14"/>
  <c r="P14"/>
  <c r="O14"/>
  <c r="N14"/>
  <c r="M14"/>
  <c r="L14"/>
  <c r="K14"/>
  <c r="J14"/>
  <c r="I14"/>
  <c r="H14"/>
  <c r="G14"/>
  <c r="F14"/>
  <c r="E14"/>
  <c r="D14"/>
  <c r="C14"/>
  <c r="B14"/>
  <c r="Q13"/>
  <c r="P13"/>
  <c r="O13"/>
  <c r="N13"/>
  <c r="M13"/>
  <c r="L13"/>
  <c r="K13"/>
  <c r="J13"/>
  <c r="I13"/>
  <c r="H13"/>
  <c r="G13"/>
  <c r="F13"/>
  <c r="E13"/>
  <c r="D13"/>
  <c r="C13"/>
  <c r="B13"/>
  <c r="Q12"/>
  <c r="P12"/>
  <c r="O12"/>
  <c r="N12"/>
  <c r="M12"/>
  <c r="L12"/>
  <c r="K12"/>
  <c r="J12"/>
  <c r="I12"/>
  <c r="H12"/>
  <c r="G12"/>
  <c r="F12"/>
  <c r="E12"/>
  <c r="D12"/>
  <c r="C12"/>
  <c r="B12"/>
  <c r="Q11"/>
  <c r="P11"/>
  <c r="O11"/>
  <c r="N11"/>
  <c r="M11"/>
  <c r="L11"/>
  <c r="K11"/>
  <c r="J11"/>
  <c r="I11"/>
  <c r="H11"/>
  <c r="G11"/>
  <c r="F11"/>
  <c r="E11"/>
  <c r="D11"/>
  <c r="C11"/>
  <c r="B11"/>
  <c r="Q10"/>
  <c r="P10"/>
  <c r="O10"/>
  <c r="N10"/>
  <c r="M10"/>
  <c r="L10"/>
  <c r="K10"/>
  <c r="J10"/>
  <c r="I10"/>
  <c r="H10"/>
  <c r="G10"/>
  <c r="F10"/>
  <c r="E10"/>
  <c r="D10"/>
  <c r="C10"/>
  <c r="B10"/>
  <c r="Q9"/>
  <c r="P9"/>
  <c r="O9"/>
  <c r="N9"/>
  <c r="M9"/>
  <c r="L9"/>
  <c r="K9"/>
  <c r="J9"/>
  <c r="I9"/>
  <c r="H9"/>
  <c r="G9"/>
  <c r="F9"/>
  <c r="E9"/>
  <c r="D9"/>
  <c r="C9"/>
  <c r="B9"/>
  <c r="Q8"/>
  <c r="P8"/>
  <c r="O8"/>
  <c r="N8"/>
  <c r="M8"/>
  <c r="L8"/>
  <c r="K8"/>
  <c r="J8"/>
  <c r="I8"/>
  <c r="H8"/>
  <c r="G8"/>
  <c r="F8"/>
  <c r="E8"/>
  <c r="D8"/>
  <c r="C8"/>
  <c r="B8"/>
  <c r="Q7"/>
  <c r="P7"/>
  <c r="O7"/>
  <c r="N7"/>
  <c r="M7"/>
  <c r="L7"/>
  <c r="K7"/>
  <c r="J7"/>
  <c r="I7"/>
  <c r="H7"/>
  <c r="G7"/>
  <c r="F7"/>
  <c r="E7"/>
  <c r="D7"/>
  <c r="C7"/>
  <c r="B7"/>
  <c r="Q6"/>
  <c r="P6"/>
  <c r="O6"/>
  <c r="N6"/>
  <c r="M6"/>
  <c r="L6"/>
  <c r="K6"/>
  <c r="J6"/>
  <c r="I6"/>
  <c r="H6"/>
  <c r="G6"/>
  <c r="F6"/>
  <c r="E6"/>
  <c r="D6"/>
  <c r="C6"/>
  <c r="B6"/>
  <c r="Q5"/>
  <c r="P5"/>
  <c r="O5"/>
  <c r="N5"/>
  <c r="M5"/>
  <c r="L5"/>
  <c r="K5"/>
  <c r="J5"/>
  <c r="I5"/>
  <c r="H5"/>
  <c r="G5"/>
  <c r="F5"/>
  <c r="E5"/>
  <c r="D5"/>
  <c r="C5"/>
  <c r="B5"/>
  <c r="Q4"/>
  <c r="P4"/>
  <c r="O4"/>
  <c r="N4"/>
  <c r="M4"/>
  <c r="L4"/>
  <c r="K4"/>
  <c r="J4"/>
  <c r="I4"/>
  <c r="H4"/>
  <c r="G4"/>
  <c r="F4"/>
  <c r="E4"/>
  <c r="D4"/>
  <c r="C4"/>
  <c r="B4"/>
  <c r="Q3"/>
  <c r="P3"/>
  <c r="O3"/>
  <c r="N3"/>
  <c r="M3"/>
  <c r="L3"/>
  <c r="K3"/>
  <c r="J3"/>
  <c r="I3"/>
  <c r="H3"/>
  <c r="G3"/>
  <c r="F3"/>
  <c r="E3"/>
  <c r="D3"/>
  <c r="C3"/>
  <c r="B3"/>
  <c r="Q2"/>
  <c r="P2"/>
  <c r="O2"/>
  <c r="N2"/>
  <c r="M2"/>
  <c r="L2"/>
  <c r="K2"/>
  <c r="J2"/>
  <c r="I2"/>
  <c r="H2"/>
  <c r="G2"/>
  <c r="F2"/>
  <c r="E2"/>
  <c r="D2"/>
  <c r="C2"/>
  <c r="B2"/>
  <c r="W234" i="8"/>
  <c r="W233"/>
  <c r="W232"/>
  <c r="W226"/>
  <c r="W225"/>
  <c r="W230"/>
  <c r="W224"/>
  <c r="W223"/>
  <c r="W222"/>
  <c r="W221"/>
  <c r="W220"/>
  <c r="W219"/>
  <c r="W218"/>
  <c r="W217"/>
  <c r="W216"/>
  <c r="W215"/>
  <c r="W214"/>
  <c r="W213"/>
  <c r="W212"/>
  <c r="W211"/>
  <c r="W210"/>
  <c r="W209"/>
  <c r="W208"/>
  <c r="W207"/>
  <c r="W206"/>
  <c r="W205"/>
  <c r="W204"/>
  <c r="W203"/>
  <c r="W202"/>
  <c r="W201"/>
  <c r="W200"/>
  <c r="W199"/>
  <c r="W198"/>
  <c r="W197"/>
  <c r="W196"/>
  <c r="W195"/>
  <c r="W194"/>
  <c r="W193"/>
  <c r="W192"/>
  <c r="W191"/>
  <c r="W190"/>
  <c r="W189"/>
  <c r="W188"/>
  <c r="W187"/>
  <c r="W186"/>
  <c r="W185"/>
  <c r="W184"/>
  <c r="W183"/>
  <c r="W182"/>
  <c r="W181"/>
  <c r="W180"/>
  <c r="W179"/>
  <c r="W178"/>
  <c r="W177"/>
  <c r="W176"/>
  <c r="W175"/>
  <c r="W174"/>
  <c r="W173"/>
  <c r="W172"/>
  <c r="W171"/>
  <c r="W170"/>
  <c r="W169"/>
  <c r="W168"/>
  <c r="W167"/>
  <c r="W166"/>
  <c r="W165"/>
  <c r="W164"/>
  <c r="W163"/>
  <c r="W162"/>
  <c r="W161"/>
  <c r="W160"/>
  <c r="W159"/>
  <c r="W158"/>
  <c r="W157"/>
  <c r="W156"/>
  <c r="W155"/>
  <c r="W154"/>
  <c r="W153"/>
  <c r="W152"/>
  <c r="W151"/>
  <c r="W150"/>
  <c r="W149"/>
  <c r="W148"/>
  <c r="W147"/>
  <c r="W146"/>
  <c r="W145"/>
  <c r="W144"/>
  <c r="W143"/>
  <c r="W142"/>
  <c r="W141"/>
  <c r="W140"/>
  <c r="W139"/>
  <c r="W138"/>
  <c r="W137"/>
  <c r="W136"/>
  <c r="W135"/>
  <c r="W134"/>
  <c r="W133"/>
  <c r="W132"/>
  <c r="W131"/>
  <c r="W130"/>
  <c r="W129"/>
  <c r="W128"/>
  <c r="W127"/>
  <c r="W126"/>
  <c r="W125"/>
  <c r="W124"/>
  <c r="W123"/>
  <c r="W122"/>
  <c r="W121"/>
  <c r="W120"/>
  <c r="W119"/>
  <c r="W118"/>
  <c r="W117"/>
  <c r="W116"/>
  <c r="W115"/>
  <c r="W114"/>
  <c r="W113"/>
  <c r="W112"/>
  <c r="W111"/>
  <c r="W110"/>
  <c r="W109"/>
  <c r="W108"/>
  <c r="W107"/>
  <c r="W106"/>
  <c r="W105"/>
  <c r="W104"/>
  <c r="W103"/>
  <c r="W102"/>
  <c r="W101"/>
  <c r="W100"/>
  <c r="W99"/>
  <c r="W98"/>
  <c r="W97"/>
  <c r="W96"/>
  <c r="W95"/>
  <c r="W94"/>
  <c r="W93"/>
  <c r="W92"/>
  <c r="W91"/>
  <c r="W90"/>
  <c r="W89"/>
  <c r="W88"/>
  <c r="W87"/>
  <c r="W86"/>
  <c r="W85"/>
  <c r="W84"/>
  <c r="W83"/>
  <c r="W82"/>
  <c r="W81"/>
  <c r="W80"/>
  <c r="W79"/>
  <c r="W78"/>
  <c r="W77"/>
  <c r="W76"/>
  <c r="W75"/>
  <c r="W74"/>
  <c r="W73"/>
  <c r="W72"/>
  <c r="W71"/>
  <c r="W70"/>
  <c r="W69"/>
  <c r="W68"/>
  <c r="W67"/>
  <c r="W66"/>
  <c r="W65"/>
  <c r="W64"/>
  <c r="W63"/>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W9"/>
  <c r="W8"/>
  <c r="W7"/>
  <c r="W6"/>
  <c r="W5"/>
  <c r="W4"/>
  <c r="W3"/>
</calcChain>
</file>

<file path=xl/sharedStrings.xml><?xml version="1.0" encoding="utf-8"?>
<sst xmlns="http://schemas.openxmlformats.org/spreadsheetml/2006/main" count="6742" uniqueCount="3044">
  <si>
    <t>浙 江</t>
  </si>
  <si>
    <t>广东</t>
  </si>
  <si>
    <t>街铺</t>
  </si>
  <si>
    <t>加盟</t>
  </si>
  <si>
    <t>直营</t>
  </si>
  <si>
    <t>商场</t>
  </si>
  <si>
    <t>店中店</t>
  </si>
  <si>
    <t>直营</t>
    <phoneticPr fontId="5" type="noConversion"/>
  </si>
  <si>
    <t>省份</t>
    <phoneticPr fontId="5" type="noConversion"/>
  </si>
  <si>
    <t>城市级别</t>
    <phoneticPr fontId="5" type="noConversion"/>
  </si>
  <si>
    <t>店铺面积</t>
    <phoneticPr fontId="5" type="noConversion"/>
  </si>
  <si>
    <t>店铺类型</t>
    <phoneticPr fontId="5" type="noConversion"/>
  </si>
  <si>
    <t>详细地址</t>
    <phoneticPr fontId="5" type="noConversion"/>
  </si>
  <si>
    <t>县/区</t>
    <phoneticPr fontId="5" type="noConversion"/>
  </si>
  <si>
    <t>城市</t>
    <phoneticPr fontId="5" type="noConversion"/>
  </si>
  <si>
    <t>李沧区</t>
  </si>
  <si>
    <t>郴州</t>
  </si>
  <si>
    <t>常德</t>
  </si>
  <si>
    <t>怀化</t>
  </si>
  <si>
    <t>娄底</t>
  </si>
  <si>
    <t>张家界</t>
  </si>
  <si>
    <t>邵阳</t>
  </si>
  <si>
    <t>岳阳</t>
  </si>
  <si>
    <t>津市</t>
  </si>
  <si>
    <t>武冈</t>
  </si>
  <si>
    <t>株洲</t>
  </si>
  <si>
    <t>醴陵</t>
  </si>
  <si>
    <t>长沙</t>
  </si>
  <si>
    <t>浏阳</t>
  </si>
  <si>
    <t>济南</t>
  </si>
  <si>
    <t>青岛</t>
  </si>
  <si>
    <t>莱芜</t>
  </si>
  <si>
    <t>泰安</t>
  </si>
  <si>
    <t>威海</t>
  </si>
  <si>
    <t>东营</t>
  </si>
  <si>
    <t>垦利</t>
  </si>
  <si>
    <t>潍坊</t>
  </si>
  <si>
    <t>寿光</t>
  </si>
  <si>
    <t>德州</t>
  </si>
  <si>
    <t>临邑</t>
  </si>
  <si>
    <t>烟台</t>
  </si>
  <si>
    <t>莱州</t>
  </si>
  <si>
    <t>平度</t>
  </si>
  <si>
    <t>海阳</t>
  </si>
  <si>
    <t>菏泽</t>
  </si>
  <si>
    <t>曹县</t>
  </si>
  <si>
    <t>广饶</t>
  </si>
  <si>
    <t>临沂</t>
  </si>
  <si>
    <t>平邑</t>
  </si>
  <si>
    <t>聊城</t>
  </si>
  <si>
    <t>临清</t>
  </si>
  <si>
    <t>荣成</t>
  </si>
  <si>
    <t>广州</t>
  </si>
  <si>
    <t>店铺性质</t>
    <phoneticPr fontId="5" type="noConversion"/>
  </si>
  <si>
    <t>关联性
-移仓</t>
    <phoneticPr fontId="5" type="noConversion"/>
  </si>
  <si>
    <t>关联性
-查销售</t>
    <phoneticPr fontId="5" type="noConversion"/>
  </si>
  <si>
    <t>关联性
-查库存</t>
    <phoneticPr fontId="5" type="noConversion"/>
  </si>
  <si>
    <t>地级市</t>
    <phoneticPr fontId="5" type="noConversion"/>
  </si>
  <si>
    <t>0745-2250666</t>
  </si>
  <si>
    <t>0736-7361399</t>
  </si>
  <si>
    <t>0736-4232300</t>
  </si>
  <si>
    <t>0739-4232118</t>
  </si>
  <si>
    <t>0739-5365206</t>
  </si>
  <si>
    <t>0731-23452258</t>
  </si>
  <si>
    <t>付新池</t>
  </si>
  <si>
    <t>0730-7663988</t>
  </si>
  <si>
    <t>0738-2881316</t>
  </si>
  <si>
    <t>0738-5253098</t>
  </si>
  <si>
    <t>0744-8234828</t>
  </si>
  <si>
    <t>贺美芬</t>
  </si>
  <si>
    <t>湖南省常德津市步行街金城银座百斯盾休闲专卖店</t>
  </si>
  <si>
    <t>戴海明</t>
  </si>
  <si>
    <t>陈向阳</t>
  </si>
  <si>
    <t>王利芝</t>
  </si>
  <si>
    <t>湖南省醴陵市步行街110号百斯盾休闲专卖店</t>
  </si>
  <si>
    <t>周志宏</t>
  </si>
  <si>
    <t>曾群英</t>
  </si>
  <si>
    <t>赵志高</t>
  </si>
  <si>
    <t>广东</t>
    <phoneticPr fontId="5" type="noConversion"/>
  </si>
  <si>
    <t>深圳</t>
    <phoneticPr fontId="5" type="noConversion"/>
  </si>
  <si>
    <t>龙岗区</t>
    <phoneticPr fontId="5" type="noConversion"/>
  </si>
  <si>
    <t>商场</t>
    <phoneticPr fontId="5" type="noConversion"/>
  </si>
  <si>
    <t>汕头</t>
    <phoneticPr fontId="5" type="noConversion"/>
  </si>
  <si>
    <t>佛山凯德广场店</t>
  </si>
  <si>
    <t>街铺</t>
    <phoneticPr fontId="5" type="noConversion"/>
  </si>
  <si>
    <t>湖南</t>
    <phoneticPr fontId="5" type="noConversion"/>
  </si>
  <si>
    <t>长沙</t>
    <phoneticPr fontId="5" type="noConversion"/>
  </si>
  <si>
    <t>天心区</t>
    <phoneticPr fontId="5" type="noConversion"/>
  </si>
  <si>
    <t>店中店</t>
    <phoneticPr fontId="5" type="noConversion"/>
  </si>
  <si>
    <t>店铺名称</t>
    <phoneticPr fontId="5" type="noConversion"/>
  </si>
  <si>
    <t>城市</t>
    <phoneticPr fontId="5" type="noConversion"/>
  </si>
  <si>
    <t>店铺面积</t>
    <phoneticPr fontId="5" type="noConversion"/>
  </si>
  <si>
    <t>开业时间</t>
    <phoneticPr fontId="5" type="noConversion"/>
  </si>
  <si>
    <t>1级</t>
    <phoneticPr fontId="5" type="noConversion"/>
  </si>
  <si>
    <t>北上广深</t>
    <phoneticPr fontId="5" type="noConversion"/>
  </si>
  <si>
    <t>2级</t>
    <phoneticPr fontId="5" type="noConversion"/>
  </si>
  <si>
    <t>沿海省会</t>
    <phoneticPr fontId="5" type="noConversion"/>
  </si>
  <si>
    <t>3级</t>
    <phoneticPr fontId="5" type="noConversion"/>
  </si>
  <si>
    <t>内地省会和沿海发达城市</t>
    <phoneticPr fontId="5" type="noConversion"/>
  </si>
  <si>
    <t>4级</t>
    <phoneticPr fontId="5" type="noConversion"/>
  </si>
  <si>
    <t>内地发达城市和沿海不发达城市</t>
    <phoneticPr fontId="5" type="noConversion"/>
  </si>
  <si>
    <t>5级</t>
    <phoneticPr fontId="5" type="noConversion"/>
  </si>
  <si>
    <t>内地小城镇</t>
    <phoneticPr fontId="5" type="noConversion"/>
  </si>
  <si>
    <t>省会</t>
    <phoneticPr fontId="5" type="noConversion"/>
  </si>
  <si>
    <t>地级市</t>
    <phoneticPr fontId="5" type="noConversion"/>
  </si>
  <si>
    <t>环翠区</t>
    <phoneticPr fontId="5" type="noConversion"/>
  </si>
  <si>
    <t>威海统一路店</t>
    <phoneticPr fontId="5" type="noConversion"/>
  </si>
  <si>
    <t>山东省威海市环翠区统一路（53-11）号</t>
    <phoneticPr fontId="5" type="noConversion"/>
  </si>
  <si>
    <t>县城</t>
    <phoneticPr fontId="5" type="noConversion"/>
  </si>
  <si>
    <t>烟台莱州百货大楼店</t>
    <phoneticPr fontId="5" type="noConversion"/>
  </si>
  <si>
    <t>青岛平度北方国贸店</t>
    <phoneticPr fontId="5" type="noConversion"/>
  </si>
  <si>
    <t>北湖区</t>
    <phoneticPr fontId="5" type="noConversion"/>
  </si>
  <si>
    <t>郴州八一路店</t>
    <phoneticPr fontId="5" type="noConversion"/>
  </si>
  <si>
    <t>直营</t>
    <phoneticPr fontId="5" type="noConversion"/>
  </si>
  <si>
    <t>武陵区</t>
    <phoneticPr fontId="5" type="noConversion"/>
  </si>
  <si>
    <t>常德金钻广场店</t>
    <phoneticPr fontId="5" type="noConversion"/>
  </si>
  <si>
    <t>湖南省常德市武陵区步行街金钻广场大兴街21-23号百斯盾休闲专卖店</t>
    <phoneticPr fontId="5" type="noConversion"/>
  </si>
  <si>
    <t>岳阳县</t>
    <phoneticPr fontId="5" type="noConversion"/>
  </si>
  <si>
    <t>岳阳市岳阳县天鹅路店</t>
    <phoneticPr fontId="5" type="noConversion"/>
  </si>
  <si>
    <t>湖南省岳阳县城关镇天鹅路君和酒店旁边百斯盾专卖店</t>
    <phoneticPr fontId="5" type="noConversion"/>
  </si>
  <si>
    <t>常德津市步行街店</t>
    <phoneticPr fontId="5" type="noConversion"/>
  </si>
  <si>
    <t>长沙浏阳人民中路店</t>
    <phoneticPr fontId="5" type="noConversion"/>
  </si>
  <si>
    <t>湖南</t>
    <phoneticPr fontId="5" type="noConversion"/>
  </si>
  <si>
    <t>长沙</t>
    <phoneticPr fontId="5" type="noConversion"/>
  </si>
  <si>
    <t>天心区</t>
    <phoneticPr fontId="5" type="noConversion"/>
  </si>
  <si>
    <t>长沙黄兴南路店</t>
    <phoneticPr fontId="5" type="noConversion"/>
  </si>
  <si>
    <t>街铺</t>
    <phoneticPr fontId="5" type="noConversion"/>
  </si>
  <si>
    <t>天河区</t>
    <phoneticPr fontId="5" type="noConversion"/>
  </si>
  <si>
    <t>番禺区</t>
    <phoneticPr fontId="5" type="noConversion"/>
  </si>
  <si>
    <t>广东</t>
    <phoneticPr fontId="5" type="noConversion"/>
  </si>
  <si>
    <t>深圳</t>
    <phoneticPr fontId="5" type="noConversion"/>
  </si>
  <si>
    <t>龙岗区</t>
    <phoneticPr fontId="5" type="noConversion"/>
  </si>
  <si>
    <t>中山</t>
    <phoneticPr fontId="5" type="noConversion"/>
  </si>
  <si>
    <t>石岐区</t>
    <phoneticPr fontId="5" type="noConversion"/>
  </si>
  <si>
    <t>汕头</t>
    <phoneticPr fontId="5" type="noConversion"/>
  </si>
  <si>
    <t>潮南区</t>
    <phoneticPr fontId="5" type="noConversion"/>
  </si>
  <si>
    <t>金平区</t>
    <phoneticPr fontId="5" type="noConversion"/>
  </si>
  <si>
    <t>佛山</t>
    <phoneticPr fontId="5" type="noConversion"/>
  </si>
  <si>
    <t>南海区</t>
    <phoneticPr fontId="5" type="noConversion"/>
  </si>
  <si>
    <t>惠州</t>
    <phoneticPr fontId="5" type="noConversion"/>
  </si>
  <si>
    <t>惠城区</t>
    <phoneticPr fontId="5" type="noConversion"/>
  </si>
  <si>
    <t>东莞</t>
    <phoneticPr fontId="5" type="noConversion"/>
  </si>
  <si>
    <t>莞城区</t>
    <phoneticPr fontId="5" type="noConversion"/>
  </si>
  <si>
    <t>县级市</t>
    <phoneticPr fontId="5" type="noConversion"/>
  </si>
  <si>
    <t>广州正佳广场店</t>
    <phoneticPr fontId="5" type="noConversion"/>
  </si>
  <si>
    <t>广州番禺繁华路店</t>
    <phoneticPr fontId="5" type="noConversion"/>
  </si>
  <si>
    <t>商场</t>
    <phoneticPr fontId="5" type="noConversion"/>
  </si>
  <si>
    <t>0755-85215554</t>
  </si>
  <si>
    <t>中山石岐恒基百货店</t>
    <phoneticPr fontId="5" type="noConversion"/>
  </si>
  <si>
    <t>0760-88706004</t>
  </si>
  <si>
    <t>汕头广祥路店</t>
    <phoneticPr fontId="5" type="noConversion"/>
  </si>
  <si>
    <t>0754-87787319</t>
  </si>
  <si>
    <t>汕头长平路店</t>
    <phoneticPr fontId="5" type="noConversion"/>
  </si>
  <si>
    <t>0754-87120231</t>
  </si>
  <si>
    <t>汕头金园路店</t>
    <phoneticPr fontId="5" type="noConversion"/>
  </si>
  <si>
    <t>佛山嘉洲广场店</t>
    <phoneticPr fontId="5" type="noConversion"/>
  </si>
  <si>
    <t>深圳龙岗海雅百货店</t>
    <phoneticPr fontId="5" type="noConversion"/>
  </si>
  <si>
    <t>惠州海雅百货店</t>
    <phoneticPr fontId="5" type="noConversion"/>
  </si>
  <si>
    <t>店中店</t>
    <phoneticPr fontId="5" type="noConversion"/>
  </si>
  <si>
    <t>0752-2535781</t>
  </si>
  <si>
    <t>东莞长安万达广场店</t>
    <phoneticPr fontId="5" type="noConversion"/>
  </si>
  <si>
    <t>0769-82926775</t>
  </si>
  <si>
    <t>关店状态</t>
    <phoneticPr fontId="5" type="noConversion"/>
  </si>
  <si>
    <t>岳阳</t>
    <phoneticPr fontId="5" type="noConversion"/>
  </si>
  <si>
    <t>岳阳楼区</t>
    <phoneticPr fontId="5" type="noConversion"/>
  </si>
  <si>
    <t>街铺</t>
    <phoneticPr fontId="5" type="noConversion"/>
  </si>
  <si>
    <t>岳阳东茅岭步行街店</t>
    <phoneticPr fontId="5" type="noConversion"/>
  </si>
  <si>
    <t>常德</t>
    <phoneticPr fontId="5" type="noConversion"/>
  </si>
  <si>
    <t>常德步行街店</t>
    <phoneticPr fontId="5" type="noConversion"/>
  </si>
  <si>
    <t>威海</t>
    <phoneticPr fontId="5" type="noConversion"/>
  </si>
  <si>
    <t>环翠区</t>
    <phoneticPr fontId="5" type="noConversion"/>
  </si>
  <si>
    <t>店中店</t>
    <phoneticPr fontId="5" type="noConversion"/>
  </si>
  <si>
    <t>威海威高广场店</t>
    <phoneticPr fontId="5" type="noConversion"/>
  </si>
  <si>
    <t>直营</t>
    <phoneticPr fontId="5" type="noConversion"/>
  </si>
  <si>
    <t>龙湖区</t>
    <phoneticPr fontId="5" type="noConversion"/>
  </si>
  <si>
    <t>澄海区</t>
    <phoneticPr fontId="5" type="noConversion"/>
  </si>
  <si>
    <t>地级市</t>
    <phoneticPr fontId="5" type="noConversion"/>
  </si>
  <si>
    <t>汕头澄海文冠路店</t>
    <phoneticPr fontId="5" type="noConversion"/>
  </si>
  <si>
    <t>街铺</t>
    <phoneticPr fontId="5" type="noConversion"/>
  </si>
  <si>
    <t>揭阳</t>
    <phoneticPr fontId="5" type="noConversion"/>
  </si>
  <si>
    <t>汕头揭阳马牙路店</t>
    <phoneticPr fontId="5" type="noConversion"/>
  </si>
  <si>
    <t>汕尾</t>
    <phoneticPr fontId="5" type="noConversion"/>
  </si>
  <si>
    <t>海丰</t>
    <phoneticPr fontId="5" type="noConversion"/>
  </si>
  <si>
    <t>县级市</t>
    <phoneticPr fontId="5" type="noConversion"/>
  </si>
  <si>
    <t>汕尾海丰人民中路店</t>
    <phoneticPr fontId="5" type="noConversion"/>
  </si>
  <si>
    <t>广州</t>
    <phoneticPr fontId="5" type="noConversion"/>
  </si>
  <si>
    <t>花都</t>
    <phoneticPr fontId="5" type="noConversion"/>
  </si>
  <si>
    <t>广州花都建设路店</t>
    <phoneticPr fontId="5" type="noConversion"/>
  </si>
  <si>
    <t>县城</t>
  </si>
  <si>
    <t>湖南省长沙市天心区黄心南路338号KIKC专卖店</t>
    <phoneticPr fontId="5" type="noConversion"/>
  </si>
  <si>
    <t>湖南</t>
    <phoneticPr fontId="5" type="noConversion"/>
  </si>
  <si>
    <t>衡阳</t>
    <phoneticPr fontId="5" type="noConversion"/>
  </si>
  <si>
    <t>衡阳和平北路店</t>
    <phoneticPr fontId="5" type="noConversion"/>
  </si>
  <si>
    <t>直营</t>
    <phoneticPr fontId="5" type="noConversion"/>
  </si>
  <si>
    <t>街铺</t>
    <phoneticPr fontId="5" type="noConversion"/>
  </si>
  <si>
    <t>珠晖区</t>
    <phoneticPr fontId="5" type="noConversion"/>
  </si>
  <si>
    <t>地级市</t>
    <phoneticPr fontId="5" type="noConversion"/>
  </si>
  <si>
    <t xml:space="preserve">广东省广州市越秀区中山三路33号中华广场2楼2002A </t>
    <phoneticPr fontId="5" type="noConversion"/>
  </si>
  <si>
    <t>越秀区</t>
    <phoneticPr fontId="5" type="noConversion"/>
  </si>
  <si>
    <t>省会</t>
    <phoneticPr fontId="5" type="noConversion"/>
  </si>
  <si>
    <t>广州中华广场店</t>
    <phoneticPr fontId="5" type="noConversion"/>
  </si>
  <si>
    <t>广东省广州市天河区正佳广场2楼2A015</t>
    <phoneticPr fontId="5" type="noConversion"/>
  </si>
  <si>
    <t>广东省佛山市南海区桂城街道南海大道北75号凯德广场二楼24号KIKC</t>
    <phoneticPr fontId="5" type="noConversion"/>
  </si>
  <si>
    <t>广东省南海区大沥镇广佛98号黄岐嘉州广场一楼KIKC</t>
    <phoneticPr fontId="5" type="noConversion"/>
  </si>
  <si>
    <t>广东省深圳市龙岗区平湖华南大道一号负一楼百斯盾专柜</t>
    <phoneticPr fontId="5" type="noConversion"/>
  </si>
  <si>
    <t>湖南</t>
    <phoneticPr fontId="5" type="noConversion"/>
  </si>
  <si>
    <t>长沙</t>
    <phoneticPr fontId="5" type="noConversion"/>
  </si>
  <si>
    <t>雨花区</t>
    <phoneticPr fontId="5" type="noConversion"/>
  </si>
  <si>
    <t>长沙喜盈门范城店</t>
    <phoneticPr fontId="5" type="noConversion"/>
  </si>
  <si>
    <t>店中店</t>
    <phoneticPr fontId="5" type="noConversion"/>
  </si>
  <si>
    <t>联系人</t>
    <phoneticPr fontId="5" type="noConversion"/>
  </si>
  <si>
    <t>泰山区</t>
    <phoneticPr fontId="5" type="noConversion"/>
  </si>
  <si>
    <t>地级市</t>
    <phoneticPr fontId="5" type="noConversion"/>
  </si>
  <si>
    <t>泰安中百百货店</t>
    <phoneticPr fontId="5" type="noConversion"/>
  </si>
  <si>
    <t>山东省泰安市财源大街90号泰安中百大厦三楼</t>
    <phoneticPr fontId="5" type="noConversion"/>
  </si>
  <si>
    <t>县城</t>
    <phoneticPr fontId="5" type="noConversion"/>
  </si>
  <si>
    <t>德州临邑信业商厦店</t>
    <phoneticPr fontId="5" type="noConversion"/>
  </si>
  <si>
    <t>山东省德州市临邑县迎宾路中段临邑信业商厦</t>
    <phoneticPr fontId="5" type="noConversion"/>
  </si>
  <si>
    <t>烟台海阳振华商场</t>
    <phoneticPr fontId="5" type="noConversion"/>
  </si>
  <si>
    <t>山东省海阳市海正路888裤行振华商场</t>
    <phoneticPr fontId="5" type="noConversion"/>
  </si>
  <si>
    <t>菏泽曹县步行街店</t>
    <phoneticPr fontId="5" type="noConversion"/>
  </si>
  <si>
    <t>山东省菏泽市曹县县委前街百斯盾专卖店</t>
    <phoneticPr fontId="5" type="noConversion"/>
  </si>
  <si>
    <t>东营广饶佳乐购物广场店</t>
    <phoneticPr fontId="5" type="noConversion"/>
  </si>
  <si>
    <t>山东省东营市广饶县府前大街28号佳乐购物中心</t>
    <phoneticPr fontId="5" type="noConversion"/>
  </si>
  <si>
    <t>鹤城区</t>
    <phoneticPr fontId="5" type="noConversion"/>
  </si>
  <si>
    <t>地级市</t>
    <phoneticPr fontId="5" type="noConversion"/>
  </si>
  <si>
    <t>怀化鹤洲路店</t>
    <phoneticPr fontId="5" type="noConversion"/>
  </si>
  <si>
    <t>湖南省怀化市凯邦万象城1-2号百斯盾休闲专卖店</t>
    <phoneticPr fontId="5" type="noConversion"/>
  </si>
  <si>
    <t>娄星区</t>
    <phoneticPr fontId="5" type="noConversion"/>
  </si>
  <si>
    <t>娄底万豪城市广场店</t>
    <phoneticPr fontId="5" type="noConversion"/>
  </si>
  <si>
    <t>湖南省娄底市万豪城市广场B1-108-111百斯盾休闲专卖店</t>
    <phoneticPr fontId="5" type="noConversion"/>
  </si>
  <si>
    <t>永定区</t>
    <phoneticPr fontId="5" type="noConversion"/>
  </si>
  <si>
    <t>地级市</t>
    <phoneticPr fontId="5" type="noConversion"/>
  </si>
  <si>
    <t>张家界逸尘广场店</t>
    <phoneticPr fontId="5" type="noConversion"/>
  </si>
  <si>
    <t>湖南省张家界市逸尘广场步行街百斯盾休闲专卖店</t>
    <phoneticPr fontId="5" type="noConversion"/>
  </si>
  <si>
    <t>大祥区</t>
    <phoneticPr fontId="5" type="noConversion"/>
  </si>
  <si>
    <t>邵阳红旗路店</t>
    <phoneticPr fontId="5" type="noConversion"/>
  </si>
  <si>
    <t>湖南省邵阳市大祥区红旗路六岭商场西头12号门面百斯盾休闲专卖店</t>
    <phoneticPr fontId="5" type="noConversion"/>
  </si>
  <si>
    <t>冷水江</t>
    <phoneticPr fontId="5" type="noConversion"/>
  </si>
  <si>
    <t>县城</t>
    <phoneticPr fontId="5" type="noConversion"/>
  </si>
  <si>
    <t>娄底冷水江步行街店</t>
    <phoneticPr fontId="5" type="noConversion"/>
  </si>
  <si>
    <t xml:space="preserve">湖南省娄底冷水江市商业步行街百斯盾男装专卖店 </t>
    <phoneticPr fontId="5" type="noConversion"/>
  </si>
  <si>
    <t>邵阳武冈都梁路店</t>
    <phoneticPr fontId="5" type="noConversion"/>
  </si>
  <si>
    <t>湖南省邵阳市武冈县都梁路龙城国际5-6号百斯盾休闲专卖店</t>
    <phoneticPr fontId="5" type="noConversion"/>
  </si>
  <si>
    <t>株洲醴陵步行街店</t>
    <phoneticPr fontId="5" type="noConversion"/>
  </si>
  <si>
    <t>聊城临清红星路店</t>
    <phoneticPr fontId="5" type="noConversion"/>
  </si>
  <si>
    <t>山东省聊城市临清县红星路鑫和服饰商场侧面百斯盾男装</t>
    <phoneticPr fontId="5" type="noConversion"/>
  </si>
  <si>
    <t>黄埔</t>
    <phoneticPr fontId="5" type="noConversion"/>
  </si>
  <si>
    <t>县城</t>
    <phoneticPr fontId="5" type="noConversion"/>
  </si>
  <si>
    <t>广东省广州市黄埔区荔联街宏明路263号时代城广场一层KIKC</t>
    <phoneticPr fontId="5" type="noConversion"/>
  </si>
  <si>
    <t>广州黄埔时代城店</t>
    <phoneticPr fontId="5" type="noConversion"/>
  </si>
  <si>
    <t>直营</t>
    <phoneticPr fontId="5" type="noConversion"/>
  </si>
  <si>
    <t>深圳</t>
    <phoneticPr fontId="5" type="noConversion"/>
  </si>
  <si>
    <t>罗湖区</t>
    <phoneticPr fontId="5" type="noConversion"/>
  </si>
  <si>
    <t>地级市</t>
    <phoneticPr fontId="5" type="noConversion"/>
  </si>
  <si>
    <t>深圳罗湖太阳百货店</t>
    <phoneticPr fontId="5" type="noConversion"/>
  </si>
  <si>
    <t>店中店</t>
    <phoneticPr fontId="5" type="noConversion"/>
  </si>
  <si>
    <t>广东省深圳市罗湖区东门解放路2001号太阳百货四楼KIKC</t>
    <phoneticPr fontId="5" type="noConversion"/>
  </si>
  <si>
    <t>宝安区</t>
    <phoneticPr fontId="5" type="noConversion"/>
  </si>
  <si>
    <t>惠州华贸中心店</t>
    <phoneticPr fontId="5" type="noConversion"/>
  </si>
  <si>
    <t>惠州</t>
    <phoneticPr fontId="5" type="noConversion"/>
  </si>
  <si>
    <t>河源</t>
    <phoneticPr fontId="5" type="noConversion"/>
  </si>
  <si>
    <t>广州新市百信广场店</t>
    <phoneticPr fontId="5" type="noConversion"/>
  </si>
  <si>
    <t>白云区</t>
    <phoneticPr fontId="5" type="noConversion"/>
  </si>
  <si>
    <t>东莞樟木头天一城店</t>
    <phoneticPr fontId="5" type="noConversion"/>
  </si>
  <si>
    <t>樟木头</t>
    <phoneticPr fontId="5" type="noConversion"/>
  </si>
  <si>
    <t>广东</t>
    <phoneticPr fontId="5" type="noConversion"/>
  </si>
  <si>
    <t>东莞</t>
    <phoneticPr fontId="5" type="noConversion"/>
  </si>
  <si>
    <t>县级市</t>
    <phoneticPr fontId="5" type="noConversion"/>
  </si>
  <si>
    <t>深圳沙井京基KK-MALL店</t>
    <phoneticPr fontId="5" type="noConversion"/>
  </si>
  <si>
    <t>深圳宝安海雅百货店</t>
    <phoneticPr fontId="5" type="noConversion"/>
  </si>
  <si>
    <t>潮州新桥东路店</t>
    <phoneticPr fontId="5" type="noConversion"/>
  </si>
  <si>
    <t>潮州</t>
    <phoneticPr fontId="5" type="noConversion"/>
  </si>
  <si>
    <t>哈尔滨</t>
    <phoneticPr fontId="5" type="noConversion"/>
  </si>
  <si>
    <t>黑龙江</t>
    <phoneticPr fontId="5" type="noConversion"/>
  </si>
  <si>
    <t>南岗区</t>
    <phoneticPr fontId="5" type="noConversion"/>
  </si>
  <si>
    <t>哈西万达广场店</t>
    <phoneticPr fontId="5" type="noConversion"/>
  </si>
  <si>
    <t>直营</t>
    <phoneticPr fontId="5" type="noConversion"/>
  </si>
  <si>
    <t>店中店</t>
    <phoneticPr fontId="5" type="noConversion"/>
  </si>
  <si>
    <t>黑龙江省哈尔滨市南岗区中兴大道168号万达广场购物中心二层2028号KIKC</t>
    <phoneticPr fontId="5" type="noConversion"/>
  </si>
  <si>
    <t>湖南</t>
    <phoneticPr fontId="5" type="noConversion"/>
  </si>
  <si>
    <t>永州</t>
    <phoneticPr fontId="5" type="noConversion"/>
  </si>
  <si>
    <t>永州步步高广场店</t>
    <phoneticPr fontId="5" type="noConversion"/>
  </si>
  <si>
    <t>商场</t>
    <phoneticPr fontId="5" type="noConversion"/>
  </si>
  <si>
    <t>湖南省长沙市雨花区万家丽路三段36号喜盈门•范城2楼KIKC专柜</t>
    <phoneticPr fontId="5" type="noConversion"/>
  </si>
  <si>
    <t>冷水滩区</t>
    <phoneticPr fontId="5" type="noConversion"/>
  </si>
  <si>
    <t>县城</t>
    <phoneticPr fontId="5" type="noConversion"/>
  </si>
  <si>
    <t>临沂平邑润民服装城店</t>
    <phoneticPr fontId="5" type="noConversion"/>
  </si>
  <si>
    <t>山东省临沂市平邑县浚河路与汉阙路交汇处润民服装城</t>
    <phoneticPr fontId="5" type="noConversion"/>
  </si>
  <si>
    <t>深圳宝安港龙城店</t>
    <phoneticPr fontId="5" type="noConversion"/>
  </si>
  <si>
    <t>街铺</t>
    <phoneticPr fontId="5" type="noConversion"/>
  </si>
  <si>
    <t>深圳龙岗世贸中心店</t>
    <phoneticPr fontId="5" type="noConversion"/>
  </si>
  <si>
    <t>商场</t>
    <phoneticPr fontId="5" type="noConversion"/>
  </si>
  <si>
    <t>源城区</t>
    <phoneticPr fontId="5" type="noConversion"/>
  </si>
  <si>
    <t>广东省河源市河源大道与沿江路交汇处丽日百货一楼KIKC</t>
    <phoneticPr fontId="5" type="noConversion"/>
  </si>
  <si>
    <t>广东省广州市花都区新华街建设路34号港航城商场一层KIKC</t>
    <phoneticPr fontId="5" type="noConversion"/>
  </si>
  <si>
    <t>省会</t>
    <phoneticPr fontId="5" type="noConversion"/>
  </si>
  <si>
    <t>杭州百货大楼店</t>
    <phoneticPr fontId="5" type="noConversion"/>
  </si>
  <si>
    <t>杭州西湖银泰百货店</t>
    <phoneticPr fontId="5" type="noConversion"/>
  </si>
  <si>
    <t>县城</t>
    <phoneticPr fontId="5" type="noConversion"/>
  </si>
  <si>
    <t>杭州富阳大润发店</t>
    <phoneticPr fontId="5" type="noConversion"/>
  </si>
  <si>
    <t>金华银泰天地店</t>
    <phoneticPr fontId="5" type="noConversion"/>
  </si>
  <si>
    <t>金华兰溪解百百货店</t>
    <phoneticPr fontId="5" type="noConversion"/>
  </si>
  <si>
    <t>金华永康南龙百货店</t>
    <phoneticPr fontId="5" type="noConversion"/>
  </si>
  <si>
    <t>金华东阳振兴路店</t>
    <phoneticPr fontId="5" type="noConversion"/>
  </si>
  <si>
    <t>金华永康广场路店</t>
    <phoneticPr fontId="5" type="noConversion"/>
  </si>
  <si>
    <t>丽水百货大楼店</t>
    <phoneticPr fontId="5" type="noConversion"/>
  </si>
  <si>
    <t>宁波余姚华联金泰百货店</t>
    <phoneticPr fontId="5" type="noConversion"/>
  </si>
  <si>
    <t>宁波奉化惠政西路店</t>
    <phoneticPr fontId="5" type="noConversion"/>
  </si>
  <si>
    <t>宁波象山建设路店</t>
    <phoneticPr fontId="5" type="noConversion"/>
  </si>
  <si>
    <t>衢州中河沿店</t>
    <phoneticPr fontId="5" type="noConversion"/>
  </si>
  <si>
    <t>衢州景文百货店</t>
    <phoneticPr fontId="5" type="noConversion"/>
  </si>
  <si>
    <t>衢州江山东方时代广场店</t>
    <phoneticPr fontId="5" type="noConversion"/>
  </si>
  <si>
    <t>绍兴诸暨第一百货店</t>
    <phoneticPr fontId="5" type="noConversion"/>
  </si>
  <si>
    <t>绍兴新昌商城店</t>
    <phoneticPr fontId="5" type="noConversion"/>
  </si>
  <si>
    <t>台州东方华联广场店</t>
    <phoneticPr fontId="5" type="noConversion"/>
  </si>
  <si>
    <t>台州天台天音百货店</t>
    <phoneticPr fontId="5" type="noConversion"/>
  </si>
  <si>
    <t>保留店</t>
  </si>
  <si>
    <t>1</t>
  </si>
  <si>
    <t>新开店</t>
  </si>
  <si>
    <t>折扣店</t>
  </si>
  <si>
    <t>已关店</t>
  </si>
  <si>
    <t>3</t>
  </si>
  <si>
    <t>2</t>
  </si>
  <si>
    <t>计划关店</t>
  </si>
  <si>
    <t>湖南省岳阳市岳阳楼区东茅岭路42号天虹百货四楼KIKC</t>
    <phoneticPr fontId="5" type="noConversion"/>
  </si>
  <si>
    <t>湖南</t>
    <phoneticPr fontId="5" type="noConversion"/>
  </si>
  <si>
    <t>岳阳</t>
    <phoneticPr fontId="5" type="noConversion"/>
  </si>
  <si>
    <t>岳阳楼区</t>
    <phoneticPr fontId="5" type="noConversion"/>
  </si>
  <si>
    <t>湖南省郴州市北湖区八一路15号KIKC专卖店</t>
    <phoneticPr fontId="5" type="noConversion"/>
  </si>
  <si>
    <t>湖南省岳阳市东茅岭294号KIKC专卖店</t>
    <phoneticPr fontId="5" type="noConversion"/>
  </si>
  <si>
    <t>湖南省衡阳和平北路金轮大厦18号19号KIKC专卖店</t>
    <phoneticPr fontId="5" type="noConversion"/>
  </si>
  <si>
    <t>岳阳天虹百货店</t>
    <phoneticPr fontId="5" type="noConversion"/>
  </si>
  <si>
    <t>广东省惠州市江北文昌一路9号三楼KIKC</t>
    <phoneticPr fontId="5" type="noConversion"/>
  </si>
  <si>
    <t xml:space="preserve">广东省深圳市宝安区宝安25区前进一路96号海雅百货4楼 </t>
    <phoneticPr fontId="5" type="noConversion"/>
  </si>
  <si>
    <t>完整店铺名称</t>
    <phoneticPr fontId="5" type="noConversion"/>
  </si>
  <si>
    <t>店铺类型
2</t>
    <phoneticPr fontId="5" type="noConversion"/>
  </si>
  <si>
    <t>专卖店</t>
  </si>
  <si>
    <t>专柜</t>
  </si>
  <si>
    <t>广东东莞长安万达广场店中店</t>
  </si>
  <si>
    <t>广东东莞樟木头天一城店中店</t>
  </si>
  <si>
    <t>广东佛山凯德广场专柜</t>
  </si>
  <si>
    <t>广东佛山嘉洲广场专柜</t>
  </si>
  <si>
    <t>广东广州正佳广场店中店</t>
  </si>
  <si>
    <t>广东广州番禺繁华路专卖店</t>
  </si>
  <si>
    <t>广东广州花都建设路专卖店</t>
  </si>
  <si>
    <t>广东广州黄埔时代城店中店</t>
  </si>
  <si>
    <t>广东广州新市百信广场专卖店</t>
  </si>
  <si>
    <t>广东河源丽日百货专柜</t>
  </si>
  <si>
    <t>广东惠州华贸中心专柜</t>
  </si>
  <si>
    <t>广东汕头澄海文冠路专卖店</t>
  </si>
  <si>
    <t>广东汕尾海丰人民中路专卖店</t>
  </si>
  <si>
    <t>广东深圳龙岗海雅百货专柜</t>
  </si>
  <si>
    <t>广东深圳罗湖太阳百货店中店</t>
  </si>
  <si>
    <t>广东深圳宝安港龙城店中店</t>
  </si>
  <si>
    <t>广东深圳沙井京基KK-MALL店中店</t>
  </si>
  <si>
    <t>广东深圳宝安海雅百货专柜</t>
  </si>
  <si>
    <t>广东深圳龙岗世贸中心店中店</t>
  </si>
  <si>
    <t>湖南衡阳和平北路专卖店</t>
  </si>
  <si>
    <t>湖南永州步步高广场专柜</t>
  </si>
  <si>
    <t>湖南岳阳东茅岭步行街专卖店</t>
  </si>
  <si>
    <t>湖南长沙黄兴南路专卖店</t>
  </si>
  <si>
    <t>湖南长沙喜盈门范城店中店</t>
  </si>
  <si>
    <t>湖南岳阳天虹百货专柜</t>
  </si>
  <si>
    <t>黑龙江哈西万达广场店中店</t>
  </si>
  <si>
    <t>山东</t>
  </si>
  <si>
    <t>山东</t>
    <phoneticPr fontId="5" type="noConversion"/>
  </si>
  <si>
    <t>山东威海荣城吉星购物中心专柜</t>
  </si>
  <si>
    <t>广东广州中华广场店中店</t>
  </si>
  <si>
    <t>山东青岛平度北方国贸专柜</t>
  </si>
  <si>
    <t>山东威海威高广场店中店</t>
  </si>
  <si>
    <t>山东烟台莱州百货大楼专柜</t>
  </si>
  <si>
    <t>山东东营垦利信誉楼百货专柜</t>
  </si>
  <si>
    <t>山东莱芜信誉楼百货专柜</t>
  </si>
  <si>
    <t>山东青岛崂山百货专柜</t>
  </si>
  <si>
    <t>山东威海统一路专卖店</t>
  </si>
  <si>
    <t>山东潍坊寿光全福元商厦专柜</t>
  </si>
  <si>
    <t>山东德州临邑信业商厦专柜</t>
  </si>
  <si>
    <t>山东东营广饶佳乐购物广场专柜</t>
  </si>
  <si>
    <t>山东菏泽曹县步行街专卖店</t>
  </si>
  <si>
    <t>山东聊城临清红星路专卖店</t>
  </si>
  <si>
    <t>山东临沂平邑润民服装城专柜</t>
  </si>
  <si>
    <t>山东泰安中百百货专柜</t>
  </si>
  <si>
    <t>湖南</t>
  </si>
  <si>
    <t>湖南常德金钻广场专卖店</t>
  </si>
  <si>
    <t>湖南郴州八一路专卖店</t>
  </si>
  <si>
    <t>湖南长沙浏阳人民中路专卖店</t>
  </si>
  <si>
    <t>湖南常德津市步行街专卖店</t>
  </si>
  <si>
    <t>湖南岳阳市岳阳县天鹅路专卖店</t>
  </si>
  <si>
    <t>湖南怀化鹤洲路专卖店</t>
  </si>
  <si>
    <t>湖南娄底万豪城市广场专卖店</t>
  </si>
  <si>
    <t>湖南娄底冷水江步行街专卖店</t>
  </si>
  <si>
    <t>湖南邵阳红旗路专卖店</t>
  </si>
  <si>
    <t>湖南邵阳武冈都梁路专卖店</t>
  </si>
  <si>
    <t>湖南张家界逸尘广场专卖店</t>
  </si>
  <si>
    <t>湖南株洲醴陵步行街专卖店</t>
  </si>
  <si>
    <t>山东烟台海阳振华商场专柜</t>
  </si>
  <si>
    <t>广东汕头峡山广祥路专卖店</t>
    <phoneticPr fontId="5" type="noConversion"/>
  </si>
  <si>
    <t>广东汕头龙湖长平路专卖店</t>
    <phoneticPr fontId="5" type="noConversion"/>
  </si>
  <si>
    <t>广东汕头金园路专卖店</t>
    <phoneticPr fontId="5" type="noConversion"/>
  </si>
  <si>
    <t>深圳平湖华南城（折扣）店</t>
    <phoneticPr fontId="5" type="noConversion"/>
  </si>
  <si>
    <t>广东深圳平湖华南城[折扣]专柜</t>
    <phoneticPr fontId="5" type="noConversion"/>
  </si>
  <si>
    <t>湖南常德武陵步行街专卖店</t>
    <phoneticPr fontId="5" type="noConversion"/>
  </si>
  <si>
    <t>广东惠州海雅百货[折扣]店中店</t>
    <phoneticPr fontId="5" type="noConversion"/>
  </si>
  <si>
    <t>广东中山石岐恒基百货[折扣]专柜</t>
    <phoneticPr fontId="5" type="noConversion"/>
  </si>
  <si>
    <t>广东潮州新桥东路专卖店</t>
    <phoneticPr fontId="5" type="noConversion"/>
  </si>
  <si>
    <t>湘桥区</t>
    <phoneticPr fontId="5" type="noConversion"/>
  </si>
  <si>
    <t>陈睦炯</t>
    <phoneticPr fontId="5" type="noConversion"/>
  </si>
  <si>
    <t>山东省威海市环翠区新威路17号威高广场KIKC专柜</t>
    <phoneticPr fontId="5" type="noConversion"/>
  </si>
  <si>
    <t>刘蕊蕊</t>
    <phoneticPr fontId="5" type="noConversion"/>
  </si>
  <si>
    <t>山东省莱州市莱州南路121号莱州百货服装商场F2KIKC专柜</t>
    <phoneticPr fontId="5" type="noConversion"/>
  </si>
  <si>
    <t>邓建华</t>
    <phoneticPr fontId="5" type="noConversion"/>
  </si>
  <si>
    <t>山东省青岛市平度市扬州路58号北方国贸购物中心KIKC专柜</t>
    <phoneticPr fontId="5" type="noConversion"/>
  </si>
  <si>
    <t>杨沛沛</t>
    <phoneticPr fontId="5" type="noConversion"/>
  </si>
  <si>
    <t>青岛崂山百货店</t>
    <phoneticPr fontId="5" type="noConversion"/>
  </si>
  <si>
    <t>山东青岛市李沧区向阳路65号崂山百货四楼</t>
    <phoneticPr fontId="5" type="noConversion"/>
  </si>
  <si>
    <t>县城</t>
    <phoneticPr fontId="5" type="noConversion"/>
  </si>
  <si>
    <t>东营垦利信誉楼百货店</t>
    <phoneticPr fontId="5" type="noConversion"/>
  </si>
  <si>
    <t>山东省东营市垦利县新兴路51号信誉楼商厦</t>
    <phoneticPr fontId="5" type="noConversion"/>
  </si>
  <si>
    <t>天桥区</t>
    <phoneticPr fontId="5" type="noConversion"/>
  </si>
  <si>
    <t>省会</t>
    <phoneticPr fontId="5" type="noConversion"/>
  </si>
  <si>
    <t>济南商贸中心店</t>
    <phoneticPr fontId="5" type="noConversion"/>
  </si>
  <si>
    <t>山东济南泺口商贸中心专柜</t>
    <phoneticPr fontId="5" type="noConversion"/>
  </si>
  <si>
    <t>山东省济南市天桥区泺口商贸中心二楼百斯盾男装</t>
    <phoneticPr fontId="5" type="noConversion"/>
  </si>
  <si>
    <t>莱城区</t>
    <phoneticPr fontId="5" type="noConversion"/>
  </si>
  <si>
    <t>地级市</t>
    <phoneticPr fontId="5" type="noConversion"/>
  </si>
  <si>
    <t>莱芜信誉楼百货店</t>
    <phoneticPr fontId="5" type="noConversion"/>
  </si>
  <si>
    <t>山东省莱芜市赢牟东大街信誉楼</t>
    <phoneticPr fontId="5" type="noConversion"/>
  </si>
  <si>
    <t>威海荣城吉星购物中心</t>
    <phoneticPr fontId="5" type="noConversion"/>
  </si>
  <si>
    <t>加盟</t>
    <phoneticPr fontId="5" type="noConversion"/>
  </si>
  <si>
    <t>山东省荣成市石岛黄海中路西99号吉兴购物中心</t>
    <phoneticPr fontId="5" type="noConversion"/>
  </si>
  <si>
    <t>潍坊寿光全福元商厦店</t>
    <phoneticPr fontId="5" type="noConversion"/>
  </si>
  <si>
    <t>山东省寿光市圣城东街198号全福元商厦</t>
    <phoneticPr fontId="5" type="noConversion"/>
  </si>
  <si>
    <t>东山区</t>
    <phoneticPr fontId="5" type="noConversion"/>
  </si>
  <si>
    <t>广东揭阳东山专卖店</t>
    <phoneticPr fontId="5" type="noConversion"/>
  </si>
  <si>
    <t>湖南省常德市商业步行街首创大厦临街KIKC专卖店</t>
    <phoneticPr fontId="5" type="noConversion"/>
  </si>
  <si>
    <t>湖南省永州市冷水滩区零陵北路1号步步高广场3楼KIKC专柜</t>
    <phoneticPr fontId="5" type="noConversion"/>
  </si>
  <si>
    <t>周美蓉</t>
  </si>
  <si>
    <t>孙浩</t>
  </si>
  <si>
    <t>谢雨晴</t>
  </si>
  <si>
    <t>李佳</t>
  </si>
  <si>
    <t>刘涛</t>
  </si>
  <si>
    <t>胡昌兰</t>
  </si>
  <si>
    <t>0731-82252759</t>
  </si>
  <si>
    <t>广东省潮州市新桥东路新桥花园第44号KIKC专卖店</t>
    <phoneticPr fontId="5" type="noConversion"/>
  </si>
  <si>
    <t>陈少金</t>
    <phoneticPr fontId="5" type="noConversion"/>
  </si>
  <si>
    <t>湖南长沙天虹百货专柜</t>
    <phoneticPr fontId="5" type="noConversion"/>
  </si>
  <si>
    <t>商场</t>
    <phoneticPr fontId="5" type="noConversion"/>
  </si>
  <si>
    <t>专柜</t>
    <phoneticPr fontId="5" type="noConversion"/>
  </si>
  <si>
    <t>区域负责人</t>
    <phoneticPr fontId="5" type="noConversion"/>
  </si>
  <si>
    <t>陈少金</t>
  </si>
  <si>
    <t>周晓倩</t>
  </si>
  <si>
    <t>陈德谋</t>
  </si>
  <si>
    <t>张锦艳</t>
  </si>
  <si>
    <t>章继锋</t>
  </si>
  <si>
    <t>邓中科</t>
  </si>
  <si>
    <t>湖南省浏阳市人民路34号KIKC专卖店</t>
    <phoneticPr fontId="5" type="noConversion"/>
  </si>
  <si>
    <t>章继风</t>
  </si>
  <si>
    <t>湖南省长沙市天心区芙蓉南路368号BOBO天下城天虹百货KIKC专柜</t>
    <phoneticPr fontId="5" type="noConversion"/>
  </si>
  <si>
    <t>0769-82690107</t>
    <phoneticPr fontId="5" type="noConversion"/>
  </si>
  <si>
    <t>马永龙</t>
  </si>
  <si>
    <t>广东省广州市白云区机场路1309号百信广场二期一层 A35b、A36b、A37、A38号KIKC专卖店</t>
    <phoneticPr fontId="5" type="noConversion"/>
  </si>
  <si>
    <t>广东省广州市番禺区市桥镇繁华路2号KIKC</t>
    <phoneticPr fontId="5" type="noConversion"/>
  </si>
  <si>
    <t>020-34809149</t>
    <phoneticPr fontId="5" type="noConversion"/>
  </si>
  <si>
    <t>覃玉梅</t>
    <phoneticPr fontId="5" type="noConversion"/>
  </si>
  <si>
    <t>谢漫红</t>
  </si>
  <si>
    <t>纪宇浩</t>
  </si>
  <si>
    <t>黄志飞</t>
  </si>
  <si>
    <t xml:space="preserve">李雯娴 </t>
  </si>
  <si>
    <t>0754-87120230</t>
  </si>
  <si>
    <t>蔡晓芳</t>
  </si>
  <si>
    <t>林少娜</t>
  </si>
  <si>
    <t>0660-6898488</t>
  </si>
  <si>
    <t>广东省汕尾市海丰县人民路乌石桥8号KIKC专卖店</t>
    <phoneticPr fontId="5" type="noConversion"/>
  </si>
  <si>
    <t>广东省汕头市澄海区文冠路（澄海区政府对面）KIKC专卖店</t>
    <phoneticPr fontId="5" type="noConversion"/>
  </si>
  <si>
    <t>广东省汕头市金园路百合园16栋10-12铺面临街KIKC专卖店</t>
    <phoneticPr fontId="5" type="noConversion"/>
  </si>
  <si>
    <t>广东省汕头市龙湖区华山路11号永成大厦及附楼1栋附楼102号房KIKC专卖店</t>
    <phoneticPr fontId="5" type="noConversion"/>
  </si>
  <si>
    <t>广东省汕头市潮南区峡山广祥路323-327号商铺KIKC专卖店</t>
    <phoneticPr fontId="5" type="noConversion"/>
  </si>
  <si>
    <t>谢永江</t>
  </si>
  <si>
    <t>0754-83251280</t>
  </si>
  <si>
    <t>0663-8240098</t>
  </si>
  <si>
    <t>邱霞婓</t>
  </si>
  <si>
    <t xml:space="preserve">广东省揭阳市东山信用社旁义河村商业铺面12-14号KIKC专卖店  </t>
    <phoneticPr fontId="5" type="noConversion"/>
  </si>
  <si>
    <t>林佳思</t>
  </si>
  <si>
    <t>广东省深圳市宝安80区宝民二路港龙城一楼KIKC</t>
    <phoneticPr fontId="5" type="noConversion"/>
  </si>
  <si>
    <t>周晓琳</t>
  </si>
  <si>
    <t>0755-29659175</t>
  </si>
  <si>
    <t>广东省深圳市龙岗区中心城世贸百货三楼D区D315 KIKC</t>
    <phoneticPr fontId="5" type="noConversion"/>
  </si>
  <si>
    <t>陈锐</t>
  </si>
  <si>
    <t>0755-25849910</t>
    <phoneticPr fontId="5" type="noConversion"/>
  </si>
  <si>
    <t>张锦燕</t>
    <phoneticPr fontId="5" type="noConversion"/>
  </si>
  <si>
    <t>广东省深圳市宝安区沙井街道沙井路168号中熙广场沙井京基百纳广场二楼L2-228 KIKC</t>
    <phoneticPr fontId="5" type="noConversion"/>
  </si>
  <si>
    <t>陈锐</t>
    <phoneticPr fontId="5" type="noConversion"/>
  </si>
  <si>
    <t>广东省深圳市龙岗中心城区龙平西路28号海雅百货3楼KIKC</t>
    <phoneticPr fontId="5" type="noConversion"/>
  </si>
  <si>
    <t>0755-84849829</t>
    <phoneticPr fontId="5" type="noConversion"/>
  </si>
  <si>
    <t>广东省东莞市长安镇宵边大道长安万达二楼2021号KIKC</t>
    <phoneticPr fontId="5" type="noConversion"/>
  </si>
  <si>
    <t>何丽香</t>
  </si>
  <si>
    <t>广东省东莞市樟木头镇西城路11号天一城二楼2022KIKC</t>
    <phoneticPr fontId="5" type="noConversion"/>
  </si>
  <si>
    <t>刘冬梅</t>
  </si>
  <si>
    <t>0762-806306</t>
  </si>
  <si>
    <t>0752-7190360</t>
  </si>
  <si>
    <t>林惠燕</t>
  </si>
  <si>
    <t>广东省中山市石岐区康华路15号恒基百货一楼bestnSTYLE</t>
    <phoneticPr fontId="5" type="noConversion"/>
  </si>
  <si>
    <t>广东省惠州市惠城区新岸路1号世贸中心大厦4楼bestnSTYLE</t>
    <phoneticPr fontId="5" type="noConversion"/>
  </si>
  <si>
    <t>黄亦健</t>
  </si>
  <si>
    <t>020-86265036</t>
    <phoneticPr fontId="5" type="noConversion"/>
  </si>
  <si>
    <t xml:space="preserve"> 020-36853217</t>
    <phoneticPr fontId="5" type="noConversion"/>
  </si>
  <si>
    <t>020-38060195</t>
    <phoneticPr fontId="5" type="noConversion"/>
  </si>
  <si>
    <t xml:space="preserve"> 0757-85930119</t>
    <phoneticPr fontId="5" type="noConversion"/>
  </si>
  <si>
    <t>0757-86228522</t>
    <phoneticPr fontId="5" type="noConversion"/>
  </si>
  <si>
    <t>店铺座机</t>
    <phoneticPr fontId="5" type="noConversion"/>
  </si>
  <si>
    <t>联系人电话</t>
    <phoneticPr fontId="5" type="noConversion"/>
  </si>
  <si>
    <t>0736-7301739</t>
    <phoneticPr fontId="5" type="noConversion"/>
  </si>
  <si>
    <t>0735-2170711</t>
    <phoneticPr fontId="5" type="noConversion"/>
  </si>
  <si>
    <t>0631-5212340</t>
    <phoneticPr fontId="5" type="noConversion"/>
  </si>
  <si>
    <t>0535-2285531</t>
    <phoneticPr fontId="5" type="noConversion"/>
  </si>
  <si>
    <t>13927411056      13410001362</t>
    <phoneticPr fontId="5" type="noConversion"/>
  </si>
  <si>
    <t>河源丽日百货店</t>
    <phoneticPr fontId="5" type="noConversion"/>
  </si>
  <si>
    <t>15Z007</t>
  </si>
  <si>
    <t>15Z012</t>
  </si>
  <si>
    <t>15Z014</t>
  </si>
  <si>
    <t>15Z017</t>
  </si>
  <si>
    <t>21Z001</t>
  </si>
  <si>
    <t>21Z002</t>
  </si>
  <si>
    <t>21Z006</t>
  </si>
  <si>
    <t>21Z018</t>
  </si>
  <si>
    <t>21Z019</t>
  </si>
  <si>
    <t>21Z020</t>
  </si>
  <si>
    <t>21Z021</t>
  </si>
  <si>
    <t>21Z022</t>
  </si>
  <si>
    <t>21Z023</t>
  </si>
  <si>
    <t>21Z024</t>
  </si>
  <si>
    <t>21Z025</t>
  </si>
  <si>
    <t>30Z001</t>
  </si>
  <si>
    <t>30Z003</t>
  </si>
  <si>
    <t>30Z004</t>
  </si>
  <si>
    <t>30Z005</t>
  </si>
  <si>
    <t>30Z006</t>
  </si>
  <si>
    <t>30Z007</t>
  </si>
  <si>
    <t>30Z008</t>
  </si>
  <si>
    <t>30Z009</t>
  </si>
  <si>
    <t>30Z010</t>
  </si>
  <si>
    <t>30Z011</t>
  </si>
  <si>
    <t>30Z012</t>
  </si>
  <si>
    <t>30Z013</t>
  </si>
  <si>
    <t>30Z014</t>
  </si>
  <si>
    <t>30Z015</t>
  </si>
  <si>
    <t>30Z016</t>
  </si>
  <si>
    <t>30Z017</t>
  </si>
  <si>
    <t>30Z018</t>
  </si>
  <si>
    <t>30Z019</t>
  </si>
  <si>
    <t>30Z020</t>
  </si>
  <si>
    <t>30Z021</t>
  </si>
  <si>
    <t>30Z022</t>
  </si>
  <si>
    <t>30Z023</t>
  </si>
  <si>
    <t>30Z024</t>
  </si>
  <si>
    <t>30Z033</t>
  </si>
  <si>
    <t>30Z034</t>
  </si>
  <si>
    <t>30Z035</t>
  </si>
  <si>
    <t>38Z001</t>
  </si>
  <si>
    <t>黄素金</t>
  </si>
  <si>
    <t>0755-84849829</t>
  </si>
  <si>
    <t>陈启特</t>
  </si>
  <si>
    <t>020-36853217</t>
  </si>
  <si>
    <t>020-86265036</t>
  </si>
  <si>
    <t>店铺代码</t>
    <phoneticPr fontId="5" type="noConversion"/>
  </si>
  <si>
    <t>店铺名称3</t>
    <phoneticPr fontId="5" type="noConversion"/>
  </si>
  <si>
    <t>0451-86628342</t>
  </si>
  <si>
    <t>0769-82690107</t>
  </si>
  <si>
    <t>黄慧慧</t>
  </si>
  <si>
    <t>0755-25849910</t>
  </si>
  <si>
    <t>胡翠</t>
  </si>
  <si>
    <t>0730-8970628</t>
  </si>
  <si>
    <t>0730-2910898</t>
  </si>
  <si>
    <t>刘庆</t>
  </si>
  <si>
    <t>KIKC新开店</t>
  </si>
  <si>
    <t>KIKC保留店</t>
  </si>
  <si>
    <t>bestnSTYLE折扣店</t>
  </si>
  <si>
    <t>30Z037</t>
  </si>
  <si>
    <t>21Z026</t>
  </si>
  <si>
    <t>湖北省武汉市东湖新技术开发区珞瑜路766号光谷世纪城广场</t>
  </si>
  <si>
    <t>佛山</t>
  </si>
  <si>
    <t>销售区域负责人</t>
    <phoneticPr fontId="24" type="noConversion"/>
  </si>
  <si>
    <t>片区负责人</t>
    <phoneticPr fontId="24" type="noConversion"/>
  </si>
  <si>
    <t>开店状态</t>
    <phoneticPr fontId="5" type="noConversion"/>
  </si>
  <si>
    <t>陈树桐</t>
  </si>
  <si>
    <t>0768 2281070</t>
  </si>
  <si>
    <t>0757-86228522</t>
  </si>
  <si>
    <t>0757-85930119</t>
  </si>
  <si>
    <t>020-34809149</t>
  </si>
  <si>
    <t>020-61080762</t>
  </si>
  <si>
    <t>020-38060195</t>
  </si>
  <si>
    <t>0762--3806306</t>
  </si>
  <si>
    <t>0755-23357978</t>
  </si>
  <si>
    <t>0755-28378240</t>
  </si>
  <si>
    <t>蓝艳萍</t>
  </si>
  <si>
    <t>bestnSTYLE
开业时间</t>
    <phoneticPr fontId="5" type="noConversion"/>
  </si>
  <si>
    <t>王洁</t>
  </si>
  <si>
    <t>027-87188780</t>
  </si>
  <si>
    <t>0735-2170711</t>
  </si>
  <si>
    <t>0731-83641949</t>
  </si>
  <si>
    <t>湖南省常德市武陵区步行街金钻广场大兴街21-23号KIKC专卖店</t>
  </si>
  <si>
    <t>0736-7301739</t>
  </si>
  <si>
    <t>李忠</t>
  </si>
  <si>
    <t>0734-8232611</t>
  </si>
  <si>
    <t>0731-89746309</t>
  </si>
  <si>
    <t>冯瑞发</t>
  </si>
  <si>
    <t>0746-2363322</t>
  </si>
  <si>
    <t>0731-89605748</t>
  </si>
  <si>
    <t>胡丹</t>
  </si>
  <si>
    <t>0731-83306961</t>
  </si>
  <si>
    <t>赵玉玲</t>
  </si>
  <si>
    <t>0731-84424946</t>
  </si>
  <si>
    <t>0731-84912259</t>
  </si>
  <si>
    <t>刘蕊蕊</t>
  </si>
  <si>
    <t>0631-5223892</t>
  </si>
  <si>
    <t>邓建华</t>
  </si>
  <si>
    <t>杨沛沛</t>
  </si>
  <si>
    <t>0532-87365336</t>
  </si>
  <si>
    <t>0631-5212340</t>
  </si>
  <si>
    <t>郑银玲</t>
  </si>
  <si>
    <t>王丽</t>
  </si>
  <si>
    <t>0817-2898381</t>
  </si>
  <si>
    <t>已开</t>
  </si>
  <si>
    <t>0716-8309968</t>
  </si>
  <si>
    <t>陈哲成</t>
  </si>
  <si>
    <t>邱牧红</t>
  </si>
  <si>
    <t>邱霞斐</t>
  </si>
  <si>
    <t>劳卫玲</t>
  </si>
  <si>
    <t>0772-2801994</t>
  </si>
  <si>
    <t>30Z044</t>
  </si>
  <si>
    <t>广东潮州新桥东路2号专卖店</t>
  </si>
  <si>
    <t>30Z043</t>
  </si>
  <si>
    <t>12Z005</t>
  </si>
  <si>
    <t>12Z006</t>
  </si>
  <si>
    <t>0755-89328621</t>
  </si>
  <si>
    <t>梅凤</t>
  </si>
  <si>
    <t>0714-6242918</t>
  </si>
  <si>
    <t>蔡曼</t>
  </si>
  <si>
    <t>KIKC开业时间</t>
    <phoneticPr fontId="5" type="noConversion"/>
  </si>
  <si>
    <t>张志鹏</t>
  </si>
  <si>
    <t>钟彩云</t>
  </si>
  <si>
    <t>邹玉</t>
  </si>
  <si>
    <t>0773-2801798</t>
  </si>
  <si>
    <t>0773-2801797</t>
  </si>
  <si>
    <t>0755-29659715</t>
  </si>
  <si>
    <t>龚晶晶</t>
  </si>
  <si>
    <t xml:space="preserve">0755-28378240
</t>
  </si>
  <si>
    <t>广东惠州天虹百货专柜</t>
  </si>
  <si>
    <t>广东深圳布吉天虹百货专柜</t>
  </si>
  <si>
    <t>30Z048</t>
  </si>
  <si>
    <t>广东深圳西乡天虹百货专柜</t>
  </si>
  <si>
    <t>30Z047</t>
  </si>
  <si>
    <t>0716-8809919</t>
  </si>
  <si>
    <t>020-29029509</t>
    <phoneticPr fontId="24" type="noConversion"/>
  </si>
  <si>
    <t>关店</t>
    <phoneticPr fontId="5" type="noConversion"/>
  </si>
  <si>
    <t>黄明</t>
    <phoneticPr fontId="5" type="noConversion"/>
  </si>
  <si>
    <t>张锦燕</t>
  </si>
  <si>
    <t>刘凯</t>
  </si>
  <si>
    <t>027-82450216</t>
  </si>
  <si>
    <t>戴穗越</t>
  </si>
  <si>
    <t>020-32198060</t>
  </si>
  <si>
    <t xml:space="preserve">13802905189
</t>
  </si>
  <si>
    <t>0768-2681166</t>
  </si>
  <si>
    <t>0772－2802950</t>
  </si>
  <si>
    <t>陈雅晖</t>
  </si>
  <si>
    <t>赵旨华</t>
  </si>
  <si>
    <t>吴秀贞</t>
  </si>
  <si>
    <t>028-86113192</t>
  </si>
  <si>
    <t>0710-3497708</t>
  </si>
  <si>
    <t>陶婵</t>
  </si>
  <si>
    <t>0817-7107782</t>
  </si>
  <si>
    <t>027-84458754</t>
  </si>
  <si>
    <t>周雯</t>
  </si>
  <si>
    <t>0816-2232600</t>
  </si>
  <si>
    <t>0716-8108437</t>
  </si>
  <si>
    <t>潘建梅</t>
  </si>
  <si>
    <t>0745-8699806</t>
  </si>
  <si>
    <t>吕善朋</t>
  </si>
  <si>
    <t xml:space="preserve">18665353195
</t>
  </si>
  <si>
    <t xml:space="preserve">13266254186
</t>
  </si>
  <si>
    <t>胡桂方</t>
  </si>
  <si>
    <t>陈小四</t>
  </si>
  <si>
    <t>梁肖</t>
  </si>
  <si>
    <t>KIKC标准店铺命名规则</t>
    <phoneticPr fontId="26" type="noConversion"/>
  </si>
  <si>
    <t>省份名称</t>
    <phoneticPr fontId="26" type="noConversion"/>
  </si>
  <si>
    <t>城市名称</t>
    <phoneticPr fontId="26" type="noConversion"/>
  </si>
  <si>
    <t>商场或街道名</t>
    <phoneticPr fontId="26" type="noConversion"/>
  </si>
  <si>
    <t>店铺性质</t>
    <phoneticPr fontId="26" type="noConversion"/>
  </si>
  <si>
    <t>广东</t>
    <phoneticPr fontId="26" type="noConversion"/>
  </si>
  <si>
    <t>广州</t>
    <phoneticPr fontId="26" type="noConversion"/>
  </si>
  <si>
    <t>正价广场</t>
    <phoneticPr fontId="26" type="noConversion"/>
  </si>
  <si>
    <t>店中店</t>
    <phoneticPr fontId="26" type="noConversion"/>
  </si>
  <si>
    <t>湖南</t>
    <phoneticPr fontId="26" type="noConversion"/>
  </si>
  <si>
    <t>郴州</t>
    <phoneticPr fontId="26" type="noConversion"/>
  </si>
  <si>
    <t>八一路</t>
    <phoneticPr fontId="26" type="noConversion"/>
  </si>
  <si>
    <t>专卖店</t>
    <phoneticPr fontId="26" type="noConversion"/>
  </si>
  <si>
    <t>当同一个城市、商场有2加或以上店铺的，在【商场或街道名】中加以区别</t>
    <phoneticPr fontId="26" type="noConversion"/>
  </si>
  <si>
    <t>湖北</t>
    <phoneticPr fontId="26" type="noConversion"/>
  </si>
  <si>
    <t>沙市</t>
    <phoneticPr fontId="26" type="noConversion"/>
  </si>
  <si>
    <t>县城或区名</t>
    <phoneticPr fontId="26" type="noConversion"/>
  </si>
  <si>
    <t>荆州</t>
    <phoneticPr fontId="26" type="noConversion"/>
  </si>
  <si>
    <t>北京路商业街</t>
    <phoneticPr fontId="26" type="noConversion"/>
  </si>
  <si>
    <t>常规店铺命名：</t>
    <phoneticPr fontId="26" type="noConversion"/>
  </si>
  <si>
    <t>省份名称</t>
    <phoneticPr fontId="26" type="noConversion"/>
  </si>
  <si>
    <t>城市名称</t>
    <phoneticPr fontId="26" type="noConversion"/>
  </si>
  <si>
    <t>商场或街道名</t>
    <phoneticPr fontId="26" type="noConversion"/>
  </si>
  <si>
    <t>店铺性质</t>
    <phoneticPr fontId="26" type="noConversion"/>
  </si>
  <si>
    <t>广西</t>
    <phoneticPr fontId="26" type="noConversion"/>
  </si>
  <si>
    <t>桂林</t>
    <phoneticPr fontId="26" type="noConversion"/>
  </si>
  <si>
    <r>
      <t>正阳步行街1</t>
    </r>
    <r>
      <rPr>
        <sz val="11"/>
        <color indexed="8"/>
        <rFont val="宋体"/>
        <family val="3"/>
        <charset val="134"/>
      </rPr>
      <t>66号</t>
    </r>
    <phoneticPr fontId="26" type="noConversion"/>
  </si>
  <si>
    <t>正阳步行街32-34号</t>
    <phoneticPr fontId="26" type="noConversion"/>
  </si>
  <si>
    <t>番禺</t>
    <phoneticPr fontId="26" type="noConversion"/>
  </si>
  <si>
    <t>繁华路</t>
    <phoneticPr fontId="26" type="noConversion"/>
  </si>
  <si>
    <t>当一个大的地级市，辖区有分多个重要县城或区时，可加上【县城或区名】</t>
    <phoneticPr fontId="26" type="noConversion"/>
  </si>
  <si>
    <t>陈丹</t>
  </si>
  <si>
    <t xml:space="preserve">0735-2222434
</t>
  </si>
  <si>
    <t xml:space="preserve"> 邹雪莲</t>
  </si>
  <si>
    <t xml:space="preserve">15072442431
</t>
  </si>
  <si>
    <t>廖婉玲</t>
  </si>
  <si>
    <t>柯士福</t>
  </si>
  <si>
    <t xml:space="preserve">0755-23012939
</t>
  </si>
  <si>
    <t xml:space="preserve">陈芬收   </t>
  </si>
  <si>
    <t xml:space="preserve">0755-84182694
</t>
  </si>
  <si>
    <t>张华勇</t>
  </si>
  <si>
    <t>广东深圳宝安港隆城专柜</t>
  </si>
  <si>
    <t>古珂</t>
  </si>
  <si>
    <t>候学君</t>
  </si>
  <si>
    <t>王钰</t>
  </si>
  <si>
    <t>王勇</t>
  </si>
  <si>
    <t>12Z012</t>
  </si>
  <si>
    <t>广东江门万达店中店</t>
  </si>
  <si>
    <t>30Z054</t>
  </si>
  <si>
    <t>21Z034</t>
  </si>
  <si>
    <t>黄德龙</t>
  </si>
  <si>
    <t>卢艳华</t>
  </si>
  <si>
    <t>林锦香</t>
  </si>
  <si>
    <t>0752-2672831</t>
  </si>
  <si>
    <t>谭萍</t>
  </si>
  <si>
    <t xml:space="preserve">18565387945
</t>
  </si>
  <si>
    <t>李湘梅</t>
  </si>
  <si>
    <t>张哲</t>
  </si>
  <si>
    <t>湖北黄石中商百货专柜</t>
  </si>
  <si>
    <t>12Z014</t>
  </si>
  <si>
    <t>湖北武汉中商百货专柜</t>
  </si>
  <si>
    <t>12Z015</t>
  </si>
  <si>
    <t>12Z013</t>
  </si>
  <si>
    <t>华中</t>
    <phoneticPr fontId="5" type="noConversion"/>
  </si>
  <si>
    <t>序号</t>
    <phoneticPr fontId="5" type="noConversion"/>
  </si>
  <si>
    <t>区域名称</t>
    <phoneticPr fontId="24" type="noConversion"/>
  </si>
  <si>
    <t>黄然</t>
  </si>
  <si>
    <t>陈志强</t>
  </si>
  <si>
    <t>陈育纯</t>
  </si>
  <si>
    <t>郑淑玲</t>
  </si>
  <si>
    <t>0754-88638230</t>
  </si>
  <si>
    <t>总计</t>
  </si>
  <si>
    <t>广东佛山凯德广场店中店</t>
  </si>
  <si>
    <t>广东佛山嘉洲广场店中店</t>
  </si>
  <si>
    <t>广东广州黄埔时代城专柜</t>
  </si>
  <si>
    <t>广东潮州新桥东路专卖店</t>
  </si>
  <si>
    <t>广东揭阳东山专卖店</t>
  </si>
  <si>
    <t>广东汕头峡山广祥路专卖店</t>
  </si>
  <si>
    <t>广东汕头龙湖长平路专卖店</t>
  </si>
  <si>
    <t>广东汕头金园路专卖店</t>
  </si>
  <si>
    <t>广东深圳罗湖太阳百货专柜</t>
  </si>
  <si>
    <t>广东深圳龙岗世贸中心专柜</t>
  </si>
  <si>
    <t>广东深圳龙岗万科店中店</t>
  </si>
  <si>
    <t>广东惠州华贸中心店中店</t>
  </si>
  <si>
    <t>湖北武汉光谷世纪城店中店</t>
  </si>
  <si>
    <t>湖南长沙天虹百货专柜</t>
  </si>
  <si>
    <t>湖南长沙浏阳通程百货专柜</t>
  </si>
  <si>
    <t>湖南长沙阿波罗商业广场专柜</t>
  </si>
  <si>
    <t>湖南常德武陵步行街专卖店</t>
  </si>
  <si>
    <t>湖南长沙悦方IDMALL店中店</t>
  </si>
  <si>
    <t>四川南充三公街专卖店</t>
  </si>
  <si>
    <t>广东广州增城万达店中店</t>
  </si>
  <si>
    <t>广西桂林正阳步行街166号专卖店</t>
  </si>
  <si>
    <t>广西柳州星河大厦专卖店</t>
  </si>
  <si>
    <t>湖北黄石交通路商业街专卖店</t>
  </si>
  <si>
    <t>四川成都鹏瑞利青羊广场店中店</t>
  </si>
  <si>
    <t>湖北襄阳解放路专卖店</t>
  </si>
  <si>
    <t>湖北荆州沙市北京路商业街专卖店</t>
  </si>
  <si>
    <t>广西桂林正阳步行街32-34号专卖店</t>
  </si>
  <si>
    <t>广东惠州西湖丽日百货店中店</t>
  </si>
  <si>
    <t>湖北荆州城荆州中路步行街专卖店</t>
  </si>
  <si>
    <t>湖北武汉中山大洋百货专柜</t>
  </si>
  <si>
    <t>湖南岳阳武商购物中心专柜</t>
  </si>
  <si>
    <t>四川南充新世纪百货专柜</t>
  </si>
  <si>
    <t>广东汕头金新北路专卖店</t>
  </si>
  <si>
    <t>湖北武汉汉阳21世纪专柜</t>
  </si>
  <si>
    <t>湖北武汉龙阳大洋百货专柜</t>
  </si>
  <si>
    <t>湖南郴州兴隆步行街专卖店</t>
  </si>
  <si>
    <t>四川绵阳公园路专卖店</t>
  </si>
  <si>
    <t>湖北荆州沙市北京路安良百货专柜</t>
  </si>
  <si>
    <t>湖南怀化通城广场专柜</t>
  </si>
  <si>
    <t>广西柳州五星步行街专卖店</t>
  </si>
  <si>
    <t>广西桂林微笑堂专柜</t>
  </si>
  <si>
    <t>广西南宁百盛悦荟专柜</t>
  </si>
  <si>
    <t>内蒙古赤峰万达广场店中店</t>
  </si>
  <si>
    <t>广西南宁百货朝阳店专柜</t>
  </si>
  <si>
    <t>30Z040</t>
  </si>
  <si>
    <t>12Z001</t>
  </si>
  <si>
    <t>21Z027</t>
  </si>
  <si>
    <t>21Z028</t>
  </si>
  <si>
    <t>16Z001</t>
  </si>
  <si>
    <t>30Z042</t>
  </si>
  <si>
    <t>23Z002</t>
  </si>
  <si>
    <t>23Z001</t>
  </si>
  <si>
    <t>12Z004</t>
  </si>
  <si>
    <t>16Z002</t>
  </si>
  <si>
    <t>12Z003</t>
  </si>
  <si>
    <t>12Z002</t>
  </si>
  <si>
    <t>23Z003</t>
  </si>
  <si>
    <t>21Z029</t>
  </si>
  <si>
    <t>16Z003</t>
  </si>
  <si>
    <t>30Z045</t>
  </si>
  <si>
    <t>12Z007</t>
  </si>
  <si>
    <t>12Z008</t>
  </si>
  <si>
    <t>21Z030</t>
  </si>
  <si>
    <t>16Z004</t>
  </si>
  <si>
    <t>12Z009</t>
  </si>
  <si>
    <t>21Z031</t>
  </si>
  <si>
    <t>30Z046</t>
  </si>
  <si>
    <t>23Z004</t>
  </si>
  <si>
    <t>23Z005</t>
  </si>
  <si>
    <t>23Z006</t>
  </si>
  <si>
    <t>38Z002</t>
  </si>
  <si>
    <t>23Z007</t>
  </si>
  <si>
    <t>湖北</t>
  </si>
  <si>
    <t>四川</t>
  </si>
  <si>
    <t>黑龙江</t>
  </si>
  <si>
    <t>广西</t>
  </si>
  <si>
    <t>内蒙古</t>
  </si>
  <si>
    <t>序号</t>
  </si>
  <si>
    <t>店铺名称3</t>
  </si>
  <si>
    <t>店铺代码</t>
  </si>
  <si>
    <t>省份</t>
  </si>
  <si>
    <t>城市</t>
  </si>
  <si>
    <t>深圳</t>
  </si>
  <si>
    <t>惠州</t>
  </si>
  <si>
    <t>潮州</t>
  </si>
  <si>
    <t>揭阳</t>
  </si>
  <si>
    <t>汕头</t>
  </si>
  <si>
    <t>汕尾</t>
  </si>
  <si>
    <t>东莞</t>
  </si>
  <si>
    <t>河源</t>
  </si>
  <si>
    <t>武汉</t>
  </si>
  <si>
    <t>衡阳</t>
  </si>
  <si>
    <t>永州</t>
  </si>
  <si>
    <t>南充</t>
  </si>
  <si>
    <t>哈尔滨</t>
  </si>
  <si>
    <t>桂林</t>
  </si>
  <si>
    <t>柳州</t>
  </si>
  <si>
    <t>黄石</t>
  </si>
  <si>
    <t>成都</t>
  </si>
  <si>
    <t>襄阳</t>
  </si>
  <si>
    <t>荆州</t>
  </si>
  <si>
    <t>绵阳</t>
  </si>
  <si>
    <t>南宁</t>
  </si>
  <si>
    <t>赤峰</t>
  </si>
  <si>
    <t>片区负责人</t>
  </si>
  <si>
    <t>孙琼</t>
  </si>
  <si>
    <t>余哲凯</t>
  </si>
  <si>
    <t>(空白)</t>
  </si>
  <si>
    <t>店铺类型</t>
  </si>
  <si>
    <t>详细地址</t>
  </si>
  <si>
    <t>广东省佛山市南海区桂城街道南海大道北75号凯德广场二楼24号KIKC</t>
  </si>
  <si>
    <t>广东省南海区大沥镇广佛98号黄岐嘉州广场一楼KIKC</t>
  </si>
  <si>
    <t xml:space="preserve">广东省广州市天河区天河路228号正佳广场2楼2A015 </t>
  </si>
  <si>
    <t>广东省广州市花都区新华街建设路34号港航城商场一层KIKC</t>
  </si>
  <si>
    <t>广东省广州市黄埔区荔联街宏明路263号时代城广场一层KIKC</t>
  </si>
  <si>
    <t>广东省广州市白云区机场路1309号百信广场二期一层 A35b、A36b、A37、A38号KIKC专卖店</t>
  </si>
  <si>
    <t>广东省潮州市新桥东路新桥花园第44号KIKC专卖店</t>
  </si>
  <si>
    <t>广东省揭阳市东山区8号街金都小区旁12-14号KIKC专卖店</t>
  </si>
  <si>
    <t>广东省汕头市潮南区峡山广祥路323-327号KIKC专卖店</t>
  </si>
  <si>
    <t>广东省汕头市龙湖区华山路11号永成大厦及附楼1栋附楼102号房KIKC专卖店</t>
  </si>
  <si>
    <t>广东省汕头市金园路百合园16栋10-12铺面临街KIKC专卖店</t>
  </si>
  <si>
    <t>广东省汕头市澄海区文冠路金泰园3号KIKC专卖店</t>
  </si>
  <si>
    <t>广东省汕尾市海丰县人民路乌石桥8号KIKC专卖店</t>
  </si>
  <si>
    <t>广东省深圳市罗湖区东门解放路2001号太阳百货四楼KIKC</t>
  </si>
  <si>
    <t>广东省深圳市宝安80区宝民二路港龙城一楼KIKC</t>
  </si>
  <si>
    <t>广东省深圳市宝安区沙井街道沙井路168号中熙广场沙井京基百纳广场二楼L2-228 KIKC</t>
  </si>
  <si>
    <t>广东省深圳市龙岗区中心城世贸百货三楼D区D315 KIKC</t>
  </si>
  <si>
    <t>广东省深圳市龙岗区龙翔路7188号龙岗万科广场二楼19号</t>
  </si>
  <si>
    <t>广东省东莞市长安镇宵边大道长安万达二楼2021号KIKC</t>
  </si>
  <si>
    <t>广东省东莞市樟木头镇西城路11号天一城二楼2022KIKC</t>
  </si>
  <si>
    <t>广东省广州市番禺区市桥镇繁华路2号KIKC</t>
  </si>
  <si>
    <t>广东省河源市源城区河源大道北1号丽日购物广场一楼KIKC</t>
  </si>
  <si>
    <t>广东省惠州市江北文昌一路9号三楼KIKC</t>
  </si>
  <si>
    <t>湖南省郴州市北湖区八一路15号KIKC专卖店</t>
  </si>
  <si>
    <t>湖南省衡阳和平北路金轮大厦18号19号KIKC专卖店</t>
  </si>
  <si>
    <t>湖南省永州市冷水滩区零陵北路1号步步高广场3楼KIKC专柜</t>
  </si>
  <si>
    <t>湖南省浏阳市人民路34号KIKC专卖店</t>
  </si>
  <si>
    <t>湖南省长沙市雨花区万家丽路三段36号喜盈门•范城2楼KIKC专柜</t>
  </si>
  <si>
    <t>湖南省长沙市天心区芙蓉南路368号BOBO天下城天虹百货KIKC专柜</t>
  </si>
  <si>
    <t>湖南省浏阳市金沙中路1号通程百货2楼KIKC专柜</t>
  </si>
  <si>
    <t>湖南省长沙市芙蓉区车站路345号友谊阿波罗商业广场3楼KIKC专柜</t>
  </si>
  <si>
    <t>湖南省常德市商业步行街首创大厦临街KIKC专卖店</t>
  </si>
  <si>
    <t>湖南省岳阳市东茅岭294号KIKC专卖店</t>
  </si>
  <si>
    <t>湖南省岳阳市岳阳楼区东茅岭路42号天虹百货四楼KIKC</t>
  </si>
  <si>
    <t>湖南省长沙市天心区黄兴南路338号KIKC专卖店</t>
  </si>
  <si>
    <t>湖南省长沙市天心区坡子街216号悦方IDMALL2楼KIKC专卖店</t>
  </si>
  <si>
    <t>四川省南充市顺庆区三公街75-77号KIKC专卖店</t>
  </si>
  <si>
    <t>黑龙江省哈尔滨市南岗区中兴大道168号万达广场购物中心二层2028号KIKC专柜</t>
  </si>
  <si>
    <t>山东省青岛市平度市扬州路58号北方国贸购物中心KIKC专柜</t>
  </si>
  <si>
    <t>山东省莱州市莱州南路121号莱州百货服装商场F2KIKC专柜</t>
  </si>
  <si>
    <t>广西省桂林市正阳步行街166号</t>
  </si>
  <si>
    <t xml:space="preserve">广西省柳州市城中区公园路星河大厦1-3,1-4KIKC专卖
</t>
  </si>
  <si>
    <t>湖北省黄石市交通路13号-3号</t>
  </si>
  <si>
    <t>四川省成都市青羊区光华北三路55号L1-29-30</t>
  </si>
  <si>
    <t>湖北省襄阳市解放路杰之行运动城KIKC专卖店</t>
  </si>
  <si>
    <t>湖北省荆州市沙市北京中路191号（安良百货旁边）KIKC专卖店</t>
  </si>
  <si>
    <t>广西省桂林市正阳步行街32、34号KIKC专卖店</t>
  </si>
  <si>
    <t>广东省惠州市惠州西湖丽日百货1楼KIKC</t>
  </si>
  <si>
    <t xml:space="preserve">广东省潮州市新桥东路127号门市KIKC专柜 </t>
  </si>
  <si>
    <t>湖北省荆州市城区荆州中路23号KIKC专卖店</t>
  </si>
  <si>
    <t>湖北省武汉市中山大道大洋百货5楼KIKC专柜</t>
  </si>
  <si>
    <t>湖南省岳阳市岳阳楼区东茅岭路现代武商购物中心四楼KIKC专柜</t>
  </si>
  <si>
    <t>四川省南充市顺庆区人民南路66号新世纪百货KIKC专柜</t>
  </si>
  <si>
    <t>广东省汕头市金平区金鑫路50号2栋101房</t>
  </si>
  <si>
    <t>湖北省武汉市汉阳区21世纪商场2楼KIKC专柜</t>
  </si>
  <si>
    <t>湖北省武汉市汉阳区龙阳大道大洋百货负1楼KIKC专柜</t>
  </si>
  <si>
    <t>湖南省郴州市北湖区兴隆步行街北段40号KIKC专卖店</t>
  </si>
  <si>
    <t>四川省绵阳市涪城区公园路1-2号KIKC专卖店</t>
  </si>
  <si>
    <t>湖北省荆州市沙市北京路安良百货5楼KIKC专柜</t>
  </si>
  <si>
    <t>湖南省怀化市火车站通程商业广场三楼KIKC专柜</t>
  </si>
  <si>
    <t>广东省惠州市商业中心麦地路60号天虹五楼KIKC</t>
  </si>
  <si>
    <t>广东省深圳市龙岗区中心路与中兴大道交汇处38号布吉天虹四楼</t>
  </si>
  <si>
    <t>广东省深圳市宝安区西乡大道与新湖路交汇处天虹商场百货区四楼KIKC</t>
  </si>
  <si>
    <t>广西省柳州市五星步行街47号KIKC</t>
  </si>
  <si>
    <t>广西省桂林市秀峰区中山中路37号微笑堂商厦5楼A09号</t>
  </si>
  <si>
    <t>广西省朝阳路青云街18号百盛购物广场6楼06号</t>
  </si>
  <si>
    <t>内蒙古赤峰市红山区西拉沐沦大街与宝山路交汇处万达广场二层2037室</t>
  </si>
  <si>
    <t>广西省南宁市兴宁区朝阳路39-45号北5楼</t>
  </si>
  <si>
    <t>联系人</t>
  </si>
  <si>
    <t>廖金胜</t>
  </si>
  <si>
    <t>张芬</t>
  </si>
  <si>
    <t>徐星星</t>
  </si>
  <si>
    <t>刘桑</t>
  </si>
  <si>
    <t>朱雪娇</t>
  </si>
  <si>
    <t>姚宇婷</t>
  </si>
  <si>
    <t>店铺座机</t>
  </si>
  <si>
    <t>0730-8266242</t>
  </si>
  <si>
    <t>027-84775488</t>
  </si>
  <si>
    <t>0476-8302139</t>
  </si>
  <si>
    <t>联系人电话</t>
  </si>
  <si>
    <t>开店状态</t>
  </si>
  <si>
    <t>(全部)</t>
  </si>
  <si>
    <t>KIKC开业时间</t>
  </si>
  <si>
    <t>销售区域负责人</t>
  </si>
  <si>
    <t>JET</t>
  </si>
  <si>
    <t>黄明</t>
  </si>
  <si>
    <t>广东深圳友谊茂业专柜</t>
  </si>
  <si>
    <t>30Z055</t>
  </si>
  <si>
    <t>深圳市罗湖区友谊路63号友谊茂业4楼kikc</t>
  </si>
  <si>
    <t>广州增城区荔城万达购物中心二楼2025号</t>
  </si>
  <si>
    <t>0773-2866887</t>
  </si>
  <si>
    <t>店铺QQ号</t>
    <phoneticPr fontId="5" type="noConversion"/>
  </si>
  <si>
    <t>仓库发货是否需上楼</t>
    <phoneticPr fontId="5" type="noConversion"/>
  </si>
  <si>
    <t>公司车送</t>
  </si>
  <si>
    <t>送货上楼</t>
  </si>
  <si>
    <t>邹雪莲</t>
  </si>
  <si>
    <t>李佳</t>
    <phoneticPr fontId="5" type="noConversion"/>
  </si>
  <si>
    <t>0579-82827725</t>
  </si>
  <si>
    <t>0771-2611253</t>
  </si>
  <si>
    <t>开店
状态</t>
    <phoneticPr fontId="5" type="noConversion"/>
  </si>
  <si>
    <t>片区
负责人</t>
    <phoneticPr fontId="24" type="noConversion"/>
  </si>
  <si>
    <t>区域
名称</t>
    <phoneticPr fontId="24" type="noConversion"/>
  </si>
  <si>
    <t>城市
级别</t>
    <phoneticPr fontId="5" type="noConversion"/>
  </si>
  <si>
    <t>店铺
类型</t>
    <phoneticPr fontId="5" type="noConversion"/>
  </si>
  <si>
    <t>店铺
代码</t>
    <phoneticPr fontId="5" type="noConversion"/>
  </si>
  <si>
    <t xml:space="preserve">佛山市南海区桂城街道桂澜北路28号二楼2051 </t>
  </si>
  <si>
    <t>曾永书</t>
  </si>
  <si>
    <t>KIKC-店铺联系资料表</t>
    <phoneticPr fontId="5" type="noConversion"/>
  </si>
  <si>
    <t>0519-80582013</t>
  </si>
  <si>
    <t>注：橙底为本次更改或新增信息</t>
    <phoneticPr fontId="5" type="noConversion"/>
  </si>
  <si>
    <t>DRP店铺名称</t>
    <phoneticPr fontId="5" type="noConversion"/>
  </si>
  <si>
    <t>店铺代码</t>
    <phoneticPr fontId="24" type="noConversion"/>
  </si>
  <si>
    <t>城市</t>
    <phoneticPr fontId="5" type="noConversion"/>
  </si>
  <si>
    <t>区域</t>
    <phoneticPr fontId="5" type="noConversion"/>
  </si>
  <si>
    <t>开业时间</t>
    <phoneticPr fontId="5" type="noConversion"/>
  </si>
  <si>
    <t>经营品牌</t>
    <phoneticPr fontId="24" type="noConversion"/>
  </si>
  <si>
    <r>
      <t>K</t>
    </r>
    <r>
      <rPr>
        <sz val="11"/>
        <color indexed="8"/>
        <rFont val="宋体"/>
        <family val="3"/>
        <charset val="134"/>
      </rPr>
      <t>IKC</t>
    </r>
    <phoneticPr fontId="5" type="noConversion"/>
  </si>
  <si>
    <t>江苏常州武进万达店中店</t>
  </si>
  <si>
    <t>地级市</t>
  </si>
  <si>
    <t>辽宁沈阳商业城专柜</t>
  </si>
  <si>
    <t>浙江金华万达广场店中店</t>
  </si>
  <si>
    <t>余玉琴</t>
  </si>
  <si>
    <t>华南</t>
  </si>
  <si>
    <t>邓艳梅</t>
  </si>
  <si>
    <t>广东佛山南海万达广场店中店</t>
  </si>
  <si>
    <t>广东汕头澄海中山路专卖店</t>
  </si>
  <si>
    <t>龙岗区</t>
  </si>
  <si>
    <t>广东省深圳市龙岗区中心城世贸百货三楼D区D315KIKC</t>
  </si>
  <si>
    <t>广东深圳华强茂业专柜</t>
  </si>
  <si>
    <t>广东惠州西湖丽日百货专柜</t>
  </si>
  <si>
    <t>福建福州东街口大洋百货专柜</t>
  </si>
  <si>
    <t>福建</t>
  </si>
  <si>
    <t>湖北襄阳长虹路专卖店</t>
  </si>
  <si>
    <t>湖北仙桃银泰商城专柜</t>
  </si>
  <si>
    <t>湖南邵阳红旗路46号专卖店</t>
  </si>
  <si>
    <t>湖南长沙世纪金源购物中心店中店</t>
  </si>
  <si>
    <t>四川成都金牛万达广场店中店</t>
  </si>
  <si>
    <t>四川绵阳新世界百货专柜</t>
  </si>
  <si>
    <t>安徽马鞍山万达店中店</t>
  </si>
  <si>
    <t>广西柳州银泰城店中店</t>
  </si>
  <si>
    <t>广东东莞东城区星河城店中店</t>
  </si>
  <si>
    <t>湖北黄石武商店中店</t>
  </si>
  <si>
    <t>程海霞</t>
  </si>
  <si>
    <t>湖北武汉江汉路步行街专卖店</t>
  </si>
  <si>
    <t>湖北荆州沙市北京路六中专卖店</t>
  </si>
  <si>
    <t>湖南长沙河西步步高专柜</t>
  </si>
  <si>
    <t>高洁</t>
  </si>
  <si>
    <t>河北保定茂业百货专柜</t>
  </si>
  <si>
    <t>辽宁沈阳北一路万达店</t>
  </si>
  <si>
    <t>辽宁沈阳奥体万达店中店</t>
  </si>
  <si>
    <t>广东中山合胜百货专柜</t>
  </si>
  <si>
    <t>邢伟</t>
  </si>
  <si>
    <t>刘淼</t>
  </si>
  <si>
    <t>024-31227089</t>
  </si>
  <si>
    <t>温江区</t>
  </si>
  <si>
    <t>张锦燕</t>
    <phoneticPr fontId="5" type="noConversion"/>
  </si>
  <si>
    <t>戴乐</t>
  </si>
  <si>
    <t>0510-86039310</t>
  </si>
  <si>
    <t>吴旎锋</t>
  </si>
  <si>
    <t>0871-64570822</t>
  </si>
  <si>
    <t>0510-81798322</t>
  </si>
  <si>
    <t>咸安区</t>
  </si>
  <si>
    <t>0415-3825528</t>
  </si>
  <si>
    <t>辽宁省沈阳市铁西区沈辽路兴华南街58号万达广场二层246号KIKC</t>
  </si>
  <si>
    <t>0431-89310098</t>
  </si>
  <si>
    <t>龙梅</t>
  </si>
  <si>
    <t>0577-86867987</t>
  </si>
  <si>
    <t>024-83839886</t>
  </si>
  <si>
    <t>店铺级别</t>
    <phoneticPr fontId="5" type="noConversion"/>
  </si>
  <si>
    <t>C</t>
  </si>
  <si>
    <t>D</t>
  </si>
  <si>
    <t>A</t>
  </si>
  <si>
    <t>B</t>
  </si>
  <si>
    <t>甄林</t>
  </si>
  <si>
    <t>打印机</t>
    <phoneticPr fontId="5" type="noConversion"/>
  </si>
  <si>
    <t>210小票打印机</t>
  </si>
  <si>
    <t>热敏打印机</t>
  </si>
  <si>
    <t>HPL1020打印机</t>
  </si>
  <si>
    <t>林少纯</t>
    <phoneticPr fontId="5" type="noConversion"/>
  </si>
  <si>
    <t>蒋伟</t>
  </si>
  <si>
    <t>周燕</t>
  </si>
  <si>
    <t>杨婷</t>
    <phoneticPr fontId="5" type="noConversion"/>
  </si>
  <si>
    <t>0772-2802950</t>
    <phoneticPr fontId="5" type="noConversion"/>
  </si>
  <si>
    <t>关店</t>
    <phoneticPr fontId="5" type="noConversion"/>
  </si>
  <si>
    <t>王君</t>
  </si>
  <si>
    <t>福建宁德瑞丰商业城专卖店</t>
  </si>
  <si>
    <t>0574-88206352</t>
  </si>
  <si>
    <t>0512-53205348</t>
  </si>
  <si>
    <t>弋江区</t>
  </si>
  <si>
    <t>路南区</t>
  </si>
  <si>
    <t>逢晓媛</t>
  </si>
  <si>
    <t>肖淑芳</t>
    <phoneticPr fontId="5" type="noConversion"/>
  </si>
  <si>
    <t>谭善铿</t>
    <phoneticPr fontId="5" type="noConversion"/>
  </si>
  <si>
    <t>湖南省衡阳和平北路金轮大厦18号19号KIKC专卖店</t>
    <phoneticPr fontId="5" type="noConversion"/>
  </si>
  <si>
    <t>北方</t>
    <phoneticPr fontId="5" type="noConversion"/>
  </si>
  <si>
    <t>邓中科</t>
    <phoneticPr fontId="5" type="noConversion"/>
  </si>
  <si>
    <t>环翠区</t>
    <phoneticPr fontId="5" type="noConversion"/>
  </si>
  <si>
    <t>地级市</t>
    <phoneticPr fontId="5" type="noConversion"/>
  </si>
  <si>
    <t>山东省威海市环翠区统一路53-11号KIKC专卖店</t>
    <phoneticPr fontId="5" type="noConversion"/>
  </si>
  <si>
    <t>威海</t>
    <phoneticPr fontId="5" type="noConversion"/>
  </si>
  <si>
    <t>直营</t>
    <phoneticPr fontId="5" type="noConversion"/>
  </si>
  <si>
    <t>店中店</t>
    <phoneticPr fontId="5" type="noConversion"/>
  </si>
  <si>
    <t>山东省威海市环翠区新威路17号威高广场KIKC专柜</t>
    <phoneticPr fontId="5" type="noConversion"/>
  </si>
  <si>
    <t>广东广州番禺汇珑奥莱百货专柜</t>
    <phoneticPr fontId="5" type="noConversion"/>
  </si>
  <si>
    <t>华南</t>
    <phoneticPr fontId="5" type="noConversion"/>
  </si>
  <si>
    <t>古珂</t>
    <phoneticPr fontId="5" type="noConversion"/>
  </si>
  <si>
    <t>广东</t>
    <phoneticPr fontId="5" type="noConversion"/>
  </si>
  <si>
    <t>陈德谋</t>
    <phoneticPr fontId="5" type="noConversion"/>
  </si>
  <si>
    <t>广州</t>
    <phoneticPr fontId="5" type="noConversion"/>
  </si>
  <si>
    <t>番禺区</t>
    <phoneticPr fontId="5" type="noConversion"/>
  </si>
  <si>
    <t>县城</t>
    <phoneticPr fontId="5" type="noConversion"/>
  </si>
  <si>
    <t>专柜</t>
    <phoneticPr fontId="5" type="noConversion"/>
  </si>
  <si>
    <t>广东省广州市番禺区市桥清河东路203号汇珑商业中心的汇珑奥莱百货首层BH115-116</t>
    <phoneticPr fontId="5" type="noConversion"/>
  </si>
  <si>
    <t>张锦燕</t>
    <phoneticPr fontId="5" type="noConversion"/>
  </si>
  <si>
    <t>深圳</t>
    <phoneticPr fontId="5" type="noConversion"/>
  </si>
  <si>
    <t>龙岗区</t>
    <phoneticPr fontId="5" type="noConversion"/>
  </si>
  <si>
    <t>广东省深圳市龙岗中心城区龙平西路28号海雅百货3楼KIKC</t>
    <phoneticPr fontId="5" type="noConversion"/>
  </si>
  <si>
    <t>广东深圳平湖华南城[折扣]专柜</t>
    <phoneticPr fontId="5" type="noConversion"/>
  </si>
  <si>
    <t>广东省深圳市龙岗区平湖华南大道一号负一楼百斯盾专柜</t>
    <phoneticPr fontId="5" type="noConversion"/>
  </si>
  <si>
    <t>广东惠州海雅百货[折扣]专柜</t>
    <phoneticPr fontId="5" type="noConversion"/>
  </si>
  <si>
    <t>周晓倩</t>
    <phoneticPr fontId="5" type="noConversion"/>
  </si>
  <si>
    <t>惠州</t>
    <phoneticPr fontId="5" type="noConversion"/>
  </si>
  <si>
    <t>惠城区</t>
    <phoneticPr fontId="5" type="noConversion"/>
  </si>
  <si>
    <t>广东省惠州市惠城区新岸路1号世贸中心大厦4楼bestnSTYLE</t>
    <phoneticPr fontId="5" type="noConversion"/>
  </si>
  <si>
    <t>广东中山石岐恒基百货[折扣]专柜</t>
    <phoneticPr fontId="5" type="noConversion"/>
  </si>
  <si>
    <t>中山</t>
    <phoneticPr fontId="5" type="noConversion"/>
  </si>
  <si>
    <t>石岐区</t>
    <phoneticPr fontId="5" type="noConversion"/>
  </si>
  <si>
    <t>广东省中山市石岐区康华路15号恒基百货一楼bestnSTYLE</t>
    <phoneticPr fontId="5" type="noConversion"/>
  </si>
  <si>
    <t>广东深圳龙岗世贸中心专柜</t>
    <phoneticPr fontId="5" type="noConversion"/>
  </si>
  <si>
    <t>湖南岳阳天虹百货专柜</t>
    <phoneticPr fontId="5" type="noConversion"/>
  </si>
  <si>
    <t>华中</t>
    <phoneticPr fontId="5" type="noConversion"/>
  </si>
  <si>
    <t>黄明</t>
    <phoneticPr fontId="5" type="noConversion"/>
  </si>
  <si>
    <t>湖南</t>
    <phoneticPr fontId="5" type="noConversion"/>
  </si>
  <si>
    <t>周美蓉</t>
    <phoneticPr fontId="5" type="noConversion"/>
  </si>
  <si>
    <t>岳阳</t>
    <phoneticPr fontId="5" type="noConversion"/>
  </si>
  <si>
    <t>岳阳楼区</t>
    <phoneticPr fontId="5" type="noConversion"/>
  </si>
  <si>
    <t>地级市</t>
    <phoneticPr fontId="5" type="noConversion"/>
  </si>
  <si>
    <t>直营</t>
    <phoneticPr fontId="5" type="noConversion"/>
  </si>
  <si>
    <t>湖南省岳阳市岳阳楼区东茅岭路42号天虹百货四楼KIKC</t>
    <phoneticPr fontId="5" type="noConversion"/>
  </si>
  <si>
    <t>湖南长沙天虹百货专柜</t>
    <phoneticPr fontId="5" type="noConversion"/>
  </si>
  <si>
    <t>章继锋</t>
    <phoneticPr fontId="5" type="noConversion"/>
  </si>
  <si>
    <t>长沙</t>
    <phoneticPr fontId="5" type="noConversion"/>
  </si>
  <si>
    <t>天心区</t>
    <phoneticPr fontId="5" type="noConversion"/>
  </si>
  <si>
    <t>省会</t>
    <phoneticPr fontId="5" type="noConversion"/>
  </si>
  <si>
    <t>专柜</t>
    <phoneticPr fontId="5" type="noConversion"/>
  </si>
  <si>
    <t>湖南省长沙市天心区芙蓉南路368号BOBO天下城天虹百货KIKC专柜</t>
    <phoneticPr fontId="5" type="noConversion"/>
  </si>
  <si>
    <t>湖南长沙浏阳人民中路专卖店</t>
    <phoneticPr fontId="5" type="noConversion"/>
  </si>
  <si>
    <t>王勇</t>
    <phoneticPr fontId="5" type="noConversion"/>
  </si>
  <si>
    <t>浏阳县</t>
    <phoneticPr fontId="5" type="noConversion"/>
  </si>
  <si>
    <t>县城</t>
    <phoneticPr fontId="5" type="noConversion"/>
  </si>
  <si>
    <t>专卖店</t>
    <phoneticPr fontId="5" type="noConversion"/>
  </si>
  <si>
    <t>湖南省浏阳市人民路34号KIKC专卖店</t>
    <phoneticPr fontId="5" type="noConversion"/>
  </si>
  <si>
    <t>华南</t>
    <phoneticPr fontId="5" type="noConversion"/>
  </si>
  <si>
    <t>广东</t>
    <phoneticPr fontId="5" type="noConversion"/>
  </si>
  <si>
    <t>张锦燕</t>
    <phoneticPr fontId="5" type="noConversion"/>
  </si>
  <si>
    <t>深圳</t>
    <phoneticPr fontId="5" type="noConversion"/>
  </si>
  <si>
    <t>罗湖区</t>
    <phoneticPr fontId="5" type="noConversion"/>
  </si>
  <si>
    <t>深圳市罗湖区友谊路63号友谊茂业4楼kikc</t>
    <phoneticPr fontId="5" type="noConversion"/>
  </si>
  <si>
    <t>广东汕头龙湖长平路专卖店</t>
    <phoneticPr fontId="5" type="noConversion"/>
  </si>
  <si>
    <t>陈锐</t>
    <phoneticPr fontId="5" type="noConversion"/>
  </si>
  <si>
    <t>陈树桐</t>
    <phoneticPr fontId="5" type="noConversion"/>
  </si>
  <si>
    <t>汕头</t>
    <phoneticPr fontId="5" type="noConversion"/>
  </si>
  <si>
    <t>龙湖区</t>
    <phoneticPr fontId="5" type="noConversion"/>
  </si>
  <si>
    <t>广东省汕头市龙湖区华山路11号永成大厦及附楼1栋附楼102号房KIKC专卖店</t>
    <phoneticPr fontId="5" type="noConversion"/>
  </si>
  <si>
    <t>广西柳州五星步行街专卖店</t>
    <phoneticPr fontId="5" type="noConversion"/>
  </si>
  <si>
    <t>23Z004</t>
    <phoneticPr fontId="5" type="noConversion"/>
  </si>
  <si>
    <t>广西</t>
    <phoneticPr fontId="5" type="noConversion"/>
  </si>
  <si>
    <t>陈启特</t>
    <phoneticPr fontId="5" type="noConversion"/>
  </si>
  <si>
    <t>柳州</t>
    <phoneticPr fontId="5" type="noConversion"/>
  </si>
  <si>
    <t>地级市</t>
    <phoneticPr fontId="5" type="noConversion"/>
  </si>
  <si>
    <t>专卖店</t>
    <phoneticPr fontId="25" type="noConversion"/>
  </si>
  <si>
    <t>广西省柳州市五星步行街47号KIKC</t>
    <phoneticPr fontId="5" type="noConversion"/>
  </si>
  <si>
    <t>华中</t>
    <phoneticPr fontId="5" type="noConversion"/>
  </si>
  <si>
    <t>黄明</t>
    <phoneticPr fontId="5" type="noConversion"/>
  </si>
  <si>
    <t>湖南</t>
    <phoneticPr fontId="5" type="noConversion"/>
  </si>
  <si>
    <t>章继锋</t>
    <phoneticPr fontId="5" type="noConversion"/>
  </si>
  <si>
    <t>长沙</t>
    <phoneticPr fontId="5" type="noConversion"/>
  </si>
  <si>
    <t>雨花区</t>
    <phoneticPr fontId="5" type="noConversion"/>
  </si>
  <si>
    <t>省会</t>
    <phoneticPr fontId="5" type="noConversion"/>
  </si>
  <si>
    <t>直营</t>
    <phoneticPr fontId="5" type="noConversion"/>
  </si>
  <si>
    <t>店中店</t>
    <phoneticPr fontId="5" type="noConversion"/>
  </si>
  <si>
    <t>湖南省长沙市雨花区万家丽路三段36号喜盈门范城2楼KIKC专柜</t>
    <phoneticPr fontId="5" type="noConversion"/>
  </si>
  <si>
    <t>广东惠州西湖丽日百货专柜</t>
    <phoneticPr fontId="5" type="noConversion"/>
  </si>
  <si>
    <t>华南</t>
    <phoneticPr fontId="5" type="noConversion"/>
  </si>
  <si>
    <t>广东</t>
    <phoneticPr fontId="5" type="noConversion"/>
  </si>
  <si>
    <t>邹玉</t>
    <phoneticPr fontId="5" type="noConversion"/>
  </si>
  <si>
    <t>惠州</t>
    <phoneticPr fontId="5" type="noConversion"/>
  </si>
  <si>
    <t>广东省惠州市惠州西湖丽日百货1楼KIKC</t>
    <phoneticPr fontId="5" type="noConversion"/>
  </si>
  <si>
    <t>广东佛山凯德广场店中店</t>
    <phoneticPr fontId="5" type="noConversion"/>
  </si>
  <si>
    <t>陈锐</t>
    <phoneticPr fontId="5" type="noConversion"/>
  </si>
  <si>
    <t>黄志飞</t>
    <phoneticPr fontId="5" type="noConversion"/>
  </si>
  <si>
    <t>佛山</t>
    <phoneticPr fontId="5" type="noConversion"/>
  </si>
  <si>
    <t>南海区</t>
    <phoneticPr fontId="5" type="noConversion"/>
  </si>
  <si>
    <t>广东省佛山市南海区桂城街道南海大道北75号凯德广场二楼24号KIKC</t>
    <phoneticPr fontId="5" type="noConversion"/>
  </si>
  <si>
    <t>0315-5262278</t>
  </si>
  <si>
    <t>李璇</t>
  </si>
  <si>
    <t>0553-2968750</t>
  </si>
  <si>
    <t>何丽</t>
  </si>
  <si>
    <t>0573-82808038</t>
  </si>
  <si>
    <t>0417-6657425</t>
  </si>
  <si>
    <t>广东广州正佳东方国际专柜</t>
    <phoneticPr fontId="5" type="noConversion"/>
  </si>
  <si>
    <t>30Z062</t>
    <phoneticPr fontId="5" type="noConversion"/>
  </si>
  <si>
    <t>专柜</t>
    <phoneticPr fontId="24" type="noConversion"/>
  </si>
  <si>
    <t>广东广州越秀区东山街道环市东路370-372号正佳东方国际广场二层207-208号KIKC</t>
    <phoneticPr fontId="5" type="noConversion"/>
  </si>
  <si>
    <t>吴劲松</t>
    <phoneticPr fontId="5" type="noConversion"/>
  </si>
  <si>
    <t>林琼玲</t>
    <phoneticPr fontId="5" type="noConversion"/>
  </si>
  <si>
    <t>南沙仓库：</t>
    <phoneticPr fontId="30" type="noConversion"/>
  </si>
  <si>
    <t>总部售后：</t>
    <phoneticPr fontId="30" type="noConversion"/>
  </si>
  <si>
    <t>仓库及总部售后地址</t>
    <phoneticPr fontId="30" type="noConversion"/>
  </si>
  <si>
    <t>广州市天河区林和西路耀中广场B座2516室               梁泳珊（收） 电话：020-22028219</t>
    <phoneticPr fontId="30" type="noConversion"/>
  </si>
  <si>
    <t>广东深圳宝安港隆城专柜</t>
    <phoneticPr fontId="5" type="noConversion"/>
  </si>
  <si>
    <t>广东省广州市南沙区东涌镇万洲村洲新街32号           罗振西（收） 电话：020-39011205、13435615005</t>
    <phoneticPr fontId="30" type="noConversion"/>
  </si>
  <si>
    <t>送货上楼</t>
    <phoneticPr fontId="5" type="noConversion"/>
  </si>
  <si>
    <t>广东深圳茂业奥特莱斯专柜</t>
    <phoneticPr fontId="5" type="noConversion"/>
  </si>
  <si>
    <t>30Z071</t>
    <phoneticPr fontId="5" type="noConversion"/>
  </si>
  <si>
    <t>深圳市罗湖区和平路3009号茂业奥特莱斯五楼KIKC专柜</t>
    <phoneticPr fontId="5" type="noConversion"/>
  </si>
  <si>
    <t>海沧区</t>
  </si>
  <si>
    <t>19Z006</t>
  </si>
  <si>
    <t>浙江省台州市临海市古城街道东方大道1号银泰城三层3F029号</t>
  </si>
  <si>
    <t>张雪君</t>
  </si>
  <si>
    <t>梁糯丹</t>
  </si>
  <si>
    <t>梁家燕</t>
  </si>
  <si>
    <t>唐莲</t>
  </si>
  <si>
    <t>马静</t>
  </si>
  <si>
    <t>潘燕</t>
  </si>
  <si>
    <t>0818-2374969</t>
  </si>
  <si>
    <t>彭奕铭</t>
  </si>
  <si>
    <t>四川省绵阳市公园路1号茂业百货四楼KIKC专柜</t>
  </si>
  <si>
    <t>广东</t>
    <phoneticPr fontId="5" type="noConversion"/>
  </si>
  <si>
    <t>直营</t>
    <phoneticPr fontId="5" type="noConversion"/>
  </si>
  <si>
    <t>地级市</t>
    <phoneticPr fontId="5" type="noConversion"/>
  </si>
  <si>
    <t>陈树桐</t>
    <phoneticPr fontId="5" type="noConversion"/>
  </si>
  <si>
    <t>广东汕头金园路专卖店</t>
    <phoneticPr fontId="5" type="noConversion"/>
  </si>
  <si>
    <t>汕头</t>
    <phoneticPr fontId="5" type="noConversion"/>
  </si>
  <si>
    <t>金平区</t>
    <phoneticPr fontId="5" type="noConversion"/>
  </si>
  <si>
    <t>广东省汕头市金园路百合园16栋10-12铺面临街KIKC专卖店</t>
    <phoneticPr fontId="5" type="noConversion"/>
  </si>
  <si>
    <t>林丽璇</t>
    <phoneticPr fontId="5" type="noConversion"/>
  </si>
  <si>
    <t>仇丽娜</t>
  </si>
  <si>
    <t>刘振华</t>
  </si>
  <si>
    <t>郭月</t>
  </si>
  <si>
    <t>0523-86894027</t>
  </si>
  <si>
    <t>孙博</t>
  </si>
  <si>
    <t>0555-3706360</t>
  </si>
  <si>
    <t>徐晓东</t>
  </si>
  <si>
    <t>彭小欢</t>
  </si>
  <si>
    <t>胡庆玲</t>
  </si>
  <si>
    <t>0913-3038130</t>
  </si>
  <si>
    <t>林舒婷</t>
    <phoneticPr fontId="5" type="noConversion"/>
  </si>
  <si>
    <t xml:space="preserve">15099977114
</t>
    <phoneticPr fontId="5" type="noConversion"/>
  </si>
  <si>
    <t>024-23973880</t>
  </si>
  <si>
    <t>0536-2100996</t>
  </si>
  <si>
    <t>023-67663974</t>
  </si>
  <si>
    <t xml:space="preserve"> 0838-2230117</t>
  </si>
  <si>
    <t>0838-5235816</t>
  </si>
  <si>
    <t>送货上楼</t>
    <phoneticPr fontId="5" type="noConversion"/>
  </si>
  <si>
    <t>辽宁沈阳商业城专柜</t>
    <phoneticPr fontId="5" type="noConversion"/>
  </si>
  <si>
    <t>38Z003</t>
    <phoneticPr fontId="5" type="noConversion"/>
  </si>
  <si>
    <t>北方</t>
    <phoneticPr fontId="5" type="noConversion"/>
  </si>
  <si>
    <t>辽宁</t>
    <phoneticPr fontId="5" type="noConversion"/>
  </si>
  <si>
    <t>陈哲成</t>
    <phoneticPr fontId="5" type="noConversion"/>
  </si>
  <si>
    <t>沈阳</t>
    <phoneticPr fontId="5" type="noConversion"/>
  </si>
  <si>
    <t xml:space="preserve">沈河区 </t>
    <phoneticPr fontId="5" type="noConversion"/>
  </si>
  <si>
    <t>省会</t>
    <phoneticPr fontId="5" type="noConversion"/>
  </si>
  <si>
    <t>直营</t>
    <phoneticPr fontId="5" type="noConversion"/>
  </si>
  <si>
    <t>专柜</t>
    <phoneticPr fontId="5" type="noConversion"/>
  </si>
  <si>
    <t>辽宁省沈阳市沈河区中街路212号沈阳商业城4楼KIKC</t>
    <phoneticPr fontId="5" type="noConversion"/>
  </si>
  <si>
    <t>024-24848448-7418</t>
    <phoneticPr fontId="24" type="noConversion"/>
  </si>
  <si>
    <t>湖南长沙黄兴南路338号(1店)专卖店</t>
  </si>
  <si>
    <t>广东</t>
    <phoneticPr fontId="5" type="noConversion"/>
  </si>
  <si>
    <t>广东揭阳东山专卖店</t>
    <phoneticPr fontId="5" type="noConversion"/>
  </si>
  <si>
    <t>揭阳</t>
    <phoneticPr fontId="5" type="noConversion"/>
  </si>
  <si>
    <t>东山区</t>
    <phoneticPr fontId="5" type="noConversion"/>
  </si>
  <si>
    <t>广东省揭阳市东山区8号街金都小区旁12-14号KIKC专卖店</t>
    <phoneticPr fontId="5" type="noConversion"/>
  </si>
  <si>
    <t>黄洁丽</t>
    <phoneticPr fontId="5" type="noConversion"/>
  </si>
  <si>
    <t>0817—8699251</t>
  </si>
  <si>
    <t>0411-39276168</t>
  </si>
  <si>
    <t>0454-7770866</t>
  </si>
  <si>
    <t>河北</t>
  </si>
  <si>
    <t>沧州</t>
  </si>
  <si>
    <t>肖建梅</t>
  </si>
  <si>
    <t>四川成都金牛凯德广场店中店</t>
  </si>
  <si>
    <t>龚丽玲</t>
  </si>
  <si>
    <t>郝忠爱</t>
  </si>
  <si>
    <t>尹慧</t>
  </si>
  <si>
    <t>0576-85188616</t>
  </si>
  <si>
    <t>张文利</t>
  </si>
  <si>
    <t>沈琼荣</t>
  </si>
  <si>
    <t>0452-6038543</t>
  </si>
  <si>
    <t>杨玉燕</t>
  </si>
  <si>
    <t>0575-84565382</t>
  </si>
  <si>
    <t>0691-2757606</t>
  </si>
  <si>
    <t>河南省安阳市安东新区中华路与文明大道交会处南万达广场二层2019号</t>
    <phoneticPr fontId="5" type="noConversion"/>
  </si>
  <si>
    <t>曾永书</t>
    <phoneticPr fontId="5" type="noConversion"/>
  </si>
  <si>
    <t>福建</t>
    <phoneticPr fontId="5" type="noConversion"/>
  </si>
  <si>
    <t>江向平</t>
    <phoneticPr fontId="5" type="noConversion"/>
  </si>
  <si>
    <t>福州</t>
    <phoneticPr fontId="5" type="noConversion"/>
  </si>
  <si>
    <t>福建福州宝龙城市广场专卖店</t>
    <phoneticPr fontId="5" type="noConversion"/>
  </si>
  <si>
    <t>26Z007</t>
    <phoneticPr fontId="5" type="noConversion"/>
  </si>
  <si>
    <t>福建省福州市宝龙城市广场一楼7-8号KIKC</t>
    <phoneticPr fontId="5" type="noConversion"/>
  </si>
  <si>
    <t>伍敏</t>
    <phoneticPr fontId="5" type="noConversion"/>
  </si>
  <si>
    <t>0591-87722710</t>
    <phoneticPr fontId="5" type="noConversion"/>
  </si>
  <si>
    <t>广西</t>
    <phoneticPr fontId="5" type="noConversion"/>
  </si>
  <si>
    <t>柳州</t>
    <phoneticPr fontId="5" type="noConversion"/>
  </si>
  <si>
    <t>地级市</t>
    <phoneticPr fontId="5" type="noConversion"/>
  </si>
  <si>
    <t>送货上楼</t>
    <phoneticPr fontId="5" type="noConversion"/>
  </si>
  <si>
    <t>专卖店</t>
    <phoneticPr fontId="25" type="noConversion"/>
  </si>
  <si>
    <t>邓艳梅</t>
    <phoneticPr fontId="5" type="noConversion"/>
  </si>
  <si>
    <t>柳州</t>
    <phoneticPr fontId="5" type="noConversion"/>
  </si>
  <si>
    <t>城中区</t>
    <phoneticPr fontId="5" type="noConversion"/>
  </si>
  <si>
    <t>地级市</t>
    <phoneticPr fontId="5" type="noConversion"/>
  </si>
  <si>
    <t>直营</t>
    <phoneticPr fontId="5" type="noConversion"/>
  </si>
  <si>
    <t>专卖店</t>
    <phoneticPr fontId="5" type="noConversion"/>
  </si>
  <si>
    <t>广西省柳州市城中区公园路星河大厦1-3,1-4KIKC专卖店</t>
    <phoneticPr fontId="5" type="noConversion"/>
  </si>
  <si>
    <t>0772-2801994</t>
    <phoneticPr fontId="5" type="noConversion"/>
  </si>
  <si>
    <t>广西柳州银泰城店中店</t>
    <phoneticPr fontId="5" type="noConversion"/>
  </si>
  <si>
    <t>23Z008</t>
    <phoneticPr fontId="5" type="noConversion"/>
  </si>
  <si>
    <t>D</t>
    <phoneticPr fontId="24" type="noConversion"/>
  </si>
  <si>
    <t>店中店</t>
    <phoneticPr fontId="5" type="noConversion"/>
  </si>
  <si>
    <t>广西省柳州市鱼峰路17号银泰城3-05号</t>
    <phoneticPr fontId="5" type="noConversion"/>
  </si>
  <si>
    <t>送货上楼</t>
    <phoneticPr fontId="5" type="noConversion"/>
  </si>
  <si>
    <t>C</t>
    <phoneticPr fontId="5" type="noConversion"/>
  </si>
  <si>
    <t>地级市</t>
    <phoneticPr fontId="5" type="noConversion"/>
  </si>
  <si>
    <t>直营</t>
    <phoneticPr fontId="5" type="noConversion"/>
  </si>
  <si>
    <t>店中店</t>
    <phoneticPr fontId="5" type="noConversion"/>
  </si>
  <si>
    <t>河北保定茂业百货专柜</t>
    <phoneticPr fontId="5" type="noConversion"/>
  </si>
  <si>
    <t>13Z001</t>
    <phoneticPr fontId="5" type="noConversion"/>
  </si>
  <si>
    <t>北方</t>
    <phoneticPr fontId="5" type="noConversion"/>
  </si>
  <si>
    <t>河北</t>
    <phoneticPr fontId="5" type="noConversion"/>
  </si>
  <si>
    <t>陈哲成</t>
    <phoneticPr fontId="5" type="noConversion"/>
  </si>
  <si>
    <t>保定</t>
    <phoneticPr fontId="5" type="noConversion"/>
  </si>
  <si>
    <t>新市区</t>
    <phoneticPr fontId="5" type="noConversion"/>
  </si>
  <si>
    <t>河北省保定市保定市新市区朝阳南大街58号茂业百货5层KIKC专柜</t>
    <phoneticPr fontId="5" type="noConversion"/>
  </si>
  <si>
    <t>送货上楼</t>
    <phoneticPr fontId="5" type="noConversion"/>
  </si>
  <si>
    <t>河北唐山路南万达广场店中店</t>
    <phoneticPr fontId="5" type="noConversion"/>
  </si>
  <si>
    <t>13Z002</t>
    <phoneticPr fontId="5" type="noConversion"/>
  </si>
  <si>
    <t>A</t>
    <phoneticPr fontId="5" type="noConversion"/>
  </si>
  <si>
    <t>甄林</t>
    <phoneticPr fontId="5" type="noConversion"/>
  </si>
  <si>
    <t>唐山</t>
    <phoneticPr fontId="5" type="noConversion"/>
  </si>
  <si>
    <t>河北省唐山市路南区新华东道100号万达广场二层2013B-2015号</t>
    <phoneticPr fontId="5" type="noConversion"/>
  </si>
  <si>
    <t>河南安阳万达广场店中店</t>
    <phoneticPr fontId="5" type="noConversion"/>
  </si>
  <si>
    <t>8Z001</t>
    <phoneticPr fontId="5" type="noConversion"/>
  </si>
  <si>
    <t>B</t>
    <phoneticPr fontId="5" type="noConversion"/>
  </si>
  <si>
    <t>河南</t>
    <phoneticPr fontId="5" type="noConversion"/>
  </si>
  <si>
    <t>安阳</t>
    <phoneticPr fontId="5" type="noConversion"/>
  </si>
  <si>
    <t>安东</t>
    <phoneticPr fontId="5" type="noConversion"/>
  </si>
  <si>
    <t>0372-3772710</t>
    <phoneticPr fontId="5" type="noConversion"/>
  </si>
  <si>
    <t>辽宁抚顺万达广场店中店</t>
    <phoneticPr fontId="5" type="noConversion"/>
  </si>
  <si>
    <t>辽宁</t>
    <phoneticPr fontId="5" type="noConversion"/>
  </si>
  <si>
    <t>抚顺</t>
    <phoneticPr fontId="24" type="noConversion"/>
  </si>
  <si>
    <t>新抚区</t>
    <phoneticPr fontId="5" type="noConversion"/>
  </si>
  <si>
    <t>店中店</t>
    <phoneticPr fontId="24" type="noConversion"/>
  </si>
  <si>
    <t>辽宁省抚顺市新抚区浑河南路中段54-65号抚顺万达广场一层1067号KIKC</t>
    <phoneticPr fontId="5" type="noConversion"/>
  </si>
  <si>
    <t>辽宁丹东万达广场店中店</t>
    <phoneticPr fontId="5" type="noConversion"/>
  </si>
  <si>
    <t>38Z007</t>
    <phoneticPr fontId="24" type="noConversion"/>
  </si>
  <si>
    <t>北方</t>
    <phoneticPr fontId="24" type="noConversion"/>
  </si>
  <si>
    <t>丹东</t>
    <phoneticPr fontId="24" type="noConversion"/>
  </si>
  <si>
    <t>振兴区</t>
    <phoneticPr fontId="5" type="noConversion"/>
  </si>
  <si>
    <t>辽宁省丹东市振兴区锦山大街298号丹东万达广场一层1037-1038A号KIK</t>
    <phoneticPr fontId="5" type="noConversion"/>
  </si>
  <si>
    <t>送货上楼</t>
    <phoneticPr fontId="5" type="noConversion"/>
  </si>
  <si>
    <t>直营</t>
    <phoneticPr fontId="5" type="noConversion"/>
  </si>
  <si>
    <t>店中店</t>
    <phoneticPr fontId="24" type="noConversion"/>
  </si>
  <si>
    <t>地级市</t>
    <phoneticPr fontId="5" type="noConversion"/>
  </si>
  <si>
    <t>马鞍山</t>
    <phoneticPr fontId="5" type="noConversion"/>
  </si>
  <si>
    <t>雨山区</t>
    <phoneticPr fontId="5" type="noConversion"/>
  </si>
  <si>
    <t>地级市</t>
    <phoneticPr fontId="5" type="noConversion"/>
  </si>
  <si>
    <t>直营</t>
    <phoneticPr fontId="5" type="noConversion"/>
  </si>
  <si>
    <t>店中店</t>
    <phoneticPr fontId="5" type="noConversion"/>
  </si>
  <si>
    <t>安徽马鞍山市雨山区太白大道3200号万达广场二层2023-A号KIKC</t>
    <phoneticPr fontId="5" type="noConversion"/>
  </si>
  <si>
    <t>送货上楼</t>
    <phoneticPr fontId="5" type="noConversion"/>
  </si>
  <si>
    <t>安徽芜湖银泰城店中店</t>
    <phoneticPr fontId="5" type="noConversion"/>
  </si>
  <si>
    <t>25Z003</t>
    <phoneticPr fontId="5" type="noConversion"/>
  </si>
  <si>
    <t>B</t>
    <phoneticPr fontId="5" type="noConversion"/>
  </si>
  <si>
    <t>北方</t>
    <phoneticPr fontId="5" type="noConversion"/>
  </si>
  <si>
    <t>甄林</t>
    <phoneticPr fontId="5" type="noConversion"/>
  </si>
  <si>
    <t>安徽</t>
    <phoneticPr fontId="5" type="noConversion"/>
  </si>
  <si>
    <t>芜湖</t>
    <phoneticPr fontId="5" type="noConversion"/>
  </si>
  <si>
    <t>地级市</t>
    <phoneticPr fontId="5" type="noConversion"/>
  </si>
  <si>
    <t>直营</t>
    <phoneticPr fontId="5" type="noConversion"/>
  </si>
  <si>
    <t>店中店</t>
    <phoneticPr fontId="5" type="noConversion"/>
  </si>
  <si>
    <t>安徽省芜湖弋江区利民西路189号银泰城三层046号</t>
    <phoneticPr fontId="5" type="noConversion"/>
  </si>
  <si>
    <t>送货上楼</t>
    <phoneticPr fontId="5" type="noConversion"/>
  </si>
  <si>
    <t>江苏苏州太仓万达广场店中店</t>
    <phoneticPr fontId="5" type="noConversion"/>
  </si>
  <si>
    <t>28Z007</t>
    <phoneticPr fontId="5" type="noConversion"/>
  </si>
  <si>
    <t>B</t>
    <phoneticPr fontId="5" type="noConversion"/>
  </si>
  <si>
    <t>北方</t>
    <phoneticPr fontId="5" type="noConversion"/>
  </si>
  <si>
    <t>甄林</t>
    <phoneticPr fontId="5" type="noConversion"/>
  </si>
  <si>
    <t>江苏</t>
    <phoneticPr fontId="5" type="noConversion"/>
  </si>
  <si>
    <t>太仓</t>
    <phoneticPr fontId="5" type="noConversion"/>
  </si>
  <si>
    <t>店中店</t>
    <phoneticPr fontId="25" type="noConversion"/>
  </si>
  <si>
    <t>江苏省苏州太仓市上海东路188号万达广场二层2020号</t>
    <phoneticPr fontId="5" type="noConversion"/>
  </si>
  <si>
    <t>纪宇浩</t>
    <phoneticPr fontId="5" type="noConversion"/>
  </si>
  <si>
    <t>苏州</t>
    <phoneticPr fontId="5" type="noConversion"/>
  </si>
  <si>
    <t>姑苏区</t>
    <phoneticPr fontId="5" type="noConversion"/>
  </si>
  <si>
    <t>店中店</t>
    <phoneticPr fontId="24" type="noConversion"/>
  </si>
  <si>
    <t>江苏省苏州市姑苏区人民路3188号万达广场A2一层93号KIKC</t>
    <phoneticPr fontId="5" type="noConversion"/>
  </si>
  <si>
    <t>赤峰</t>
    <phoneticPr fontId="5" type="noConversion"/>
  </si>
  <si>
    <t>红山区</t>
    <phoneticPr fontId="5" type="noConversion"/>
  </si>
  <si>
    <t>内蒙古赤峰市红山区西拉沐沦大街与宝山路交汇处万达广场二层2037室</t>
    <phoneticPr fontId="5" type="noConversion"/>
  </si>
  <si>
    <t>王丹丹</t>
    <phoneticPr fontId="5" type="noConversion"/>
  </si>
  <si>
    <t>送货上楼</t>
    <phoneticPr fontId="5" type="noConversion"/>
  </si>
  <si>
    <t>山西太原万达广场店中店</t>
    <phoneticPr fontId="5" type="noConversion"/>
  </si>
  <si>
    <t>7Z001</t>
    <phoneticPr fontId="5" type="noConversion"/>
  </si>
  <si>
    <t>B</t>
    <phoneticPr fontId="5" type="noConversion"/>
  </si>
  <si>
    <t>北方</t>
    <phoneticPr fontId="5" type="noConversion"/>
  </si>
  <si>
    <t>甄林</t>
    <phoneticPr fontId="5" type="noConversion"/>
  </si>
  <si>
    <t>山西</t>
    <phoneticPr fontId="5" type="noConversion"/>
  </si>
  <si>
    <t>太原</t>
    <phoneticPr fontId="5" type="noConversion"/>
  </si>
  <si>
    <t>杏花岭区</t>
    <phoneticPr fontId="5" type="noConversion"/>
  </si>
  <si>
    <t>送货上楼</t>
    <phoneticPr fontId="5" type="noConversion"/>
  </si>
  <si>
    <t>热敏打印机</t>
    <phoneticPr fontId="5" type="noConversion"/>
  </si>
  <si>
    <t>浙江宁波鄞州万达广场店中店</t>
    <phoneticPr fontId="5" type="noConversion"/>
  </si>
  <si>
    <t>19Z003</t>
    <phoneticPr fontId="5" type="noConversion"/>
  </si>
  <si>
    <t>B</t>
    <phoneticPr fontId="5" type="noConversion"/>
  </si>
  <si>
    <t>北方</t>
    <phoneticPr fontId="5" type="noConversion"/>
  </si>
  <si>
    <t>甄林</t>
    <phoneticPr fontId="5" type="noConversion"/>
  </si>
  <si>
    <t>浙江</t>
    <phoneticPr fontId="5" type="noConversion"/>
  </si>
  <si>
    <t>宁波</t>
    <phoneticPr fontId="5" type="noConversion"/>
  </si>
  <si>
    <t>鄞州区</t>
    <phoneticPr fontId="5" type="noConversion"/>
  </si>
  <si>
    <t>浙江省宁波鄞州区四明中路999号万达广场二层2B27-27A</t>
    <phoneticPr fontId="5" type="noConversion"/>
  </si>
  <si>
    <t>送货上楼</t>
    <phoneticPr fontId="5" type="noConversion"/>
  </si>
  <si>
    <t>浙江临海银泰城店中店</t>
    <phoneticPr fontId="5" type="noConversion"/>
  </si>
  <si>
    <t>C</t>
    <phoneticPr fontId="5" type="noConversion"/>
  </si>
  <si>
    <t>北方</t>
    <phoneticPr fontId="5" type="noConversion"/>
  </si>
  <si>
    <t>甄林</t>
    <phoneticPr fontId="5" type="noConversion"/>
  </si>
  <si>
    <t>浙江</t>
    <phoneticPr fontId="5" type="noConversion"/>
  </si>
  <si>
    <t>台州</t>
    <phoneticPr fontId="5" type="noConversion"/>
  </si>
  <si>
    <t>临海</t>
    <phoneticPr fontId="5" type="noConversion"/>
  </si>
  <si>
    <t>送货上楼</t>
    <phoneticPr fontId="5" type="noConversion"/>
  </si>
  <si>
    <t>浙江宁波鄞州银泰城店中店</t>
    <phoneticPr fontId="5" type="noConversion"/>
  </si>
  <si>
    <t>19Z005</t>
    <phoneticPr fontId="5" type="noConversion"/>
  </si>
  <si>
    <t>C</t>
    <phoneticPr fontId="5" type="noConversion"/>
  </si>
  <si>
    <t>北方</t>
    <phoneticPr fontId="5" type="noConversion"/>
  </si>
  <si>
    <t>甄林</t>
    <phoneticPr fontId="5" type="noConversion"/>
  </si>
  <si>
    <t>浙江</t>
    <phoneticPr fontId="5" type="noConversion"/>
  </si>
  <si>
    <t>浙江省宁波市鄞州区天童南路1088号银泰环球城三层320号</t>
    <phoneticPr fontId="5" type="noConversion"/>
  </si>
  <si>
    <t>0574-88013992</t>
    <phoneticPr fontId="5" type="noConversion"/>
  </si>
  <si>
    <t>江苏泰州万达广场店中店</t>
    <phoneticPr fontId="5" type="noConversion"/>
  </si>
  <si>
    <t>28Z006</t>
    <phoneticPr fontId="5" type="noConversion"/>
  </si>
  <si>
    <t>江苏</t>
    <phoneticPr fontId="5" type="noConversion"/>
  </si>
  <si>
    <t>泰州</t>
    <phoneticPr fontId="5" type="noConversion"/>
  </si>
  <si>
    <t>海陵区</t>
    <phoneticPr fontId="5" type="noConversion"/>
  </si>
  <si>
    <t>江苏省泰州市海陵区济川东路232号万达广场二层2062-63A</t>
    <phoneticPr fontId="5" type="noConversion"/>
  </si>
  <si>
    <t>江苏常州武进万达店中店</t>
    <phoneticPr fontId="5" type="noConversion"/>
  </si>
  <si>
    <t>28Z001</t>
    <phoneticPr fontId="5" type="noConversion"/>
  </si>
  <si>
    <t>常州</t>
    <phoneticPr fontId="5" type="noConversion"/>
  </si>
  <si>
    <t>武进区</t>
    <phoneticPr fontId="5" type="noConversion"/>
  </si>
  <si>
    <t>江苏省常州市武进区聚湖路武进万达广场二层2029室</t>
    <phoneticPr fontId="5" type="noConversion"/>
  </si>
  <si>
    <t>江苏淮安万达广场店中店</t>
    <phoneticPr fontId="5" type="noConversion"/>
  </si>
  <si>
    <t>28Z005</t>
    <phoneticPr fontId="5" type="noConversion"/>
  </si>
  <si>
    <t>李璇</t>
    <phoneticPr fontId="5" type="noConversion"/>
  </si>
  <si>
    <t>0517-83079013</t>
    <phoneticPr fontId="5" type="noConversion"/>
  </si>
  <si>
    <t>送货上楼</t>
    <phoneticPr fontId="5" type="noConversion"/>
  </si>
  <si>
    <t>江苏徐州云龙万达广场店中店</t>
    <phoneticPr fontId="5" type="noConversion"/>
  </si>
  <si>
    <t>28Z008</t>
    <phoneticPr fontId="5" type="noConversion"/>
  </si>
  <si>
    <t>B</t>
    <phoneticPr fontId="5" type="noConversion"/>
  </si>
  <si>
    <t>北方</t>
    <phoneticPr fontId="5" type="noConversion"/>
  </si>
  <si>
    <t>甄林</t>
    <phoneticPr fontId="5" type="noConversion"/>
  </si>
  <si>
    <t>江苏</t>
    <phoneticPr fontId="5" type="noConversion"/>
  </si>
  <si>
    <t>徐州</t>
    <phoneticPr fontId="5" type="noConversion"/>
  </si>
  <si>
    <t>云龙区</t>
    <phoneticPr fontId="5" type="noConversion"/>
  </si>
  <si>
    <t>地级市</t>
    <phoneticPr fontId="5" type="noConversion"/>
  </si>
  <si>
    <t>直营</t>
    <phoneticPr fontId="5" type="noConversion"/>
  </si>
  <si>
    <t>店中店</t>
    <phoneticPr fontId="5" type="noConversion"/>
  </si>
  <si>
    <t>辽宁沈阳北一路万达店中店</t>
    <phoneticPr fontId="5" type="noConversion"/>
  </si>
  <si>
    <t>38Z004</t>
    <phoneticPr fontId="5" type="noConversion"/>
  </si>
  <si>
    <t>辽宁</t>
    <phoneticPr fontId="5" type="noConversion"/>
  </si>
  <si>
    <t>沈阳</t>
    <phoneticPr fontId="5" type="noConversion"/>
  </si>
  <si>
    <t>铁西区</t>
    <phoneticPr fontId="5" type="noConversion"/>
  </si>
  <si>
    <t>送货上楼</t>
    <phoneticPr fontId="5" type="noConversion"/>
  </si>
  <si>
    <t>辽宁沈阳奥体万达店中店</t>
    <phoneticPr fontId="5" type="noConversion"/>
  </si>
  <si>
    <t>38Z005</t>
    <phoneticPr fontId="5" type="noConversion"/>
  </si>
  <si>
    <t>北方</t>
    <phoneticPr fontId="5" type="noConversion"/>
  </si>
  <si>
    <t>辽宁</t>
    <phoneticPr fontId="5" type="noConversion"/>
  </si>
  <si>
    <t>沈阳</t>
    <phoneticPr fontId="5" type="noConversion"/>
  </si>
  <si>
    <t>东陵区</t>
    <phoneticPr fontId="5" type="noConversion"/>
  </si>
  <si>
    <t>省会</t>
    <phoneticPr fontId="5" type="noConversion"/>
  </si>
  <si>
    <t>直营</t>
    <phoneticPr fontId="5" type="noConversion"/>
  </si>
  <si>
    <t>店中店</t>
    <phoneticPr fontId="5" type="noConversion"/>
  </si>
  <si>
    <t>辽宁省沈阳市东陵区营盘西街17号万达广场二层2058号KIKC</t>
    <phoneticPr fontId="5" type="noConversion"/>
  </si>
  <si>
    <t>易晓飞</t>
    <phoneticPr fontId="5" type="noConversion"/>
  </si>
  <si>
    <t>024-31919711</t>
    <phoneticPr fontId="5" type="noConversion"/>
  </si>
  <si>
    <t>辽宁沈阳铁西万达广场店中店</t>
    <phoneticPr fontId="5" type="noConversion"/>
  </si>
  <si>
    <t>38Z008</t>
    <phoneticPr fontId="24" type="noConversion"/>
  </si>
  <si>
    <t>店中店</t>
    <phoneticPr fontId="24" type="noConversion"/>
  </si>
  <si>
    <t>辽宁沈阳太原街万达广场店中店</t>
    <phoneticPr fontId="5" type="noConversion"/>
  </si>
  <si>
    <t>38Z009</t>
    <phoneticPr fontId="24" type="noConversion"/>
  </si>
  <si>
    <t>送货上楼</t>
    <phoneticPr fontId="5" type="noConversion"/>
  </si>
  <si>
    <t>浙江绍兴柯桥万达广场店中店</t>
    <phoneticPr fontId="5" type="noConversion"/>
  </si>
  <si>
    <t>19Z007</t>
    <phoneticPr fontId="5" type="noConversion"/>
  </si>
  <si>
    <t>B</t>
    <phoneticPr fontId="5" type="noConversion"/>
  </si>
  <si>
    <t>北方</t>
    <phoneticPr fontId="5" type="noConversion"/>
  </si>
  <si>
    <t>甄林</t>
    <phoneticPr fontId="5" type="noConversion"/>
  </si>
  <si>
    <t>浙江</t>
    <phoneticPr fontId="5" type="noConversion"/>
  </si>
  <si>
    <t>龙梅</t>
    <phoneticPr fontId="5" type="noConversion"/>
  </si>
  <si>
    <t>绍兴</t>
    <phoneticPr fontId="5" type="noConversion"/>
  </si>
  <si>
    <t>地级市</t>
    <phoneticPr fontId="5" type="noConversion"/>
  </si>
  <si>
    <t>直营</t>
    <phoneticPr fontId="5" type="noConversion"/>
  </si>
  <si>
    <t>店中店</t>
    <phoneticPr fontId="5" type="noConversion"/>
  </si>
  <si>
    <t>浙江省绍兴市钱陶路与湖中路交汇处万达广场二层2076号</t>
    <phoneticPr fontId="5" type="noConversion"/>
  </si>
  <si>
    <t>送货上楼</t>
    <phoneticPr fontId="5" type="noConversion"/>
  </si>
  <si>
    <t>热敏打印机</t>
    <phoneticPr fontId="5" type="noConversion"/>
  </si>
  <si>
    <t>陕西渭南高新万达广场店中店</t>
    <phoneticPr fontId="5" type="noConversion"/>
  </si>
  <si>
    <t>20Z001</t>
    <phoneticPr fontId="5" type="noConversion"/>
  </si>
  <si>
    <t>029-87401405</t>
    <phoneticPr fontId="5" type="noConversion"/>
  </si>
  <si>
    <t>送货上楼</t>
    <phoneticPr fontId="5" type="noConversion"/>
  </si>
  <si>
    <t>热敏打印机</t>
    <phoneticPr fontId="5" type="noConversion"/>
  </si>
  <si>
    <t>云南昆明西山万达店中店</t>
    <phoneticPr fontId="5" type="noConversion"/>
  </si>
  <si>
    <t>9Z001</t>
    <phoneticPr fontId="5" type="noConversion"/>
  </si>
  <si>
    <t>北方</t>
    <phoneticPr fontId="5" type="noConversion"/>
  </si>
  <si>
    <t>云南</t>
    <phoneticPr fontId="5" type="noConversion"/>
  </si>
  <si>
    <t>昆明</t>
    <phoneticPr fontId="5" type="noConversion"/>
  </si>
  <si>
    <t>西山区</t>
    <phoneticPr fontId="5" type="noConversion"/>
  </si>
  <si>
    <t>省会</t>
    <phoneticPr fontId="5" type="noConversion"/>
  </si>
  <si>
    <t>直营</t>
    <phoneticPr fontId="5" type="noConversion"/>
  </si>
  <si>
    <t>店中店</t>
    <phoneticPr fontId="24" type="noConversion"/>
  </si>
  <si>
    <t>昆明市西山区前兴路688号万达广场三层3016B室KIKC</t>
    <phoneticPr fontId="5" type="noConversion"/>
  </si>
  <si>
    <t>送货上楼</t>
    <phoneticPr fontId="5" type="noConversion"/>
  </si>
  <si>
    <t>云南西双版纳万达店中店</t>
    <phoneticPr fontId="5" type="noConversion"/>
  </si>
  <si>
    <t>9Z002</t>
    <phoneticPr fontId="5" type="noConversion"/>
  </si>
  <si>
    <t>B</t>
    <phoneticPr fontId="5" type="noConversion"/>
  </si>
  <si>
    <t>北方</t>
    <phoneticPr fontId="5" type="noConversion"/>
  </si>
  <si>
    <t>甄林</t>
    <phoneticPr fontId="5" type="noConversion"/>
  </si>
  <si>
    <t>云南</t>
    <phoneticPr fontId="5" type="noConversion"/>
  </si>
  <si>
    <t>吴旎锋</t>
    <phoneticPr fontId="5" type="noConversion"/>
  </si>
  <si>
    <t>西双版纳</t>
    <phoneticPr fontId="5" type="noConversion"/>
  </si>
  <si>
    <t>景洪市</t>
    <phoneticPr fontId="5" type="noConversion"/>
  </si>
  <si>
    <t>地级市</t>
    <phoneticPr fontId="5" type="noConversion"/>
  </si>
  <si>
    <t>直营</t>
    <phoneticPr fontId="5" type="noConversion"/>
  </si>
  <si>
    <t>店中店</t>
    <phoneticPr fontId="5" type="noConversion"/>
  </si>
  <si>
    <t>送货上楼</t>
    <phoneticPr fontId="5" type="noConversion"/>
  </si>
  <si>
    <t>热敏打印机</t>
    <phoneticPr fontId="5" type="noConversion"/>
  </si>
  <si>
    <t>浙江金华万达广场店中店</t>
    <phoneticPr fontId="24" type="noConversion"/>
  </si>
  <si>
    <t>19Z001</t>
    <phoneticPr fontId="24" type="noConversion"/>
  </si>
  <si>
    <t>北方</t>
    <phoneticPr fontId="5" type="noConversion"/>
  </si>
  <si>
    <t>浙江</t>
    <phoneticPr fontId="5" type="noConversion"/>
  </si>
  <si>
    <t>金华</t>
    <phoneticPr fontId="5" type="noConversion"/>
  </si>
  <si>
    <t>浙江嘉兴万达广场店中店</t>
    <phoneticPr fontId="5" type="noConversion"/>
  </si>
  <si>
    <t>19Z004</t>
    <phoneticPr fontId="5" type="noConversion"/>
  </si>
  <si>
    <t>余玉琴</t>
    <phoneticPr fontId="5" type="noConversion"/>
  </si>
  <si>
    <t>黑龙江</t>
    <phoneticPr fontId="5" type="noConversion"/>
  </si>
  <si>
    <t>哈尔滨</t>
    <phoneticPr fontId="5" type="noConversion"/>
  </si>
  <si>
    <t>南岗区</t>
    <phoneticPr fontId="5" type="noConversion"/>
  </si>
  <si>
    <t>省会</t>
    <phoneticPr fontId="5" type="noConversion"/>
  </si>
  <si>
    <t>直营</t>
    <phoneticPr fontId="5" type="noConversion"/>
  </si>
  <si>
    <t>店中店</t>
    <phoneticPr fontId="5" type="noConversion"/>
  </si>
  <si>
    <t>黑龙江省哈尔滨市南岗区中兴大道168号万达广场购物中心二层2028号KIKC专柜</t>
    <phoneticPr fontId="5" type="noConversion"/>
  </si>
  <si>
    <t>齐齐哈尔</t>
    <phoneticPr fontId="5" type="noConversion"/>
  </si>
  <si>
    <t>建华区</t>
    <phoneticPr fontId="5" type="noConversion"/>
  </si>
  <si>
    <t>地级市</t>
    <phoneticPr fontId="5" type="noConversion"/>
  </si>
  <si>
    <t>黑龙江省齐齐哈尔市建华区新江路与湖西路交汇处万达广场一层1009-1010A号</t>
    <phoneticPr fontId="5" type="noConversion"/>
  </si>
  <si>
    <t>送货上楼</t>
    <phoneticPr fontId="5" type="noConversion"/>
  </si>
  <si>
    <t>黑龙江佳木斯万达广场店中店</t>
    <phoneticPr fontId="5" type="noConversion"/>
  </si>
  <si>
    <t>送货上楼</t>
    <phoneticPr fontId="5" type="noConversion"/>
  </si>
  <si>
    <t>吉林长春宽城万达广场店中店</t>
    <phoneticPr fontId="5" type="noConversion"/>
  </si>
  <si>
    <t>6Z001</t>
    <phoneticPr fontId="24" type="noConversion"/>
  </si>
  <si>
    <t>北方</t>
    <phoneticPr fontId="24" type="noConversion"/>
  </si>
  <si>
    <t>吉林</t>
    <phoneticPr fontId="5" type="noConversion"/>
  </si>
  <si>
    <t>长春</t>
    <phoneticPr fontId="24" type="noConversion"/>
  </si>
  <si>
    <t>宽城区</t>
    <phoneticPr fontId="5" type="noConversion"/>
  </si>
  <si>
    <t>店中店</t>
    <phoneticPr fontId="24" type="noConversion"/>
  </si>
  <si>
    <t>吉林省长春市宽城区凯旋路1055号长春宽城万达广场一层1025A号KIKC</t>
    <phoneticPr fontId="5" type="noConversion"/>
  </si>
  <si>
    <t>福建福州东街口大洋百货专柜</t>
    <phoneticPr fontId="5" type="noConversion"/>
  </si>
  <si>
    <t>26Z001</t>
    <phoneticPr fontId="5" type="noConversion"/>
  </si>
  <si>
    <t>曾永书</t>
    <phoneticPr fontId="5" type="noConversion"/>
  </si>
  <si>
    <t>福建</t>
    <phoneticPr fontId="5" type="noConversion"/>
  </si>
  <si>
    <t>江向平</t>
    <phoneticPr fontId="5" type="noConversion"/>
  </si>
  <si>
    <t>福州</t>
    <phoneticPr fontId="5" type="noConversion"/>
  </si>
  <si>
    <t>鼓楼区</t>
    <phoneticPr fontId="5" type="noConversion"/>
  </si>
  <si>
    <t>专柜</t>
    <phoneticPr fontId="5" type="noConversion"/>
  </si>
  <si>
    <t>福建省厦门市海沧区沧林东路280号海沧天虹三楼KIKC</t>
    <phoneticPr fontId="5" type="noConversion"/>
  </si>
  <si>
    <t>0592-6512131</t>
    <phoneticPr fontId="5" type="noConversion"/>
  </si>
  <si>
    <t>送货上楼</t>
    <phoneticPr fontId="5" type="noConversion"/>
  </si>
  <si>
    <t>福建莆田三信金鼎广场店中店</t>
    <phoneticPr fontId="5" type="noConversion"/>
  </si>
  <si>
    <t>26Z009</t>
    <phoneticPr fontId="5" type="noConversion"/>
  </si>
  <si>
    <t>B</t>
    <phoneticPr fontId="5" type="noConversion"/>
  </si>
  <si>
    <t>福建</t>
    <phoneticPr fontId="5" type="noConversion"/>
  </si>
  <si>
    <t>曾永书</t>
    <phoneticPr fontId="5" type="noConversion"/>
  </si>
  <si>
    <t>莆田</t>
    <phoneticPr fontId="5" type="noConversion"/>
  </si>
  <si>
    <t>荔城区</t>
    <phoneticPr fontId="5" type="noConversion"/>
  </si>
  <si>
    <t>直营</t>
    <phoneticPr fontId="5" type="noConversion"/>
  </si>
  <si>
    <t>店中店</t>
    <phoneticPr fontId="24" type="noConversion"/>
  </si>
  <si>
    <t>福建省莆田市荔城区镇海街道北大街80号金鼎购物广场2楼KIKC</t>
    <phoneticPr fontId="5" type="noConversion"/>
  </si>
  <si>
    <t>陈婷</t>
    <phoneticPr fontId="5" type="noConversion"/>
  </si>
  <si>
    <t>0594-2763956</t>
    <phoneticPr fontId="5" type="noConversion"/>
  </si>
  <si>
    <t>送货上楼</t>
    <phoneticPr fontId="5" type="noConversion"/>
  </si>
  <si>
    <t>福建晋江万达广场店中店</t>
    <phoneticPr fontId="5" type="noConversion"/>
  </si>
  <si>
    <t>26Z003</t>
    <phoneticPr fontId="24" type="noConversion"/>
  </si>
  <si>
    <t>曾永书</t>
    <phoneticPr fontId="5" type="noConversion"/>
  </si>
  <si>
    <t>福建</t>
    <phoneticPr fontId="5" type="noConversion"/>
  </si>
  <si>
    <t>晋江</t>
    <phoneticPr fontId="24" type="noConversion"/>
  </si>
  <si>
    <t>县级市</t>
    <phoneticPr fontId="5" type="noConversion"/>
  </si>
  <si>
    <t>福建省晋江世纪大道888号万达广场购物中心二楼KIKC</t>
    <phoneticPr fontId="5" type="noConversion"/>
  </si>
  <si>
    <t>肖建梅</t>
    <phoneticPr fontId="5" type="noConversion"/>
  </si>
  <si>
    <t>0595-85088335</t>
    <phoneticPr fontId="5" type="noConversion"/>
  </si>
  <si>
    <t>福建石狮新华都专柜</t>
    <phoneticPr fontId="5" type="noConversion"/>
  </si>
  <si>
    <t>26Z015</t>
    <phoneticPr fontId="5" type="noConversion"/>
  </si>
  <si>
    <t>C</t>
    <phoneticPr fontId="5" type="noConversion"/>
  </si>
  <si>
    <t>泉州</t>
    <phoneticPr fontId="5" type="noConversion"/>
  </si>
  <si>
    <t>石狮</t>
    <phoneticPr fontId="5" type="noConversion"/>
  </si>
  <si>
    <t>专柜</t>
    <phoneticPr fontId="5" type="noConversion"/>
  </si>
  <si>
    <t>福建省泉州市石狮八十路德辉广场新华都百货四楼KIKC专柜</t>
    <phoneticPr fontId="5" type="noConversion"/>
  </si>
  <si>
    <t>陈炯文</t>
    <phoneticPr fontId="5" type="noConversion"/>
  </si>
  <si>
    <t>0595-88662101</t>
    <phoneticPr fontId="5" type="noConversion"/>
  </si>
  <si>
    <t>26Z006</t>
    <phoneticPr fontId="5" type="noConversion"/>
  </si>
  <si>
    <t>B</t>
    <phoneticPr fontId="5" type="noConversion"/>
  </si>
  <si>
    <t>宁德</t>
    <phoneticPr fontId="5" type="noConversion"/>
  </si>
  <si>
    <t>地级市</t>
    <phoneticPr fontId="5" type="noConversion"/>
  </si>
  <si>
    <t>直营</t>
    <phoneticPr fontId="5" type="noConversion"/>
  </si>
  <si>
    <t>专卖店</t>
    <phoneticPr fontId="24" type="noConversion"/>
  </si>
  <si>
    <t>福建省宁德市蕉城区八一五中路瑞丰商业城5-6号KIKC专卖店</t>
    <phoneticPr fontId="5" type="noConversion"/>
  </si>
  <si>
    <t>福鼎</t>
    <phoneticPr fontId="5" type="noConversion"/>
  </si>
  <si>
    <t>福建省福鼎市南大路经贸服装城一楼KIKC店</t>
    <phoneticPr fontId="5" type="noConversion"/>
  </si>
  <si>
    <t>广东省广州市花都区新华街建设路34-9号港航城1楼KIKC专卖店</t>
    <phoneticPr fontId="5" type="noConversion"/>
  </si>
  <si>
    <t>韦世华</t>
    <phoneticPr fontId="24" type="noConversion"/>
  </si>
  <si>
    <t>广东广州黄埔时代城专柜</t>
    <phoneticPr fontId="5" type="noConversion"/>
  </si>
  <si>
    <t>广东</t>
    <phoneticPr fontId="5" type="noConversion"/>
  </si>
  <si>
    <t>陈德谋</t>
    <phoneticPr fontId="5" type="noConversion"/>
  </si>
  <si>
    <t>广州</t>
    <phoneticPr fontId="5" type="noConversion"/>
  </si>
  <si>
    <t>黄埔区</t>
    <phoneticPr fontId="5" type="noConversion"/>
  </si>
  <si>
    <t>县城</t>
    <phoneticPr fontId="5" type="noConversion"/>
  </si>
  <si>
    <t>直营</t>
    <phoneticPr fontId="5" type="noConversion"/>
  </si>
  <si>
    <t>专柜</t>
    <phoneticPr fontId="5" type="noConversion"/>
  </si>
  <si>
    <t>广东省广州市黄埔区荔联街宏明路263号时代城广场一层KIKC</t>
    <phoneticPr fontId="5" type="noConversion"/>
  </si>
  <si>
    <t>广东省广州市白云区机场路1309号百信广场二期一层A35b、A36b、A37、A38号KIKC专卖店</t>
    <phoneticPr fontId="5" type="noConversion"/>
  </si>
  <si>
    <t>龙爱娇</t>
    <phoneticPr fontId="5" type="noConversion"/>
  </si>
  <si>
    <t>广东广州增城万达店中店</t>
    <phoneticPr fontId="5" type="noConversion"/>
  </si>
  <si>
    <t>30Z042</t>
    <phoneticPr fontId="5" type="noConversion"/>
  </si>
  <si>
    <t>C</t>
    <phoneticPr fontId="5" type="noConversion"/>
  </si>
  <si>
    <t>增城区</t>
    <phoneticPr fontId="5" type="noConversion"/>
  </si>
  <si>
    <t>店中店</t>
    <phoneticPr fontId="5" type="noConversion"/>
  </si>
  <si>
    <t>广州增城区荔城万达购物中心二楼2025号</t>
    <phoneticPr fontId="5" type="noConversion"/>
  </si>
  <si>
    <t>河源</t>
    <phoneticPr fontId="5" type="noConversion"/>
  </si>
  <si>
    <t>广州市天河区天河路228号正佳广场2楼2A015-016KIKC</t>
    <phoneticPr fontId="5" type="noConversion"/>
  </si>
  <si>
    <t>陈锦萍</t>
    <phoneticPr fontId="5" type="noConversion"/>
  </si>
  <si>
    <t>陈锐</t>
    <phoneticPr fontId="5" type="noConversion"/>
  </si>
  <si>
    <t>江门</t>
    <phoneticPr fontId="5" type="noConversion"/>
  </si>
  <si>
    <t>蓬江区</t>
    <phoneticPr fontId="5" type="noConversion"/>
  </si>
  <si>
    <t>地级市</t>
    <phoneticPr fontId="5" type="noConversion"/>
  </si>
  <si>
    <t>广东江门蓬江区万达购物中心二楼2011号KIKC</t>
    <phoneticPr fontId="5" type="noConversion"/>
  </si>
  <si>
    <t>林健文</t>
    <phoneticPr fontId="5" type="noConversion"/>
  </si>
  <si>
    <t>0750-3909993</t>
    <phoneticPr fontId="5" type="noConversion"/>
  </si>
  <si>
    <t>广东广州天河城店中店</t>
    <phoneticPr fontId="5" type="noConversion"/>
  </si>
  <si>
    <t>30Z060</t>
    <phoneticPr fontId="24" type="noConversion"/>
  </si>
  <si>
    <t>天河区</t>
    <phoneticPr fontId="5" type="noConversion"/>
  </si>
  <si>
    <t>省会</t>
    <phoneticPr fontId="5" type="noConversion"/>
  </si>
  <si>
    <t>店中店</t>
    <phoneticPr fontId="24" type="noConversion"/>
  </si>
  <si>
    <t>广州市天河路208号天河城购物中心二楼251-252号KIKC</t>
    <phoneticPr fontId="5" type="noConversion"/>
  </si>
  <si>
    <t>杨启霞</t>
    <phoneticPr fontId="5" type="noConversion"/>
  </si>
  <si>
    <t>020-85594597</t>
    <phoneticPr fontId="5" type="noConversion"/>
  </si>
  <si>
    <t>公司车送</t>
    <phoneticPr fontId="5" type="noConversion"/>
  </si>
  <si>
    <t>广东广州萝岗万达店中店</t>
    <phoneticPr fontId="5" type="noConversion"/>
  </si>
  <si>
    <t>30Z065</t>
    <phoneticPr fontId="5" type="noConversion"/>
  </si>
  <si>
    <t>B</t>
    <phoneticPr fontId="5" type="noConversion"/>
  </si>
  <si>
    <t>萝岗区</t>
    <phoneticPr fontId="5" type="noConversion"/>
  </si>
  <si>
    <t>广东省潮州市新桥东路新桥花园第44号KIKC专卖店</t>
    <phoneticPr fontId="5" type="noConversion"/>
  </si>
  <si>
    <t>0768-2281070</t>
    <phoneticPr fontId="5" type="noConversion"/>
  </si>
  <si>
    <t>广东潮州新桥东路127号（2店）专卖店</t>
    <phoneticPr fontId="5" type="noConversion"/>
  </si>
  <si>
    <t>陈树桐</t>
    <phoneticPr fontId="5" type="noConversion"/>
  </si>
  <si>
    <t>潮州</t>
    <phoneticPr fontId="5" type="noConversion"/>
  </si>
  <si>
    <t>湘桥区</t>
    <phoneticPr fontId="5" type="noConversion"/>
  </si>
  <si>
    <t>专卖店</t>
    <phoneticPr fontId="5" type="noConversion"/>
  </si>
  <si>
    <t>广东省潮州市新桥东路127号门市KIKC专柜</t>
    <phoneticPr fontId="5" type="noConversion"/>
  </si>
  <si>
    <t>吴森洁</t>
    <phoneticPr fontId="5" type="noConversion"/>
  </si>
  <si>
    <t>广东汕头金新北路专卖店</t>
    <phoneticPr fontId="5" type="noConversion"/>
  </si>
  <si>
    <t>30Z045</t>
    <phoneticPr fontId="5" type="noConversion"/>
  </si>
  <si>
    <t>汕头</t>
    <phoneticPr fontId="5" type="noConversion"/>
  </si>
  <si>
    <t>金平区</t>
    <phoneticPr fontId="5" type="noConversion"/>
  </si>
  <si>
    <t>广东省南海区大沥镇广佛98号黄岐嘉州广场一楼KIKC</t>
    <phoneticPr fontId="5" type="noConversion"/>
  </si>
  <si>
    <t>广东省汕头市潮南区峡山广祥路323-327号KIKC专卖店</t>
    <phoneticPr fontId="5" type="noConversion"/>
  </si>
  <si>
    <t>邱牡红</t>
    <phoneticPr fontId="5" type="noConversion"/>
  </si>
  <si>
    <t>廖婉玲</t>
    <phoneticPr fontId="5" type="noConversion"/>
  </si>
  <si>
    <t>澄海区</t>
    <phoneticPr fontId="5" type="noConversion"/>
  </si>
  <si>
    <t>广东省汕头市澄海区文冠路金泰园3号KIKC专卖店</t>
    <phoneticPr fontId="5" type="noConversion"/>
  </si>
  <si>
    <t>广东汕头澄海中山路专卖店</t>
    <phoneticPr fontId="5" type="noConversion"/>
  </si>
  <si>
    <t>30Z053</t>
    <phoneticPr fontId="5" type="noConversion"/>
  </si>
  <si>
    <t>陈锐</t>
    <phoneticPr fontId="5" type="noConversion"/>
  </si>
  <si>
    <t>廖婉玲</t>
    <phoneticPr fontId="5" type="noConversion"/>
  </si>
  <si>
    <t>汕头</t>
    <phoneticPr fontId="5" type="noConversion"/>
  </si>
  <si>
    <t>澄海区</t>
    <phoneticPr fontId="5" type="noConversion"/>
  </si>
  <si>
    <t>地级市</t>
    <phoneticPr fontId="5" type="noConversion"/>
  </si>
  <si>
    <t>直营</t>
    <phoneticPr fontId="5" type="noConversion"/>
  </si>
  <si>
    <t>专卖店</t>
    <phoneticPr fontId="5" type="noConversion"/>
  </si>
  <si>
    <t>广东省汕头市澄海区中心城区丰泽园23幢一层7-8号</t>
    <phoneticPr fontId="5" type="noConversion"/>
  </si>
  <si>
    <t>曾晓雅</t>
    <phoneticPr fontId="5" type="noConversion"/>
  </si>
  <si>
    <t>0754-83232061</t>
    <phoneticPr fontId="5" type="noConversion"/>
  </si>
  <si>
    <t>D</t>
    <phoneticPr fontId="5" type="noConversion"/>
  </si>
  <si>
    <t>广东</t>
    <phoneticPr fontId="5" type="noConversion"/>
  </si>
  <si>
    <t>汕尾</t>
    <phoneticPr fontId="5" type="noConversion"/>
  </si>
  <si>
    <t>海丰县</t>
    <phoneticPr fontId="5" type="noConversion"/>
  </si>
  <si>
    <t>县城</t>
    <phoneticPr fontId="5" type="noConversion"/>
  </si>
  <si>
    <t>广东省汕尾市海丰县人民路乌石桥8号KIKC专卖店(红城电影院工商银行对面)</t>
    <phoneticPr fontId="5" type="noConversion"/>
  </si>
  <si>
    <t>0660-6898488</t>
    <phoneticPr fontId="5" type="noConversion"/>
  </si>
  <si>
    <t>惠州市麦地路港惠新天地3楼KIKC</t>
    <phoneticPr fontId="5" type="noConversion"/>
  </si>
  <si>
    <t>肖淑芳</t>
    <phoneticPr fontId="5" type="noConversion"/>
  </si>
  <si>
    <t>0752-2535781</t>
    <phoneticPr fontId="5" type="noConversion"/>
  </si>
  <si>
    <t>广东惠州三环天虹专柜</t>
    <phoneticPr fontId="5" type="noConversion"/>
  </si>
  <si>
    <t>广西桂林正阳步行街166号（1店）专卖店</t>
    <phoneticPr fontId="5" type="noConversion"/>
  </si>
  <si>
    <t>23Z002</t>
    <phoneticPr fontId="5" type="noConversion"/>
  </si>
  <si>
    <t>曾永书</t>
    <phoneticPr fontId="5" type="noConversion"/>
  </si>
  <si>
    <t>桂林</t>
    <phoneticPr fontId="5" type="noConversion"/>
  </si>
  <si>
    <t>秀峰区</t>
    <phoneticPr fontId="5" type="noConversion"/>
  </si>
  <si>
    <t>广西省桂林市正阳步行街166号</t>
    <phoneticPr fontId="5" type="noConversion"/>
  </si>
  <si>
    <t>陈雯馨</t>
    <phoneticPr fontId="5" type="noConversion"/>
  </si>
  <si>
    <t>0773-2810798</t>
    <phoneticPr fontId="5" type="noConversion"/>
  </si>
  <si>
    <t>广西桂林正阳步行街32-34号（2店）专卖店</t>
    <phoneticPr fontId="5" type="noConversion"/>
  </si>
  <si>
    <t>23Z003</t>
    <phoneticPr fontId="5" type="noConversion"/>
  </si>
  <si>
    <t>广西省桂林市正阳步行街32、34号KIKC专卖店</t>
    <phoneticPr fontId="5" type="noConversion"/>
  </si>
  <si>
    <t>曹柳燕</t>
    <phoneticPr fontId="5" type="noConversion"/>
  </si>
  <si>
    <t>0773-2810797</t>
    <phoneticPr fontId="5" type="noConversion"/>
  </si>
  <si>
    <t>广西桂林微笑堂专柜</t>
    <phoneticPr fontId="24" type="noConversion"/>
  </si>
  <si>
    <t>23Z005</t>
    <phoneticPr fontId="24" type="noConversion"/>
  </si>
  <si>
    <t>桂林</t>
    <phoneticPr fontId="24" type="noConversion"/>
  </si>
  <si>
    <t>广西省桂林市秀峰区中山中路37号微笑堂商厦5楼A09号</t>
    <phoneticPr fontId="5" type="noConversion"/>
  </si>
  <si>
    <t>唐鲜蜜</t>
    <phoneticPr fontId="24" type="noConversion"/>
  </si>
  <si>
    <t>广西柳州广场路步步高专柜</t>
    <phoneticPr fontId="5" type="noConversion"/>
  </si>
  <si>
    <t>23Z018</t>
    <phoneticPr fontId="5" type="noConversion"/>
  </si>
  <si>
    <t>广西</t>
    <phoneticPr fontId="5" type="noConversion"/>
  </si>
  <si>
    <t>邓艳梅</t>
    <phoneticPr fontId="5" type="noConversion"/>
  </si>
  <si>
    <t>广西柳州市广场路步步高4楼KIKC</t>
    <phoneticPr fontId="5" type="noConversion"/>
  </si>
  <si>
    <t>黄新雨</t>
    <phoneticPr fontId="5" type="noConversion"/>
  </si>
  <si>
    <t>热敏打印机</t>
    <phoneticPr fontId="5" type="noConversion"/>
  </si>
  <si>
    <t>广西桂林高新万达广场店中店</t>
    <phoneticPr fontId="5" type="noConversion"/>
  </si>
  <si>
    <t>23Z017</t>
    <phoneticPr fontId="5" type="noConversion"/>
  </si>
  <si>
    <t>A</t>
    <phoneticPr fontId="24" type="noConversion"/>
  </si>
  <si>
    <t>高新区</t>
    <phoneticPr fontId="5" type="noConversion"/>
  </si>
  <si>
    <t>店中店</t>
    <phoneticPr fontId="5" type="noConversion"/>
  </si>
  <si>
    <t>梁艳华</t>
    <phoneticPr fontId="5" type="noConversion"/>
  </si>
  <si>
    <t>0773-7795326</t>
    <phoneticPr fontId="5" type="noConversion"/>
  </si>
  <si>
    <t>广西南宁百盛悦荟广场（1店）专柜</t>
    <phoneticPr fontId="24" type="noConversion"/>
  </si>
  <si>
    <t>23Z006</t>
    <phoneticPr fontId="24" type="noConversion"/>
  </si>
  <si>
    <t>杨柳</t>
    <phoneticPr fontId="5" type="noConversion"/>
  </si>
  <si>
    <t>南宁</t>
    <phoneticPr fontId="24" type="noConversion"/>
  </si>
  <si>
    <t>省会</t>
    <phoneticPr fontId="5" type="noConversion"/>
  </si>
  <si>
    <t>黄越平</t>
    <phoneticPr fontId="5" type="noConversion"/>
  </si>
  <si>
    <t>广西南宁朝阳路百货大楼专柜</t>
    <phoneticPr fontId="24" type="noConversion"/>
  </si>
  <si>
    <t>23Z007</t>
    <phoneticPr fontId="24" type="noConversion"/>
  </si>
  <si>
    <t>D</t>
    <phoneticPr fontId="5" type="noConversion"/>
  </si>
  <si>
    <t>兴宁区</t>
    <phoneticPr fontId="5" type="noConversion"/>
  </si>
  <si>
    <t>广西省南宁市兴宁区朝阳路39-45号北5楼</t>
    <phoneticPr fontId="5" type="noConversion"/>
  </si>
  <si>
    <t>李冬梅</t>
    <phoneticPr fontId="5" type="noConversion"/>
  </si>
  <si>
    <t>0771-2823385</t>
    <phoneticPr fontId="5" type="noConversion"/>
  </si>
  <si>
    <t>广西南宁西南商都二楼店中店</t>
    <phoneticPr fontId="5" type="noConversion"/>
  </si>
  <si>
    <t>23Z009</t>
    <phoneticPr fontId="24" type="noConversion"/>
  </si>
  <si>
    <t>店中店</t>
    <phoneticPr fontId="24" type="noConversion"/>
  </si>
  <si>
    <t>广西省南宁市朝阳路29号西南商都二楼6-7号KIKC</t>
    <phoneticPr fontId="5" type="noConversion"/>
  </si>
  <si>
    <t>黄宇华</t>
    <phoneticPr fontId="5" type="noConversion"/>
  </si>
  <si>
    <t>0771-6771078</t>
    <phoneticPr fontId="5" type="noConversion"/>
  </si>
  <si>
    <t>广西南宁百盛西南商都五楼（2店）专柜</t>
    <phoneticPr fontId="5" type="noConversion"/>
  </si>
  <si>
    <t>23Z010</t>
    <phoneticPr fontId="24" type="noConversion"/>
  </si>
  <si>
    <t>南宁</t>
    <phoneticPr fontId="5" type="noConversion"/>
  </si>
  <si>
    <t>专柜</t>
    <phoneticPr fontId="24" type="noConversion"/>
  </si>
  <si>
    <t>广西省南宁市朝阳路29号百盛西南商都5楼KIKC专柜</t>
    <phoneticPr fontId="5" type="noConversion"/>
  </si>
  <si>
    <t>周静</t>
    <phoneticPr fontId="5" type="noConversion"/>
  </si>
  <si>
    <t>0771-6771070</t>
    <phoneticPr fontId="5" type="noConversion"/>
  </si>
  <si>
    <t>东兴</t>
    <phoneticPr fontId="5" type="noConversion"/>
  </si>
  <si>
    <t>专卖店</t>
    <phoneticPr fontId="25" type="noConversion"/>
  </si>
  <si>
    <t>广西省东兴市东兴教育东路金海商业步行街S65号KIKC专卖店（老利客隆旁）</t>
    <phoneticPr fontId="5" type="noConversion"/>
  </si>
  <si>
    <t>0770-7650971</t>
    <phoneticPr fontId="5" type="noConversion"/>
  </si>
  <si>
    <t>广西贵港凤凰一街85-87号专卖店</t>
    <phoneticPr fontId="5" type="noConversion"/>
  </si>
  <si>
    <t>23Z011</t>
    <phoneticPr fontId="5" type="noConversion"/>
  </si>
  <si>
    <t>贵港</t>
    <phoneticPr fontId="5" type="noConversion"/>
  </si>
  <si>
    <t>港北区</t>
    <phoneticPr fontId="5" type="noConversion"/>
  </si>
  <si>
    <t>专卖店</t>
    <phoneticPr fontId="24" type="noConversion"/>
  </si>
  <si>
    <t>广西贵港市港北区凤凰街一街85号87号KIKC</t>
    <phoneticPr fontId="5" type="noConversion"/>
  </si>
  <si>
    <t>0775-4365546</t>
    <phoneticPr fontId="5" type="noConversion"/>
  </si>
  <si>
    <t>0775-4360516</t>
    <phoneticPr fontId="5" type="noConversion"/>
  </si>
  <si>
    <t>送货上楼</t>
    <phoneticPr fontId="5" type="noConversion"/>
  </si>
  <si>
    <t>23Z014</t>
    <phoneticPr fontId="5" type="noConversion"/>
  </si>
  <si>
    <t>C</t>
    <phoneticPr fontId="5" type="noConversion"/>
  </si>
  <si>
    <t>广西</t>
    <phoneticPr fontId="5" type="noConversion"/>
  </si>
  <si>
    <t>曾永书</t>
    <phoneticPr fontId="5" type="noConversion"/>
  </si>
  <si>
    <t>玉林</t>
    <phoneticPr fontId="5" type="noConversion"/>
  </si>
  <si>
    <t>地级市</t>
    <phoneticPr fontId="5" type="noConversion"/>
  </si>
  <si>
    <t>直营</t>
    <phoneticPr fontId="5" type="noConversion"/>
  </si>
  <si>
    <t>专卖店</t>
    <phoneticPr fontId="5" type="noConversion"/>
  </si>
  <si>
    <t>广西省玉林市人民中路101号（夏威夷假日酒店旁）</t>
    <phoneticPr fontId="5" type="noConversion"/>
  </si>
  <si>
    <t>0775-2296264</t>
    <phoneticPr fontId="5" type="noConversion"/>
  </si>
  <si>
    <t>热敏打印机</t>
    <phoneticPr fontId="5" type="noConversion"/>
  </si>
  <si>
    <t>广西南宁兴宁步行街97-99号专卖店</t>
    <phoneticPr fontId="5" type="noConversion"/>
  </si>
  <si>
    <t>23Z015</t>
    <phoneticPr fontId="5" type="noConversion"/>
  </si>
  <si>
    <t>A</t>
    <phoneticPr fontId="24" type="noConversion"/>
  </si>
  <si>
    <t>广西</t>
    <phoneticPr fontId="5" type="noConversion"/>
  </si>
  <si>
    <t>曾永书</t>
    <phoneticPr fontId="5" type="noConversion"/>
  </si>
  <si>
    <t>南宁</t>
    <phoneticPr fontId="5" type="noConversion"/>
  </si>
  <si>
    <t>兴宁区</t>
    <phoneticPr fontId="5" type="noConversion"/>
  </si>
  <si>
    <t>地级市</t>
    <phoneticPr fontId="5" type="noConversion"/>
  </si>
  <si>
    <t>直营</t>
    <phoneticPr fontId="5" type="noConversion"/>
  </si>
  <si>
    <t>专卖店</t>
    <phoneticPr fontId="5" type="noConversion"/>
  </si>
  <si>
    <t>广西省南宁市兴宁路步行街97-99号KIKC</t>
    <phoneticPr fontId="5" type="noConversion"/>
  </si>
  <si>
    <t>0771-2449806</t>
    <phoneticPr fontId="5" type="noConversion"/>
  </si>
  <si>
    <t>湖北黄石交通路商业街专卖店</t>
    <phoneticPr fontId="5" type="noConversion"/>
  </si>
  <si>
    <t>12Z004</t>
    <phoneticPr fontId="5" type="noConversion"/>
  </si>
  <si>
    <t>B</t>
    <phoneticPr fontId="5" type="noConversion"/>
  </si>
  <si>
    <t>华中</t>
    <phoneticPr fontId="5" type="noConversion"/>
  </si>
  <si>
    <t>黄明</t>
    <phoneticPr fontId="5" type="noConversion"/>
  </si>
  <si>
    <t>湖北</t>
    <phoneticPr fontId="5" type="noConversion"/>
  </si>
  <si>
    <t>黄石</t>
    <phoneticPr fontId="5" type="noConversion"/>
  </si>
  <si>
    <t>地级市</t>
    <phoneticPr fontId="5" type="noConversion"/>
  </si>
  <si>
    <t>直营</t>
    <phoneticPr fontId="5" type="noConversion"/>
  </si>
  <si>
    <t>湖北省黄石市交通路13号—13号铺KIKC专卖店</t>
    <phoneticPr fontId="5" type="noConversion"/>
  </si>
  <si>
    <t>朱纯</t>
    <phoneticPr fontId="5" type="noConversion"/>
  </si>
  <si>
    <t>华中</t>
    <phoneticPr fontId="5" type="noConversion"/>
  </si>
  <si>
    <t>黄明</t>
    <phoneticPr fontId="5" type="noConversion"/>
  </si>
  <si>
    <t>湖北</t>
    <phoneticPr fontId="5" type="noConversion"/>
  </si>
  <si>
    <t>湖北省黄石市武汉路黄石中商购物摩尔四楼KIKC</t>
    <phoneticPr fontId="5" type="noConversion"/>
  </si>
  <si>
    <t>余珍友</t>
    <phoneticPr fontId="5" type="noConversion"/>
  </si>
  <si>
    <t>0714-3293283</t>
    <phoneticPr fontId="5" type="noConversion"/>
  </si>
  <si>
    <t>送货上楼</t>
    <phoneticPr fontId="5" type="noConversion"/>
  </si>
  <si>
    <t>B</t>
    <phoneticPr fontId="5" type="noConversion"/>
  </si>
  <si>
    <t>华中</t>
    <phoneticPr fontId="5" type="noConversion"/>
  </si>
  <si>
    <t>黄明</t>
    <phoneticPr fontId="5" type="noConversion"/>
  </si>
  <si>
    <t>湖北</t>
    <phoneticPr fontId="5" type="noConversion"/>
  </si>
  <si>
    <t>西塞山区</t>
    <phoneticPr fontId="5" type="noConversion"/>
  </si>
  <si>
    <t>专柜</t>
    <phoneticPr fontId="5" type="noConversion"/>
  </si>
  <si>
    <t>湖北省黄石市西塞山区颐阳路与大智路交汇处武商黄石购物中心五楼KIKC专柜</t>
    <phoneticPr fontId="5" type="noConversion"/>
  </si>
  <si>
    <t>柯早梅</t>
    <phoneticPr fontId="5" type="noConversion"/>
  </si>
  <si>
    <t>湖南省长沙市天心区黄兴南路338号KIKC专卖店</t>
    <phoneticPr fontId="5" type="noConversion"/>
  </si>
  <si>
    <t>湖南省长沙市天心区坡子街216号悦方IDMALL2楼KIKC专卖店</t>
    <phoneticPr fontId="5" type="noConversion"/>
  </si>
  <si>
    <t>谢婷</t>
    <phoneticPr fontId="5" type="noConversion"/>
  </si>
  <si>
    <t>湖南长沙世纪金源购物中心店中店</t>
    <phoneticPr fontId="5" type="noConversion"/>
  </si>
  <si>
    <t>华中</t>
    <phoneticPr fontId="5" type="noConversion"/>
  </si>
  <si>
    <t>黄明</t>
    <phoneticPr fontId="5" type="noConversion"/>
  </si>
  <si>
    <t>北湖区</t>
    <phoneticPr fontId="5" type="noConversion"/>
  </si>
  <si>
    <t>地级市</t>
    <phoneticPr fontId="5" type="noConversion"/>
  </si>
  <si>
    <t>直营</t>
    <phoneticPr fontId="5" type="noConversion"/>
  </si>
  <si>
    <t>湖南省郴州市北湖区八一路15号KIKC专卖店</t>
    <phoneticPr fontId="5" type="noConversion"/>
  </si>
  <si>
    <t>湖南长沙浏阳通程百货专柜</t>
    <phoneticPr fontId="5" type="noConversion"/>
  </si>
  <si>
    <t>华中</t>
    <phoneticPr fontId="5" type="noConversion"/>
  </si>
  <si>
    <t>黄明</t>
    <phoneticPr fontId="5" type="noConversion"/>
  </si>
  <si>
    <t>湖南</t>
    <phoneticPr fontId="5" type="noConversion"/>
  </si>
  <si>
    <t>王勇</t>
    <phoneticPr fontId="5" type="noConversion"/>
  </si>
  <si>
    <t>长沙</t>
    <phoneticPr fontId="5" type="noConversion"/>
  </si>
  <si>
    <t>浏阳县</t>
    <phoneticPr fontId="5" type="noConversion"/>
  </si>
  <si>
    <t>县城</t>
    <phoneticPr fontId="5" type="noConversion"/>
  </si>
  <si>
    <t>湖南省浏阳市金沙中路1号通程百货2楼KIKC专柜</t>
    <phoneticPr fontId="5" type="noConversion"/>
  </si>
  <si>
    <t>湖南邵阳红旗路46号专卖店</t>
    <phoneticPr fontId="5" type="noConversion"/>
  </si>
  <si>
    <t>邵阳</t>
    <phoneticPr fontId="5" type="noConversion"/>
  </si>
  <si>
    <t>大祥区</t>
    <phoneticPr fontId="5" type="noConversion"/>
  </si>
  <si>
    <t>专卖店</t>
    <phoneticPr fontId="5" type="noConversion"/>
  </si>
  <si>
    <t>湖南省邵阳市大祥区邵阳红旗路46号KIKC专卖店</t>
    <phoneticPr fontId="5" type="noConversion"/>
  </si>
  <si>
    <t>邓玲霞</t>
    <phoneticPr fontId="5" type="noConversion"/>
  </si>
  <si>
    <t>0739-5167186</t>
    <phoneticPr fontId="5" type="noConversion"/>
  </si>
  <si>
    <t>湖南吉首武陵东路步步高专柜</t>
    <phoneticPr fontId="5" type="noConversion"/>
  </si>
  <si>
    <t>21Z039</t>
    <phoneticPr fontId="5" type="noConversion"/>
  </si>
  <si>
    <t>吉首</t>
    <phoneticPr fontId="5" type="noConversion"/>
  </si>
  <si>
    <t>湖南省吉首市武陵东路步步高新天地广场4楼KIKC专柜</t>
    <phoneticPr fontId="5" type="noConversion"/>
  </si>
  <si>
    <t>0743-8711577</t>
    <phoneticPr fontId="5" type="noConversion"/>
  </si>
  <si>
    <t>湖北襄阳解放路专卖店</t>
    <phoneticPr fontId="5" type="noConversion"/>
  </si>
  <si>
    <t>12Z003</t>
    <phoneticPr fontId="5" type="noConversion"/>
  </si>
  <si>
    <t>湖北省襄阳市樊城区长虹路沃尔玛民发商业广场一楼KIKC专卖</t>
    <phoneticPr fontId="5" type="noConversion"/>
  </si>
  <si>
    <t>潘宏燕</t>
    <phoneticPr fontId="5" type="noConversion"/>
  </si>
  <si>
    <t>0710-3593978</t>
    <phoneticPr fontId="5" type="noConversion"/>
  </si>
  <si>
    <t>湖北武汉中山大洋百货专柜</t>
    <phoneticPr fontId="5" type="noConversion"/>
  </si>
  <si>
    <t>王钰</t>
    <phoneticPr fontId="5" type="noConversion"/>
  </si>
  <si>
    <t>武汉</t>
    <phoneticPr fontId="5" type="noConversion"/>
  </si>
  <si>
    <t>湖北省武汉市中山大道大洋百货5楼KIKC专柜</t>
    <phoneticPr fontId="5" type="noConversion"/>
  </si>
  <si>
    <t>荆州</t>
    <phoneticPr fontId="5" type="noConversion"/>
  </si>
  <si>
    <t>地级市</t>
    <phoneticPr fontId="5" type="noConversion"/>
  </si>
  <si>
    <t>直营</t>
    <phoneticPr fontId="5" type="noConversion"/>
  </si>
  <si>
    <t>专卖店</t>
    <phoneticPr fontId="5" type="noConversion"/>
  </si>
  <si>
    <t>湖北省荆州市沙市北京中路191号KIKC专卖店</t>
    <phoneticPr fontId="5" type="noConversion"/>
  </si>
  <si>
    <t>王孟绮</t>
    <phoneticPr fontId="5" type="noConversion"/>
  </si>
  <si>
    <t>湖北荆州沙市北京路安良百货专柜</t>
    <phoneticPr fontId="5" type="noConversion"/>
  </si>
  <si>
    <t>湖北省荆州市沙市北京路安良百货5楼KIKC专柜</t>
    <phoneticPr fontId="5" type="noConversion"/>
  </si>
  <si>
    <t>康舒</t>
    <phoneticPr fontId="5" type="noConversion"/>
  </si>
  <si>
    <t>湖北荆州沙市北京路六中专卖店</t>
    <phoneticPr fontId="5" type="noConversion"/>
  </si>
  <si>
    <t>12Z017</t>
    <phoneticPr fontId="5" type="noConversion"/>
  </si>
  <si>
    <t>华中</t>
    <phoneticPr fontId="5" type="noConversion"/>
  </si>
  <si>
    <t>黄明</t>
    <phoneticPr fontId="5" type="noConversion"/>
  </si>
  <si>
    <t>湖北</t>
    <phoneticPr fontId="5" type="noConversion"/>
  </si>
  <si>
    <t>湖北省荆州市沙市北京路六中旁KIKC专卖店</t>
    <phoneticPr fontId="5" type="noConversion"/>
  </si>
  <si>
    <t>胡颖</t>
    <phoneticPr fontId="5" type="noConversion"/>
  </si>
  <si>
    <t>0716-8863633</t>
    <phoneticPr fontId="5" type="noConversion"/>
  </si>
  <si>
    <t>湖北荆州人信汇商业广场店中店</t>
    <phoneticPr fontId="5" type="noConversion"/>
  </si>
  <si>
    <t>店中店</t>
    <phoneticPr fontId="24" type="noConversion"/>
  </si>
  <si>
    <t>湖北省荆州市沙市区北京中路与便河西路交汇处荆州人信汇L1--12KIKC专卖店</t>
    <phoneticPr fontId="5" type="noConversion"/>
  </si>
  <si>
    <t>程文娟</t>
    <phoneticPr fontId="5" type="noConversion"/>
  </si>
  <si>
    <t>0716-8861360</t>
    <phoneticPr fontId="5" type="noConversion"/>
  </si>
  <si>
    <t>送货上楼</t>
    <phoneticPr fontId="5" type="noConversion"/>
  </si>
  <si>
    <t>湖北荆州沙市北京路美佳华专卖店</t>
    <phoneticPr fontId="5" type="noConversion"/>
  </si>
  <si>
    <t>12Z027</t>
    <phoneticPr fontId="5" type="noConversion"/>
  </si>
  <si>
    <t>B</t>
    <phoneticPr fontId="5" type="noConversion"/>
  </si>
  <si>
    <t>姚宇婷</t>
    <phoneticPr fontId="5" type="noConversion"/>
  </si>
  <si>
    <t>湖北省荆州市沙市北京中路美佳华KIKC专卖店</t>
    <phoneticPr fontId="5" type="noConversion"/>
  </si>
  <si>
    <t>周欣</t>
    <phoneticPr fontId="5" type="noConversion"/>
  </si>
  <si>
    <t>0716-8888181</t>
    <phoneticPr fontId="5" type="noConversion"/>
  </si>
  <si>
    <t>湖南长沙友阿奥莱店中店</t>
    <phoneticPr fontId="5" type="noConversion"/>
  </si>
  <si>
    <t>21Z037</t>
    <phoneticPr fontId="24" type="noConversion"/>
  </si>
  <si>
    <t>C</t>
    <phoneticPr fontId="5" type="noConversion"/>
  </si>
  <si>
    <t>湖南</t>
    <phoneticPr fontId="5" type="noConversion"/>
  </si>
  <si>
    <t>章继锋</t>
    <phoneticPr fontId="5" type="noConversion"/>
  </si>
  <si>
    <t>长沙</t>
    <phoneticPr fontId="5" type="noConversion"/>
  </si>
  <si>
    <t>天心区</t>
    <phoneticPr fontId="5" type="noConversion"/>
  </si>
  <si>
    <t>省会</t>
    <phoneticPr fontId="5" type="noConversion"/>
  </si>
  <si>
    <t>湖南省长沙市天心区芙蓉南路三段27号友阿奥特莱斯KIKC16106</t>
    <phoneticPr fontId="5" type="noConversion"/>
  </si>
  <si>
    <t>刘耿香</t>
    <phoneticPr fontId="5" type="noConversion"/>
  </si>
  <si>
    <t>0731-85551182</t>
    <phoneticPr fontId="5" type="noConversion"/>
  </si>
  <si>
    <t>湖南长沙通程奥莱华晨专柜</t>
    <phoneticPr fontId="5" type="noConversion"/>
  </si>
  <si>
    <t>21Z038</t>
    <phoneticPr fontId="24" type="noConversion"/>
  </si>
  <si>
    <t>D</t>
    <phoneticPr fontId="5" type="noConversion"/>
  </si>
  <si>
    <t>专柜</t>
    <phoneticPr fontId="24" type="noConversion"/>
  </si>
  <si>
    <t>湖南省长沙市万家丽中路二段8号华晨世纪广场2楼通程奥特莱斯KIKC专柜</t>
    <phoneticPr fontId="5" type="noConversion"/>
  </si>
  <si>
    <t>王敏</t>
    <phoneticPr fontId="5" type="noConversion"/>
  </si>
  <si>
    <t>0731-82931249</t>
    <phoneticPr fontId="5" type="noConversion"/>
  </si>
  <si>
    <t>湖南长沙新世界百货专柜</t>
    <phoneticPr fontId="5" type="noConversion"/>
  </si>
  <si>
    <t>21Z035</t>
    <phoneticPr fontId="5" type="noConversion"/>
  </si>
  <si>
    <t>长沙</t>
    <phoneticPr fontId="5" type="noConversion"/>
  </si>
  <si>
    <t>芙蓉区</t>
    <phoneticPr fontId="5" type="noConversion"/>
  </si>
  <si>
    <t>专柜</t>
    <phoneticPr fontId="24" type="noConversion"/>
  </si>
  <si>
    <t>湖南省长沙芙蓉区五一西路153号新世界时尚广场4楼KIKC柜</t>
    <phoneticPr fontId="5" type="noConversion"/>
  </si>
  <si>
    <t>邓霜</t>
    <phoneticPr fontId="5" type="noConversion"/>
  </si>
  <si>
    <t>0731-82920596</t>
    <phoneticPr fontId="5" type="noConversion"/>
  </si>
  <si>
    <t>湖南长沙黄兴南路396号(2店)专卖店</t>
    <phoneticPr fontId="5" type="noConversion"/>
  </si>
  <si>
    <t>天心区</t>
    <phoneticPr fontId="5" type="noConversion"/>
  </si>
  <si>
    <t>专卖店</t>
    <phoneticPr fontId="5" type="noConversion"/>
  </si>
  <si>
    <t>湖南省长沙市天心区黄兴南路步行街396号KIKC专卖店</t>
    <phoneticPr fontId="5" type="noConversion"/>
  </si>
  <si>
    <t>刘亚兰</t>
    <phoneticPr fontId="5" type="noConversion"/>
  </si>
  <si>
    <t>湖北咸宁大洋百货专柜</t>
    <phoneticPr fontId="5" type="noConversion"/>
  </si>
  <si>
    <t>12Z018</t>
    <phoneticPr fontId="24" type="noConversion"/>
  </si>
  <si>
    <t>华中</t>
    <phoneticPr fontId="5" type="noConversion"/>
  </si>
  <si>
    <t>黄明</t>
    <phoneticPr fontId="5" type="noConversion"/>
  </si>
  <si>
    <t>湖北</t>
    <phoneticPr fontId="5" type="noConversion"/>
  </si>
  <si>
    <t>咸宁</t>
    <phoneticPr fontId="5" type="noConversion"/>
  </si>
  <si>
    <t>专柜</t>
    <phoneticPr fontId="24" type="noConversion"/>
  </si>
  <si>
    <t>湖北省咸宁市咸安区淦河大道168号潜山商业街大洋百货4楼KIKC专柜</t>
    <phoneticPr fontId="5" type="noConversion"/>
  </si>
  <si>
    <t>刘姣</t>
    <phoneticPr fontId="5" type="noConversion"/>
  </si>
  <si>
    <t>0715-8107730</t>
    <phoneticPr fontId="5" type="noConversion"/>
  </si>
  <si>
    <t>华中</t>
    <phoneticPr fontId="5" type="noConversion"/>
  </si>
  <si>
    <t>黄明</t>
    <phoneticPr fontId="5" type="noConversion"/>
  </si>
  <si>
    <t>湖南</t>
    <phoneticPr fontId="5" type="noConversion"/>
  </si>
  <si>
    <t>岳阳</t>
    <phoneticPr fontId="5" type="noConversion"/>
  </si>
  <si>
    <t>岳阳楼区</t>
    <phoneticPr fontId="5" type="noConversion"/>
  </si>
  <si>
    <t>地级市</t>
    <phoneticPr fontId="5" type="noConversion"/>
  </si>
  <si>
    <t>直营</t>
    <phoneticPr fontId="5" type="noConversion"/>
  </si>
  <si>
    <t>湖南省岳阳市东茅岭249号KIKC专卖店</t>
    <phoneticPr fontId="5" type="noConversion"/>
  </si>
  <si>
    <t>杨晶</t>
    <phoneticPr fontId="5" type="noConversion"/>
  </si>
  <si>
    <t>湖南岳阳武商购物中心专柜</t>
    <phoneticPr fontId="5" type="noConversion"/>
  </si>
  <si>
    <t>21Z029</t>
    <phoneticPr fontId="5" type="noConversion"/>
  </si>
  <si>
    <t>湖南</t>
    <phoneticPr fontId="5" type="noConversion"/>
  </si>
  <si>
    <t>专柜</t>
    <phoneticPr fontId="5" type="noConversion"/>
  </si>
  <si>
    <t>湖南省岳阳市岳阳楼区东茅岭路现代武商购物中心四楼KIKC专柜</t>
    <phoneticPr fontId="5" type="noConversion"/>
  </si>
  <si>
    <t>余雪英</t>
    <phoneticPr fontId="5" type="noConversion"/>
  </si>
  <si>
    <t>0730-8266242</t>
    <phoneticPr fontId="5" type="noConversion"/>
  </si>
  <si>
    <t>湖南常德武陵步行街专卖店</t>
    <phoneticPr fontId="5" type="noConversion"/>
  </si>
  <si>
    <t>B</t>
    <phoneticPr fontId="5" type="noConversion"/>
  </si>
  <si>
    <t>华中</t>
    <phoneticPr fontId="5" type="noConversion"/>
  </si>
  <si>
    <t>黄明</t>
    <phoneticPr fontId="5" type="noConversion"/>
  </si>
  <si>
    <t>湖南</t>
    <phoneticPr fontId="5" type="noConversion"/>
  </si>
  <si>
    <t>常德</t>
    <phoneticPr fontId="5" type="noConversion"/>
  </si>
  <si>
    <t>武陵区</t>
    <phoneticPr fontId="5" type="noConversion"/>
  </si>
  <si>
    <t>湖南省常德市商业步行街首创大厦临街KIKC专卖店</t>
    <phoneticPr fontId="5" type="noConversion"/>
  </si>
  <si>
    <t>湖南省常德市武陵区步行街金钻广场大兴街21-23号KIKC专卖店</t>
    <phoneticPr fontId="5" type="noConversion"/>
  </si>
  <si>
    <t>于亚</t>
    <phoneticPr fontId="5" type="noConversion"/>
  </si>
  <si>
    <t>湖北宜昌水悦城店中店</t>
    <phoneticPr fontId="5" type="noConversion"/>
  </si>
  <si>
    <t>12Z022</t>
    <phoneticPr fontId="24" type="noConversion"/>
  </si>
  <si>
    <t>宜昌</t>
    <phoneticPr fontId="5" type="noConversion"/>
  </si>
  <si>
    <t>仙桃</t>
    <phoneticPr fontId="5" type="noConversion"/>
  </si>
  <si>
    <t>专柜</t>
    <phoneticPr fontId="5" type="noConversion"/>
  </si>
  <si>
    <t>湖北省仙桃市勉阳大道43号银泰仙桃商城大厦南四楼KIKC专柜</t>
    <phoneticPr fontId="5" type="noConversion"/>
  </si>
  <si>
    <t>龚文君</t>
    <phoneticPr fontId="5" type="noConversion"/>
  </si>
  <si>
    <t>0728-3237655</t>
    <phoneticPr fontId="5" type="noConversion"/>
  </si>
  <si>
    <t>湖北仙桃武商购物中心专柜</t>
    <phoneticPr fontId="5" type="noConversion"/>
  </si>
  <si>
    <t>12Z019</t>
    <phoneticPr fontId="5" type="noConversion"/>
  </si>
  <si>
    <t>华中</t>
    <phoneticPr fontId="5" type="noConversion"/>
  </si>
  <si>
    <t>黄明</t>
    <phoneticPr fontId="5" type="noConversion"/>
  </si>
  <si>
    <t>湖北</t>
    <phoneticPr fontId="5" type="noConversion"/>
  </si>
  <si>
    <t>专柜</t>
    <phoneticPr fontId="24" type="noConversion"/>
  </si>
  <si>
    <t>湖北省仙桃市仙桃大道与钱沟路交汇处武商购物中心4楼KIKC专柜</t>
    <phoneticPr fontId="5" type="noConversion"/>
  </si>
  <si>
    <t>徐震</t>
    <phoneticPr fontId="5" type="noConversion"/>
  </si>
  <si>
    <t>0728-3332877</t>
    <phoneticPr fontId="5" type="noConversion"/>
  </si>
  <si>
    <t>湖北荆州城荆州中路步行街专卖店</t>
    <phoneticPr fontId="5" type="noConversion"/>
  </si>
  <si>
    <t>荆州</t>
    <phoneticPr fontId="5" type="noConversion"/>
  </si>
  <si>
    <t>荆州城</t>
    <phoneticPr fontId="5" type="noConversion"/>
  </si>
  <si>
    <t>湖北省荆州市荆州区荆中路24号KIKC专卖店</t>
    <phoneticPr fontId="5" type="noConversion"/>
  </si>
  <si>
    <t>朱雪娇</t>
    <phoneticPr fontId="24" type="noConversion"/>
  </si>
  <si>
    <t>湖北宜昌国贸大厦专柜</t>
    <phoneticPr fontId="5" type="noConversion"/>
  </si>
  <si>
    <t>12Z036</t>
    <phoneticPr fontId="5" type="noConversion"/>
  </si>
  <si>
    <t>邹雪莲</t>
    <phoneticPr fontId="5" type="noConversion"/>
  </si>
  <si>
    <t>宜昌</t>
    <phoneticPr fontId="5" type="noConversion"/>
  </si>
  <si>
    <t>西陵区</t>
    <phoneticPr fontId="5" type="noConversion"/>
  </si>
  <si>
    <t xml:space="preserve">湖北省宜昌市西陵区东山大道106号国贸大厦6楼KIKC专柜 </t>
    <phoneticPr fontId="5" type="noConversion"/>
  </si>
  <si>
    <t>石靓</t>
    <phoneticPr fontId="5" type="noConversion"/>
  </si>
  <si>
    <t>0717-6697266</t>
    <phoneticPr fontId="5" type="noConversion"/>
  </si>
  <si>
    <t>热敏打印机</t>
    <phoneticPr fontId="5" type="noConversion"/>
  </si>
  <si>
    <t>湖北武汉新洲幸福时代广场专柜</t>
    <phoneticPr fontId="5" type="noConversion"/>
  </si>
  <si>
    <t>新洲区</t>
    <phoneticPr fontId="5" type="noConversion"/>
  </si>
  <si>
    <t>湖北省武汉市新洲区龙腾大道199号幸福时代百货广场四楼KIKC专柜</t>
    <phoneticPr fontId="5" type="noConversion"/>
  </si>
  <si>
    <t>山东</t>
    <phoneticPr fontId="5" type="noConversion"/>
  </si>
  <si>
    <t>邓中科</t>
    <phoneticPr fontId="5" type="noConversion"/>
  </si>
  <si>
    <t>曹齐</t>
    <phoneticPr fontId="5" type="noConversion"/>
  </si>
  <si>
    <t>平度</t>
    <phoneticPr fontId="5" type="noConversion"/>
  </si>
  <si>
    <t>联营</t>
    <phoneticPr fontId="5" type="noConversion"/>
  </si>
  <si>
    <t>山东省青岛市平度市扬州路58号北方国贸购物中心KIKC专柜</t>
    <phoneticPr fontId="5" type="noConversion"/>
  </si>
  <si>
    <t>山东东营万达广场店中店</t>
    <phoneticPr fontId="5" type="noConversion"/>
  </si>
  <si>
    <t>15Z018</t>
    <phoneticPr fontId="5" type="noConversion"/>
  </si>
  <si>
    <t>山东</t>
    <phoneticPr fontId="5" type="noConversion"/>
  </si>
  <si>
    <t>邓中科</t>
    <phoneticPr fontId="5" type="noConversion"/>
  </si>
  <si>
    <t>宋莹</t>
    <phoneticPr fontId="5" type="noConversion"/>
  </si>
  <si>
    <t>东营</t>
    <phoneticPr fontId="5" type="noConversion"/>
  </si>
  <si>
    <t>东营区</t>
    <phoneticPr fontId="5" type="noConversion"/>
  </si>
  <si>
    <t>店中店</t>
    <phoneticPr fontId="5" type="noConversion"/>
  </si>
  <si>
    <t>山东省东营市东营区北一路与千佛山路交汇处万达广场二层2012号</t>
    <phoneticPr fontId="5" type="noConversion"/>
  </si>
  <si>
    <t>送货上楼</t>
    <phoneticPr fontId="5" type="noConversion"/>
  </si>
  <si>
    <t>山东泰安万达广场店中店</t>
    <phoneticPr fontId="5" type="noConversion"/>
  </si>
  <si>
    <t>15Z019</t>
    <phoneticPr fontId="5" type="noConversion"/>
  </si>
  <si>
    <t>泰安</t>
    <phoneticPr fontId="5" type="noConversion"/>
  </si>
  <si>
    <t>泰安区</t>
    <phoneticPr fontId="5" type="noConversion"/>
  </si>
  <si>
    <t>山东省泰安市泰山区泰山大街与望岳西路交汇处万达广场二层2050号</t>
    <phoneticPr fontId="5" type="noConversion"/>
  </si>
  <si>
    <t>0538-5079667</t>
    <phoneticPr fontId="5" type="noConversion"/>
  </si>
  <si>
    <t>山东烟台开发区振华购物中心专柜</t>
    <phoneticPr fontId="5" type="noConversion"/>
  </si>
  <si>
    <t>15Z021</t>
    <phoneticPr fontId="5" type="noConversion"/>
  </si>
  <si>
    <t>烟台</t>
    <phoneticPr fontId="5" type="noConversion"/>
  </si>
  <si>
    <t>省会</t>
    <phoneticPr fontId="5" type="noConversion"/>
  </si>
  <si>
    <t>店中店</t>
    <phoneticPr fontId="24" type="noConversion"/>
  </si>
  <si>
    <t>四川省成都市温江区光华大道三段同兴东路823号珠江国际购物中心</t>
    <phoneticPr fontId="5" type="noConversion"/>
  </si>
  <si>
    <t>范祯溶</t>
    <phoneticPr fontId="5" type="noConversion"/>
  </si>
  <si>
    <t>028-86296081</t>
    <phoneticPr fontId="5" type="noConversion"/>
  </si>
  <si>
    <t>四川德阳凉山路专卖店</t>
    <phoneticPr fontId="5" type="noConversion"/>
  </si>
  <si>
    <t>16Z020</t>
    <phoneticPr fontId="5" type="noConversion"/>
  </si>
  <si>
    <t>C</t>
    <phoneticPr fontId="5" type="noConversion"/>
  </si>
  <si>
    <t>西南</t>
    <phoneticPr fontId="5" type="noConversion"/>
  </si>
  <si>
    <t>余哲凯</t>
    <phoneticPr fontId="5" type="noConversion"/>
  </si>
  <si>
    <t>四川</t>
    <phoneticPr fontId="5" type="noConversion"/>
  </si>
  <si>
    <t>德阳</t>
    <phoneticPr fontId="5" type="noConversion"/>
  </si>
  <si>
    <t>旌阳区</t>
    <phoneticPr fontId="5" type="noConversion"/>
  </si>
  <si>
    <t>地级市</t>
    <phoneticPr fontId="5" type="noConversion"/>
  </si>
  <si>
    <t>直营</t>
    <phoneticPr fontId="5" type="noConversion"/>
  </si>
  <si>
    <t>专卖店</t>
    <phoneticPr fontId="5" type="noConversion"/>
  </si>
  <si>
    <t>四川省德阳市凉山路17、19、21、23号</t>
    <phoneticPr fontId="5" type="noConversion"/>
  </si>
  <si>
    <t>四川成都群光广场专柜</t>
    <phoneticPr fontId="5" type="noConversion"/>
  </si>
  <si>
    <t>16Z023</t>
    <phoneticPr fontId="5" type="noConversion"/>
  </si>
  <si>
    <t>C</t>
    <phoneticPr fontId="5" type="noConversion"/>
  </si>
  <si>
    <t>西南</t>
    <phoneticPr fontId="5" type="noConversion"/>
  </si>
  <si>
    <t>余哲凯</t>
    <phoneticPr fontId="5" type="noConversion"/>
  </si>
  <si>
    <t>四川</t>
    <phoneticPr fontId="5" type="noConversion"/>
  </si>
  <si>
    <t>彭奕铭</t>
    <phoneticPr fontId="5" type="noConversion"/>
  </si>
  <si>
    <t>成都</t>
    <phoneticPr fontId="5" type="noConversion"/>
  </si>
  <si>
    <t>锦江区</t>
    <phoneticPr fontId="5" type="noConversion"/>
  </si>
  <si>
    <t>省会</t>
    <phoneticPr fontId="5" type="noConversion"/>
  </si>
  <si>
    <t>专柜</t>
    <phoneticPr fontId="5" type="noConversion"/>
  </si>
  <si>
    <t>四川省成都市锦江区春熙路南段8号群光广场6楼KIKC</t>
    <phoneticPr fontId="5" type="noConversion"/>
  </si>
  <si>
    <t>李文碟</t>
    <phoneticPr fontId="5" type="noConversion"/>
  </si>
  <si>
    <t>028-65000432</t>
    <phoneticPr fontId="5" type="noConversion"/>
  </si>
  <si>
    <t>送货上楼</t>
    <phoneticPr fontId="5" type="noConversion"/>
  </si>
  <si>
    <t>热敏打印机</t>
    <phoneticPr fontId="5" type="noConversion"/>
  </si>
  <si>
    <t>四川南充三公街专卖店</t>
    <phoneticPr fontId="5" type="noConversion"/>
  </si>
  <si>
    <t>16Z001</t>
    <phoneticPr fontId="5" type="noConversion"/>
  </si>
  <si>
    <t>南充</t>
    <phoneticPr fontId="5" type="noConversion"/>
  </si>
  <si>
    <t>顺庆区</t>
    <phoneticPr fontId="5" type="noConversion"/>
  </si>
  <si>
    <t>四川省南充市顺庆区三公街75-77号KIKC专卖店</t>
    <phoneticPr fontId="5" type="noConversion"/>
  </si>
  <si>
    <t>四川南充新世纪百货专柜</t>
    <phoneticPr fontId="5" type="noConversion"/>
  </si>
  <si>
    <t>16Z003</t>
    <phoneticPr fontId="5" type="noConversion"/>
  </si>
  <si>
    <t>四川省南充市顺庆区人民南路66号新世纪百货KIKC专柜</t>
    <phoneticPr fontId="5" type="noConversion"/>
  </si>
  <si>
    <t>成都</t>
    <phoneticPr fontId="5" type="noConversion"/>
  </si>
  <si>
    <t>金牛区</t>
    <phoneticPr fontId="5" type="noConversion"/>
  </si>
  <si>
    <t>省会</t>
    <phoneticPr fontId="5" type="noConversion"/>
  </si>
  <si>
    <t>直营</t>
    <phoneticPr fontId="5" type="noConversion"/>
  </si>
  <si>
    <t>店中店</t>
    <phoneticPr fontId="5" type="noConversion"/>
  </si>
  <si>
    <t>四川省成都市金牛区一环路北三段1号</t>
    <phoneticPr fontId="5" type="noConversion"/>
  </si>
  <si>
    <t>028-82876226</t>
    <phoneticPr fontId="5" type="noConversion"/>
  </si>
  <si>
    <t>四川成都新世界百货专柜</t>
    <phoneticPr fontId="5" type="noConversion"/>
  </si>
  <si>
    <t>16Z011</t>
    <phoneticPr fontId="24" type="noConversion"/>
  </si>
  <si>
    <t>B</t>
    <phoneticPr fontId="5" type="noConversion"/>
  </si>
  <si>
    <t>西南</t>
    <phoneticPr fontId="5" type="noConversion"/>
  </si>
  <si>
    <t>余哲凯</t>
    <phoneticPr fontId="5" type="noConversion"/>
  </si>
  <si>
    <t>四川</t>
    <phoneticPr fontId="5" type="noConversion"/>
  </si>
  <si>
    <t>锦江区</t>
    <phoneticPr fontId="5" type="noConversion"/>
  </si>
  <si>
    <t>专柜</t>
    <phoneticPr fontId="24" type="noConversion"/>
  </si>
  <si>
    <t>成都市锦江区顺城大街8号新世界百货5楼-KIKC</t>
    <phoneticPr fontId="5" type="noConversion"/>
  </si>
  <si>
    <t xml:space="preserve">028-86679032 </t>
    <phoneticPr fontId="5" type="noConversion"/>
  </si>
  <si>
    <t>送货上楼</t>
    <phoneticPr fontId="5" type="noConversion"/>
  </si>
  <si>
    <t>四川成都明城百货专柜</t>
    <phoneticPr fontId="5" type="noConversion"/>
  </si>
  <si>
    <t>16Z013</t>
    <phoneticPr fontId="5" type="noConversion"/>
  </si>
  <si>
    <t>D</t>
    <phoneticPr fontId="5" type="noConversion"/>
  </si>
  <si>
    <t>双流县</t>
    <phoneticPr fontId="5" type="noConversion"/>
  </si>
  <si>
    <t>县城</t>
    <phoneticPr fontId="5" type="noConversion"/>
  </si>
  <si>
    <t>专柜</t>
    <phoneticPr fontId="5" type="noConversion"/>
  </si>
  <si>
    <t>四川省成都市双流县丛桂街40号明城百货3楼KIKC专柜</t>
    <phoneticPr fontId="5" type="noConversion"/>
  </si>
  <si>
    <t>028-85839174</t>
    <phoneticPr fontId="5" type="noConversion"/>
  </si>
  <si>
    <t>16Z021</t>
    <phoneticPr fontId="5" type="noConversion"/>
  </si>
  <si>
    <t>吴秀贞</t>
    <phoneticPr fontId="5" type="noConversion"/>
  </si>
  <si>
    <t>四川省成都市金牛区交大路金牛凯德广场3楼KIKC专柜</t>
    <phoneticPr fontId="5" type="noConversion"/>
  </si>
  <si>
    <t>028-81434183</t>
    <phoneticPr fontId="5" type="noConversion"/>
  </si>
  <si>
    <t>热敏打印机</t>
    <phoneticPr fontId="5" type="noConversion"/>
  </si>
  <si>
    <t>四川绵阳公园路专卖店</t>
    <phoneticPr fontId="5" type="noConversion"/>
  </si>
  <si>
    <t>16Z004</t>
    <phoneticPr fontId="5" type="noConversion"/>
  </si>
  <si>
    <t>38Z006</t>
    <phoneticPr fontId="24" type="noConversion"/>
  </si>
  <si>
    <t>孙玮志</t>
    <phoneticPr fontId="5" type="noConversion"/>
  </si>
  <si>
    <t>辽宁营口万达广场店中店</t>
    <phoneticPr fontId="5" type="noConversion"/>
  </si>
  <si>
    <t>38Z012</t>
    <phoneticPr fontId="5" type="noConversion"/>
  </si>
  <si>
    <t>站前区</t>
    <phoneticPr fontId="5" type="noConversion"/>
  </si>
  <si>
    <t>辽宁省营口市站前区渤海大街与市府路交汇处万达广场二层2016</t>
    <phoneticPr fontId="5" type="noConversion"/>
  </si>
  <si>
    <t>辽宁大连开发区万达广场店中店</t>
    <phoneticPr fontId="5" type="noConversion"/>
  </si>
  <si>
    <t>38Z016</t>
    <phoneticPr fontId="5" type="noConversion"/>
  </si>
  <si>
    <t>大连</t>
    <phoneticPr fontId="5" type="noConversion"/>
  </si>
  <si>
    <t>开发区</t>
    <phoneticPr fontId="5" type="noConversion"/>
  </si>
  <si>
    <t>辽宁省大连市开发区辽河西路117号万达广场二层2015号</t>
    <phoneticPr fontId="5" type="noConversion"/>
  </si>
  <si>
    <t>江苏无锡江阴万达店中店</t>
    <phoneticPr fontId="5" type="noConversion"/>
  </si>
  <si>
    <t>28Z002</t>
    <phoneticPr fontId="5" type="noConversion"/>
  </si>
  <si>
    <t>江苏</t>
    <phoneticPr fontId="5" type="noConversion"/>
  </si>
  <si>
    <t>江阴</t>
    <phoneticPr fontId="5" type="noConversion"/>
  </si>
  <si>
    <t>县城</t>
    <phoneticPr fontId="5" type="noConversion"/>
  </si>
  <si>
    <t>江苏省无锡市江阴人民西路317号江阴万达广场二层2038B号</t>
    <phoneticPr fontId="5" type="noConversion"/>
  </si>
  <si>
    <t>江苏无锡宜兴万达广场店中店</t>
    <phoneticPr fontId="5" type="noConversion"/>
  </si>
  <si>
    <t>28Z003</t>
    <phoneticPr fontId="24" type="noConversion"/>
  </si>
  <si>
    <t>宜兴</t>
    <phoneticPr fontId="24" type="noConversion"/>
  </si>
  <si>
    <t>宜兴</t>
    <phoneticPr fontId="5" type="noConversion"/>
  </si>
  <si>
    <t>江苏省无锡市宜兴市阳羡东路451号万达广场二层2068号KIKC</t>
    <phoneticPr fontId="5" type="noConversion"/>
  </si>
  <si>
    <t>安徽马鞍山万达店中店</t>
    <phoneticPr fontId="5" type="noConversion"/>
  </si>
  <si>
    <t>25Z001</t>
    <phoneticPr fontId="5" type="noConversion"/>
  </si>
  <si>
    <t>安徽</t>
    <phoneticPr fontId="5" type="noConversion"/>
  </si>
  <si>
    <t>江苏苏州平江万达广场店中店</t>
    <phoneticPr fontId="5" type="noConversion"/>
  </si>
  <si>
    <t>28Z004</t>
    <phoneticPr fontId="24" type="noConversion"/>
  </si>
  <si>
    <t>C</t>
    <phoneticPr fontId="5" type="noConversion"/>
  </si>
  <si>
    <t>0512-67221552</t>
    <phoneticPr fontId="5" type="noConversion"/>
  </si>
  <si>
    <t>内蒙古赤峰万达广场店中店</t>
    <phoneticPr fontId="24" type="noConversion"/>
  </si>
  <si>
    <t>38Z002</t>
    <phoneticPr fontId="24" type="noConversion"/>
  </si>
  <si>
    <t>内蒙古</t>
    <phoneticPr fontId="5" type="noConversion"/>
  </si>
  <si>
    <t>省会</t>
    <phoneticPr fontId="5" type="noConversion"/>
  </si>
  <si>
    <t>山西省太原市杏花岭区解放北路与北大街交汇处万达广场二层2011号</t>
    <phoneticPr fontId="5" type="noConversion"/>
  </si>
  <si>
    <t>0351-3107652</t>
    <phoneticPr fontId="5" type="noConversion"/>
  </si>
  <si>
    <t>上海富邦晶品广场店中店</t>
    <phoneticPr fontId="5" type="noConversion"/>
  </si>
  <si>
    <t>29Z001</t>
    <phoneticPr fontId="5" type="noConversion"/>
  </si>
  <si>
    <t>上海</t>
    <phoneticPr fontId="5" type="noConversion"/>
  </si>
  <si>
    <t>静安区</t>
    <phoneticPr fontId="5" type="noConversion"/>
  </si>
  <si>
    <t>上海市静安区愚园路68号L4-L9单元富邦晶品广场四层19室</t>
    <phoneticPr fontId="5" type="noConversion"/>
  </si>
  <si>
    <t>淮安</t>
    <phoneticPr fontId="5" type="noConversion"/>
  </si>
  <si>
    <t>清河区</t>
    <phoneticPr fontId="5" type="noConversion"/>
  </si>
  <si>
    <t>江苏省淮安市清河区翔宇中路169号万达广场二层50-51号</t>
    <phoneticPr fontId="5" type="noConversion"/>
  </si>
  <si>
    <t>省会</t>
    <phoneticPr fontId="5" type="noConversion"/>
  </si>
  <si>
    <t>沈阳市铁西区北一路万达广场一层1020号KIKC</t>
    <phoneticPr fontId="5" type="noConversion"/>
  </si>
  <si>
    <t>和平区</t>
    <phoneticPr fontId="5" type="noConversion"/>
  </si>
  <si>
    <t>辽宁省沈阳市和平区太原南街2号万达广场二层225AKIKC</t>
    <phoneticPr fontId="5" type="noConversion"/>
  </si>
  <si>
    <t>辽宁沈阳一方广场店中店</t>
    <phoneticPr fontId="5" type="noConversion"/>
  </si>
  <si>
    <t>38Z015</t>
    <phoneticPr fontId="5" type="noConversion"/>
  </si>
  <si>
    <t>C</t>
    <phoneticPr fontId="5" type="noConversion"/>
  </si>
  <si>
    <t>甄林</t>
    <phoneticPr fontId="5" type="noConversion"/>
  </si>
  <si>
    <t>沈河区</t>
    <phoneticPr fontId="5" type="noConversion"/>
  </si>
  <si>
    <t>辽宁省沈阳市沈河区文化路81号三层F316号</t>
    <phoneticPr fontId="5" type="noConversion"/>
  </si>
  <si>
    <t>浙江温州龙湾万达广场店中店</t>
    <phoneticPr fontId="5" type="noConversion"/>
  </si>
  <si>
    <t>19Z002</t>
    <phoneticPr fontId="24" type="noConversion"/>
  </si>
  <si>
    <t>北方</t>
    <phoneticPr fontId="24" type="noConversion"/>
  </si>
  <si>
    <t>浙江</t>
    <phoneticPr fontId="5" type="noConversion"/>
  </si>
  <si>
    <t>温州</t>
    <phoneticPr fontId="24" type="noConversion"/>
  </si>
  <si>
    <t>龙湾</t>
    <phoneticPr fontId="5" type="noConversion"/>
  </si>
  <si>
    <t>地级市</t>
    <phoneticPr fontId="5" type="noConversion"/>
  </si>
  <si>
    <t>浙江省温州市龙湾区永中街道永定路1188号万达广场二层2033B号KIKC</t>
    <phoneticPr fontId="5" type="noConversion"/>
  </si>
  <si>
    <t>C</t>
    <phoneticPr fontId="5" type="noConversion"/>
  </si>
  <si>
    <t>北方</t>
    <phoneticPr fontId="5" type="noConversion"/>
  </si>
  <si>
    <t>甄林</t>
    <phoneticPr fontId="5" type="noConversion"/>
  </si>
  <si>
    <t>陕西</t>
    <phoneticPr fontId="5" type="noConversion"/>
  </si>
  <si>
    <t>宋达</t>
    <phoneticPr fontId="5" type="noConversion"/>
  </si>
  <si>
    <t>渭南</t>
    <phoneticPr fontId="5" type="noConversion"/>
  </si>
  <si>
    <t>高新区</t>
    <phoneticPr fontId="5" type="noConversion"/>
  </si>
  <si>
    <t>地级市</t>
    <phoneticPr fontId="5" type="noConversion"/>
  </si>
  <si>
    <t>直营</t>
    <phoneticPr fontId="5" type="noConversion"/>
  </si>
  <si>
    <t>店中店</t>
    <phoneticPr fontId="5" type="noConversion"/>
  </si>
  <si>
    <t>陕西省渭南市高新区新区东路与东兴街十字口万达广场二层2022号</t>
    <phoneticPr fontId="5" type="noConversion"/>
  </si>
  <si>
    <t>陕西西安民乐园万达广场店中店</t>
    <phoneticPr fontId="5" type="noConversion"/>
  </si>
  <si>
    <t>20Z002</t>
    <phoneticPr fontId="5" type="noConversion"/>
  </si>
  <si>
    <t>西安</t>
    <phoneticPr fontId="5" type="noConversion"/>
  </si>
  <si>
    <t>新城区</t>
    <phoneticPr fontId="5" type="noConversion"/>
  </si>
  <si>
    <t>陕西省西安市新城区解放路111号三层301号</t>
    <phoneticPr fontId="5" type="noConversion"/>
  </si>
  <si>
    <t>金东区</t>
    <phoneticPr fontId="5" type="noConversion"/>
  </si>
  <si>
    <t>地级市</t>
    <phoneticPr fontId="5" type="noConversion"/>
  </si>
  <si>
    <t>直营</t>
    <phoneticPr fontId="5" type="noConversion"/>
  </si>
  <si>
    <t>店中店</t>
    <phoneticPr fontId="5" type="noConversion"/>
  </si>
  <si>
    <t>浙江省金华市金东区李渔东路366号万达广场二层2016号</t>
    <phoneticPr fontId="5" type="noConversion"/>
  </si>
  <si>
    <t>嘉兴</t>
    <phoneticPr fontId="5" type="noConversion"/>
  </si>
  <si>
    <t>南湖区</t>
    <phoneticPr fontId="5" type="noConversion"/>
  </si>
  <si>
    <t>浙江省嘉兴市南湖区广益路与庆丰路交汇处万达广场三层3012号</t>
    <phoneticPr fontId="5" type="noConversion"/>
  </si>
  <si>
    <t>冉梦</t>
    <phoneticPr fontId="5" type="noConversion"/>
  </si>
  <si>
    <t>黑龙江齐齐哈尔万达广场店中店</t>
    <phoneticPr fontId="5" type="noConversion"/>
  </si>
  <si>
    <t>38Z011</t>
    <phoneticPr fontId="5" type="noConversion"/>
  </si>
  <si>
    <t>B</t>
    <phoneticPr fontId="5" type="noConversion"/>
  </si>
  <si>
    <t>38Z010</t>
    <phoneticPr fontId="5" type="noConversion"/>
  </si>
  <si>
    <t>B</t>
    <phoneticPr fontId="5" type="noConversion"/>
  </si>
  <si>
    <t>北方</t>
    <phoneticPr fontId="5" type="noConversion"/>
  </si>
  <si>
    <t>甄林</t>
    <phoneticPr fontId="5" type="noConversion"/>
  </si>
  <si>
    <t>黑龙江</t>
    <phoneticPr fontId="5" type="noConversion"/>
  </si>
  <si>
    <t>郑银玲</t>
    <phoneticPr fontId="5" type="noConversion"/>
  </si>
  <si>
    <t>佳木斯</t>
    <phoneticPr fontId="5" type="noConversion"/>
  </si>
  <si>
    <t>向阳区</t>
    <phoneticPr fontId="5" type="noConversion"/>
  </si>
  <si>
    <t>地级市</t>
    <phoneticPr fontId="5" type="noConversion"/>
  </si>
  <si>
    <t>直营</t>
    <phoneticPr fontId="5" type="noConversion"/>
  </si>
  <si>
    <t>店中店</t>
    <phoneticPr fontId="5" type="noConversion"/>
  </si>
  <si>
    <t>黑龙江省佳木斯市向阳区光复路西与万新街交汇处万达广场二层2022号</t>
    <phoneticPr fontId="5" type="noConversion"/>
  </si>
  <si>
    <t>专柜</t>
    <phoneticPr fontId="5" type="noConversion"/>
  </si>
  <si>
    <t>福建省福州市鼓楼区八一七北路133号大洋百货东街店六楼KIKC</t>
    <phoneticPr fontId="5" type="noConversion"/>
  </si>
  <si>
    <t>李沈洁</t>
    <phoneticPr fontId="5" type="noConversion"/>
  </si>
  <si>
    <t>0591-88319256</t>
    <phoneticPr fontId="5" type="noConversion"/>
  </si>
  <si>
    <t>福建福州新华都四楼专柜</t>
    <phoneticPr fontId="5" type="noConversion"/>
  </si>
  <si>
    <t>26Z013</t>
    <phoneticPr fontId="5" type="noConversion"/>
  </si>
  <si>
    <t>福建省福州市台江区宝龙广场新华都4楼KIKC专柜</t>
    <phoneticPr fontId="5" type="noConversion"/>
  </si>
  <si>
    <t>郑莹</t>
    <phoneticPr fontId="5" type="noConversion"/>
  </si>
  <si>
    <t>0591-83277363</t>
    <phoneticPr fontId="5" type="noConversion"/>
  </si>
  <si>
    <t>福建龙岩万达广场店中店</t>
    <phoneticPr fontId="5" type="noConversion"/>
  </si>
  <si>
    <t>26Z002</t>
    <phoneticPr fontId="5" type="noConversion"/>
  </si>
  <si>
    <t>汪永秋</t>
    <phoneticPr fontId="5" type="noConversion"/>
  </si>
  <si>
    <t>龙岩</t>
    <phoneticPr fontId="5" type="noConversion"/>
  </si>
  <si>
    <t>新罗区</t>
    <phoneticPr fontId="5" type="noConversion"/>
  </si>
  <si>
    <t>周秋娥</t>
    <phoneticPr fontId="5" type="noConversion"/>
  </si>
  <si>
    <t>0597-2818918</t>
    <phoneticPr fontId="5" type="noConversion"/>
  </si>
  <si>
    <t>福建漳州万达广场店中店</t>
    <phoneticPr fontId="5" type="noConversion"/>
  </si>
  <si>
    <t>26Z004</t>
    <phoneticPr fontId="24" type="noConversion"/>
  </si>
  <si>
    <t>漳州</t>
    <phoneticPr fontId="24" type="noConversion"/>
  </si>
  <si>
    <t>龙文区</t>
    <phoneticPr fontId="24" type="noConversion"/>
  </si>
  <si>
    <t>福建省漳州市龙文区建元东路2号漳州碧湖万达广场2楼KIKC</t>
    <phoneticPr fontId="5" type="noConversion"/>
  </si>
  <si>
    <t>刘群</t>
    <phoneticPr fontId="5" type="noConversion"/>
  </si>
  <si>
    <t>0596-2161507</t>
    <phoneticPr fontId="5" type="noConversion"/>
  </si>
  <si>
    <t>福建厦门集美万达广场店中店</t>
    <phoneticPr fontId="5" type="noConversion"/>
  </si>
  <si>
    <t>26Z011</t>
    <phoneticPr fontId="5" type="noConversion"/>
  </si>
  <si>
    <t>厦门</t>
    <phoneticPr fontId="5" type="noConversion"/>
  </si>
  <si>
    <t>集美区</t>
    <phoneticPr fontId="5" type="noConversion"/>
  </si>
  <si>
    <t>福建省厦门市集美区银江路137号万达广场2楼2029AKIKC</t>
    <phoneticPr fontId="5" type="noConversion"/>
  </si>
  <si>
    <t>陈铨</t>
    <phoneticPr fontId="5" type="noConversion"/>
  </si>
  <si>
    <t>0592-7629856</t>
    <phoneticPr fontId="5" type="noConversion"/>
  </si>
  <si>
    <t>福建厦门海仓天虹专柜</t>
    <phoneticPr fontId="5" type="noConversion"/>
  </si>
  <si>
    <t>26Z012</t>
    <phoneticPr fontId="5" type="noConversion"/>
  </si>
  <si>
    <t>0593-2832885</t>
    <phoneticPr fontId="5" type="noConversion"/>
  </si>
  <si>
    <t>送货上楼</t>
    <phoneticPr fontId="5" type="noConversion"/>
  </si>
  <si>
    <t>福建福鼎南大路经贸商城专卖店</t>
    <phoneticPr fontId="5" type="noConversion"/>
  </si>
  <si>
    <t>26Z005</t>
    <phoneticPr fontId="5" type="noConversion"/>
  </si>
  <si>
    <t>B</t>
    <phoneticPr fontId="5" type="noConversion"/>
  </si>
  <si>
    <t>福建</t>
    <phoneticPr fontId="5" type="noConversion"/>
  </si>
  <si>
    <t>曾永书</t>
    <phoneticPr fontId="5" type="noConversion"/>
  </si>
  <si>
    <t>0593-7990385</t>
    <phoneticPr fontId="5" type="noConversion"/>
  </si>
  <si>
    <t>福建宁德万达广场店中店</t>
    <phoneticPr fontId="5" type="noConversion"/>
  </si>
  <si>
    <t>26Z019</t>
    <phoneticPr fontId="5" type="noConversion"/>
  </si>
  <si>
    <t>焦城区</t>
    <phoneticPr fontId="5" type="noConversion"/>
  </si>
  <si>
    <t>店中店</t>
    <phoneticPr fontId="5" type="noConversion"/>
  </si>
  <si>
    <t>福建省宁德市焦城区天湖东路万达广场2号（大玩家游乐城隔壁楼梯口）</t>
    <phoneticPr fontId="5" type="noConversion"/>
  </si>
  <si>
    <t>0593-2823397</t>
    <phoneticPr fontId="5" type="noConversion"/>
  </si>
  <si>
    <t>热敏打印机</t>
    <phoneticPr fontId="5" type="noConversion"/>
  </si>
  <si>
    <t>广东</t>
    <phoneticPr fontId="5" type="noConversion"/>
  </si>
  <si>
    <t>陈德谋</t>
    <phoneticPr fontId="5" type="noConversion"/>
  </si>
  <si>
    <t>广州</t>
    <phoneticPr fontId="5" type="noConversion"/>
  </si>
  <si>
    <t>花都区</t>
    <phoneticPr fontId="5" type="noConversion"/>
  </si>
  <si>
    <t>县城</t>
    <phoneticPr fontId="5" type="noConversion"/>
  </si>
  <si>
    <t>曾文珍</t>
    <phoneticPr fontId="5" type="noConversion"/>
  </si>
  <si>
    <t>白云区</t>
    <phoneticPr fontId="5" type="noConversion"/>
  </si>
  <si>
    <t>源城区</t>
    <phoneticPr fontId="5" type="noConversion"/>
  </si>
  <si>
    <t>广东省河源市源城区河源大道北1号丽日购物广场一楼KIKC</t>
    <phoneticPr fontId="5" type="noConversion"/>
  </si>
  <si>
    <t>刘东梅</t>
    <phoneticPr fontId="5" type="noConversion"/>
  </si>
  <si>
    <t>0762-3806306</t>
    <phoneticPr fontId="5" type="noConversion"/>
  </si>
  <si>
    <t>广东中山合胜百货专柜</t>
    <phoneticPr fontId="5" type="noConversion"/>
  </si>
  <si>
    <t>30Z057</t>
    <phoneticPr fontId="5" type="noConversion"/>
  </si>
  <si>
    <t>中山</t>
    <phoneticPr fontId="24" type="noConversion"/>
  </si>
  <si>
    <t>坦洲</t>
    <phoneticPr fontId="5" type="noConversion"/>
  </si>
  <si>
    <t>中山市坦洲镇坦神北路19号合胜百货三楼KIKC专柜</t>
    <phoneticPr fontId="5" type="noConversion"/>
  </si>
  <si>
    <t>曾文书</t>
    <phoneticPr fontId="5" type="noConversion"/>
  </si>
  <si>
    <t>0760-86631337</t>
    <phoneticPr fontId="5" type="noConversion"/>
  </si>
  <si>
    <t>广州市萝岗区科丰路万达广场1013号KIKC</t>
    <phoneticPr fontId="5" type="noConversion"/>
  </si>
  <si>
    <t>020-82512132</t>
    <phoneticPr fontId="5" type="noConversion"/>
  </si>
  <si>
    <t>广东潮州新桥东路44号（1店）专卖店</t>
    <phoneticPr fontId="5" type="noConversion"/>
  </si>
  <si>
    <t>汕头市金平区金新路50号（高级技工学校对面）KIKC专卖店</t>
    <phoneticPr fontId="5" type="noConversion"/>
  </si>
  <si>
    <t>罗建英</t>
    <phoneticPr fontId="5" type="noConversion"/>
  </si>
  <si>
    <t>广东汕头合胜百货专柜</t>
    <phoneticPr fontId="5" type="noConversion"/>
  </si>
  <si>
    <t>30Z063</t>
    <phoneticPr fontId="5" type="noConversion"/>
  </si>
  <si>
    <t>龙湖区</t>
    <phoneticPr fontId="5" type="noConversion"/>
  </si>
  <si>
    <t>广东省汕头市龙湖区长江路合胜百货4F-32号KIKC</t>
    <phoneticPr fontId="5" type="noConversion"/>
  </si>
  <si>
    <t>卢映珊</t>
    <phoneticPr fontId="5" type="noConversion"/>
  </si>
  <si>
    <t>0754-87120231</t>
    <phoneticPr fontId="5" type="noConversion"/>
  </si>
  <si>
    <t>广东汕头新一城专卖店</t>
    <phoneticPr fontId="5" type="noConversion"/>
  </si>
  <si>
    <t>30Z070</t>
    <phoneticPr fontId="5" type="noConversion"/>
  </si>
  <si>
    <t>广东省汕头市龙湖区长江路23号长平新一城2幢102铺KIKC</t>
    <phoneticPr fontId="5" type="noConversion"/>
  </si>
  <si>
    <t>谢燕璇</t>
    <phoneticPr fontId="5" type="noConversion"/>
  </si>
  <si>
    <t>0754-89924066</t>
    <phoneticPr fontId="5" type="noConversion"/>
  </si>
  <si>
    <t>广东揭阳仁义路专卖店</t>
    <phoneticPr fontId="5" type="noConversion"/>
  </si>
  <si>
    <t>30Z075</t>
    <phoneticPr fontId="5" type="noConversion"/>
  </si>
  <si>
    <t>C</t>
    <phoneticPr fontId="24" type="noConversion"/>
  </si>
  <si>
    <t>揭阳</t>
    <phoneticPr fontId="5" type="noConversion"/>
  </si>
  <si>
    <t>广东省揭阳市新阳路义河村民住宅楼新区三幢1-5号KIKC</t>
    <phoneticPr fontId="5" type="noConversion"/>
  </si>
  <si>
    <t>0663-8878128</t>
    <phoneticPr fontId="5" type="noConversion"/>
  </si>
  <si>
    <t>广东汕头苏宁广场店中店</t>
    <phoneticPr fontId="5" type="noConversion"/>
  </si>
  <si>
    <t>30Z080</t>
    <phoneticPr fontId="5" type="noConversion"/>
  </si>
  <si>
    <t>广东省汕头市龙湖区长平路90号汕头苏宁广场4F411号KIKC</t>
    <phoneticPr fontId="5" type="noConversion"/>
  </si>
  <si>
    <t>陈锐明</t>
    <phoneticPr fontId="5" type="noConversion"/>
  </si>
  <si>
    <t>0754-87120230</t>
    <phoneticPr fontId="24" type="noConversion"/>
  </si>
  <si>
    <t>广东佛山嘉洲广场店中店</t>
    <phoneticPr fontId="5" type="noConversion"/>
  </si>
  <si>
    <t>黄志飞</t>
    <phoneticPr fontId="5" type="noConversion"/>
  </si>
  <si>
    <t>佛山</t>
    <phoneticPr fontId="5" type="noConversion"/>
  </si>
  <si>
    <t>南海区</t>
    <phoneticPr fontId="5" type="noConversion"/>
  </si>
  <si>
    <t>林世威</t>
    <phoneticPr fontId="5" type="noConversion"/>
  </si>
  <si>
    <t>广东佛山南海万达广场店中店</t>
    <phoneticPr fontId="5" type="noConversion"/>
  </si>
  <si>
    <t>30Z050</t>
    <phoneticPr fontId="5" type="noConversion"/>
  </si>
  <si>
    <t>欧国东</t>
    <phoneticPr fontId="5" type="noConversion"/>
  </si>
  <si>
    <t>0757-66853395</t>
    <phoneticPr fontId="5" type="noConversion"/>
  </si>
  <si>
    <t>广东佛山禅城兴华商场专柜</t>
    <phoneticPr fontId="5" type="noConversion"/>
  </si>
  <si>
    <t>30Z068</t>
    <phoneticPr fontId="5" type="noConversion"/>
  </si>
  <si>
    <t>禅城区</t>
    <phoneticPr fontId="5" type="noConversion"/>
  </si>
  <si>
    <t>广东省佛山市禅城区祖庙路42号兴华商场4楼B区07号KIKC</t>
    <phoneticPr fontId="5" type="noConversion"/>
  </si>
  <si>
    <t>邱小霞</t>
    <phoneticPr fontId="5" type="noConversion"/>
  </si>
  <si>
    <t>0757-82255276</t>
    <phoneticPr fontId="5" type="noConversion"/>
  </si>
  <si>
    <t>广东珠海尚都百货专柜</t>
    <phoneticPr fontId="5" type="noConversion"/>
  </si>
  <si>
    <t>30Z066</t>
    <phoneticPr fontId="5" type="noConversion"/>
  </si>
  <si>
    <t>李江松</t>
    <phoneticPr fontId="5" type="noConversion"/>
  </si>
  <si>
    <t>珠海</t>
    <phoneticPr fontId="5" type="noConversion"/>
  </si>
  <si>
    <t>香洲区</t>
    <phoneticPr fontId="5" type="noConversion"/>
  </si>
  <si>
    <t>广东省珠海市香洲区凤凰南路1168号尚都时尚百货香洲店四层16号KIKC</t>
    <phoneticPr fontId="5" type="noConversion"/>
  </si>
  <si>
    <t>杨思兰</t>
    <phoneticPr fontId="5" type="noConversion"/>
  </si>
  <si>
    <t>0756-2180078</t>
    <phoneticPr fontId="5" type="noConversion"/>
  </si>
  <si>
    <t>广东珠海香洲迎宾广场店中店</t>
    <phoneticPr fontId="5" type="noConversion"/>
  </si>
  <si>
    <t>30Z073</t>
    <phoneticPr fontId="5" type="noConversion"/>
  </si>
  <si>
    <t>广东省珠海市香洲区迎宾南路1144号一层33、34号KIKC</t>
    <phoneticPr fontId="5" type="noConversion"/>
  </si>
  <si>
    <t>0756-8851578</t>
    <phoneticPr fontId="5" type="noConversion"/>
  </si>
  <si>
    <t>广东汕头峡山广祥路专卖店</t>
    <phoneticPr fontId="5" type="noConversion"/>
  </si>
  <si>
    <t>潮南区</t>
    <phoneticPr fontId="5" type="noConversion"/>
  </si>
  <si>
    <t>广东汕尾通港西路专卖店</t>
    <phoneticPr fontId="5" type="noConversion"/>
  </si>
  <si>
    <t>30Z059</t>
    <phoneticPr fontId="5" type="noConversion"/>
  </si>
  <si>
    <t>汕尾</t>
    <phoneticPr fontId="5" type="noConversion"/>
  </si>
  <si>
    <t>专卖店</t>
    <phoneticPr fontId="24" type="noConversion"/>
  </si>
  <si>
    <t>汕尾市通港西路中段水利大厦一楼A2铺KIKC（上岛咖啡楼下）</t>
    <phoneticPr fontId="5" type="noConversion"/>
  </si>
  <si>
    <t>0660-3291212</t>
    <phoneticPr fontId="5" type="noConversion"/>
  </si>
  <si>
    <t>吴劲松</t>
    <phoneticPr fontId="5" type="noConversion"/>
  </si>
  <si>
    <t>深圳</t>
    <phoneticPr fontId="5" type="noConversion"/>
  </si>
  <si>
    <t>宝安区</t>
    <phoneticPr fontId="5" type="noConversion"/>
  </si>
  <si>
    <t>广东省深圳市宝安区沙井街道沙井路168号中熙广场沙井京基百纳广场二楼L2-228KIKC</t>
    <phoneticPr fontId="5" type="noConversion"/>
  </si>
  <si>
    <t>王丹微</t>
    <phoneticPr fontId="5" type="noConversion"/>
  </si>
  <si>
    <t>0755-23357978</t>
    <phoneticPr fontId="5" type="noConversion"/>
  </si>
  <si>
    <t>广东深圳龙华星河COCOCITY店中店</t>
    <phoneticPr fontId="5" type="noConversion"/>
  </si>
  <si>
    <t>30Z039</t>
    <phoneticPr fontId="5" type="noConversion"/>
  </si>
  <si>
    <t>D</t>
    <phoneticPr fontId="5" type="noConversion"/>
  </si>
  <si>
    <t>龙华新区</t>
    <phoneticPr fontId="5" type="noConversion"/>
  </si>
  <si>
    <t>深圳市龙华新区民治街道星河盛世商场coco city 2s-040 KIKC专柜</t>
    <phoneticPr fontId="5" type="noConversion"/>
  </si>
  <si>
    <t>张琳羚</t>
    <phoneticPr fontId="5" type="noConversion"/>
  </si>
  <si>
    <t>0755-23764236</t>
    <phoneticPr fontId="5" type="noConversion"/>
  </si>
  <si>
    <t>广东深圳华强茂业专柜</t>
    <phoneticPr fontId="5" type="noConversion"/>
  </si>
  <si>
    <t>30Z052</t>
    <phoneticPr fontId="5" type="noConversion"/>
  </si>
  <si>
    <t>福田区</t>
    <phoneticPr fontId="5" type="noConversion"/>
  </si>
  <si>
    <t>广东省深圳市福田区华强北路2009号茂业百货7楼KIKC</t>
    <phoneticPr fontId="5" type="noConversion"/>
  </si>
  <si>
    <t>陈惠青</t>
    <phoneticPr fontId="5" type="noConversion"/>
  </si>
  <si>
    <t>0755-28378240</t>
    <phoneticPr fontId="5" type="noConversion"/>
  </si>
  <si>
    <t>30Z064</t>
    <phoneticPr fontId="5" type="noConversion"/>
  </si>
  <si>
    <t>广东深圳深南茂业专柜</t>
    <phoneticPr fontId="5" type="noConversion"/>
  </si>
  <si>
    <t>30Z069</t>
    <phoneticPr fontId="5" type="noConversion"/>
  </si>
  <si>
    <t>广东省深圳市福田区深南中路2020号茂业百货411号KIKC</t>
    <phoneticPr fontId="5" type="noConversion"/>
  </si>
  <si>
    <t>张锦萍</t>
    <phoneticPr fontId="5" type="noConversion"/>
  </si>
  <si>
    <t>0755-83464059</t>
    <phoneticPr fontId="5" type="noConversion"/>
  </si>
  <si>
    <t>广东深圳公明天虹专柜</t>
    <phoneticPr fontId="5" type="noConversion"/>
  </si>
  <si>
    <t>30Z076</t>
    <phoneticPr fontId="5" type="noConversion"/>
  </si>
  <si>
    <t>柯晓敏</t>
    <phoneticPr fontId="5" type="noConversion"/>
  </si>
  <si>
    <t>0755-23429681</t>
    <phoneticPr fontId="5" type="noConversion"/>
  </si>
  <si>
    <t>张锦燕</t>
    <phoneticPr fontId="5" type="noConversion"/>
  </si>
  <si>
    <t>广东省深圳市宝安区西乡大道与新湖路交汇处天虹商场百货区四楼KIKC</t>
    <phoneticPr fontId="5" type="noConversion"/>
  </si>
  <si>
    <t xml:space="preserve">3022248366
</t>
    <phoneticPr fontId="5" type="noConversion"/>
  </si>
  <si>
    <t>广东深圳罗湖太阳百货专柜</t>
    <phoneticPr fontId="5" type="noConversion"/>
  </si>
  <si>
    <t>罗湖区</t>
    <phoneticPr fontId="5" type="noConversion"/>
  </si>
  <si>
    <t>广东省深圳市罗湖区东门解放路2001号太阳百货四楼KIKC</t>
    <phoneticPr fontId="5" type="noConversion"/>
  </si>
  <si>
    <t>高旗望</t>
    <phoneticPr fontId="5" type="noConversion"/>
  </si>
  <si>
    <t>广东深圳龙岗万科店中店</t>
    <phoneticPr fontId="5" type="noConversion"/>
  </si>
  <si>
    <t>30Z040</t>
    <phoneticPr fontId="5" type="noConversion"/>
  </si>
  <si>
    <t>龙岗区</t>
    <phoneticPr fontId="5" type="noConversion"/>
  </si>
  <si>
    <t>广东省深圳市龙岗区龙翔路7188号龙岗万科广场二楼19号KIKC专柜</t>
    <phoneticPr fontId="5" type="noConversion"/>
  </si>
  <si>
    <t>钟彩云</t>
    <phoneticPr fontId="5" type="noConversion"/>
  </si>
  <si>
    <t>广东省深圳市龙岗区中心路与中兴大道交汇处38号布吉天虹四楼</t>
    <phoneticPr fontId="5" type="noConversion"/>
  </si>
  <si>
    <t>广东深圳东门茂业专柜</t>
    <phoneticPr fontId="5" type="noConversion"/>
  </si>
  <si>
    <t>30Z058</t>
    <phoneticPr fontId="5" type="noConversion"/>
  </si>
  <si>
    <t>专柜</t>
    <phoneticPr fontId="24" type="noConversion"/>
  </si>
  <si>
    <t>广东省深圳市罗湖区东门中路2047号茂业百货8F-811</t>
    <phoneticPr fontId="5" type="noConversion"/>
  </si>
  <si>
    <t>0755-22302723</t>
    <phoneticPr fontId="5" type="noConversion"/>
  </si>
  <si>
    <t>广东深圳坂田天虹专柜</t>
    <phoneticPr fontId="5" type="noConversion"/>
  </si>
  <si>
    <t>30Z078</t>
    <phoneticPr fontId="5" type="noConversion"/>
  </si>
  <si>
    <t>深圳市龙岗区坂田五和大道与吉华路交汇处天虹商场负一楼KIKC专柜</t>
    <phoneticPr fontId="5" type="noConversion"/>
  </si>
  <si>
    <t>姚会娟</t>
    <phoneticPr fontId="5" type="noConversion"/>
  </si>
  <si>
    <t>0755-84521411</t>
    <phoneticPr fontId="5" type="noConversion"/>
  </si>
  <si>
    <t>广东深圳南山西丽天虹专柜</t>
    <phoneticPr fontId="5" type="noConversion"/>
  </si>
  <si>
    <t>30Z072</t>
    <phoneticPr fontId="5" type="noConversion"/>
  </si>
  <si>
    <t>南山区</t>
    <phoneticPr fontId="5" type="noConversion"/>
  </si>
  <si>
    <t>广东省深圳市南山区留仙大道1380号西丽天虹5024铺KIKC</t>
    <phoneticPr fontId="5" type="noConversion"/>
  </si>
  <si>
    <t>刘成志</t>
    <phoneticPr fontId="5" type="noConversion"/>
  </si>
  <si>
    <t>0755-86240701</t>
    <phoneticPr fontId="5" type="noConversion"/>
  </si>
  <si>
    <t>东莞</t>
    <phoneticPr fontId="5" type="noConversion"/>
  </si>
  <si>
    <t>莞城区</t>
    <phoneticPr fontId="5" type="noConversion"/>
  </si>
  <si>
    <t>广东省东莞市长安镇宵边大道长安万达二楼2021号KIKC</t>
    <phoneticPr fontId="5" type="noConversion"/>
  </si>
  <si>
    <t>李田</t>
    <phoneticPr fontId="5" type="noConversion"/>
  </si>
  <si>
    <t>樟木头</t>
    <phoneticPr fontId="5" type="noConversion"/>
  </si>
  <si>
    <t>广东省东莞市樟木头镇西城路11号天一城二楼2022KIKC</t>
    <phoneticPr fontId="5" type="noConversion"/>
  </si>
  <si>
    <t>张芬</t>
    <phoneticPr fontId="24" type="noConversion"/>
  </si>
  <si>
    <t xml:space="preserve">13650005950
</t>
    <phoneticPr fontId="5" type="noConversion"/>
  </si>
  <si>
    <t>广东东莞东城区星河城店中店</t>
    <phoneticPr fontId="5" type="noConversion"/>
  </si>
  <si>
    <t>30Z056</t>
    <phoneticPr fontId="5" type="noConversion"/>
  </si>
  <si>
    <t>东城区</t>
    <phoneticPr fontId="5" type="noConversion"/>
  </si>
  <si>
    <t>广东省东莞市东城区东城东路229号星河城购物中心二层2007号</t>
    <phoneticPr fontId="5" type="noConversion"/>
  </si>
  <si>
    <t>何丽香</t>
    <phoneticPr fontId="5" type="noConversion"/>
  </si>
  <si>
    <t>0769-23070573</t>
    <phoneticPr fontId="5" type="noConversion"/>
  </si>
  <si>
    <t>广东惠州华贸中心店中店</t>
    <phoneticPr fontId="5" type="noConversion"/>
  </si>
  <si>
    <t>邹玉</t>
    <phoneticPr fontId="5" type="noConversion"/>
  </si>
  <si>
    <t>惠州</t>
    <phoneticPr fontId="5" type="noConversion"/>
  </si>
  <si>
    <t>惠城区</t>
    <phoneticPr fontId="5" type="noConversion"/>
  </si>
  <si>
    <t>广东省惠州市惠城区江北文昌一路华贸购物中心三楼二期3147KIKC</t>
    <phoneticPr fontId="5" type="noConversion"/>
  </si>
  <si>
    <t>郑小静</t>
    <phoneticPr fontId="5" type="noConversion"/>
  </si>
  <si>
    <t>0752-7190360</t>
    <phoneticPr fontId="5" type="noConversion"/>
  </si>
  <si>
    <t>30Z046</t>
    <phoneticPr fontId="5" type="noConversion"/>
  </si>
  <si>
    <t>广东省惠州市商业中心麦地路60号天虹五楼KIKC</t>
    <phoneticPr fontId="5" type="noConversion"/>
  </si>
  <si>
    <t>林锦香</t>
    <phoneticPr fontId="5" type="noConversion"/>
  </si>
  <si>
    <t>广东惠州港惠店中店</t>
    <phoneticPr fontId="5" type="noConversion"/>
  </si>
  <si>
    <t>30Z061</t>
    <phoneticPr fontId="5" type="noConversion"/>
  </si>
  <si>
    <t>30Z079</t>
    <phoneticPr fontId="5" type="noConversion"/>
  </si>
  <si>
    <t>惠州市惠城区演达一路一号三环天虹4楼4019号KIKC</t>
    <phoneticPr fontId="5" type="noConversion"/>
  </si>
  <si>
    <t>卢艳华</t>
    <phoneticPr fontId="5" type="noConversion"/>
  </si>
  <si>
    <t>0752-2732573</t>
    <phoneticPr fontId="5" type="noConversion"/>
  </si>
  <si>
    <t>广西柳州星河大厦专卖店</t>
    <phoneticPr fontId="5" type="noConversion"/>
  </si>
  <si>
    <t>23Z001</t>
    <phoneticPr fontId="5" type="noConversion"/>
  </si>
  <si>
    <t>B</t>
    <phoneticPr fontId="24" type="noConversion"/>
  </si>
  <si>
    <t>广西南宁百盛万象专柜</t>
    <phoneticPr fontId="5" type="noConversion"/>
  </si>
  <si>
    <t>23Z019</t>
    <phoneticPr fontId="5" type="noConversion"/>
  </si>
  <si>
    <t>C</t>
    <phoneticPr fontId="24" type="noConversion"/>
  </si>
  <si>
    <t>专柜</t>
    <phoneticPr fontId="5" type="noConversion"/>
  </si>
  <si>
    <t>广西省南宁市青秀区民族大道136号百盛购物广场6楼</t>
    <phoneticPr fontId="5" type="noConversion"/>
  </si>
  <si>
    <t>0771-3915231</t>
    <phoneticPr fontId="5" type="noConversion"/>
  </si>
  <si>
    <t>广西东兴金海商业步行街专卖店</t>
    <phoneticPr fontId="5" type="noConversion"/>
  </si>
  <si>
    <t>23Z012</t>
    <phoneticPr fontId="5" type="noConversion"/>
  </si>
  <si>
    <t>C</t>
    <phoneticPr fontId="5" type="noConversion"/>
  </si>
  <si>
    <t>广西贵港梦之岛港福时代广场店中店</t>
    <phoneticPr fontId="5" type="noConversion"/>
  </si>
  <si>
    <t>23Z016</t>
    <phoneticPr fontId="5" type="noConversion"/>
  </si>
  <si>
    <t>D</t>
    <phoneticPr fontId="5" type="noConversion"/>
  </si>
  <si>
    <t>广西</t>
    <phoneticPr fontId="5" type="noConversion"/>
  </si>
  <si>
    <t>曾永书</t>
    <phoneticPr fontId="5" type="noConversion"/>
  </si>
  <si>
    <t>贵港</t>
    <phoneticPr fontId="5" type="noConversion"/>
  </si>
  <si>
    <t>地级市</t>
    <phoneticPr fontId="5" type="noConversion"/>
  </si>
  <si>
    <t>直营</t>
    <phoneticPr fontId="5" type="noConversion"/>
  </si>
  <si>
    <t>店中店</t>
    <phoneticPr fontId="5" type="noConversion"/>
  </si>
  <si>
    <t>广西贵港市建设中路182号港福时代广场2楼l223号KIKC专柜</t>
    <phoneticPr fontId="5" type="noConversion"/>
  </si>
  <si>
    <t xml:space="preserve">0714-3293013 </t>
    <phoneticPr fontId="5" type="noConversion"/>
  </si>
  <si>
    <t>湖北黄石万达店中店</t>
    <phoneticPr fontId="5" type="noConversion"/>
  </si>
  <si>
    <t>12Z026</t>
    <phoneticPr fontId="5" type="noConversion"/>
  </si>
  <si>
    <t>程海霞</t>
    <phoneticPr fontId="5" type="noConversion"/>
  </si>
  <si>
    <t>黄石港</t>
    <phoneticPr fontId="5" type="noConversion"/>
  </si>
  <si>
    <t>店中店</t>
    <phoneticPr fontId="5" type="noConversion"/>
  </si>
  <si>
    <t>湖北省黄石市黄石港区花湖大道30号黄石万达广场2楼2026</t>
    <phoneticPr fontId="5" type="noConversion"/>
  </si>
  <si>
    <t>柯丹林</t>
    <phoneticPr fontId="5" type="noConversion"/>
  </si>
  <si>
    <t>0714-3293890</t>
    <phoneticPr fontId="5" type="noConversion"/>
  </si>
  <si>
    <t>湖北黄石大金新百专柜</t>
    <phoneticPr fontId="5" type="noConversion"/>
  </si>
  <si>
    <t>12Z030</t>
    <phoneticPr fontId="5" type="noConversion"/>
  </si>
  <si>
    <t>湖北省黄石市黄石大道209号大金新百百货二楼KIKC专柜</t>
    <phoneticPr fontId="5" type="noConversion"/>
  </si>
  <si>
    <t>王秋萍</t>
    <phoneticPr fontId="5" type="noConversion"/>
  </si>
  <si>
    <t>0714-6235590</t>
    <phoneticPr fontId="5" type="noConversion"/>
  </si>
  <si>
    <t>湖南</t>
    <phoneticPr fontId="5" type="noConversion"/>
  </si>
  <si>
    <t>长沙</t>
    <phoneticPr fontId="5" type="noConversion"/>
  </si>
  <si>
    <t>天心区</t>
    <phoneticPr fontId="5" type="noConversion"/>
  </si>
  <si>
    <t>省会</t>
    <phoneticPr fontId="5" type="noConversion"/>
  </si>
  <si>
    <t>胡辛玮</t>
    <phoneticPr fontId="5" type="noConversion"/>
  </si>
  <si>
    <t>湖南长沙悦方IDMALL店中店</t>
    <phoneticPr fontId="5" type="noConversion"/>
  </si>
  <si>
    <t>21Z028</t>
    <phoneticPr fontId="5" type="noConversion"/>
  </si>
  <si>
    <t>长沙</t>
    <phoneticPr fontId="5" type="noConversion"/>
  </si>
  <si>
    <t>天心区</t>
    <phoneticPr fontId="5" type="noConversion"/>
  </si>
  <si>
    <t>21Z033</t>
    <phoneticPr fontId="5" type="noConversion"/>
  </si>
  <si>
    <t>湖南省长沙市开福区湘江世纪城世纪金源购物中心一楼F1-95号KIKC专卖店</t>
    <phoneticPr fontId="5" type="noConversion"/>
  </si>
  <si>
    <t>谢雅丽</t>
    <phoneticPr fontId="5" type="noConversion"/>
  </si>
  <si>
    <t>0731-82258894</t>
    <phoneticPr fontId="5" type="noConversion"/>
  </si>
  <si>
    <t>湖南郴州兴隆步行街专卖店</t>
    <phoneticPr fontId="5" type="noConversion"/>
  </si>
  <si>
    <t>21Z030</t>
    <phoneticPr fontId="5" type="noConversion"/>
  </si>
  <si>
    <t>郴州</t>
    <phoneticPr fontId="5" type="noConversion"/>
  </si>
  <si>
    <t>北湖区</t>
    <phoneticPr fontId="5" type="noConversion"/>
  </si>
  <si>
    <t>湖南省郴州市北湖区兴隆步行街北段40号KIKC专卖店</t>
    <phoneticPr fontId="5" type="noConversion"/>
  </si>
  <si>
    <t>永州</t>
    <phoneticPr fontId="5" type="noConversion"/>
  </si>
  <si>
    <t>冷水滩区</t>
    <phoneticPr fontId="5" type="noConversion"/>
  </si>
  <si>
    <t>湖南省永州市冷水滩区零陵北路2号步步高广场3楼KIKC专柜</t>
    <phoneticPr fontId="5" type="noConversion"/>
  </si>
  <si>
    <t>陈丹</t>
    <phoneticPr fontId="5" type="noConversion"/>
  </si>
  <si>
    <t>湖南永州冷水滩零陵北路专卖店</t>
    <phoneticPr fontId="5" type="noConversion"/>
  </si>
  <si>
    <t>21Z044</t>
    <phoneticPr fontId="5" type="noConversion"/>
  </si>
  <si>
    <t>蒋伟</t>
    <phoneticPr fontId="5" type="noConversion"/>
  </si>
  <si>
    <t>湖南永州冷水滩区零陵北路13号楼KIKC专卖店</t>
    <phoneticPr fontId="5" type="noConversion"/>
  </si>
  <si>
    <t>杨艳平</t>
    <phoneticPr fontId="5" type="noConversion"/>
  </si>
  <si>
    <t>0746-2357620</t>
    <phoneticPr fontId="5" type="noConversion"/>
  </si>
  <si>
    <t>湖南衡阳中山南路108号专卖店</t>
    <phoneticPr fontId="5" type="noConversion"/>
  </si>
  <si>
    <t>21Z043</t>
    <phoneticPr fontId="5" type="noConversion"/>
  </si>
  <si>
    <t>衡阳</t>
    <phoneticPr fontId="5" type="noConversion"/>
  </si>
  <si>
    <t>雁峰区</t>
    <phoneticPr fontId="5" type="noConversion"/>
  </si>
  <si>
    <t>湖南省衡阳市雁峰区中山南路108号KIKC专卖店</t>
    <phoneticPr fontId="5" type="noConversion"/>
  </si>
  <si>
    <t>刘聪</t>
    <phoneticPr fontId="5" type="noConversion"/>
  </si>
  <si>
    <t>0734-8515798</t>
    <phoneticPr fontId="5" type="noConversion"/>
  </si>
  <si>
    <t>湖南永州冷水滩零陵中路专卖店</t>
    <phoneticPr fontId="5" type="noConversion"/>
  </si>
  <si>
    <t>21Z045</t>
    <phoneticPr fontId="5" type="noConversion"/>
  </si>
  <si>
    <t xml:space="preserve">湖南省永州市冷水滩区零陵中路376号KIKC专卖店 </t>
    <phoneticPr fontId="5" type="noConversion"/>
  </si>
  <si>
    <t>冯瑞发</t>
    <phoneticPr fontId="5" type="noConversion"/>
  </si>
  <si>
    <t>0746-8364676</t>
    <phoneticPr fontId="5" type="noConversion"/>
  </si>
  <si>
    <t>湖南永州金水湾广场专柜</t>
    <phoneticPr fontId="5" type="noConversion"/>
  </si>
  <si>
    <t>12z053</t>
    <phoneticPr fontId="5" type="noConversion"/>
  </si>
  <si>
    <t>湖南省永州市冷水滩区零陵中路新金水湾广场四楼KIKC专柜</t>
    <phoneticPr fontId="5" type="noConversion"/>
  </si>
  <si>
    <t>0746-8356490</t>
    <phoneticPr fontId="5" type="noConversion"/>
  </si>
  <si>
    <t>湖北武汉荟聚竹叶海购物中心店中店</t>
    <phoneticPr fontId="5" type="noConversion"/>
  </si>
  <si>
    <t>12Z021</t>
    <phoneticPr fontId="5" type="noConversion"/>
  </si>
  <si>
    <t>李佳</t>
    <phoneticPr fontId="5" type="noConversion"/>
  </si>
  <si>
    <t>硚口区</t>
    <phoneticPr fontId="5" type="noConversion"/>
  </si>
  <si>
    <t>湖北省武汉市硚口区长宜路1号荟聚购物中心3层KIKC</t>
    <phoneticPr fontId="5" type="noConversion"/>
  </si>
  <si>
    <t>余雅婷</t>
    <phoneticPr fontId="5" type="noConversion"/>
  </si>
  <si>
    <t>027-83372660</t>
    <phoneticPr fontId="5" type="noConversion"/>
  </si>
  <si>
    <t>湖北恩施国贸专柜</t>
    <phoneticPr fontId="5" type="noConversion"/>
  </si>
  <si>
    <t>恩施</t>
    <phoneticPr fontId="5" type="noConversion"/>
  </si>
  <si>
    <t>湖北省恩施叶挺路16号国贸大厦五楼KIKC专柜</t>
    <phoneticPr fontId="5" type="noConversion"/>
  </si>
  <si>
    <t>湖南益阳康富北路步步高商场专柜</t>
    <phoneticPr fontId="5" type="noConversion"/>
  </si>
  <si>
    <t>21Z041</t>
    <phoneticPr fontId="5" type="noConversion"/>
  </si>
  <si>
    <t>益阳</t>
    <phoneticPr fontId="5" type="noConversion"/>
  </si>
  <si>
    <t>湖南省益阳市康富北路一号益阳步步高广场三楼KIKC专柜</t>
    <phoneticPr fontId="5" type="noConversion"/>
  </si>
  <si>
    <t>姚瑶</t>
    <phoneticPr fontId="5" type="noConversion"/>
  </si>
  <si>
    <t>0737-6113117</t>
    <phoneticPr fontId="5" type="noConversion"/>
  </si>
  <si>
    <t>湖南长沙友阿春天百货专柜</t>
    <phoneticPr fontId="5" type="noConversion"/>
  </si>
  <si>
    <t>0731-85566913</t>
    <phoneticPr fontId="5" type="noConversion"/>
  </si>
  <si>
    <t>湖南长沙友阿百货专柜</t>
    <phoneticPr fontId="5" type="noConversion"/>
  </si>
  <si>
    <t>21Z051</t>
    <phoneticPr fontId="5" type="noConversion"/>
  </si>
  <si>
    <t>雨花区</t>
    <phoneticPr fontId="5" type="noConversion"/>
  </si>
  <si>
    <t>0731-85567212</t>
    <phoneticPr fontId="5" type="noConversion"/>
  </si>
  <si>
    <t>湖南长沙乐和城购物中心店中店</t>
    <phoneticPr fontId="5" type="noConversion"/>
  </si>
  <si>
    <t>21Z052</t>
    <phoneticPr fontId="5" type="noConversion"/>
  </si>
  <si>
    <t>开福区</t>
    <phoneticPr fontId="5" type="noConversion"/>
  </si>
  <si>
    <t>湖南省长沙市开福区黄兴中路188号3楼长沙乐和城购物中心店</t>
    <phoneticPr fontId="5" type="noConversion"/>
  </si>
  <si>
    <t>邹有缘</t>
    <phoneticPr fontId="5" type="noConversion"/>
  </si>
  <si>
    <t>0731-85580145</t>
    <phoneticPr fontId="5" type="noConversion"/>
  </si>
  <si>
    <t>21Z054</t>
    <phoneticPr fontId="5" type="noConversion"/>
  </si>
  <si>
    <t xml:space="preserve">湖南省长沙市天心区黄兴中路王府井百货6楼KIKC专柜 </t>
    <phoneticPr fontId="5" type="noConversion"/>
  </si>
  <si>
    <t>湖北武汉光谷世纪城店中店</t>
    <phoneticPr fontId="5" type="noConversion"/>
  </si>
  <si>
    <t>12Z001</t>
    <phoneticPr fontId="5" type="noConversion"/>
  </si>
  <si>
    <t>洪山区</t>
    <phoneticPr fontId="5" type="noConversion"/>
  </si>
  <si>
    <t>湖北省武汉市东湖新技术开发区珞瑜路766号光谷世纪城广场三楼KIKC专柜</t>
    <phoneticPr fontId="5" type="noConversion"/>
  </si>
  <si>
    <t>陈奎</t>
    <phoneticPr fontId="5" type="noConversion"/>
  </si>
  <si>
    <t>武昌区</t>
    <phoneticPr fontId="5" type="noConversion"/>
  </si>
  <si>
    <t>湖北省武汉市武昌区中南路中商百货广场五楼KIKC专柜</t>
    <phoneticPr fontId="5" type="noConversion"/>
  </si>
  <si>
    <t>027-87305908</t>
    <phoneticPr fontId="5" type="noConversion"/>
  </si>
  <si>
    <t>湖北武汉武昌解放路专卖店</t>
    <phoneticPr fontId="5" type="noConversion"/>
  </si>
  <si>
    <t>12Z029</t>
    <phoneticPr fontId="5" type="noConversion"/>
  </si>
  <si>
    <t>梁肖</t>
    <phoneticPr fontId="5" type="noConversion"/>
  </si>
  <si>
    <t>杨康</t>
    <phoneticPr fontId="5" type="noConversion"/>
  </si>
  <si>
    <t>湖北武汉武昌武商亚贸专柜</t>
    <phoneticPr fontId="5" type="noConversion"/>
  </si>
  <si>
    <t>12Z028</t>
    <phoneticPr fontId="5" type="noConversion"/>
  </si>
  <si>
    <t>湖北省武汉市武珞路628号武商亚贸4楼KIKC专柜</t>
    <phoneticPr fontId="5" type="noConversion"/>
  </si>
  <si>
    <t>周涛</t>
    <phoneticPr fontId="5" type="noConversion"/>
  </si>
  <si>
    <t>湖北武汉光谷大洋百货四楼专柜</t>
    <phoneticPr fontId="5" type="noConversion"/>
  </si>
  <si>
    <t>湖北省武汉市东湖新技术开发区光谷世界城光谷街3号大洋百货(光谷店)4楼KIKC专柜</t>
    <phoneticPr fontId="5" type="noConversion"/>
  </si>
  <si>
    <t>湖南长沙河西通程商业广场专柜</t>
    <phoneticPr fontId="5" type="noConversion"/>
  </si>
  <si>
    <t>21Z042</t>
    <phoneticPr fontId="5" type="noConversion"/>
  </si>
  <si>
    <t>刘涛</t>
    <phoneticPr fontId="5" type="noConversion"/>
  </si>
  <si>
    <t>岳麓区</t>
    <phoneticPr fontId="5" type="noConversion"/>
  </si>
  <si>
    <t>任静</t>
    <phoneticPr fontId="5" type="noConversion"/>
  </si>
  <si>
    <t>湖南长沙阿波罗商业广场专柜</t>
    <phoneticPr fontId="5" type="noConversion"/>
  </si>
  <si>
    <t>21Z027</t>
    <phoneticPr fontId="5" type="noConversion"/>
  </si>
  <si>
    <t>芙蓉区</t>
    <phoneticPr fontId="5" type="noConversion"/>
  </si>
  <si>
    <t>湖南省长沙市芙蓉区车站路345号友谊阿波罗商业广场3楼KIKC专柜</t>
    <phoneticPr fontId="5" type="noConversion"/>
  </si>
  <si>
    <t>陈敏</t>
    <phoneticPr fontId="5" type="noConversion"/>
  </si>
  <si>
    <t>湖南长沙河西步步高专柜</t>
    <phoneticPr fontId="5" type="noConversion"/>
  </si>
  <si>
    <t>21Z032</t>
    <phoneticPr fontId="5" type="noConversion"/>
  </si>
  <si>
    <t>湖南省长沙市岳麓区金星中路428号步步高广场五楼KIKC专柜</t>
    <phoneticPr fontId="5" type="noConversion"/>
  </si>
  <si>
    <t xml:space="preserve">0731-83990152 </t>
    <phoneticPr fontId="5" type="noConversion"/>
  </si>
  <si>
    <t>湖南长沙德思勤四季汇购物中心店中店</t>
    <phoneticPr fontId="5" type="noConversion"/>
  </si>
  <si>
    <t>21Z036</t>
    <phoneticPr fontId="24" type="noConversion"/>
  </si>
  <si>
    <t>长沙市雨花区韶山南路与湘府东路交汇处德思勤四季汇购物中心3楼KIKC</t>
    <phoneticPr fontId="5" type="noConversion"/>
  </si>
  <si>
    <t>周瑶</t>
    <phoneticPr fontId="5" type="noConversion"/>
  </si>
  <si>
    <t>0731-85260747</t>
    <phoneticPr fontId="5" type="noConversion"/>
  </si>
  <si>
    <t>湖南怀化通程广场专柜</t>
    <phoneticPr fontId="5" type="noConversion"/>
  </si>
  <si>
    <t>21Z031</t>
    <phoneticPr fontId="5" type="noConversion"/>
  </si>
  <si>
    <t>王勇</t>
    <phoneticPr fontId="5" type="noConversion"/>
  </si>
  <si>
    <t>怀化</t>
    <phoneticPr fontId="5" type="noConversion"/>
  </si>
  <si>
    <t>湖南省怀化市火车站通程商业广场三楼KIKC专柜</t>
    <phoneticPr fontId="5" type="noConversion"/>
  </si>
  <si>
    <t>湖北</t>
    <phoneticPr fontId="5" type="noConversion"/>
  </si>
  <si>
    <t>襄阳</t>
    <phoneticPr fontId="5" type="noConversion"/>
  </si>
  <si>
    <t>湖北省襄阳市樊城区解放路摩登广场对面杰之行一楼KIKC专卖店</t>
    <phoneticPr fontId="5" type="noConversion"/>
  </si>
  <si>
    <t>胡欢</t>
    <phoneticPr fontId="5" type="noConversion"/>
  </si>
  <si>
    <t>湖北襄阳长虹路专卖店</t>
    <phoneticPr fontId="5" type="noConversion"/>
  </si>
  <si>
    <t>樊城区</t>
    <phoneticPr fontId="5" type="noConversion"/>
  </si>
  <si>
    <t>黄卉</t>
    <phoneticPr fontId="5" type="noConversion"/>
  </si>
  <si>
    <t>湖北武汉汉阳21世纪专柜</t>
    <phoneticPr fontId="5" type="noConversion"/>
  </si>
  <si>
    <t>12Z007</t>
    <phoneticPr fontId="5" type="noConversion"/>
  </si>
  <si>
    <t>汉阳区</t>
    <phoneticPr fontId="5" type="noConversion"/>
  </si>
  <si>
    <t>湖北省武汉市汉阳区21世纪商场2楼KIKC专柜</t>
    <phoneticPr fontId="5" type="noConversion"/>
  </si>
  <si>
    <t>027-84775488</t>
    <phoneticPr fontId="24" type="noConversion"/>
  </si>
  <si>
    <t>湖北武汉龙阳大洋百货专柜</t>
    <phoneticPr fontId="5" type="noConversion"/>
  </si>
  <si>
    <t>12Z008</t>
    <phoneticPr fontId="5" type="noConversion"/>
  </si>
  <si>
    <t>湖北省武汉市汉阳区龙阳大道大洋百货负1楼KIKC专柜</t>
    <phoneticPr fontId="5" type="noConversion"/>
  </si>
  <si>
    <t>湖北武汉江汉路步行街82号（1店）专卖店</t>
    <phoneticPr fontId="5" type="noConversion"/>
  </si>
  <si>
    <t>12Z010</t>
    <phoneticPr fontId="5" type="noConversion"/>
  </si>
  <si>
    <t>湖北省武汉市江汉路步行街82号KIKC专卖店</t>
    <phoneticPr fontId="5" type="noConversion"/>
  </si>
  <si>
    <t>陈瑶</t>
    <phoneticPr fontId="5" type="noConversion"/>
  </si>
  <si>
    <t>027-82603008</t>
    <phoneticPr fontId="5" type="noConversion"/>
  </si>
  <si>
    <t>湖北武汉江汉路步行街108号（2店）专卖店</t>
    <phoneticPr fontId="5" type="noConversion"/>
  </si>
  <si>
    <t>12Z020</t>
    <phoneticPr fontId="24" type="noConversion"/>
  </si>
  <si>
    <t>湖北省武汉市江岸区江汉路步行街北段108号KIKC专卖店</t>
    <phoneticPr fontId="5" type="noConversion"/>
  </si>
  <si>
    <t>董菲</t>
    <phoneticPr fontId="5" type="noConversion"/>
  </si>
  <si>
    <t>027-82268058</t>
    <phoneticPr fontId="5" type="noConversion"/>
  </si>
  <si>
    <t>湖北武汉世贸广场专柜</t>
    <phoneticPr fontId="5" type="noConversion"/>
  </si>
  <si>
    <t>12Z031</t>
    <phoneticPr fontId="5" type="noConversion"/>
  </si>
  <si>
    <t>江汉区</t>
    <phoneticPr fontId="5" type="noConversion"/>
  </si>
  <si>
    <t>湖北省武汉市江汉区解放大道686号世贸广场五楼KIKC专柜</t>
    <phoneticPr fontId="5" type="noConversion"/>
  </si>
  <si>
    <t>027-85581609</t>
    <phoneticPr fontId="5" type="noConversion"/>
  </si>
  <si>
    <t>湖北襄阳武商老河口购物广场专柜</t>
    <phoneticPr fontId="5" type="noConversion"/>
  </si>
  <si>
    <t>12Z033</t>
    <phoneticPr fontId="5" type="noConversion"/>
  </si>
  <si>
    <t>襄阳</t>
    <phoneticPr fontId="5" type="noConversion"/>
  </si>
  <si>
    <t>湖北省襄阳市老河口胜利路18号武商老河口购物广场四楼KIKIC专柜</t>
    <phoneticPr fontId="5" type="noConversion"/>
  </si>
  <si>
    <t>杨亚丹</t>
    <phoneticPr fontId="5" type="noConversion"/>
  </si>
  <si>
    <t>0710-8551878</t>
    <phoneticPr fontId="5" type="noConversion"/>
  </si>
  <si>
    <t>湖北荆州沙市北京路商业街专卖店</t>
    <phoneticPr fontId="5" type="noConversion"/>
  </si>
  <si>
    <t>12Z002</t>
    <phoneticPr fontId="5" type="noConversion"/>
  </si>
  <si>
    <t>12Z009</t>
    <phoneticPr fontId="5" type="noConversion"/>
  </si>
  <si>
    <t>12Z011</t>
    <phoneticPr fontId="5" type="noConversion"/>
  </si>
  <si>
    <t>21Z046</t>
    <phoneticPr fontId="5" type="noConversion"/>
  </si>
  <si>
    <t>A</t>
    <phoneticPr fontId="24" type="noConversion"/>
  </si>
  <si>
    <t>湖南</t>
    <phoneticPr fontId="5" type="noConversion"/>
  </si>
  <si>
    <t>彭茸</t>
    <phoneticPr fontId="5" type="noConversion"/>
  </si>
  <si>
    <t>武陵区</t>
    <phoneticPr fontId="5" type="noConversion"/>
  </si>
  <si>
    <t>湖北省宜昌市发展大道13号宜昌水悦城3楼KIKC</t>
    <phoneticPr fontId="5" type="noConversion"/>
  </si>
  <si>
    <t>0717-6681206</t>
    <phoneticPr fontId="5" type="noConversion"/>
  </si>
  <si>
    <t>湖北仙桃银泰商城专柜</t>
    <phoneticPr fontId="5" type="noConversion"/>
  </si>
  <si>
    <t>12Z016</t>
    <phoneticPr fontId="5" type="noConversion"/>
  </si>
  <si>
    <t>B</t>
    <phoneticPr fontId="5" type="noConversion"/>
  </si>
  <si>
    <t>杨沛沛</t>
    <phoneticPr fontId="5" type="noConversion"/>
  </si>
  <si>
    <t>山东潍坊万达广场店中店</t>
    <phoneticPr fontId="5" type="noConversion"/>
  </si>
  <si>
    <t>15Z020</t>
    <phoneticPr fontId="5" type="noConversion"/>
  </si>
  <si>
    <t>潍坊</t>
    <phoneticPr fontId="5" type="noConversion"/>
  </si>
  <si>
    <t>奎文区</t>
    <phoneticPr fontId="5" type="noConversion"/>
  </si>
  <si>
    <t>山东省潍坊市奎文区鸢飞路958号潍坊万达广场一层1007A号</t>
    <phoneticPr fontId="5" type="noConversion"/>
  </si>
  <si>
    <t>王敏</t>
    <phoneticPr fontId="5" type="noConversion"/>
  </si>
  <si>
    <t>宋莹</t>
    <phoneticPr fontId="5" type="noConversion"/>
  </si>
  <si>
    <t>莱州</t>
    <phoneticPr fontId="5" type="noConversion"/>
  </si>
  <si>
    <t>山东省莱州市莱州南路121号莱州百货服装商场F2KIKC专柜</t>
    <phoneticPr fontId="5" type="noConversion"/>
  </si>
  <si>
    <t>开发区</t>
    <phoneticPr fontId="5" type="noConversion"/>
  </si>
  <si>
    <t>联营</t>
    <phoneticPr fontId="5" type="noConversion"/>
  </si>
  <si>
    <t>烟台开发区长江路星颐广场振华购物中心四楼KIKC专柜</t>
    <phoneticPr fontId="5" type="noConversion"/>
  </si>
  <si>
    <t>0535-6100781</t>
    <phoneticPr fontId="5" type="noConversion"/>
  </si>
  <si>
    <t>重庆观音桥新世界百货专柜</t>
    <phoneticPr fontId="5" type="noConversion"/>
  </si>
  <si>
    <t>35Z001</t>
    <phoneticPr fontId="5" type="noConversion"/>
  </si>
  <si>
    <t>西南</t>
    <phoneticPr fontId="5" type="noConversion"/>
  </si>
  <si>
    <t>余哲凯</t>
    <phoneticPr fontId="5" type="noConversion"/>
  </si>
  <si>
    <t>重庆</t>
    <phoneticPr fontId="5" type="noConversion"/>
  </si>
  <si>
    <t>江北区</t>
    <phoneticPr fontId="5" type="noConversion"/>
  </si>
  <si>
    <t>省会</t>
    <phoneticPr fontId="5" type="noConversion"/>
  </si>
  <si>
    <t>专柜</t>
    <phoneticPr fontId="24" type="noConversion"/>
  </si>
  <si>
    <t>蒋红娟</t>
    <phoneticPr fontId="5" type="noConversion"/>
  </si>
  <si>
    <t>四川广元万达广场店中店</t>
    <phoneticPr fontId="5" type="noConversion"/>
  </si>
  <si>
    <t>16Z014</t>
    <phoneticPr fontId="5" type="noConversion"/>
  </si>
  <si>
    <t>C</t>
    <phoneticPr fontId="5" type="noConversion"/>
  </si>
  <si>
    <t>四川</t>
    <phoneticPr fontId="5" type="noConversion"/>
  </si>
  <si>
    <t>匡雪梅</t>
    <phoneticPr fontId="5" type="noConversion"/>
  </si>
  <si>
    <t>广元</t>
    <phoneticPr fontId="5" type="noConversion"/>
  </si>
  <si>
    <t>利州区</t>
    <phoneticPr fontId="5" type="noConversion"/>
  </si>
  <si>
    <t>四川省广元市利州区万源三号路（万源大桥桥头）万达广场2楼KIKC</t>
    <phoneticPr fontId="5" type="noConversion"/>
  </si>
  <si>
    <t>兰祥清</t>
    <phoneticPr fontId="5" type="noConversion"/>
  </si>
  <si>
    <t>0839-3990420</t>
    <phoneticPr fontId="5" type="noConversion"/>
  </si>
  <si>
    <t>四川内江万达店中店</t>
    <phoneticPr fontId="5" type="noConversion"/>
  </si>
  <si>
    <t>16Z015</t>
    <phoneticPr fontId="5" type="noConversion"/>
  </si>
  <si>
    <t>内江</t>
    <phoneticPr fontId="5" type="noConversion"/>
  </si>
  <si>
    <t>东兴区</t>
    <phoneticPr fontId="5" type="noConversion"/>
  </si>
  <si>
    <t>四川省内江市东兴区汉安大道与兰桂大道交汇处万达广场2楼2013</t>
    <phoneticPr fontId="5" type="noConversion"/>
  </si>
  <si>
    <t>李晓晴</t>
    <phoneticPr fontId="5" type="noConversion"/>
  </si>
  <si>
    <t>0832-2382009</t>
    <phoneticPr fontId="5" type="noConversion"/>
  </si>
  <si>
    <t>四川成都春熙茂业专柜</t>
    <phoneticPr fontId="5" type="noConversion"/>
  </si>
  <si>
    <t>16Z009</t>
    <phoneticPr fontId="24" type="noConversion"/>
  </si>
  <si>
    <t>成都</t>
    <phoneticPr fontId="5" type="noConversion"/>
  </si>
  <si>
    <t>锦江区</t>
    <phoneticPr fontId="5" type="noConversion"/>
  </si>
  <si>
    <t>成都市锦江区春熙路茂业百货KIKC</t>
    <phoneticPr fontId="5" type="noConversion"/>
  </si>
  <si>
    <t>蒋林桃</t>
    <phoneticPr fontId="5" type="noConversion"/>
  </si>
  <si>
    <t>028-81471121</t>
    <phoneticPr fontId="5" type="noConversion"/>
  </si>
  <si>
    <t>四川成都盐市口茂业天地专柜</t>
    <phoneticPr fontId="5" type="noConversion"/>
  </si>
  <si>
    <t>16Z012</t>
    <phoneticPr fontId="5" type="noConversion"/>
  </si>
  <si>
    <t>四川省成都市锦江区东御街19号4楼KIKC</t>
    <phoneticPr fontId="5" type="noConversion"/>
  </si>
  <si>
    <t>郑俊英</t>
    <phoneticPr fontId="5" type="noConversion"/>
  </si>
  <si>
    <t>028-86727992</t>
    <phoneticPr fontId="5" type="noConversion"/>
  </si>
  <si>
    <t>四川广汉武昌路专卖店</t>
    <phoneticPr fontId="5" type="noConversion"/>
  </si>
  <si>
    <t>16Z017</t>
    <phoneticPr fontId="5" type="noConversion"/>
  </si>
  <si>
    <t>A</t>
    <phoneticPr fontId="24" type="noConversion"/>
  </si>
  <si>
    <t>德阳</t>
    <phoneticPr fontId="5" type="noConversion"/>
  </si>
  <si>
    <t>广汉市</t>
    <phoneticPr fontId="5" type="noConversion"/>
  </si>
  <si>
    <t>专卖店</t>
    <phoneticPr fontId="5" type="noConversion"/>
  </si>
  <si>
    <t>四川成都高新凯丹广场店中店</t>
    <phoneticPr fontId="5" type="noConversion"/>
  </si>
  <si>
    <t>16Z025</t>
    <phoneticPr fontId="5" type="noConversion"/>
  </si>
  <si>
    <t>B</t>
    <phoneticPr fontId="24" type="noConversion"/>
  </si>
  <si>
    <t>李清英</t>
    <phoneticPr fontId="5" type="noConversion"/>
  </si>
  <si>
    <t>高新区</t>
    <phoneticPr fontId="5" type="noConversion"/>
  </si>
  <si>
    <t>四川省成都市高新区盛和一路99号凯丹广场3楼KIKC专柜</t>
    <phoneticPr fontId="5" type="noConversion"/>
  </si>
  <si>
    <t>张玲</t>
    <phoneticPr fontId="5" type="noConversion"/>
  </si>
  <si>
    <t>028-65978986</t>
    <phoneticPr fontId="5" type="noConversion"/>
  </si>
  <si>
    <t xml:space="preserve">18011311986
</t>
    <phoneticPr fontId="5" type="noConversion"/>
  </si>
  <si>
    <t>热敏打印机</t>
    <phoneticPr fontId="5" type="noConversion"/>
  </si>
  <si>
    <t>四川成都鹏瑞利青羊广场店中店</t>
    <phoneticPr fontId="5" type="noConversion"/>
  </si>
  <si>
    <t>16Z002</t>
    <phoneticPr fontId="5" type="noConversion"/>
  </si>
  <si>
    <t>彭奕铭</t>
    <phoneticPr fontId="5" type="noConversion"/>
  </si>
  <si>
    <t>青羊区</t>
    <phoneticPr fontId="5" type="noConversion"/>
  </si>
  <si>
    <t>四川省成都市青羊区光华北三路55号L1-29-30</t>
    <phoneticPr fontId="5" type="noConversion"/>
  </si>
  <si>
    <t>杨莉</t>
    <phoneticPr fontId="5" type="noConversion"/>
  </si>
  <si>
    <t>四川成都珠江尚悦广场店中店</t>
    <phoneticPr fontId="5" type="noConversion"/>
  </si>
  <si>
    <t>16Z008</t>
    <phoneticPr fontId="5" type="noConversion"/>
  </si>
  <si>
    <t>四川南充茂业百货专柜</t>
    <phoneticPr fontId="5" type="noConversion"/>
  </si>
  <si>
    <t>16Z022</t>
    <phoneticPr fontId="5" type="noConversion"/>
  </si>
  <si>
    <t>王君</t>
    <phoneticPr fontId="5" type="noConversion"/>
  </si>
  <si>
    <t>四川省南充市顺庆区人民中路1号茂业百货4楼KIKC专柜</t>
    <phoneticPr fontId="5" type="noConversion"/>
  </si>
  <si>
    <t>王丽</t>
    <phoneticPr fontId="5" type="noConversion"/>
  </si>
  <si>
    <t>KIKC新开店</t>
    <phoneticPr fontId="5" type="noConversion"/>
  </si>
  <si>
    <t>四川南充文化路专卖店</t>
    <phoneticPr fontId="5" type="noConversion"/>
  </si>
  <si>
    <t>16Z019</t>
    <phoneticPr fontId="5" type="noConversion"/>
  </si>
  <si>
    <t>A</t>
    <phoneticPr fontId="24" type="noConversion"/>
  </si>
  <si>
    <t>四川省南充市文化路42--48号KIKC专卖店</t>
    <phoneticPr fontId="5" type="noConversion"/>
  </si>
  <si>
    <t>0817-2230830</t>
    <phoneticPr fontId="5" type="noConversion"/>
  </si>
  <si>
    <t>四川成都金牛万达广场店中店</t>
    <phoneticPr fontId="5" type="noConversion"/>
  </si>
  <si>
    <t>16Z006</t>
    <phoneticPr fontId="5" type="noConversion"/>
  </si>
  <si>
    <t>肖蓉</t>
    <phoneticPr fontId="5" type="noConversion"/>
  </si>
  <si>
    <t>绵阳</t>
    <phoneticPr fontId="5" type="noConversion"/>
  </si>
  <si>
    <t>涪城区</t>
    <phoneticPr fontId="5" type="noConversion"/>
  </si>
  <si>
    <t>地级市</t>
    <phoneticPr fontId="5" type="noConversion"/>
  </si>
  <si>
    <t>专卖店</t>
    <phoneticPr fontId="5" type="noConversion"/>
  </si>
  <si>
    <t>四川省绵阳市涪城区公园路1-2号KIKC专卖店</t>
    <phoneticPr fontId="5" type="noConversion"/>
  </si>
  <si>
    <t>四川绵阳新世界百货专柜</t>
    <phoneticPr fontId="5" type="noConversion"/>
  </si>
  <si>
    <t>16Z007</t>
    <phoneticPr fontId="5" type="noConversion"/>
  </si>
  <si>
    <t>四川绵阳涪城区临园路东段72号新世界百货4FKIKC专柜</t>
    <phoneticPr fontId="5" type="noConversion"/>
  </si>
  <si>
    <t>肖庆</t>
    <phoneticPr fontId="5" type="noConversion"/>
  </si>
  <si>
    <t>0816-6389709</t>
    <phoneticPr fontId="5" type="noConversion"/>
  </si>
  <si>
    <t>四川绵阳茂业百货专柜</t>
    <phoneticPr fontId="5" type="noConversion"/>
  </si>
  <si>
    <t>16Z005</t>
    <phoneticPr fontId="5" type="noConversion"/>
  </si>
  <si>
    <t>C</t>
    <phoneticPr fontId="5" type="noConversion"/>
  </si>
  <si>
    <t>陈姿伶</t>
    <phoneticPr fontId="5" type="noConversion"/>
  </si>
  <si>
    <t>0816-2254128</t>
    <phoneticPr fontId="5" type="noConversion"/>
  </si>
  <si>
    <t>四川达州大北街专卖店</t>
    <phoneticPr fontId="5" type="noConversion"/>
  </si>
  <si>
    <t>16Z018</t>
    <phoneticPr fontId="5" type="noConversion"/>
  </si>
  <si>
    <t>A</t>
    <phoneticPr fontId="5" type="noConversion"/>
  </si>
  <si>
    <t>徐红</t>
    <phoneticPr fontId="5" type="noConversion"/>
  </si>
  <si>
    <t>达州</t>
    <phoneticPr fontId="5" type="noConversion"/>
  </si>
  <si>
    <t>通川区</t>
    <phoneticPr fontId="5" type="noConversion"/>
  </si>
  <si>
    <t>四川省达州市通川区大北街156号KIKC专卖店二楼</t>
    <phoneticPr fontId="5" type="noConversion"/>
  </si>
  <si>
    <t>四川宜宾凯德广场店中店</t>
    <phoneticPr fontId="5" type="noConversion"/>
  </si>
  <si>
    <t>16Z010</t>
    <phoneticPr fontId="5" type="noConversion"/>
  </si>
  <si>
    <t>宜宾</t>
    <phoneticPr fontId="5" type="noConversion"/>
  </si>
  <si>
    <t>翠屏区</t>
    <phoneticPr fontId="5" type="noConversion"/>
  </si>
  <si>
    <t>四川省宜宾市翠屏区南岸酒都路中段55号</t>
    <phoneticPr fontId="5" type="noConversion"/>
  </si>
  <si>
    <t>0831-2328055</t>
    <phoneticPr fontId="5" type="noConversion"/>
  </si>
  <si>
    <t>河北沧州华北商厦专柜</t>
    <phoneticPr fontId="5" type="noConversion"/>
  </si>
  <si>
    <t>13Z003</t>
    <phoneticPr fontId="5" type="noConversion"/>
  </si>
  <si>
    <t>营销</t>
    <phoneticPr fontId="5" type="noConversion"/>
  </si>
  <si>
    <t>闫晓慧</t>
    <phoneticPr fontId="5" type="noConversion"/>
  </si>
  <si>
    <t>伊铁</t>
    <phoneticPr fontId="5" type="noConversion"/>
  </si>
  <si>
    <t>加盟</t>
    <phoneticPr fontId="5" type="noConversion"/>
  </si>
  <si>
    <t>河北省沧州市新华中路华北商厦三楼KIKC专柜</t>
    <phoneticPr fontId="5" type="noConversion"/>
  </si>
  <si>
    <t>李振文</t>
    <phoneticPr fontId="5" type="noConversion"/>
  </si>
  <si>
    <t>湖北临时特卖店1店</t>
    <phoneticPr fontId="5" type="noConversion"/>
  </si>
  <si>
    <t>12Z024</t>
    <phoneticPr fontId="5" type="noConversion"/>
  </si>
  <si>
    <t>华中</t>
    <phoneticPr fontId="5" type="noConversion"/>
  </si>
  <si>
    <t>黄明</t>
    <phoneticPr fontId="5" type="noConversion"/>
  </si>
  <si>
    <t>湖北</t>
    <phoneticPr fontId="5" type="noConversion"/>
  </si>
  <si>
    <t>荆门</t>
    <phoneticPr fontId="5" type="noConversion"/>
  </si>
  <si>
    <t>湖北省荆门市荆门中天街8号中商百货四楼卖场</t>
    <phoneticPr fontId="5" type="noConversion"/>
  </si>
  <si>
    <t>刘欣</t>
    <phoneticPr fontId="5" type="noConversion"/>
  </si>
  <si>
    <t xml:space="preserve">0724-2321389 </t>
    <phoneticPr fontId="5" type="noConversion"/>
  </si>
  <si>
    <t>福建莆田万达广场店中店</t>
    <phoneticPr fontId="5" type="noConversion"/>
  </si>
  <si>
    <t>26Z018</t>
    <phoneticPr fontId="5" type="noConversion"/>
  </si>
  <si>
    <t>福建</t>
    <phoneticPr fontId="5" type="noConversion"/>
  </si>
  <si>
    <t>曾永书</t>
    <phoneticPr fontId="5" type="noConversion"/>
  </si>
  <si>
    <t>肖建梅</t>
    <phoneticPr fontId="5" type="noConversion"/>
  </si>
  <si>
    <t>莆田</t>
    <phoneticPr fontId="5" type="noConversion"/>
  </si>
  <si>
    <t>城厢区</t>
    <phoneticPr fontId="5" type="noConversion"/>
  </si>
  <si>
    <t>福建省莆田市城厢区霞林街道荔华东大道8号万达广场1楼KIKC</t>
    <phoneticPr fontId="5" type="noConversion"/>
  </si>
  <si>
    <t>0594-2519905</t>
    <phoneticPr fontId="5" type="noConversion"/>
  </si>
  <si>
    <t>福建福州世欧广场店中店</t>
    <phoneticPr fontId="5" type="noConversion"/>
  </si>
  <si>
    <t>26Z017</t>
    <phoneticPr fontId="5" type="noConversion"/>
  </si>
  <si>
    <t>江向平</t>
    <phoneticPr fontId="5" type="noConversion"/>
  </si>
  <si>
    <t>福州</t>
    <phoneticPr fontId="5" type="noConversion"/>
  </si>
  <si>
    <t>晋安区</t>
    <phoneticPr fontId="5" type="noConversion"/>
  </si>
  <si>
    <t>福建省福州市晋安区晋连路18、19号世欧广场2楼KIKC</t>
    <phoneticPr fontId="5" type="noConversion"/>
  </si>
  <si>
    <t>伍敏</t>
    <phoneticPr fontId="5" type="noConversion"/>
  </si>
  <si>
    <t>0591-87711185</t>
    <phoneticPr fontId="5" type="noConversion"/>
  </si>
  <si>
    <t>重庆巴南万达广场店中店</t>
    <phoneticPr fontId="5" type="noConversion"/>
  </si>
  <si>
    <t>35Z002</t>
    <phoneticPr fontId="5" type="noConversion"/>
  </si>
  <si>
    <t>重庆</t>
    <phoneticPr fontId="5" type="noConversion"/>
  </si>
  <si>
    <t>巴南区</t>
    <phoneticPr fontId="5" type="noConversion"/>
  </si>
  <si>
    <t>重庆市巴南区龙洲大道5号学堂湾轻轨站旁万达广场2楼KIKC</t>
    <phoneticPr fontId="5" type="noConversion"/>
  </si>
  <si>
    <t>广东东莞厚街万达店中店</t>
    <phoneticPr fontId="5" type="noConversion"/>
  </si>
  <si>
    <t>30Z081</t>
    <phoneticPr fontId="5" type="noConversion"/>
  </si>
  <si>
    <t>广东</t>
    <phoneticPr fontId="5" type="noConversion"/>
  </si>
  <si>
    <t>陈锐</t>
    <phoneticPr fontId="5" type="noConversion"/>
  </si>
  <si>
    <t>东莞</t>
    <phoneticPr fontId="5" type="noConversion"/>
  </si>
  <si>
    <t>东莞市厚街镇康乐北路6号万达广场二层2023号KIKC</t>
    <phoneticPr fontId="5" type="noConversion"/>
  </si>
  <si>
    <t>广东深圳龙华天虹百货专柜</t>
    <phoneticPr fontId="5" type="noConversion"/>
  </si>
  <si>
    <t>30Z082</t>
    <phoneticPr fontId="5" type="noConversion"/>
  </si>
  <si>
    <t>吴劲松</t>
    <phoneticPr fontId="5" type="noConversion"/>
  </si>
  <si>
    <t>深圳</t>
    <phoneticPr fontId="5" type="noConversion"/>
  </si>
  <si>
    <t>龙华新区</t>
    <phoneticPr fontId="5" type="noConversion"/>
  </si>
  <si>
    <t>深圳市龙华新区龙观东路花园新村门楼侧龙华天虹商场4楼4210号KIKC</t>
    <phoneticPr fontId="5" type="noConversion"/>
  </si>
  <si>
    <t>0731-85582382</t>
    <phoneticPr fontId="5" type="noConversion"/>
  </si>
  <si>
    <t>张明红</t>
    <phoneticPr fontId="5" type="noConversion"/>
  </si>
  <si>
    <t>肖亚玲</t>
    <phoneticPr fontId="5" type="noConversion"/>
  </si>
  <si>
    <t>宋锡骞</t>
    <phoneticPr fontId="5" type="noConversion"/>
  </si>
  <si>
    <t>营口</t>
    <phoneticPr fontId="5" type="noConversion"/>
  </si>
  <si>
    <t>0755-28137591</t>
    <phoneticPr fontId="5" type="noConversion"/>
  </si>
  <si>
    <t>广东省深圳市宝安区公明办事处建设中路36号天虹四楼KIKC</t>
    <phoneticPr fontId="5" type="noConversion"/>
  </si>
  <si>
    <t>湖北恩施九立方购物中心专柜</t>
    <phoneticPr fontId="5" type="noConversion"/>
  </si>
  <si>
    <t>12Z039</t>
    <phoneticPr fontId="5" type="noConversion"/>
  </si>
  <si>
    <t>湖北省恩施东风大道276号恩施九立方国际购物中心6楼KIKC专柜</t>
    <phoneticPr fontId="5" type="noConversion"/>
  </si>
  <si>
    <t>12Z041</t>
    <phoneticPr fontId="5" type="noConversion"/>
  </si>
  <si>
    <t>赵旨华</t>
    <phoneticPr fontId="5" type="noConversion"/>
  </si>
  <si>
    <t>四川省广汉市武昌路南一段90、92、94号kikc专卖店</t>
    <phoneticPr fontId="5" type="noConversion"/>
  </si>
  <si>
    <t>023-62566311</t>
    <phoneticPr fontId="5" type="noConversion"/>
  </si>
  <si>
    <t>湖南省长沙市天心区黄兴中路春天百货六楼KICK专柜</t>
    <phoneticPr fontId="5" type="noConversion"/>
  </si>
  <si>
    <t>湖南省长沙市雨花区人民中路544号友阿百货三楼长沙友阿百货3楼KIKC专柜</t>
    <phoneticPr fontId="5" type="noConversion"/>
  </si>
  <si>
    <t xml:space="preserve">湖北省咸宁市淦河大道98-2号KIKC专卖店（林业局旁，公交车站背面）    </t>
    <phoneticPr fontId="5" type="noConversion"/>
  </si>
  <si>
    <t>彭瑶</t>
    <phoneticPr fontId="24" type="noConversion"/>
  </si>
  <si>
    <t>肖颖晗</t>
    <phoneticPr fontId="24" type="noConversion"/>
  </si>
  <si>
    <t>B</t>
    <phoneticPr fontId="5" type="noConversion"/>
  </si>
  <si>
    <t>21Z040</t>
    <phoneticPr fontId="5" type="noConversion"/>
  </si>
  <si>
    <t>华中</t>
    <phoneticPr fontId="5" type="noConversion"/>
  </si>
  <si>
    <t>黄明</t>
    <phoneticPr fontId="5" type="noConversion"/>
  </si>
  <si>
    <t>湖南</t>
    <phoneticPr fontId="5" type="noConversion"/>
  </si>
  <si>
    <t>长沙</t>
    <phoneticPr fontId="5" type="noConversion"/>
  </si>
  <si>
    <t>省会</t>
    <phoneticPr fontId="5" type="noConversion"/>
  </si>
  <si>
    <t>直营</t>
    <phoneticPr fontId="5" type="noConversion"/>
  </si>
  <si>
    <t>店中店</t>
    <phoneticPr fontId="5" type="noConversion"/>
  </si>
  <si>
    <t>湖南省长沙市经济技术开发区星沙大道186号华润万象汇购物中心二楼KIKC专柜</t>
    <phoneticPr fontId="5" type="noConversion"/>
  </si>
  <si>
    <t>覃丹</t>
    <phoneticPr fontId="5" type="noConversion"/>
  </si>
  <si>
    <t>0772-8250177</t>
    <phoneticPr fontId="5" type="noConversion"/>
  </si>
  <si>
    <t>韦紫君</t>
    <phoneticPr fontId="5" type="noConversion"/>
  </si>
  <si>
    <t>0769-82900708</t>
    <phoneticPr fontId="5" type="noConversion"/>
  </si>
  <si>
    <t>宋颖</t>
    <phoneticPr fontId="5" type="noConversion"/>
  </si>
  <si>
    <t>0546-7063969</t>
    <phoneticPr fontId="5" type="noConversion"/>
  </si>
  <si>
    <t>刘鑫</t>
    <phoneticPr fontId="5" type="noConversion"/>
  </si>
  <si>
    <t>潘晓宁</t>
    <phoneticPr fontId="5" type="noConversion"/>
  </si>
  <si>
    <t>15Z022</t>
    <phoneticPr fontId="5" type="noConversion"/>
  </si>
  <si>
    <t>德州</t>
    <phoneticPr fontId="5" type="noConversion"/>
  </si>
  <si>
    <t>山东德州是德城区湖滨南路万达广场二楼2056号</t>
    <phoneticPr fontId="5" type="noConversion"/>
  </si>
  <si>
    <t>侯玉娇</t>
  </si>
  <si>
    <t>024-52803450</t>
    <phoneticPr fontId="5" type="noConversion"/>
  </si>
  <si>
    <t>姜玲玲</t>
  </si>
  <si>
    <t>代曙光</t>
    <phoneticPr fontId="5" type="noConversion"/>
  </si>
  <si>
    <t>江泽娣</t>
    <phoneticPr fontId="5" type="noConversion"/>
  </si>
  <si>
    <t>叶莹莹</t>
    <phoneticPr fontId="5" type="noConversion"/>
  </si>
  <si>
    <t>徐雪琴</t>
    <phoneticPr fontId="5" type="noConversion"/>
  </si>
  <si>
    <t>单琳</t>
  </si>
  <si>
    <t>孙佳峥</t>
  </si>
  <si>
    <t>钱永宝</t>
  </si>
  <si>
    <t>李成龙</t>
  </si>
  <si>
    <t>孙桂榜</t>
    <phoneticPr fontId="5" type="noConversion"/>
  </si>
  <si>
    <t>吴星星</t>
    <phoneticPr fontId="5" type="noConversion"/>
  </si>
  <si>
    <t>山东德州万达广场店中店</t>
    <phoneticPr fontId="5" type="noConversion"/>
  </si>
  <si>
    <t>湖南长沙天心王府井百货专柜</t>
    <phoneticPr fontId="5" type="noConversion"/>
  </si>
  <si>
    <t>连鹏杰</t>
  </si>
  <si>
    <t>23Z023</t>
    <phoneticPr fontId="5" type="noConversion"/>
  </si>
  <si>
    <t>杨柳</t>
    <phoneticPr fontId="5" type="noConversion"/>
  </si>
  <si>
    <t>广西</t>
    <phoneticPr fontId="5" type="noConversion"/>
  </si>
  <si>
    <t>广西省南宁市高新大道55号安吉万达购物中心3楼KIKC</t>
    <phoneticPr fontId="5" type="noConversion"/>
  </si>
  <si>
    <t>曾永书</t>
    <phoneticPr fontId="5" type="noConversion"/>
  </si>
  <si>
    <t>广西南宁安吉万达店中店</t>
    <phoneticPr fontId="5" type="noConversion"/>
  </si>
  <si>
    <t>文平</t>
    <phoneticPr fontId="5" type="noConversion"/>
  </si>
  <si>
    <t>刘淑敏</t>
    <phoneticPr fontId="5" type="noConversion"/>
  </si>
  <si>
    <t>0534-7061990</t>
    <phoneticPr fontId="5" type="noConversion"/>
  </si>
  <si>
    <t>湖北咸宁淦河大道林业局专卖店</t>
    <phoneticPr fontId="5" type="noConversion"/>
  </si>
  <si>
    <t>江苏省徐州市云龙区和平大道58号万达广场二层2063号</t>
    <phoneticPr fontId="5" type="noConversion"/>
  </si>
  <si>
    <t>0516-83566276</t>
    <phoneticPr fontId="5" type="noConversion"/>
  </si>
  <si>
    <t>焦红梅</t>
    <phoneticPr fontId="5" type="noConversion"/>
  </si>
  <si>
    <t>周燕</t>
    <phoneticPr fontId="5" type="noConversion"/>
  </si>
  <si>
    <t>周美蓉</t>
    <phoneticPr fontId="5" type="noConversion"/>
  </si>
  <si>
    <t>周燕</t>
    <phoneticPr fontId="5" type="noConversion"/>
  </si>
  <si>
    <t>周燕</t>
    <phoneticPr fontId="5" type="noConversion"/>
  </si>
  <si>
    <t>梁肖</t>
    <phoneticPr fontId="5" type="noConversion"/>
  </si>
  <si>
    <t>陈小四</t>
    <phoneticPr fontId="5" type="noConversion"/>
  </si>
  <si>
    <t>湖北省武汉市武昌区徐东路18号中商百货（销品茂店）3楼KIKC专柜</t>
    <phoneticPr fontId="5" type="noConversion"/>
  </si>
  <si>
    <t xml:space="preserve">湖北省武汉市武昌区徐东路18号销品茂三楼店中店kikc专柜  </t>
    <phoneticPr fontId="5" type="noConversion"/>
  </si>
  <si>
    <t>店中店</t>
    <phoneticPr fontId="5" type="noConversion"/>
  </si>
  <si>
    <t>梁肖</t>
    <phoneticPr fontId="5" type="noConversion"/>
  </si>
  <si>
    <t>梁肖</t>
    <phoneticPr fontId="5" type="noConversion"/>
  </si>
  <si>
    <t>湖北</t>
    <phoneticPr fontId="5" type="noConversion"/>
  </si>
  <si>
    <t>黄明</t>
    <phoneticPr fontId="5" type="noConversion"/>
  </si>
  <si>
    <t>张娟</t>
    <phoneticPr fontId="5" type="noConversion"/>
  </si>
  <si>
    <t>陈瑶</t>
    <phoneticPr fontId="5" type="noConversion"/>
  </si>
  <si>
    <t>李娟</t>
    <phoneticPr fontId="5" type="noConversion"/>
  </si>
  <si>
    <t>李娟</t>
    <phoneticPr fontId="5" type="noConversion"/>
  </si>
  <si>
    <t>姚宇婷</t>
    <phoneticPr fontId="5" type="noConversion"/>
  </si>
  <si>
    <t>陈小四</t>
    <phoneticPr fontId="5" type="noConversion"/>
  </si>
  <si>
    <t>郑蕾</t>
    <phoneticPr fontId="24" type="noConversion"/>
  </si>
  <si>
    <t>张海静</t>
    <phoneticPr fontId="5" type="noConversion"/>
  </si>
  <si>
    <t>广西玉林人民中路101号专卖店</t>
    <phoneticPr fontId="5" type="noConversion"/>
  </si>
  <si>
    <t>广西省南宁市朝阳路青云街18号百盛购物广场6楼KIKC专柜</t>
    <phoneticPr fontId="5" type="noConversion"/>
  </si>
  <si>
    <t>广西柳州万达广场店中店</t>
    <phoneticPr fontId="5" type="noConversion"/>
  </si>
  <si>
    <t>23Z020</t>
    <phoneticPr fontId="5" type="noConversion"/>
  </si>
  <si>
    <t>柳州</t>
    <phoneticPr fontId="5" type="noConversion"/>
  </si>
  <si>
    <t>广西省柳州市东环大道256号万达广场2楼KIKC</t>
    <phoneticPr fontId="5" type="noConversion"/>
  </si>
  <si>
    <t>湖北武汉销品茂店中店1店</t>
    <phoneticPr fontId="5" type="noConversion"/>
  </si>
  <si>
    <t>湖北武汉销品茂中商专柜2店</t>
    <phoneticPr fontId="5" type="noConversion"/>
  </si>
  <si>
    <t>12Z040</t>
    <phoneticPr fontId="5" type="noConversion"/>
  </si>
  <si>
    <t>12Z045</t>
    <phoneticPr fontId="5" type="noConversion"/>
  </si>
  <si>
    <t>曾金娜</t>
    <phoneticPr fontId="24" type="noConversion"/>
  </si>
  <si>
    <t>不需要</t>
    <phoneticPr fontId="24" type="noConversion"/>
  </si>
  <si>
    <t>30Z085</t>
    <phoneticPr fontId="24" type="noConversion"/>
  </si>
  <si>
    <t>广东汕头君悦华庭专卖店</t>
    <phoneticPr fontId="5" type="noConversion"/>
  </si>
  <si>
    <t>广东深圳沙井天虹专柜</t>
    <phoneticPr fontId="5" type="noConversion"/>
  </si>
  <si>
    <t>钟燕平</t>
    <phoneticPr fontId="24" type="noConversion"/>
  </si>
  <si>
    <t xml:space="preserve">0755-21503978 </t>
    <phoneticPr fontId="24" type="noConversion"/>
  </si>
  <si>
    <t>深圳市宝安区沙井镇中心路与创新汇处天虹商场4楼KIKC</t>
    <phoneticPr fontId="24" type="noConversion"/>
  </si>
  <si>
    <t>广东省汕头金平区金砂路99号君悦华庭2幢114、214、115、215号KIKC专卖店</t>
    <phoneticPr fontId="24" type="noConversion"/>
  </si>
  <si>
    <t>金平区</t>
    <phoneticPr fontId="5" type="noConversion"/>
  </si>
  <si>
    <t>武昌区</t>
    <phoneticPr fontId="5" type="noConversion"/>
  </si>
  <si>
    <t>江苏南通万达广场店中店</t>
  </si>
  <si>
    <t>28Z009</t>
  </si>
  <si>
    <t>北方</t>
    <phoneticPr fontId="24" type="noConversion"/>
  </si>
  <si>
    <t>江苏</t>
    <phoneticPr fontId="5" type="noConversion"/>
  </si>
  <si>
    <t>南通</t>
    <phoneticPr fontId="5" type="noConversion"/>
  </si>
  <si>
    <t>港闸区</t>
  </si>
  <si>
    <t>直营</t>
    <phoneticPr fontId="5" type="noConversion"/>
  </si>
  <si>
    <t>店中店</t>
    <phoneticPr fontId="24" type="noConversion"/>
  </si>
  <si>
    <t>江苏省南通市港闸区长平路9号万达广场二层2009号</t>
  </si>
  <si>
    <t>送货上楼</t>
    <phoneticPr fontId="5" type="noConversion"/>
  </si>
  <si>
    <t>上海江桥万达广场店中店</t>
  </si>
  <si>
    <t>嘉定区</t>
    <phoneticPr fontId="5" type="noConversion"/>
  </si>
  <si>
    <t>省会</t>
  </si>
  <si>
    <t>上海市嘉定区金沙江西路1051弄1-100号万达广场二层2055、2056号</t>
  </si>
  <si>
    <t>19Z008</t>
  </si>
  <si>
    <t>杭州</t>
    <phoneticPr fontId="5" type="noConversion"/>
  </si>
  <si>
    <t>拱墅区</t>
  </si>
  <si>
    <t>浙江省杭州市拱墅区祥符街道杭行路666号万达广场三层</t>
    <phoneticPr fontId="5" type="noConversion"/>
  </si>
  <si>
    <t>王萌</t>
    <phoneticPr fontId="5" type="noConversion"/>
  </si>
  <si>
    <t>陈宏奇</t>
  </si>
  <si>
    <t>李玲玉</t>
  </si>
  <si>
    <t>湖北省黄石市武商购物广场5楼KIKC专柜</t>
    <phoneticPr fontId="5" type="noConversion"/>
  </si>
  <si>
    <t>30Z084</t>
    <phoneticPr fontId="24" type="noConversion"/>
  </si>
  <si>
    <t>C</t>
    <phoneticPr fontId="24" type="noConversion"/>
  </si>
  <si>
    <t>陈德谋</t>
    <phoneticPr fontId="24" type="noConversion"/>
  </si>
  <si>
    <t>广州</t>
    <phoneticPr fontId="5" type="noConversion"/>
  </si>
  <si>
    <t>南沙区</t>
    <phoneticPr fontId="5" type="noConversion"/>
  </si>
  <si>
    <t>湖北省武汉市武昌区解放路413号KIKC专卖店</t>
    <phoneticPr fontId="5" type="noConversion"/>
  </si>
  <si>
    <t>湖南省长沙市岳麓区枫林一路39号通程商业广场4楼KIKC专柜</t>
    <phoneticPr fontId="5" type="noConversion"/>
  </si>
  <si>
    <t>朱秋映</t>
    <phoneticPr fontId="5" type="noConversion"/>
  </si>
  <si>
    <t>罗秀兰</t>
    <phoneticPr fontId="5" type="noConversion"/>
  </si>
  <si>
    <t>广西南宁青秀万达广场店中店</t>
    <phoneticPr fontId="5" type="noConversion"/>
  </si>
  <si>
    <t>23Z024</t>
    <phoneticPr fontId="24" type="noConversion"/>
  </si>
  <si>
    <t>湖南长沙星沙华润万象汇购物中心店中店</t>
    <phoneticPr fontId="5" type="noConversion"/>
  </si>
  <si>
    <t xml:space="preserve">广西南宁市东葛路118号青秀万达广场2楼（2026A）KIKC </t>
    <phoneticPr fontId="24" type="noConversion"/>
  </si>
  <si>
    <t>欧阳帆</t>
    <phoneticPr fontId="5" type="noConversion"/>
  </si>
  <si>
    <t>0754-89657209</t>
    <phoneticPr fontId="5" type="noConversion"/>
  </si>
  <si>
    <t>浙江杭州拱墅万达广场店中店</t>
    <phoneticPr fontId="5" type="noConversion"/>
  </si>
  <si>
    <t>李清英</t>
    <phoneticPr fontId="5" type="noConversion"/>
  </si>
  <si>
    <t>四川</t>
    <phoneticPr fontId="5" type="noConversion"/>
  </si>
  <si>
    <t>徐红</t>
    <phoneticPr fontId="5" type="noConversion"/>
  </si>
  <si>
    <t>候利婷</t>
    <phoneticPr fontId="5" type="noConversion"/>
  </si>
  <si>
    <t>重庆市江北区观音桥步行街6号未来国际大厦4楼KIKC</t>
    <phoneticPr fontId="5" type="noConversion"/>
  </si>
  <si>
    <t>高洁</t>
    <phoneticPr fontId="5" type="noConversion"/>
  </si>
  <si>
    <t>王全艳</t>
  </si>
  <si>
    <t>刘淼</t>
    <phoneticPr fontId="5" type="noConversion"/>
  </si>
  <si>
    <t>沈丹</t>
  </si>
  <si>
    <t>王欢</t>
    <phoneticPr fontId="5" type="noConversion"/>
  </si>
  <si>
    <t>武明燕</t>
    <phoneticPr fontId="5" type="noConversion"/>
  </si>
  <si>
    <t>云南省西双版纳州景洪市嘎栋工业园区万达广场一层1063号</t>
    <phoneticPr fontId="5" type="noConversion"/>
  </si>
  <si>
    <t>38Z017</t>
    <phoneticPr fontId="5" type="noConversion"/>
  </si>
  <si>
    <t>铁西区</t>
    <phoneticPr fontId="5" type="noConversion"/>
  </si>
  <si>
    <t>省会</t>
    <phoneticPr fontId="5" type="noConversion"/>
  </si>
  <si>
    <t>直营</t>
    <phoneticPr fontId="5" type="noConversion"/>
  </si>
  <si>
    <t>专柜</t>
    <phoneticPr fontId="5" type="noConversion"/>
  </si>
  <si>
    <t>送货上楼</t>
    <phoneticPr fontId="5" type="noConversion"/>
  </si>
  <si>
    <t>郑冰娜</t>
    <phoneticPr fontId="5" type="noConversion"/>
  </si>
  <si>
    <t>12z048</t>
    <phoneticPr fontId="5" type="noConversion"/>
  </si>
  <si>
    <t>郑加碧</t>
    <phoneticPr fontId="5" type="noConversion"/>
  </si>
  <si>
    <t>12Z035</t>
    <phoneticPr fontId="5" type="noConversion"/>
  </si>
  <si>
    <t>联营</t>
    <phoneticPr fontId="5" type="noConversion"/>
  </si>
  <si>
    <t>12Z037</t>
    <phoneticPr fontId="5" type="noConversion"/>
  </si>
  <si>
    <t>027-87418741</t>
    <phoneticPr fontId="5" type="noConversion"/>
  </si>
  <si>
    <t>李莉</t>
    <phoneticPr fontId="5" type="noConversion"/>
  </si>
  <si>
    <t xml:space="preserve"> 0731-84071393</t>
    <phoneticPr fontId="5" type="noConversion"/>
  </si>
  <si>
    <t>155 2790 4022</t>
    <phoneticPr fontId="5" type="noConversion"/>
  </si>
  <si>
    <t>12Z044</t>
    <phoneticPr fontId="5" type="noConversion"/>
  </si>
  <si>
    <t>宜昌</t>
    <phoneticPr fontId="5" type="noConversion"/>
  </si>
  <si>
    <t>罗海燕</t>
    <phoneticPr fontId="5" type="noConversion"/>
  </si>
  <si>
    <t>李爱玲</t>
    <phoneticPr fontId="5" type="noConversion"/>
  </si>
  <si>
    <t>辽宁沈阳铁西新玛特KIKC专柜</t>
    <phoneticPr fontId="5" type="noConversion"/>
  </si>
  <si>
    <t>邓兴玉</t>
    <phoneticPr fontId="5" type="noConversion"/>
  </si>
  <si>
    <t>周兴</t>
    <phoneticPr fontId="5" type="noConversion"/>
  </si>
  <si>
    <t>林婉珊</t>
    <phoneticPr fontId="5" type="noConversion"/>
  </si>
  <si>
    <t>陈育纯</t>
    <phoneticPr fontId="5" type="noConversion"/>
  </si>
  <si>
    <t>李创荣</t>
    <phoneticPr fontId="5" type="noConversion"/>
  </si>
  <si>
    <t>刘燕丽</t>
    <phoneticPr fontId="5" type="noConversion"/>
  </si>
  <si>
    <t>广西省桂林市高新区骖鸾路24号万达广场 3020 KIKC</t>
    <phoneticPr fontId="5" type="noConversion"/>
  </si>
  <si>
    <t>唐锦燕</t>
    <phoneticPr fontId="5" type="noConversion"/>
  </si>
  <si>
    <t>陈彬彬</t>
    <phoneticPr fontId="5" type="noConversion"/>
  </si>
  <si>
    <t>广东广州白云凯德云尚店中店</t>
    <phoneticPr fontId="5" type="noConversion"/>
  </si>
  <si>
    <t>30Z083</t>
    <phoneticPr fontId="5" type="noConversion"/>
  </si>
  <si>
    <t>广州市白云区云城西路890号凯德广场3楼29-30铺KIKC</t>
    <phoneticPr fontId="5" type="noConversion"/>
  </si>
  <si>
    <t>广东汕尾黄金海岸购物广场店中店</t>
    <phoneticPr fontId="5" type="noConversion"/>
  </si>
  <si>
    <t>30Z086</t>
    <phoneticPr fontId="5" type="noConversion"/>
  </si>
  <si>
    <t>廖婉玲</t>
    <phoneticPr fontId="5" type="noConversion"/>
  </si>
  <si>
    <t>汕尾市城区香洲路黄金海岸购物广场BF1-03号KIKC</t>
    <phoneticPr fontId="5" type="noConversion"/>
  </si>
  <si>
    <t>施晓倩</t>
    <phoneticPr fontId="5" type="noConversion"/>
  </si>
  <si>
    <t>高珊瑚</t>
    <phoneticPr fontId="5" type="noConversion"/>
  </si>
  <si>
    <t>0513-89060040</t>
    <phoneticPr fontId="5" type="noConversion"/>
  </si>
  <si>
    <t>欧开创</t>
    <phoneticPr fontId="5" type="noConversion"/>
  </si>
  <si>
    <t>0571-87753581</t>
    <phoneticPr fontId="5" type="noConversion"/>
  </si>
  <si>
    <t>张清菊</t>
    <phoneticPr fontId="5" type="noConversion"/>
  </si>
  <si>
    <t>覃燕清</t>
    <phoneticPr fontId="5" type="noConversion"/>
  </si>
  <si>
    <t>0771-3386113</t>
    <phoneticPr fontId="5" type="noConversion"/>
  </si>
  <si>
    <t>辽宁省沈阳市铁西区新玛特购物中心5楼</t>
    <phoneticPr fontId="5" type="noConversion"/>
  </si>
  <si>
    <t>湖北省宜昌市西陵区大洋百货5楼KIKC专柜</t>
    <phoneticPr fontId="5" type="noConversion"/>
  </si>
  <si>
    <t>西陵区</t>
    <phoneticPr fontId="5" type="noConversion"/>
  </si>
  <si>
    <t>湖北宜昌西陵大洋百货5楼KIKC专柜</t>
    <phoneticPr fontId="5" type="noConversion"/>
  </si>
  <si>
    <t>12Z034</t>
    <phoneticPr fontId="5" type="noConversion"/>
  </si>
  <si>
    <t>湖北武汉经济技术开发区永旺梦乐城店中店</t>
    <phoneticPr fontId="5" type="noConversion"/>
  </si>
  <si>
    <t>李娟</t>
    <phoneticPr fontId="5" type="noConversion"/>
  </si>
  <si>
    <t>湖北省武汉市经济技术开发区江城大道与三环线交汇处西南侧</t>
    <phoneticPr fontId="5" type="noConversion"/>
  </si>
  <si>
    <t>武汉</t>
    <phoneticPr fontId="5" type="noConversion"/>
  </si>
  <si>
    <t>0715-8209953</t>
    <phoneticPr fontId="5" type="noConversion"/>
  </si>
  <si>
    <t>0717-6378621</t>
    <phoneticPr fontId="5" type="noConversion"/>
  </si>
  <si>
    <t>李娟</t>
    <phoneticPr fontId="5" type="noConversion"/>
  </si>
  <si>
    <t>湖北武汉摩尔城二楼店中店</t>
  </si>
  <si>
    <t>12Z043</t>
    <phoneticPr fontId="5" type="noConversion"/>
  </si>
  <si>
    <t>21Z056</t>
    <phoneticPr fontId="5" type="noConversion"/>
  </si>
  <si>
    <t>21Z055</t>
    <phoneticPr fontId="5" type="noConversion"/>
  </si>
  <si>
    <t>湖北</t>
    <phoneticPr fontId="5" type="noConversion"/>
  </si>
  <si>
    <t>李娟</t>
    <phoneticPr fontId="5" type="noConversion"/>
  </si>
  <si>
    <t>刘涛</t>
    <phoneticPr fontId="5" type="noConversion"/>
  </si>
  <si>
    <t>长沙</t>
    <phoneticPr fontId="5" type="noConversion"/>
  </si>
  <si>
    <t>李娟</t>
    <phoneticPr fontId="5" type="noConversion"/>
  </si>
  <si>
    <t>胡辛玮</t>
    <phoneticPr fontId="5" type="noConversion"/>
  </si>
  <si>
    <t>岳麓区</t>
    <phoneticPr fontId="5" type="noConversion"/>
  </si>
  <si>
    <t>湖南长沙黄兴路步行街南端新国际专卖店</t>
    <phoneticPr fontId="5" type="noConversion"/>
  </si>
  <si>
    <t>专卖店</t>
    <phoneticPr fontId="5" type="noConversion"/>
  </si>
  <si>
    <t>湖南长沙河西王府井购物中心专柜</t>
    <phoneticPr fontId="5" type="noConversion"/>
  </si>
  <si>
    <t>专柜</t>
    <phoneticPr fontId="5" type="noConversion"/>
  </si>
  <si>
    <t>湖北省武汉市汉阳区王家湾龙阳大道6号武汉摩尔程二楼KIKC专柜</t>
    <phoneticPr fontId="5" type="noConversion"/>
  </si>
  <si>
    <t>湖南省长沙市天心区黄兴南路新国际大厦KIKC专卖店</t>
    <phoneticPr fontId="5" type="noConversion"/>
  </si>
  <si>
    <t>12Z032</t>
    <phoneticPr fontId="5" type="noConversion"/>
  </si>
  <si>
    <t>段宇希</t>
    <phoneticPr fontId="5" type="noConversion"/>
  </si>
  <si>
    <t>王钰</t>
    <phoneticPr fontId="5" type="noConversion"/>
  </si>
  <si>
    <t>12Z047</t>
    <phoneticPr fontId="5" type="noConversion"/>
  </si>
  <si>
    <t>姚宇婷</t>
    <phoneticPr fontId="5" type="noConversion"/>
  </si>
  <si>
    <t>湖北荆州沙市中商百货5楼专柜</t>
    <phoneticPr fontId="5" type="noConversion"/>
  </si>
  <si>
    <t>荆州</t>
    <phoneticPr fontId="5" type="noConversion"/>
  </si>
  <si>
    <t>沙市区</t>
    <phoneticPr fontId="5" type="noConversion"/>
  </si>
  <si>
    <t>湖南省长沙市岳麓区金星大道和桐梓坡路交汇处王府井百货四楼KIKC专柜</t>
    <phoneticPr fontId="5" type="noConversion"/>
  </si>
  <si>
    <t>湖北省荆州市沙市区北京路173号中商百货5楼KIKC专柜</t>
    <phoneticPr fontId="5" type="noConversion"/>
  </si>
  <si>
    <t>福建省龙岩市新罗区万达室内步行街2011铺KIKC店铺</t>
    <phoneticPr fontId="5" type="noConversion"/>
  </si>
  <si>
    <t>张玫瑜</t>
    <phoneticPr fontId="5" type="noConversion"/>
  </si>
  <si>
    <t>曾小美</t>
    <phoneticPr fontId="5" type="noConversion"/>
  </si>
  <si>
    <t xml:space="preserve">陈芬 </t>
    <phoneticPr fontId="5" type="noConversion"/>
  </si>
  <si>
    <t>曾康平</t>
    <phoneticPr fontId="5" type="noConversion"/>
  </si>
  <si>
    <t>曾康平</t>
    <phoneticPr fontId="5" type="noConversion"/>
  </si>
  <si>
    <t>戴乐</t>
    <phoneticPr fontId="5" type="noConversion"/>
  </si>
  <si>
    <t>河南南阳红都百货专柜</t>
  </si>
  <si>
    <t>8Z002</t>
  </si>
  <si>
    <t>北方</t>
    <phoneticPr fontId="5" type="noConversion"/>
  </si>
  <si>
    <t>甄林</t>
    <phoneticPr fontId="5" type="noConversion"/>
  </si>
  <si>
    <t>河南</t>
    <phoneticPr fontId="5" type="noConversion"/>
  </si>
  <si>
    <t>南阳</t>
    <phoneticPr fontId="5" type="noConversion"/>
  </si>
  <si>
    <t>宛城区</t>
  </si>
  <si>
    <t>直营</t>
    <phoneticPr fontId="5" type="noConversion"/>
  </si>
  <si>
    <t>专柜</t>
    <phoneticPr fontId="5" type="noConversion"/>
  </si>
  <si>
    <t>河南省南阳市宛城区人民路与新华路交叉口红都百货2号馆4层KIKC专柜</t>
    <phoneticPr fontId="5" type="noConversion"/>
  </si>
  <si>
    <t>送货上楼</t>
    <phoneticPr fontId="5" type="noConversion"/>
  </si>
  <si>
    <t>河南驻马店乐山专柜</t>
  </si>
  <si>
    <t>8Z004</t>
  </si>
  <si>
    <t>驻马店</t>
  </si>
  <si>
    <t>驿城区</t>
  </si>
  <si>
    <t>河南省驻马店市驿城区解放路与乐山大道交叉口乐山商场4楼KIKC专柜</t>
    <phoneticPr fontId="5" type="noConversion"/>
  </si>
  <si>
    <t>河南三门峡丹尼斯专柜</t>
  </si>
  <si>
    <t>8Z003</t>
  </si>
  <si>
    <t>三门峡</t>
  </si>
  <si>
    <t>湖滨区</t>
  </si>
  <si>
    <t>河南省三门峡市湖滨区六峰路与和平路交叉口丹尼斯百货3楼KIKC专柜</t>
    <phoneticPr fontId="5" type="noConversion"/>
  </si>
  <si>
    <t>安徽芜湖镜湖万达广场店中店</t>
  </si>
  <si>
    <t>25Z002</t>
  </si>
  <si>
    <t>安徽</t>
    <phoneticPr fontId="5" type="noConversion"/>
  </si>
  <si>
    <t>芜湖</t>
    <phoneticPr fontId="5" type="noConversion"/>
  </si>
  <si>
    <t>镜湖区</t>
  </si>
  <si>
    <t>地级市</t>
    <phoneticPr fontId="5" type="noConversion"/>
  </si>
  <si>
    <t>店中店</t>
    <phoneticPr fontId="5" type="noConversion"/>
  </si>
  <si>
    <t>安徽省芜湖市镜湖区赭山东路1号万达广场二层2023-2025号</t>
    <phoneticPr fontId="5" type="noConversion"/>
  </si>
  <si>
    <t>7Z004</t>
    <phoneticPr fontId="5" type="noConversion"/>
  </si>
  <si>
    <t>营销</t>
    <phoneticPr fontId="5" type="noConversion"/>
  </si>
  <si>
    <t>山西省吕梁市离石区兴隆街1号</t>
    <phoneticPr fontId="5" type="noConversion"/>
  </si>
  <si>
    <t>7Z002</t>
    <phoneticPr fontId="5" type="noConversion"/>
  </si>
  <si>
    <t>尹慧</t>
    <phoneticPr fontId="5" type="noConversion"/>
  </si>
  <si>
    <t>吕梁</t>
    <phoneticPr fontId="5" type="noConversion"/>
  </si>
  <si>
    <t>山西</t>
    <phoneticPr fontId="5" type="noConversion"/>
  </si>
  <si>
    <t>山西太原杏花岭钟楼街KIKC专卖店</t>
    <phoneticPr fontId="5" type="noConversion"/>
  </si>
  <si>
    <t>山西吕梁离石兴隆街KIKC专卖店</t>
    <phoneticPr fontId="5" type="noConversion"/>
  </si>
  <si>
    <t>专卖店</t>
    <phoneticPr fontId="5" type="noConversion"/>
  </si>
  <si>
    <t>离石区</t>
    <phoneticPr fontId="5" type="noConversion"/>
  </si>
  <si>
    <t>山西省太原市杏花岭区钟楼街61号KIKC专卖店</t>
    <phoneticPr fontId="5" type="noConversion"/>
  </si>
  <si>
    <t>杏花岭区</t>
    <phoneticPr fontId="5" type="noConversion"/>
  </si>
  <si>
    <t>傅荷香</t>
    <phoneticPr fontId="5" type="noConversion"/>
  </si>
  <si>
    <t xml:space="preserve">宋锡骞 </t>
    <phoneticPr fontId="5" type="noConversion"/>
  </si>
  <si>
    <t>020-39092089</t>
    <phoneticPr fontId="5" type="noConversion"/>
  </si>
  <si>
    <t>广州南沙万达广场二层2060铺KIKC</t>
    <phoneticPr fontId="5" type="noConversion"/>
  </si>
  <si>
    <t>29Z002</t>
    <phoneticPr fontId="5" type="noConversion"/>
  </si>
  <si>
    <t>不需要</t>
    <phoneticPr fontId="5" type="noConversion"/>
  </si>
  <si>
    <t>陈炯文</t>
    <phoneticPr fontId="5" type="noConversion"/>
  </si>
  <si>
    <t>杨鹏辉</t>
    <phoneticPr fontId="5" type="noConversion"/>
  </si>
  <si>
    <t>张明亮</t>
    <phoneticPr fontId="5" type="noConversion"/>
  </si>
  <si>
    <t>0351-5600875</t>
    <phoneticPr fontId="5" type="noConversion"/>
  </si>
  <si>
    <t>广东广州南沙万达店中店</t>
    <phoneticPr fontId="24" type="noConversion"/>
  </si>
</sst>
</file>

<file path=xl/styles.xml><?xml version="1.0" encoding="utf-8"?>
<styleSheet xmlns="http://schemas.openxmlformats.org/spreadsheetml/2006/main">
  <numFmts count="3">
    <numFmt numFmtId="176" formatCode="0_ ;[Red]\-0\ "/>
    <numFmt numFmtId="177" formatCode="0_);[Red]\(0\)"/>
    <numFmt numFmtId="178" formatCode="yyyy&quot;年&quot;m&quot;月&quot;d&quot;日&quot;;@"/>
  </numFmts>
  <fonts count="38">
    <font>
      <sz val="11"/>
      <color indexed="8"/>
      <name val="宋体"/>
      <charset val="134"/>
    </font>
    <font>
      <sz val="11"/>
      <color theme="1"/>
      <name val="宋体"/>
      <family val="2"/>
      <charset val="134"/>
    </font>
    <font>
      <sz val="11"/>
      <color theme="1"/>
      <name val="宋体"/>
      <family val="2"/>
      <charset val="134"/>
      <scheme val="minor"/>
    </font>
    <font>
      <sz val="11"/>
      <color theme="1"/>
      <name val="宋体"/>
      <family val="2"/>
      <charset val="134"/>
      <scheme val="minor"/>
    </font>
    <font>
      <sz val="11"/>
      <color indexed="8"/>
      <name val="宋体"/>
      <family val="3"/>
      <charset val="134"/>
    </font>
    <font>
      <sz val="9"/>
      <name val="宋体"/>
      <family val="3"/>
      <charset val="134"/>
    </font>
    <font>
      <sz val="12"/>
      <name val="宋体"/>
      <family val="3"/>
      <charset val="134"/>
    </font>
    <font>
      <sz val="10"/>
      <color theme="1"/>
      <name val="微软雅黑"/>
      <family val="2"/>
      <charset val="134"/>
    </font>
    <font>
      <sz val="10"/>
      <color theme="1"/>
      <name val="Arial Unicode MS"/>
      <family val="2"/>
      <charset val="134"/>
    </font>
    <font>
      <sz val="10"/>
      <name val="Arial Unicode MS"/>
      <family val="2"/>
      <charset val="134"/>
    </font>
    <font>
      <sz val="10"/>
      <color indexed="8"/>
      <name val="Arial"/>
      <family val="2"/>
    </font>
    <font>
      <sz val="10"/>
      <name val="微软雅黑"/>
      <family val="2"/>
      <charset val="134"/>
    </font>
    <font>
      <sz val="11"/>
      <color theme="1"/>
      <name val="宋体"/>
      <family val="3"/>
      <charset val="134"/>
      <scheme val="minor"/>
    </font>
    <font>
      <sz val="10"/>
      <color indexed="8"/>
      <name val="宋体"/>
      <family val="3"/>
      <charset val="134"/>
    </font>
    <font>
      <b/>
      <sz val="10"/>
      <name val="微软雅黑"/>
      <family val="2"/>
      <charset val="134"/>
    </font>
    <font>
      <sz val="11"/>
      <color indexed="8"/>
      <name val="Tahoma"/>
      <family val="2"/>
      <charset val="134"/>
    </font>
    <font>
      <sz val="10"/>
      <color rgb="FFFF0000"/>
      <name val="微软雅黑"/>
      <family val="2"/>
      <charset val="134"/>
    </font>
    <font>
      <b/>
      <sz val="10"/>
      <color theme="1"/>
      <name val="微软雅黑"/>
      <family val="2"/>
      <charset val="134"/>
    </font>
    <font>
      <sz val="10"/>
      <color indexed="8"/>
      <name val="微软雅黑"/>
      <family val="2"/>
      <charset val="134"/>
    </font>
    <font>
      <sz val="10"/>
      <color theme="0" tint="-0.34998626667073579"/>
      <name val="微软雅黑"/>
      <family val="2"/>
      <charset val="134"/>
    </font>
    <font>
      <sz val="10"/>
      <color theme="0" tint="-0.34998626667073579"/>
      <name val="Arial Unicode MS"/>
      <family val="2"/>
      <charset val="134"/>
    </font>
    <font>
      <sz val="10"/>
      <color theme="0" tint="-0.499984740745262"/>
      <name val="微软雅黑"/>
      <family val="2"/>
      <charset val="134"/>
    </font>
    <font>
      <sz val="10"/>
      <color theme="0" tint="-0.499984740745262"/>
      <name val="Arial Unicode MS"/>
      <family val="2"/>
      <charset val="134"/>
    </font>
    <font>
      <b/>
      <sz val="10"/>
      <color theme="0" tint="-0.34998626667073579"/>
      <name val="微软雅黑"/>
      <family val="2"/>
      <charset val="134"/>
    </font>
    <font>
      <sz val="9"/>
      <name val="宋体"/>
      <family val="2"/>
      <charset val="134"/>
      <scheme val="minor"/>
    </font>
    <font>
      <sz val="9"/>
      <name val="宋体"/>
      <family val="3"/>
      <charset val="134"/>
    </font>
    <font>
      <sz val="9"/>
      <name val="宋体"/>
      <family val="3"/>
      <charset val="134"/>
    </font>
    <font>
      <b/>
      <sz val="11"/>
      <color indexed="8"/>
      <name val="宋体"/>
      <family val="3"/>
      <charset val="134"/>
    </font>
    <font>
      <b/>
      <sz val="18"/>
      <color indexed="8"/>
      <name val="宋体"/>
      <family val="3"/>
      <charset val="134"/>
    </font>
    <font>
      <sz val="11"/>
      <name val="宋体"/>
      <family val="3"/>
      <charset val="134"/>
      <scheme val="minor"/>
    </font>
    <font>
      <sz val="9"/>
      <name val="宋体"/>
      <family val="3"/>
      <charset val="134"/>
    </font>
    <font>
      <sz val="11"/>
      <color indexed="8"/>
      <name val="微软雅黑"/>
      <family val="2"/>
      <charset val="134"/>
    </font>
    <font>
      <b/>
      <sz val="11"/>
      <color indexed="8"/>
      <name val="微软雅黑"/>
      <family val="2"/>
      <charset val="134"/>
    </font>
    <font>
      <b/>
      <sz val="14"/>
      <color indexed="8"/>
      <name val="微软雅黑"/>
      <family val="2"/>
      <charset val="134"/>
    </font>
    <font>
      <sz val="11"/>
      <color theme="1"/>
      <name val="宋体"/>
      <family val="3"/>
      <charset val="134"/>
    </font>
    <font>
      <sz val="11"/>
      <name val="宋体"/>
      <family val="3"/>
      <charset val="134"/>
      <scheme val="major"/>
    </font>
    <font>
      <sz val="11"/>
      <color theme="1"/>
      <name val="宋体"/>
      <family val="3"/>
      <charset val="134"/>
      <scheme val="major"/>
    </font>
    <font>
      <sz val="11"/>
      <color indexed="8"/>
      <name val="宋体"/>
      <family val="3"/>
      <charset val="134"/>
      <scheme val="major"/>
    </font>
  </fonts>
  <fills count="9">
    <fill>
      <patternFill patternType="none"/>
    </fill>
    <fill>
      <patternFill patternType="gray125"/>
    </fill>
    <fill>
      <patternFill patternType="solid">
        <fgColor theme="9"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103">
    <xf numFmtId="0" fontId="0" fillId="0" borderId="0">
      <alignment vertical="center"/>
    </xf>
    <xf numFmtId="0" fontId="6" fillId="0" borderId="0" applyProtection="0">
      <alignment vertical="top"/>
    </xf>
    <xf numFmtId="9" fontId="4" fillId="0" borderId="0" applyProtection="0">
      <alignment vertical="center"/>
    </xf>
    <xf numFmtId="0" fontId="10" fillId="0" borderId="0" applyProtection="0">
      <alignment vertical="top"/>
    </xf>
    <xf numFmtId="0" fontId="4" fillId="0" borderId="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3" fillId="0" borderId="0">
      <alignment vertical="center"/>
    </xf>
    <xf numFmtId="0" fontId="12" fillId="0" borderId="0">
      <alignment vertical="center"/>
    </xf>
    <xf numFmtId="0" fontId="3" fillId="0" borderId="0">
      <alignment vertical="center"/>
    </xf>
    <xf numFmtId="0" fontId="3" fillId="0" borderId="0">
      <alignment vertical="center"/>
    </xf>
    <xf numFmtId="0" fontId="12" fillId="0" borderId="0">
      <alignment vertical="center"/>
    </xf>
    <xf numFmtId="0" fontId="6" fillId="0" borderId="0">
      <alignment vertical="center"/>
    </xf>
    <xf numFmtId="0" fontId="4" fillId="0" borderId="0">
      <alignment vertical="center"/>
    </xf>
    <xf numFmtId="0" fontId="3" fillId="0" borderId="0">
      <alignment vertical="center"/>
    </xf>
    <xf numFmtId="0" fontId="12" fillId="0" borderId="0">
      <alignment vertical="center"/>
    </xf>
    <xf numFmtId="0" fontId="1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12"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1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2" fillId="0" borderId="0">
      <alignment vertical="center"/>
    </xf>
    <xf numFmtId="0" fontId="3" fillId="0" borderId="0">
      <alignment vertical="center"/>
    </xf>
    <xf numFmtId="0" fontId="15" fillId="0" borderId="0">
      <alignment vertical="center"/>
    </xf>
    <xf numFmtId="0" fontId="2" fillId="0" borderId="0">
      <alignment vertical="center"/>
    </xf>
    <xf numFmtId="0" fontId="2" fillId="0" borderId="0">
      <alignment vertical="center"/>
    </xf>
    <xf numFmtId="0" fontId="6" fillId="0" borderId="0">
      <alignment vertical="center"/>
    </xf>
    <xf numFmtId="0" fontId="1" fillId="0" borderId="0">
      <alignment vertical="center"/>
    </xf>
    <xf numFmtId="0" fontId="1" fillId="0" borderId="0">
      <alignment vertical="center"/>
    </xf>
  </cellStyleXfs>
  <cellXfs count="286">
    <xf numFmtId="0" fontId="0" fillId="0" borderId="0" xfId="0">
      <alignment vertical="center"/>
    </xf>
    <xf numFmtId="0" fontId="11" fillId="2" borderId="1" xfId="0" applyFont="1" applyFill="1" applyBorder="1" applyAlignment="1" applyProtection="1">
      <alignment horizontal="center" vertical="center" wrapText="1"/>
    </xf>
    <xf numFmtId="0" fontId="11" fillId="2" borderId="0" xfId="0" applyFont="1" applyFill="1" applyAlignment="1" applyProtection="1">
      <alignment horizontal="center" vertical="center" wrapText="1"/>
    </xf>
    <xf numFmtId="0" fontId="11" fillId="3" borderId="2" xfId="1" applyFont="1" applyFill="1" applyBorder="1" applyAlignment="1" applyProtection="1">
      <alignment horizontal="center" vertical="center" wrapText="1"/>
    </xf>
    <xf numFmtId="177" fontId="11" fillId="3" borderId="2" xfId="1" applyNumberFormat="1" applyFont="1" applyFill="1" applyBorder="1" applyAlignment="1" applyProtection="1">
      <alignment horizontal="center" vertical="center" wrapText="1"/>
    </xf>
    <xf numFmtId="177" fontId="7" fillId="3" borderId="1" xfId="0" applyNumberFormat="1" applyFont="1" applyFill="1" applyBorder="1" applyAlignment="1" applyProtection="1">
      <alignment horizontal="center" vertical="center" wrapText="1"/>
    </xf>
    <xf numFmtId="177" fontId="7" fillId="3" borderId="1" xfId="0" quotePrefix="1" applyNumberFormat="1" applyFont="1" applyFill="1" applyBorder="1" applyAlignment="1" applyProtection="1">
      <alignment horizontal="center" vertical="center" wrapText="1"/>
    </xf>
    <xf numFmtId="176" fontId="8" fillId="3" borderId="1" xfId="0" quotePrefix="1" applyNumberFormat="1" applyFont="1" applyFill="1" applyBorder="1" applyAlignment="1" applyProtection="1">
      <alignment horizontal="center" vertical="center" wrapText="1"/>
    </xf>
    <xf numFmtId="178" fontId="8" fillId="3" borderId="1" xfId="0" quotePrefix="1" applyNumberFormat="1" applyFont="1" applyFill="1" applyBorder="1" applyAlignment="1" applyProtection="1">
      <alignment horizontal="center" vertical="center" wrapText="1"/>
    </xf>
    <xf numFmtId="176" fontId="8" fillId="3" borderId="1"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xf>
    <xf numFmtId="0" fontId="11" fillId="3" borderId="1" xfId="0" applyFont="1" applyFill="1" applyBorder="1" applyAlignment="1" applyProtection="1">
      <alignment horizontal="center" vertical="center" wrapText="1"/>
    </xf>
    <xf numFmtId="0" fontId="11" fillId="3" borderId="0" xfId="0" applyFont="1" applyFill="1" applyAlignment="1" applyProtection="1">
      <alignment horizontal="center" vertical="center" wrapText="1"/>
    </xf>
    <xf numFmtId="0" fontId="11" fillId="4" borderId="2" xfId="1" applyFont="1" applyFill="1" applyBorder="1" applyAlignment="1" applyProtection="1">
      <alignment horizontal="center" vertical="center" wrapText="1"/>
    </xf>
    <xf numFmtId="0" fontId="7" fillId="4" borderId="1" xfId="0" applyFont="1" applyFill="1" applyBorder="1" applyAlignment="1" applyProtection="1">
      <alignment horizontal="left" vertical="center" wrapText="1"/>
    </xf>
    <xf numFmtId="177" fontId="7" fillId="4" borderId="1" xfId="0" applyNumberFormat="1" applyFont="1" applyFill="1" applyBorder="1" applyAlignment="1" applyProtection="1">
      <alignment horizontal="center" vertical="center" wrapText="1"/>
    </xf>
    <xf numFmtId="176" fontId="8" fillId="4" borderId="1" xfId="0" applyNumberFormat="1" applyFont="1" applyFill="1" applyBorder="1" applyAlignment="1" applyProtection="1">
      <alignment horizontal="center" vertical="center" wrapText="1"/>
    </xf>
    <xf numFmtId="178" fontId="8" fillId="4" borderId="1" xfId="0" applyNumberFormat="1" applyFont="1" applyFill="1" applyBorder="1" applyAlignment="1" applyProtection="1">
      <alignment horizontal="center" vertical="center" wrapText="1"/>
    </xf>
    <xf numFmtId="0" fontId="11" fillId="4" borderId="1" xfId="0" applyFont="1" applyFill="1" applyBorder="1" applyAlignment="1" applyProtection="1">
      <alignment horizontal="center" vertical="center" wrapText="1"/>
    </xf>
    <xf numFmtId="0" fontId="11" fillId="4" borderId="0" xfId="0" applyFont="1" applyFill="1" applyAlignment="1" applyProtection="1">
      <alignment horizontal="center" vertical="center" wrapText="1"/>
    </xf>
    <xf numFmtId="0" fontId="7" fillId="4" borderId="2"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wrapText="1"/>
    </xf>
    <xf numFmtId="177" fontId="11" fillId="2" borderId="1" xfId="0" applyNumberFormat="1" applyFont="1" applyFill="1" applyBorder="1" applyAlignment="1" applyProtection="1">
      <alignment horizontal="center" vertical="center"/>
    </xf>
    <xf numFmtId="176" fontId="9" fillId="2" borderId="1" xfId="0" applyNumberFormat="1" applyFont="1" applyFill="1" applyBorder="1" applyAlignment="1" applyProtection="1">
      <alignment horizontal="center" vertical="center"/>
    </xf>
    <xf numFmtId="178" fontId="9" fillId="2" borderId="1" xfId="0" applyNumberFormat="1" applyFont="1" applyFill="1" applyBorder="1" applyAlignment="1" applyProtection="1">
      <alignment horizontal="center" vertical="center"/>
    </xf>
    <xf numFmtId="0" fontId="0" fillId="0" borderId="0" xfId="0" applyAlignment="1">
      <alignment horizontal="center" vertical="center"/>
    </xf>
    <xf numFmtId="0" fontId="11" fillId="2" borderId="2"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xf>
    <xf numFmtId="0" fontId="13" fillId="2" borderId="0" xfId="0" applyFont="1" applyFill="1">
      <alignment vertical="center"/>
    </xf>
    <xf numFmtId="0" fontId="11" fillId="3" borderId="1" xfId="0" applyFont="1" applyFill="1" applyBorder="1" applyAlignment="1" applyProtection="1">
      <alignment horizontal="left" vertical="center" wrapText="1"/>
    </xf>
    <xf numFmtId="0" fontId="11" fillId="4" borderId="1" xfId="0" applyFont="1" applyFill="1" applyBorder="1" applyAlignment="1" applyProtection="1">
      <alignment horizontal="left" vertical="center" wrapText="1"/>
    </xf>
    <xf numFmtId="0" fontId="7" fillId="2" borderId="1" xfId="0" applyFont="1" applyFill="1" applyBorder="1" applyAlignment="1" applyProtection="1">
      <alignment horizontal="left" vertical="center" wrapText="1"/>
    </xf>
    <xf numFmtId="177" fontId="14" fillId="0" borderId="1" xfId="1" applyNumberFormat="1" applyFont="1" applyFill="1" applyBorder="1" applyAlignment="1" applyProtection="1">
      <alignment horizontal="center" vertical="center" wrapText="1"/>
    </xf>
    <xf numFmtId="0" fontId="14" fillId="0" borderId="1" xfId="1" applyFont="1" applyFill="1" applyBorder="1" applyAlignment="1" applyProtection="1">
      <alignment horizontal="center" vertical="center" wrapText="1"/>
    </xf>
    <xf numFmtId="178" fontId="14" fillId="0" borderId="1" xfId="1" applyNumberFormat="1" applyFont="1" applyFill="1" applyBorder="1" applyAlignment="1" applyProtection="1">
      <alignment horizontal="center" vertical="center" wrapText="1"/>
    </xf>
    <xf numFmtId="0" fontId="17" fillId="0" borderId="1" xfId="1"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0" fontId="14" fillId="0" borderId="0" xfId="0" applyFont="1" applyFill="1" applyAlignment="1" applyProtection="1">
      <alignment horizontal="center" vertical="center" wrapText="1"/>
    </xf>
    <xf numFmtId="176" fontId="11" fillId="2" borderId="1" xfId="0" applyNumberFormat="1" applyFont="1" applyFill="1" applyBorder="1" applyAlignment="1" applyProtection="1">
      <alignment horizontal="center" vertical="center" wrapText="1"/>
    </xf>
    <xf numFmtId="178" fontId="11" fillId="2" borderId="1" xfId="0" applyNumberFormat="1" applyFont="1" applyFill="1" applyBorder="1" applyAlignment="1" applyProtection="1">
      <alignment horizontal="center" vertical="center" wrapText="1"/>
    </xf>
    <xf numFmtId="0" fontId="11" fillId="2" borderId="1" xfId="0" applyFont="1" applyFill="1" applyBorder="1" applyAlignment="1" applyProtection="1">
      <alignment horizontal="left" vertical="center"/>
    </xf>
    <xf numFmtId="176" fontId="16" fillId="2" borderId="1" xfId="0" applyNumberFormat="1" applyFont="1" applyFill="1" applyBorder="1" applyAlignment="1" applyProtection="1">
      <alignment horizontal="center" vertical="center"/>
    </xf>
    <xf numFmtId="178" fontId="11" fillId="2" borderId="1" xfId="0" applyNumberFormat="1" applyFont="1" applyFill="1" applyBorder="1" applyAlignment="1" applyProtection="1">
      <alignment horizontal="center" vertical="center"/>
    </xf>
    <xf numFmtId="176" fontId="11" fillId="2" borderId="1" xfId="0" applyNumberFormat="1" applyFont="1" applyFill="1" applyBorder="1" applyAlignment="1" applyProtection="1">
      <alignment horizontal="center" vertical="center"/>
    </xf>
    <xf numFmtId="0" fontId="7" fillId="2" borderId="1" xfId="0" applyFont="1" applyFill="1" applyBorder="1" applyAlignment="1" applyProtection="1">
      <alignment horizontal="left" vertical="center"/>
    </xf>
    <xf numFmtId="0" fontId="11" fillId="3" borderId="2" xfId="0" applyFont="1" applyFill="1" applyBorder="1" applyAlignment="1" applyProtection="1">
      <alignment horizontal="center" vertical="center" wrapText="1"/>
    </xf>
    <xf numFmtId="176" fontId="11" fillId="3" borderId="1" xfId="0" applyNumberFormat="1" applyFont="1" applyFill="1" applyBorder="1" applyAlignment="1" applyProtection="1">
      <alignment horizontal="center" vertical="center" wrapText="1"/>
    </xf>
    <xf numFmtId="178" fontId="11" fillId="3" borderId="1" xfId="0" applyNumberFormat="1" applyFont="1" applyFill="1" applyBorder="1" applyAlignment="1" applyProtection="1">
      <alignment horizontal="center" vertical="center"/>
    </xf>
    <xf numFmtId="0" fontId="18" fillId="3" borderId="1" xfId="0" applyFont="1" applyFill="1" applyBorder="1" applyAlignment="1">
      <alignment horizontal="center" vertical="center"/>
    </xf>
    <xf numFmtId="0" fontId="7" fillId="3" borderId="1" xfId="0" applyFont="1" applyFill="1" applyBorder="1" applyAlignment="1">
      <alignment horizontal="left" vertical="center" wrapText="1"/>
    </xf>
    <xf numFmtId="0" fontId="18" fillId="3" borderId="1" xfId="0" applyFont="1" applyFill="1" applyBorder="1" applyAlignment="1">
      <alignment horizontal="left" vertical="center"/>
    </xf>
    <xf numFmtId="0" fontId="11" fillId="0" borderId="0" xfId="0" applyFont="1" applyFill="1" applyAlignment="1" applyProtection="1">
      <alignment horizontal="center" vertical="center" wrapText="1"/>
    </xf>
    <xf numFmtId="0" fontId="11" fillId="0" borderId="0" xfId="0" applyFont="1" applyFill="1" applyBorder="1" applyAlignment="1" applyProtection="1">
      <alignment horizontal="center" vertical="center" wrapText="1"/>
    </xf>
    <xf numFmtId="0" fontId="11" fillId="0" borderId="0" xfId="0" applyFont="1" applyFill="1" applyAlignment="1" applyProtection="1">
      <alignment horizontal="left" vertical="center" wrapText="1"/>
    </xf>
    <xf numFmtId="0" fontId="14" fillId="0" borderId="0" xfId="0" applyFont="1" applyFill="1" applyAlignment="1" applyProtection="1">
      <alignment horizontal="left" vertical="center" wrapText="1"/>
    </xf>
    <xf numFmtId="176" fontId="11" fillId="0" borderId="0" xfId="0" applyNumberFormat="1" applyFont="1" applyFill="1" applyBorder="1" applyAlignment="1" applyProtection="1">
      <alignment horizontal="center" vertical="center" wrapText="1"/>
    </xf>
    <xf numFmtId="178" fontId="11" fillId="0" borderId="0" xfId="0" applyNumberFormat="1" applyFont="1" applyFill="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11" fillId="0" borderId="0" xfId="0" applyFont="1" applyFill="1" applyBorder="1" applyAlignment="1" applyProtection="1">
      <alignment horizontal="left" vertical="center" wrapText="1"/>
    </xf>
    <xf numFmtId="0" fontId="14" fillId="0" borderId="0" xfId="0" applyFont="1" applyFill="1" applyBorder="1" applyAlignment="1" applyProtection="1">
      <alignment horizontal="left" vertical="center" wrapText="1"/>
    </xf>
    <xf numFmtId="176" fontId="11" fillId="0" borderId="0" xfId="0" applyNumberFormat="1" applyFont="1" applyFill="1" applyAlignment="1" applyProtection="1">
      <alignment horizontal="center" vertical="center" wrapText="1"/>
    </xf>
    <xf numFmtId="178" fontId="11" fillId="0" borderId="0" xfId="0" applyNumberFormat="1" applyFont="1" applyFill="1" applyAlignment="1" applyProtection="1">
      <alignment horizontal="center" vertical="center" wrapText="1"/>
    </xf>
    <xf numFmtId="0" fontId="7" fillId="0" borderId="0" xfId="0" applyFont="1" applyFill="1" applyAlignment="1" applyProtection="1">
      <alignment horizontal="left" vertical="center" wrapText="1"/>
    </xf>
    <xf numFmtId="0" fontId="11" fillId="0" borderId="0" xfId="0" applyFont="1" applyFill="1" applyBorder="1" applyAlignment="1" applyProtection="1">
      <alignment horizontal="center" vertical="center"/>
    </xf>
    <xf numFmtId="0" fontId="19" fillId="2" borderId="2" xfId="0" applyFont="1" applyFill="1" applyBorder="1" applyAlignment="1" applyProtection="1">
      <alignment horizontal="center" vertical="center" wrapText="1"/>
    </xf>
    <xf numFmtId="0" fontId="19" fillId="2" borderId="2" xfId="0" applyFont="1" applyFill="1" applyBorder="1" applyAlignment="1" applyProtection="1">
      <alignment horizontal="center" vertical="center"/>
    </xf>
    <xf numFmtId="0" fontId="19" fillId="2" borderId="1" xfId="0" applyFont="1" applyFill="1" applyBorder="1" applyAlignment="1" applyProtection="1">
      <alignment horizontal="left" vertical="center" wrapText="1"/>
    </xf>
    <xf numFmtId="177" fontId="19" fillId="2" borderId="1" xfId="0" applyNumberFormat="1" applyFont="1" applyFill="1" applyBorder="1" applyAlignment="1" applyProtection="1">
      <alignment horizontal="center" vertical="center"/>
    </xf>
    <xf numFmtId="176" fontId="20" fillId="2" borderId="1" xfId="0" applyNumberFormat="1" applyFont="1" applyFill="1" applyBorder="1" applyAlignment="1" applyProtection="1">
      <alignment horizontal="center" vertical="center"/>
    </xf>
    <xf numFmtId="178" fontId="20" fillId="2" borderId="1" xfId="0" applyNumberFormat="1" applyFont="1" applyFill="1" applyBorder="1" applyAlignment="1" applyProtection="1">
      <alignment horizontal="center" vertical="center"/>
    </xf>
    <xf numFmtId="0" fontId="19" fillId="2" borderId="1" xfId="0" applyFont="1" applyFill="1" applyBorder="1" applyAlignment="1" applyProtection="1">
      <alignment horizontal="center" vertical="center" wrapText="1"/>
    </xf>
    <xf numFmtId="0" fontId="19" fillId="2" borderId="0" xfId="0" applyFont="1" applyFill="1" applyAlignment="1" applyProtection="1">
      <alignment horizontal="center" vertical="center" wrapText="1"/>
    </xf>
    <xf numFmtId="0" fontId="11" fillId="3" borderId="1" xfId="1" applyFont="1" applyFill="1" applyBorder="1" applyAlignment="1" applyProtection="1">
      <alignment horizontal="center" vertical="center" wrapText="1"/>
    </xf>
    <xf numFmtId="177" fontId="11" fillId="3" borderId="1" xfId="1" applyNumberFormat="1" applyFont="1" applyFill="1" applyBorder="1" applyAlignment="1" applyProtection="1">
      <alignment horizontal="center" vertical="center" wrapText="1"/>
    </xf>
    <xf numFmtId="0" fontId="19" fillId="4" borderId="1" xfId="0" applyFont="1" applyFill="1" applyBorder="1" applyAlignment="1" applyProtection="1">
      <alignment horizontal="left" vertical="center" wrapText="1"/>
    </xf>
    <xf numFmtId="177" fontId="19" fillId="4" borderId="1" xfId="0" applyNumberFormat="1" applyFont="1" applyFill="1" applyBorder="1" applyAlignment="1" applyProtection="1">
      <alignment horizontal="center" vertical="center" wrapText="1"/>
    </xf>
    <xf numFmtId="176" fontId="20" fillId="4" borderId="1" xfId="0" applyNumberFormat="1" applyFont="1" applyFill="1" applyBorder="1" applyAlignment="1" applyProtection="1">
      <alignment horizontal="center" vertical="center" wrapText="1"/>
    </xf>
    <xf numFmtId="178" fontId="20" fillId="4" borderId="1" xfId="0" applyNumberFormat="1" applyFont="1" applyFill="1" applyBorder="1" applyAlignment="1" applyProtection="1">
      <alignment horizontal="center" vertical="center" wrapText="1"/>
    </xf>
    <xf numFmtId="0" fontId="19" fillId="4" borderId="1" xfId="0" applyFont="1" applyFill="1" applyBorder="1" applyAlignment="1" applyProtection="1">
      <alignment horizontal="center" vertical="center" wrapText="1"/>
    </xf>
    <xf numFmtId="0" fontId="19" fillId="4" borderId="0" xfId="0" applyFont="1" applyFill="1" applyAlignment="1" applyProtection="1">
      <alignment horizontal="center" vertical="center" wrapText="1"/>
    </xf>
    <xf numFmtId="0" fontId="19" fillId="4" borderId="1" xfId="1" applyFont="1" applyFill="1" applyBorder="1" applyAlignment="1" applyProtection="1">
      <alignment horizontal="center" vertical="center" wrapText="1"/>
    </xf>
    <xf numFmtId="0" fontId="19" fillId="3" borderId="2" xfId="1" applyFont="1" applyFill="1" applyBorder="1" applyAlignment="1" applyProtection="1">
      <alignment horizontal="center" vertical="center" wrapText="1"/>
    </xf>
    <xf numFmtId="177" fontId="19" fillId="3" borderId="2" xfId="1" applyNumberFormat="1" applyFont="1" applyFill="1" applyBorder="1" applyAlignment="1" applyProtection="1">
      <alignment horizontal="center" vertical="center" wrapText="1"/>
    </xf>
    <xf numFmtId="0" fontId="19" fillId="3" borderId="1" xfId="0" applyFont="1" applyFill="1" applyBorder="1" applyAlignment="1" applyProtection="1">
      <alignment horizontal="left" vertical="center" wrapText="1"/>
    </xf>
    <xf numFmtId="177" fontId="19" fillId="3" borderId="1" xfId="0" applyNumberFormat="1" applyFont="1" applyFill="1" applyBorder="1" applyAlignment="1" applyProtection="1">
      <alignment horizontal="center" vertical="center" wrapText="1"/>
    </xf>
    <xf numFmtId="177" fontId="19" fillId="3" borderId="1" xfId="0" quotePrefix="1" applyNumberFormat="1" applyFont="1" applyFill="1" applyBorder="1" applyAlignment="1" applyProtection="1">
      <alignment horizontal="center" vertical="center" wrapText="1"/>
    </xf>
    <xf numFmtId="176" fontId="20" fillId="3" borderId="1" xfId="0" quotePrefix="1" applyNumberFormat="1" applyFont="1" applyFill="1" applyBorder="1" applyAlignment="1" applyProtection="1">
      <alignment horizontal="center" vertical="center" wrapText="1"/>
    </xf>
    <xf numFmtId="178" fontId="20" fillId="3" borderId="1" xfId="0" quotePrefix="1" applyNumberFormat="1" applyFont="1" applyFill="1" applyBorder="1" applyAlignment="1" applyProtection="1">
      <alignment horizontal="center" vertical="center" wrapText="1"/>
    </xf>
    <xf numFmtId="0" fontId="19" fillId="3" borderId="1" xfId="0" applyFont="1" applyFill="1" applyBorder="1" applyAlignment="1" applyProtection="1">
      <alignment horizontal="center" vertical="center" wrapText="1"/>
    </xf>
    <xf numFmtId="0" fontId="19" fillId="3" borderId="0" xfId="0" applyFont="1" applyFill="1" applyAlignment="1" applyProtection="1">
      <alignment horizontal="center" vertical="center" wrapText="1"/>
    </xf>
    <xf numFmtId="177" fontId="20" fillId="3" borderId="1" xfId="0" quotePrefix="1" applyNumberFormat="1" applyFont="1" applyFill="1" applyBorder="1" applyAlignment="1" applyProtection="1">
      <alignment horizontal="center" vertical="center" wrapText="1"/>
    </xf>
    <xf numFmtId="178" fontId="20" fillId="3" borderId="1" xfId="0" applyNumberFormat="1" applyFont="1" applyFill="1" applyBorder="1" applyAlignment="1" applyProtection="1">
      <alignment horizontal="center" vertical="center" wrapText="1"/>
    </xf>
    <xf numFmtId="0" fontId="19" fillId="3" borderId="1" xfId="1" applyFont="1" applyFill="1" applyBorder="1" applyAlignment="1" applyProtection="1">
      <alignment horizontal="center" vertical="center" wrapText="1"/>
    </xf>
    <xf numFmtId="177" fontId="19" fillId="3" borderId="1" xfId="1" applyNumberFormat="1" applyFont="1" applyFill="1" applyBorder="1" applyAlignment="1" applyProtection="1">
      <alignment horizontal="center" vertical="center" wrapText="1"/>
    </xf>
    <xf numFmtId="0" fontId="19" fillId="4" borderId="2" xfId="1" applyFont="1" applyFill="1" applyBorder="1" applyAlignment="1" applyProtection="1">
      <alignment horizontal="center" vertical="center" wrapText="1"/>
    </xf>
    <xf numFmtId="176" fontId="16" fillId="2" borderId="1" xfId="0" applyNumberFormat="1" applyFont="1" applyFill="1" applyBorder="1" applyAlignment="1" applyProtection="1">
      <alignment horizontal="center" vertical="center" wrapText="1"/>
    </xf>
    <xf numFmtId="0" fontId="21" fillId="6" borderId="1" xfId="4" applyFont="1" applyFill="1" applyBorder="1" applyAlignment="1" applyProtection="1">
      <alignment horizontal="center" vertical="center" wrapText="1"/>
    </xf>
    <xf numFmtId="0" fontId="21" fillId="6" borderId="1" xfId="0" applyFont="1" applyFill="1" applyBorder="1" applyAlignment="1" applyProtection="1">
      <alignment horizontal="center" vertical="center" wrapText="1"/>
    </xf>
    <xf numFmtId="0" fontId="21" fillId="6" borderId="1" xfId="0" applyFont="1" applyFill="1" applyBorder="1" applyAlignment="1" applyProtection="1">
      <alignment horizontal="left" vertical="center" wrapText="1"/>
    </xf>
    <xf numFmtId="177" fontId="21" fillId="6" borderId="1" xfId="0" applyNumberFormat="1" applyFont="1" applyFill="1" applyBorder="1" applyAlignment="1" applyProtection="1">
      <alignment horizontal="center" vertical="center" wrapText="1"/>
    </xf>
    <xf numFmtId="176" fontId="22" fillId="6" borderId="1" xfId="0" applyNumberFormat="1" applyFont="1" applyFill="1" applyBorder="1" applyAlignment="1" applyProtection="1">
      <alignment horizontal="center" vertical="center" wrapText="1"/>
    </xf>
    <xf numFmtId="178" fontId="22" fillId="6" borderId="1" xfId="0" applyNumberFormat="1" applyFont="1" applyFill="1" applyBorder="1" applyAlignment="1" applyProtection="1">
      <alignment horizontal="center" vertical="center" wrapText="1"/>
    </xf>
    <xf numFmtId="0" fontId="21" fillId="6" borderId="1" xfId="0" applyFont="1" applyFill="1" applyBorder="1" applyAlignment="1" applyProtection="1">
      <alignment vertical="center" wrapText="1"/>
    </xf>
    <xf numFmtId="0" fontId="21" fillId="6" borderId="0" xfId="0" applyFont="1" applyFill="1" applyAlignment="1" applyProtection="1">
      <alignment horizontal="center" vertical="center" wrapText="1"/>
    </xf>
    <xf numFmtId="0" fontId="21" fillId="6" borderId="0" xfId="0" applyFont="1" applyFill="1" applyAlignment="1" applyProtection="1">
      <alignment horizontal="center" vertical="center"/>
    </xf>
    <xf numFmtId="0" fontId="21" fillId="6" borderId="1" xfId="0" applyFont="1" applyFill="1" applyBorder="1" applyAlignment="1" applyProtection="1">
      <alignment horizontal="center" vertical="center"/>
    </xf>
    <xf numFmtId="0" fontId="21" fillId="6" borderId="0" xfId="0" applyFont="1" applyFill="1" applyAlignment="1" applyProtection="1">
      <alignment horizontal="left" vertical="center"/>
    </xf>
    <xf numFmtId="0" fontId="21" fillId="6" borderId="2" xfId="4" applyFont="1" applyFill="1" applyBorder="1" applyAlignment="1" applyProtection="1">
      <alignment horizontal="center" vertical="center" wrapText="1"/>
    </xf>
    <xf numFmtId="0" fontId="21" fillId="6" borderId="2" xfId="0" applyFont="1" applyFill="1" applyBorder="1" applyAlignment="1" applyProtection="1">
      <alignment horizontal="center" vertical="center" wrapText="1"/>
    </xf>
    <xf numFmtId="0" fontId="21" fillId="6" borderId="2" xfId="0" applyFont="1" applyFill="1" applyBorder="1" applyAlignment="1" applyProtection="1">
      <alignment horizontal="left" vertical="center" wrapText="1"/>
    </xf>
    <xf numFmtId="177" fontId="21" fillId="6" borderId="2" xfId="0" applyNumberFormat="1" applyFont="1" applyFill="1" applyBorder="1" applyAlignment="1" applyProtection="1">
      <alignment horizontal="center" vertical="center" wrapText="1"/>
    </xf>
    <xf numFmtId="176" fontId="22" fillId="6" borderId="2" xfId="0" applyNumberFormat="1" applyFont="1" applyFill="1" applyBorder="1" applyAlignment="1" applyProtection="1">
      <alignment horizontal="center" vertical="center" wrapText="1"/>
    </xf>
    <xf numFmtId="178" fontId="22" fillId="6" borderId="2" xfId="0" applyNumberFormat="1" applyFont="1" applyFill="1" applyBorder="1" applyAlignment="1" applyProtection="1">
      <alignment horizontal="center" vertical="center" wrapText="1"/>
    </xf>
    <xf numFmtId="0" fontId="21" fillId="6" borderId="1" xfId="0" applyFont="1" applyFill="1" applyBorder="1" applyAlignment="1" applyProtection="1">
      <alignment horizontal="left" vertical="center"/>
    </xf>
    <xf numFmtId="177" fontId="21" fillId="6" borderId="1" xfId="0" quotePrefix="1" applyNumberFormat="1" applyFont="1" applyFill="1" applyBorder="1" applyAlignment="1" applyProtection="1">
      <alignment horizontal="center" vertical="center" wrapText="1"/>
    </xf>
    <xf numFmtId="176" fontId="22" fillId="6" borderId="1" xfId="0" quotePrefix="1" applyNumberFormat="1" applyFont="1" applyFill="1" applyBorder="1" applyAlignment="1" applyProtection="1">
      <alignment horizontal="center" vertical="center" wrapText="1"/>
    </xf>
    <xf numFmtId="178" fontId="22" fillId="6" borderId="1" xfId="0" quotePrefix="1" applyNumberFormat="1" applyFont="1" applyFill="1" applyBorder="1" applyAlignment="1" applyProtection="1">
      <alignment horizontal="center" vertical="center" wrapText="1"/>
    </xf>
    <xf numFmtId="0" fontId="13" fillId="0" borderId="0" xfId="0" applyFont="1" applyFill="1">
      <alignment vertical="center"/>
    </xf>
    <xf numFmtId="0" fontId="19" fillId="0" borderId="0" xfId="0" applyFont="1" applyFill="1" applyAlignment="1" applyProtection="1">
      <alignment horizontal="center" vertical="center" wrapText="1"/>
    </xf>
    <xf numFmtId="0" fontId="21" fillId="0" borderId="0" xfId="0" applyFont="1" applyFill="1" applyAlignment="1" applyProtection="1">
      <alignment horizontal="center" vertical="center" wrapText="1"/>
    </xf>
    <xf numFmtId="0" fontId="21" fillId="0" borderId="0" xfId="0" applyFont="1" applyFill="1" applyAlignment="1" applyProtection="1">
      <alignment horizontal="center" vertical="center"/>
    </xf>
    <xf numFmtId="0" fontId="21" fillId="0" borderId="0" xfId="0" applyFont="1" applyFill="1" applyAlignment="1" applyProtection="1">
      <alignment horizontal="left" vertical="center"/>
    </xf>
    <xf numFmtId="0" fontId="14" fillId="2" borderId="1" xfId="0" applyFont="1" applyFill="1" applyBorder="1" applyAlignment="1" applyProtection="1">
      <alignment horizontal="left" vertical="center" wrapText="1"/>
    </xf>
    <xf numFmtId="0" fontId="14" fillId="2" borderId="1" xfId="0" applyFont="1" applyFill="1" applyBorder="1" applyAlignment="1" applyProtection="1">
      <alignment horizontal="left" vertical="center"/>
    </xf>
    <xf numFmtId="0" fontId="14" fillId="3" borderId="1" xfId="0" applyFont="1" applyFill="1" applyBorder="1" applyAlignment="1" applyProtection="1">
      <alignment horizontal="left" vertical="center" wrapText="1"/>
    </xf>
    <xf numFmtId="0" fontId="14" fillId="4" borderId="1" xfId="0" applyFont="1" applyFill="1" applyBorder="1" applyAlignment="1" applyProtection="1">
      <alignment horizontal="left" vertical="center" wrapText="1"/>
    </xf>
    <xf numFmtId="0" fontId="14" fillId="0" borderId="0" xfId="0" applyFont="1" applyFill="1" applyBorder="1" applyAlignment="1" applyProtection="1">
      <alignment horizontal="left" vertical="center"/>
    </xf>
    <xf numFmtId="0" fontId="23" fillId="4" borderId="1" xfId="0" applyFont="1" applyFill="1" applyBorder="1" applyAlignment="1" applyProtection="1">
      <alignment horizontal="left" vertical="center" wrapText="1"/>
    </xf>
    <xf numFmtId="0" fontId="19" fillId="4" borderId="2" xfId="0" applyFont="1" applyFill="1" applyBorder="1" applyAlignment="1" applyProtection="1">
      <alignment horizontal="center" vertical="center" wrapText="1"/>
    </xf>
    <xf numFmtId="0" fontId="19" fillId="3" borderId="0" xfId="0" applyFont="1" applyFill="1" applyAlignment="1" applyProtection="1">
      <alignment horizontal="left" vertical="center" wrapText="1"/>
    </xf>
    <xf numFmtId="176" fontId="11" fillId="2" borderId="3" xfId="0" applyNumberFormat="1" applyFont="1" applyFill="1" applyBorder="1" applyAlignment="1" applyProtection="1">
      <alignment horizontal="center" vertical="center" wrapText="1"/>
    </xf>
    <xf numFmtId="178" fontId="11" fillId="2" borderId="3" xfId="0" applyNumberFormat="1" applyFont="1" applyFill="1" applyBorder="1" applyAlignment="1" applyProtection="1">
      <alignment horizontal="center" vertical="center" wrapText="1"/>
    </xf>
    <xf numFmtId="0" fontId="14" fillId="0" borderId="1" xfId="40" applyFont="1" applyFill="1" applyBorder="1" applyAlignment="1" applyProtection="1">
      <alignment horizontal="center" vertical="center" wrapText="1"/>
    </xf>
    <xf numFmtId="177" fontId="14" fillId="0" borderId="1" xfId="40" applyNumberFormat="1" applyFont="1" applyFill="1" applyBorder="1" applyAlignment="1" applyProtection="1">
      <alignment horizontal="center" vertical="center" wrapText="1"/>
    </xf>
    <xf numFmtId="0" fontId="0" fillId="0" borderId="0" xfId="0" applyAlignment="1">
      <alignment horizontal="left" vertical="center"/>
    </xf>
    <xf numFmtId="0" fontId="27" fillId="0" borderId="1" xfId="0" applyFont="1" applyBorder="1" applyAlignment="1">
      <alignment horizontal="center" vertical="center"/>
    </xf>
    <xf numFmtId="0" fontId="27" fillId="0" borderId="0" xfId="0" applyFont="1">
      <alignment vertical="center"/>
    </xf>
    <xf numFmtId="0" fontId="27" fillId="0" borderId="2" xfId="0" applyFont="1"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5" borderId="8" xfId="0" applyFill="1" applyBorder="1" applyAlignment="1">
      <alignment horizontal="center" vertical="center"/>
    </xf>
    <xf numFmtId="0" fontId="4" fillId="5" borderId="8" xfId="0" applyFont="1" applyFill="1" applyBorder="1" applyAlignment="1">
      <alignment horizontal="center" vertical="center"/>
    </xf>
    <xf numFmtId="0" fontId="4" fillId="5" borderId="4" xfId="0" applyFont="1" applyFill="1" applyBorder="1" applyAlignment="1">
      <alignment horizontal="center" vertical="center"/>
    </xf>
    <xf numFmtId="0" fontId="0" fillId="0" borderId="0" xfId="0" pivotButton="1">
      <alignment vertical="center"/>
    </xf>
    <xf numFmtId="14" fontId="0" fillId="0" borderId="0" xfId="0" applyNumberFormat="1">
      <alignment vertical="center"/>
    </xf>
    <xf numFmtId="14" fontId="29" fillId="0" borderId="1" xfId="0" applyNumberFormat="1" applyFont="1" applyFill="1" applyBorder="1" applyAlignment="1" applyProtection="1">
      <alignment horizontal="center" vertical="center"/>
    </xf>
    <xf numFmtId="0" fontId="29" fillId="0" borderId="1" xfId="0" applyFont="1" applyFill="1" applyBorder="1" applyAlignment="1" applyProtection="1">
      <alignment horizontal="center" vertical="center"/>
    </xf>
    <xf numFmtId="0" fontId="29" fillId="0" borderId="1" xfId="0" applyFont="1" applyFill="1" applyBorder="1" applyAlignment="1" applyProtection="1">
      <alignment horizontal="left" vertical="center"/>
    </xf>
    <xf numFmtId="177" fontId="29" fillId="0" borderId="1" xfId="0" applyNumberFormat="1" applyFont="1" applyFill="1" applyBorder="1" applyAlignment="1" applyProtection="1">
      <alignment horizontal="center" vertical="center"/>
    </xf>
    <xf numFmtId="176" fontId="29" fillId="0" borderId="1" xfId="0" applyNumberFormat="1" applyFont="1" applyFill="1" applyBorder="1" applyAlignment="1" applyProtection="1">
      <alignment horizontal="center" vertical="center"/>
    </xf>
    <xf numFmtId="178" fontId="29" fillId="0" borderId="1" xfId="0" applyNumberFormat="1" applyFont="1" applyFill="1" applyBorder="1" applyAlignment="1" applyProtection="1">
      <alignment horizontal="center" vertical="center"/>
    </xf>
    <xf numFmtId="0" fontId="29" fillId="0" borderId="1" xfId="0" applyFont="1" applyFill="1" applyBorder="1" applyAlignment="1" applyProtection="1">
      <alignment horizontal="left" vertical="center" shrinkToFit="1"/>
    </xf>
    <xf numFmtId="0" fontId="12" fillId="0" borderId="1" xfId="0" applyFont="1" applyFill="1" applyBorder="1" applyAlignment="1" applyProtection="1">
      <alignment horizontal="center" vertical="center"/>
    </xf>
    <xf numFmtId="0" fontId="4" fillId="0" borderId="0" xfId="0" applyFont="1" applyFill="1">
      <alignment vertical="center"/>
    </xf>
    <xf numFmtId="0" fontId="29" fillId="0" borderId="1" xfId="0" applyFont="1" applyFill="1" applyBorder="1" applyAlignment="1" applyProtection="1">
      <alignment horizontal="left" vertical="center" wrapText="1"/>
    </xf>
    <xf numFmtId="14" fontId="14" fillId="0" borderId="1" xfId="40" applyNumberFormat="1" applyFont="1" applyFill="1" applyBorder="1" applyAlignment="1" applyProtection="1">
      <alignment horizontal="center" vertical="center" wrapText="1"/>
    </xf>
    <xf numFmtId="0" fontId="17" fillId="0" borderId="1" xfId="40" applyFont="1" applyFill="1" applyBorder="1" applyAlignment="1" applyProtection="1">
      <alignment horizontal="center" vertical="center" wrapText="1"/>
    </xf>
    <xf numFmtId="0" fontId="14" fillId="0" borderId="7" xfId="0" applyFont="1" applyFill="1" applyBorder="1" applyAlignment="1" applyProtection="1">
      <alignment horizontal="center" vertical="center" wrapText="1"/>
    </xf>
    <xf numFmtId="0" fontId="4" fillId="0" borderId="0" xfId="0" applyFont="1">
      <alignment vertical="center"/>
    </xf>
    <xf numFmtId="0" fontId="29" fillId="0" borderId="1"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xf>
    <xf numFmtId="0" fontId="29" fillId="2" borderId="1" xfId="0" applyFont="1" applyFill="1" applyBorder="1" applyAlignment="1" applyProtection="1">
      <alignment horizontal="left" vertical="center"/>
    </xf>
    <xf numFmtId="0" fontId="29" fillId="2" borderId="1" xfId="0" applyFont="1" applyFill="1" applyBorder="1" applyAlignment="1" applyProtection="1">
      <alignment horizontal="center" vertical="center"/>
    </xf>
    <xf numFmtId="177" fontId="29" fillId="2" borderId="1" xfId="0" applyNumberFormat="1" applyFont="1" applyFill="1" applyBorder="1" applyAlignment="1" applyProtection="1">
      <alignment horizontal="center" vertical="center"/>
    </xf>
    <xf numFmtId="176" fontId="29" fillId="2" borderId="1" xfId="0" applyNumberFormat="1" applyFont="1" applyFill="1" applyBorder="1" applyAlignment="1" applyProtection="1">
      <alignment horizontal="center" vertical="center"/>
    </xf>
    <xf numFmtId="178" fontId="29" fillId="2" borderId="1" xfId="0" applyNumberFormat="1" applyFont="1" applyFill="1" applyBorder="1" applyAlignment="1" applyProtection="1">
      <alignment horizontal="center" vertical="center"/>
    </xf>
    <xf numFmtId="14" fontId="29" fillId="2" borderId="1" xfId="0" applyNumberFormat="1" applyFont="1" applyFill="1" applyBorder="1" applyAlignment="1" applyProtection="1">
      <alignment horizontal="center" vertical="center"/>
    </xf>
    <xf numFmtId="0" fontId="29" fillId="2" borderId="1" xfId="0" applyFont="1" applyFill="1" applyBorder="1" applyAlignment="1" applyProtection="1">
      <alignment horizontal="left" vertical="center" shrinkToFit="1"/>
    </xf>
    <xf numFmtId="0" fontId="12" fillId="2" borderId="1" xfId="0" applyFont="1" applyFill="1" applyBorder="1" applyAlignment="1" applyProtection="1">
      <alignment horizontal="center" vertical="center"/>
    </xf>
    <xf numFmtId="0" fontId="32" fillId="0" borderId="0" xfId="0" applyFont="1" applyFill="1" applyBorder="1" applyAlignment="1">
      <alignment horizontal="center" vertical="center"/>
    </xf>
    <xf numFmtId="0" fontId="0" fillId="0" borderId="0" xfId="0" applyFill="1" applyBorder="1" applyAlignment="1">
      <alignment horizontal="center" vertical="center"/>
    </xf>
    <xf numFmtId="0" fontId="31" fillId="0" borderId="1" xfId="0" applyFont="1" applyFill="1" applyBorder="1" applyAlignment="1">
      <alignment horizontal="left" vertical="center"/>
    </xf>
    <xf numFmtId="0" fontId="12" fillId="0" borderId="1" xfId="0" applyFont="1" applyFill="1" applyBorder="1" applyAlignment="1" applyProtection="1">
      <alignment horizontal="left" vertical="center"/>
    </xf>
    <xf numFmtId="177" fontId="12" fillId="0" borderId="1" xfId="0" applyNumberFormat="1" applyFont="1" applyFill="1" applyBorder="1" applyAlignment="1" applyProtection="1">
      <alignment horizontal="center" vertical="center"/>
    </xf>
    <xf numFmtId="176" fontId="12" fillId="0" borderId="1" xfId="0" applyNumberFormat="1" applyFont="1" applyFill="1" applyBorder="1" applyAlignment="1" applyProtection="1">
      <alignment horizontal="center" vertical="center"/>
    </xf>
    <xf numFmtId="178" fontId="12" fillId="0" borderId="1" xfId="0" applyNumberFormat="1" applyFont="1" applyFill="1" applyBorder="1" applyAlignment="1" applyProtection="1">
      <alignment horizontal="center" vertical="center"/>
    </xf>
    <xf numFmtId="14" fontId="12" fillId="0" borderId="1" xfId="0" applyNumberFormat="1" applyFont="1" applyFill="1" applyBorder="1" applyAlignment="1" applyProtection="1">
      <alignment horizontal="center" vertical="center"/>
    </xf>
    <xf numFmtId="0" fontId="12" fillId="0" borderId="1" xfId="0" applyFont="1" applyFill="1" applyBorder="1" applyAlignment="1" applyProtection="1">
      <alignment horizontal="left" vertical="center" wrapText="1"/>
    </xf>
    <xf numFmtId="0" fontId="34" fillId="0" borderId="1" xfId="0" applyFont="1" applyFill="1" applyBorder="1" applyAlignment="1">
      <alignment horizontal="center" vertical="center"/>
    </xf>
    <xf numFmtId="0" fontId="34" fillId="0" borderId="0" xfId="0" applyFont="1" applyFill="1">
      <alignment vertical="center"/>
    </xf>
    <xf numFmtId="0" fontId="12" fillId="0" borderId="1" xfId="0" applyFont="1" applyFill="1" applyBorder="1" applyAlignment="1" applyProtection="1">
      <alignment horizontal="left" vertical="center" shrinkToFit="1"/>
    </xf>
    <xf numFmtId="0" fontId="12" fillId="0" borderId="1" xfId="0" applyFont="1" applyFill="1" applyBorder="1" applyAlignment="1" applyProtection="1">
      <alignment horizontal="center" vertical="center" shrinkToFit="1"/>
    </xf>
    <xf numFmtId="0" fontId="36" fillId="8" borderId="1" xfId="0" applyFont="1" applyFill="1" applyBorder="1" applyAlignment="1" applyProtection="1">
      <alignment horizontal="center" vertical="center"/>
    </xf>
    <xf numFmtId="177" fontId="36" fillId="8" borderId="1" xfId="0" applyNumberFormat="1" applyFont="1" applyFill="1" applyBorder="1" applyAlignment="1" applyProtection="1">
      <alignment horizontal="center" vertical="center"/>
    </xf>
    <xf numFmtId="0" fontId="35" fillId="8" borderId="1" xfId="0" applyFont="1" applyFill="1" applyBorder="1" applyAlignment="1" applyProtection="1">
      <alignment horizontal="center" vertical="center" wrapText="1"/>
    </xf>
    <xf numFmtId="0" fontId="35" fillId="8" borderId="1" xfId="0" applyFont="1" applyFill="1" applyBorder="1" applyAlignment="1" applyProtection="1">
      <alignment horizontal="left" vertical="center" wrapText="1"/>
    </xf>
    <xf numFmtId="176" fontId="35" fillId="8" borderId="1" xfId="0" applyNumberFormat="1" applyFont="1" applyFill="1" applyBorder="1" applyAlignment="1" applyProtection="1">
      <alignment horizontal="center" vertical="center" wrapText="1"/>
    </xf>
    <xf numFmtId="0" fontId="35" fillId="8" borderId="1" xfId="0" applyFont="1" applyFill="1" applyBorder="1" applyAlignment="1" applyProtection="1">
      <alignment horizontal="center" vertical="center" shrinkToFit="1"/>
    </xf>
    <xf numFmtId="0" fontId="37" fillId="8" borderId="1" xfId="0" applyFont="1" applyFill="1" applyBorder="1" applyAlignment="1">
      <alignment horizontal="center" vertical="center"/>
    </xf>
    <xf numFmtId="0" fontId="29" fillId="0" borderId="11" xfId="0" applyFont="1" applyFill="1" applyBorder="1" applyAlignment="1" applyProtection="1">
      <alignment horizontal="left" vertical="center"/>
    </xf>
    <xf numFmtId="0" fontId="35" fillId="0" borderId="1" xfId="0" applyFont="1" applyFill="1" applyBorder="1" applyAlignment="1" applyProtection="1">
      <alignment horizontal="left" vertical="center" wrapText="1"/>
    </xf>
    <xf numFmtId="0" fontId="35" fillId="0" borderId="1" xfId="0" applyFont="1" applyFill="1" applyBorder="1" applyAlignment="1" applyProtection="1">
      <alignment horizontal="center" vertical="center" wrapText="1"/>
    </xf>
    <xf numFmtId="0" fontId="35" fillId="0" borderId="1" xfId="0" applyFont="1" applyFill="1" applyBorder="1" applyAlignment="1" applyProtection="1">
      <alignment horizontal="center" vertical="center" shrinkToFit="1"/>
    </xf>
    <xf numFmtId="0" fontId="36" fillId="0" borderId="1" xfId="0" applyFont="1" applyFill="1" applyBorder="1" applyAlignment="1" applyProtection="1">
      <alignment horizontal="center" vertical="center"/>
    </xf>
    <xf numFmtId="177" fontId="36" fillId="0" borderId="1" xfId="0" applyNumberFormat="1" applyFont="1" applyFill="1" applyBorder="1" applyAlignment="1" applyProtection="1">
      <alignment horizontal="center" vertical="center"/>
    </xf>
    <xf numFmtId="0" fontId="35" fillId="0" borderId="1" xfId="1" applyFont="1" applyFill="1" applyBorder="1" applyAlignment="1" applyProtection="1">
      <alignment horizontal="center" vertical="center" wrapText="1"/>
    </xf>
    <xf numFmtId="176" fontId="35" fillId="0" borderId="1" xfId="0" applyNumberFormat="1" applyFont="1" applyFill="1" applyBorder="1" applyAlignment="1" applyProtection="1">
      <alignment horizontal="center" vertical="center" wrapText="1"/>
    </xf>
    <xf numFmtId="0" fontId="37" fillId="0" borderId="1" xfId="0" applyFont="1" applyFill="1" applyBorder="1" applyAlignment="1">
      <alignment horizontal="center" vertical="center"/>
    </xf>
    <xf numFmtId="0" fontId="34" fillId="0" borderId="0" xfId="0" applyFont="1" applyFill="1" applyAlignment="1">
      <alignment vertical="center"/>
    </xf>
    <xf numFmtId="0" fontId="37" fillId="0" borderId="0" xfId="0" applyFont="1" applyFill="1" applyAlignment="1">
      <alignment vertical="center"/>
    </xf>
    <xf numFmtId="0" fontId="37" fillId="7" borderId="0" xfId="0" applyFont="1" applyFill="1" applyAlignment="1">
      <alignment vertical="center"/>
    </xf>
    <xf numFmtId="0" fontId="36" fillId="0" borderId="1" xfId="0" applyFont="1" applyFill="1" applyBorder="1" applyAlignment="1" applyProtection="1">
      <alignment horizontal="center" vertical="center" wrapText="1"/>
    </xf>
    <xf numFmtId="0" fontId="35" fillId="0" borderId="1" xfId="0" applyFont="1" applyFill="1" applyBorder="1" applyAlignment="1">
      <alignment horizontal="center" vertical="center" wrapText="1"/>
    </xf>
    <xf numFmtId="0" fontId="35" fillId="0" borderId="1" xfId="0" applyFont="1" applyFill="1" applyBorder="1" applyAlignment="1">
      <alignment horizontal="center" vertical="center"/>
    </xf>
    <xf numFmtId="0" fontId="36" fillId="0" borderId="1" xfId="0" applyFont="1" applyFill="1" applyBorder="1" applyAlignment="1" applyProtection="1">
      <alignment horizontal="left" vertical="center"/>
    </xf>
    <xf numFmtId="0" fontId="36" fillId="0" borderId="1" xfId="0" applyFont="1" applyFill="1" applyBorder="1" applyAlignment="1" applyProtection="1">
      <alignment horizontal="center" vertical="center" shrinkToFit="1"/>
    </xf>
    <xf numFmtId="14" fontId="36" fillId="0" borderId="1" xfId="0" applyNumberFormat="1" applyFont="1" applyFill="1" applyBorder="1" applyAlignment="1" applyProtection="1">
      <alignment horizontal="center" vertical="center" shrinkToFit="1"/>
    </xf>
    <xf numFmtId="0" fontId="35" fillId="0" borderId="1" xfId="0" applyFont="1" applyFill="1" applyBorder="1" applyAlignment="1">
      <alignment horizontal="left" vertical="center"/>
    </xf>
    <xf numFmtId="14" fontId="35" fillId="0" borderId="1" xfId="0" applyNumberFormat="1" applyFont="1" applyFill="1" applyBorder="1" applyAlignment="1" applyProtection="1">
      <alignment horizontal="center" vertical="center" shrinkToFit="1"/>
    </xf>
    <xf numFmtId="14" fontId="35" fillId="8" borderId="1" xfId="0" applyNumberFormat="1" applyFont="1" applyFill="1" applyBorder="1" applyAlignment="1" applyProtection="1">
      <alignment horizontal="center" vertical="center" shrinkToFit="1"/>
    </xf>
    <xf numFmtId="14" fontId="36" fillId="0" borderId="1" xfId="0" applyNumberFormat="1" applyFont="1" applyFill="1" applyBorder="1" applyAlignment="1" applyProtection="1">
      <alignment horizontal="center" vertical="center"/>
    </xf>
    <xf numFmtId="176" fontId="36" fillId="0" borderId="1" xfId="0" applyNumberFormat="1" applyFont="1" applyFill="1" applyBorder="1" applyAlignment="1" applyProtection="1">
      <alignment horizontal="center" vertical="center"/>
    </xf>
    <xf numFmtId="0" fontId="36" fillId="0" borderId="1" xfId="0" applyFont="1" applyFill="1" applyBorder="1" applyAlignment="1" applyProtection="1">
      <alignment horizontal="left" vertical="center" wrapText="1"/>
    </xf>
    <xf numFmtId="0" fontId="36" fillId="0" borderId="1" xfId="0" applyFont="1" applyFill="1" applyBorder="1" applyAlignment="1">
      <alignment horizontal="center" vertical="center"/>
    </xf>
    <xf numFmtId="0" fontId="36" fillId="0" borderId="0" xfId="0" applyFont="1" applyFill="1" applyAlignment="1">
      <alignment vertical="center"/>
    </xf>
    <xf numFmtId="0" fontId="35" fillId="7" borderId="0" xfId="0" applyFont="1" applyFill="1" applyAlignment="1" applyProtection="1">
      <alignment horizontal="center" vertical="center" wrapText="1"/>
    </xf>
    <xf numFmtId="0" fontId="35" fillId="7" borderId="0" xfId="0" applyFont="1" applyFill="1" applyAlignment="1" applyProtection="1">
      <alignment horizontal="left" vertical="center" wrapText="1"/>
    </xf>
    <xf numFmtId="0" fontId="35" fillId="8" borderId="0" xfId="0" applyFont="1" applyFill="1" applyAlignment="1" applyProtection="1">
      <alignment vertical="center"/>
    </xf>
    <xf numFmtId="0" fontId="35" fillId="8" borderId="0" xfId="0" applyFont="1" applyFill="1" applyAlignment="1" applyProtection="1">
      <alignment horizontal="center" vertical="center" wrapText="1"/>
    </xf>
    <xf numFmtId="0" fontId="35" fillId="8" borderId="0" xfId="0" applyFont="1" applyFill="1" applyBorder="1" applyAlignment="1" applyProtection="1">
      <alignment horizontal="center" vertical="center" wrapText="1"/>
    </xf>
    <xf numFmtId="0" fontId="35" fillId="7" borderId="0" xfId="0" applyFont="1" applyFill="1" applyBorder="1" applyAlignment="1" applyProtection="1">
      <alignment horizontal="center" vertical="center" wrapText="1"/>
    </xf>
    <xf numFmtId="0" fontId="35" fillId="7" borderId="0" xfId="0" applyFont="1" applyFill="1" applyBorder="1" applyAlignment="1" applyProtection="1">
      <alignment horizontal="center" vertical="center" shrinkToFit="1"/>
    </xf>
    <xf numFmtId="176" fontId="35" fillId="7" borderId="0" xfId="0" applyNumberFormat="1" applyFont="1" applyFill="1" applyAlignment="1" applyProtection="1">
      <alignment horizontal="center" vertical="center" wrapText="1"/>
    </xf>
    <xf numFmtId="14" fontId="35" fillId="7" borderId="0" xfId="0" applyNumberFormat="1" applyFont="1" applyFill="1" applyAlignment="1" applyProtection="1">
      <alignment horizontal="center" vertical="center" shrinkToFit="1"/>
    </xf>
    <xf numFmtId="0" fontId="37" fillId="7" borderId="0" xfId="0" applyFont="1" applyFill="1" applyAlignment="1">
      <alignment horizontal="center" vertical="center"/>
    </xf>
    <xf numFmtId="0" fontId="35" fillId="0" borderId="1" xfId="1" applyFont="1" applyFill="1" applyBorder="1" applyAlignment="1" applyProtection="1">
      <alignment horizontal="center" vertical="top" wrapText="1"/>
    </xf>
    <xf numFmtId="177" fontId="35" fillId="0" borderId="1" xfId="1" applyNumberFormat="1" applyFont="1" applyFill="1" applyBorder="1" applyAlignment="1" applyProtection="1">
      <alignment horizontal="center" vertical="top" wrapText="1"/>
    </xf>
    <xf numFmtId="0" fontId="35" fillId="0" borderId="1" xfId="40" applyFont="1" applyFill="1" applyBorder="1" applyAlignment="1" applyProtection="1">
      <alignment horizontal="center" vertical="top" wrapText="1"/>
    </xf>
    <xf numFmtId="177" fontId="35" fillId="0" borderId="1" xfId="40" applyNumberFormat="1" applyFont="1" applyFill="1" applyBorder="1" applyAlignment="1" applyProtection="1">
      <alignment horizontal="center" vertical="top" wrapText="1"/>
    </xf>
    <xf numFmtId="177" fontId="35" fillId="0" borderId="1" xfId="1" applyNumberFormat="1" applyFont="1" applyFill="1" applyBorder="1" applyAlignment="1" applyProtection="1">
      <alignment horizontal="center" vertical="top" shrinkToFit="1"/>
    </xf>
    <xf numFmtId="14" fontId="35" fillId="0" borderId="1" xfId="1" applyNumberFormat="1" applyFont="1" applyFill="1" applyBorder="1" applyAlignment="1" applyProtection="1">
      <alignment horizontal="center" vertical="top" wrapText="1"/>
    </xf>
    <xf numFmtId="0" fontId="35" fillId="0" borderId="1" xfId="0" applyFont="1" applyFill="1" applyBorder="1" applyAlignment="1" applyProtection="1">
      <alignment horizontal="center" vertical="top" wrapText="1"/>
    </xf>
    <xf numFmtId="0" fontId="35" fillId="7" borderId="1" xfId="0" applyFont="1" applyFill="1" applyBorder="1" applyAlignment="1" applyProtection="1">
      <alignment horizontal="center" vertical="top" wrapText="1"/>
    </xf>
    <xf numFmtId="0" fontId="37" fillId="7" borderId="0" xfId="0" applyFont="1" applyFill="1" applyAlignment="1">
      <alignment vertical="top"/>
    </xf>
    <xf numFmtId="176" fontId="37" fillId="0" borderId="1" xfId="0" applyNumberFormat="1" applyFont="1" applyFill="1" applyBorder="1" applyAlignment="1" applyProtection="1">
      <alignment horizontal="center" vertical="center"/>
    </xf>
    <xf numFmtId="0" fontId="36" fillId="0" borderId="1" xfId="0" applyFont="1" applyFill="1" applyBorder="1" applyAlignment="1" applyProtection="1">
      <alignment horizontal="left" vertical="center" shrinkToFit="1"/>
    </xf>
    <xf numFmtId="0" fontId="37" fillId="0" borderId="1" xfId="0"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0" fontId="35" fillId="0" borderId="10" xfId="0" applyFont="1" applyFill="1" applyBorder="1" applyAlignment="1">
      <alignment horizontal="center" vertical="center"/>
    </xf>
    <xf numFmtId="0" fontId="35" fillId="0" borderId="9" xfId="0" applyFont="1" applyFill="1" applyBorder="1" applyAlignment="1">
      <alignment horizontal="center" vertical="center"/>
    </xf>
    <xf numFmtId="0" fontId="37" fillId="0" borderId="0" xfId="0" applyFont="1" applyFill="1" applyAlignment="1">
      <alignment horizontal="center" vertical="center"/>
    </xf>
    <xf numFmtId="176" fontId="35" fillId="0" borderId="1" xfId="0" applyNumberFormat="1" applyFont="1" applyFill="1" applyBorder="1" applyAlignment="1" applyProtection="1">
      <alignment horizontal="center" vertical="center"/>
    </xf>
    <xf numFmtId="0" fontId="35" fillId="0" borderId="1" xfId="0" applyFont="1" applyFill="1" applyBorder="1" applyAlignment="1" applyProtection="1">
      <alignment horizontal="center" vertical="center"/>
    </xf>
    <xf numFmtId="0" fontId="35" fillId="0" borderId="1" xfId="0" applyFont="1" applyFill="1" applyBorder="1" applyAlignment="1">
      <alignment horizontal="left" vertical="center" wrapText="1"/>
    </xf>
    <xf numFmtId="0" fontId="35" fillId="0" borderId="1" xfId="0" applyFont="1" applyFill="1" applyBorder="1" applyAlignment="1" applyProtection="1">
      <alignment horizontal="left" vertical="center" shrinkToFit="1"/>
      <protection locked="0"/>
    </xf>
    <xf numFmtId="14" fontId="35" fillId="0" borderId="1" xfId="0" applyNumberFormat="1" applyFont="1" applyFill="1" applyBorder="1" applyAlignment="1" applyProtection="1">
      <alignment horizontal="center" vertical="center" wrapText="1"/>
    </xf>
    <xf numFmtId="176" fontId="36" fillId="8" borderId="1" xfId="0" applyNumberFormat="1" applyFont="1" applyFill="1" applyBorder="1" applyAlignment="1" applyProtection="1">
      <alignment horizontal="center" vertical="center"/>
    </xf>
    <xf numFmtId="0" fontId="35" fillId="8" borderId="1" xfId="1" applyFont="1" applyFill="1" applyBorder="1" applyAlignment="1" applyProtection="1">
      <alignment horizontal="center" vertical="center" wrapText="1"/>
    </xf>
    <xf numFmtId="0" fontId="37" fillId="0" borderId="1" xfId="0" applyFont="1" applyFill="1" applyBorder="1" applyAlignment="1">
      <alignment vertical="center"/>
    </xf>
    <xf numFmtId="0" fontId="36" fillId="0" borderId="1" xfId="0" applyFont="1" applyFill="1" applyBorder="1" applyAlignment="1">
      <alignment horizontal="left" vertical="center"/>
    </xf>
    <xf numFmtId="0" fontId="35" fillId="8" borderId="1" xfId="0" applyFont="1" applyFill="1" applyBorder="1" applyAlignment="1">
      <alignment horizontal="center" vertical="center"/>
    </xf>
    <xf numFmtId="0" fontId="36" fillId="8" borderId="1" xfId="0" applyFont="1" applyFill="1" applyBorder="1" applyAlignment="1">
      <alignment horizontal="center" vertical="center"/>
    </xf>
    <xf numFmtId="0" fontId="35" fillId="8" borderId="1" xfId="0" applyFont="1" applyFill="1" applyBorder="1" applyAlignment="1" applyProtection="1">
      <alignment horizontal="center" vertical="center"/>
    </xf>
    <xf numFmtId="177" fontId="35" fillId="8" borderId="1" xfId="0" applyNumberFormat="1" applyFont="1" applyFill="1" applyBorder="1" applyAlignment="1" applyProtection="1">
      <alignment horizontal="center" vertical="center"/>
    </xf>
    <xf numFmtId="0" fontId="35" fillId="7" borderId="0" xfId="0" applyFont="1" applyFill="1" applyAlignment="1" applyProtection="1">
      <alignment vertical="center" wrapText="1"/>
    </xf>
    <xf numFmtId="177" fontId="35" fillId="0" borderId="1" xfId="1" applyNumberFormat="1" applyFont="1" applyFill="1" applyBorder="1" applyAlignment="1" applyProtection="1">
      <alignment vertical="top" wrapText="1"/>
    </xf>
    <xf numFmtId="0" fontId="36" fillId="0" borderId="1" xfId="0" applyFont="1" applyFill="1" applyBorder="1" applyAlignment="1" applyProtection="1">
      <alignment vertical="center"/>
    </xf>
    <xf numFmtId="0" fontId="35" fillId="0" borderId="1" xfId="0" applyFont="1" applyFill="1" applyBorder="1" applyAlignment="1" applyProtection="1">
      <alignment vertical="center" wrapText="1"/>
    </xf>
    <xf numFmtId="0" fontId="35" fillId="0" borderId="1" xfId="0" applyFont="1" applyFill="1" applyBorder="1" applyAlignment="1">
      <alignment vertical="center" wrapText="1"/>
    </xf>
    <xf numFmtId="0" fontId="35" fillId="8" borderId="1" xfId="0" applyFont="1" applyFill="1" applyBorder="1" applyAlignment="1" applyProtection="1">
      <alignment vertical="center" wrapText="1"/>
    </xf>
    <xf numFmtId="0" fontId="35" fillId="0" borderId="1" xfId="0" applyFont="1" applyFill="1" applyBorder="1" applyAlignment="1" applyProtection="1">
      <alignment vertical="center"/>
    </xf>
    <xf numFmtId="178" fontId="35" fillId="7" borderId="0" xfId="0" applyNumberFormat="1" applyFont="1" applyFill="1" applyAlignment="1" applyProtection="1">
      <alignment horizontal="left" vertical="center" wrapText="1"/>
    </xf>
    <xf numFmtId="178" fontId="35" fillId="0" borderId="1" xfId="1" applyNumberFormat="1" applyFont="1" applyFill="1" applyBorder="1" applyAlignment="1" applyProtection="1">
      <alignment horizontal="left" vertical="top" wrapText="1"/>
    </xf>
    <xf numFmtId="14" fontId="36" fillId="0" borderId="1" xfId="0" applyNumberFormat="1" applyFont="1" applyFill="1" applyBorder="1" applyAlignment="1" applyProtection="1">
      <alignment horizontal="left" vertical="center"/>
    </xf>
    <xf numFmtId="14" fontId="36" fillId="0" borderId="1" xfId="0" applyNumberFormat="1" applyFont="1" applyFill="1" applyBorder="1" applyAlignment="1" applyProtection="1">
      <alignment horizontal="left" vertical="center" wrapText="1"/>
    </xf>
    <xf numFmtId="14" fontId="35" fillId="0" borderId="1" xfId="0" applyNumberFormat="1" applyFont="1" applyFill="1" applyBorder="1" applyAlignment="1" applyProtection="1">
      <alignment horizontal="left" vertical="center" wrapText="1"/>
    </xf>
    <xf numFmtId="178" fontId="35" fillId="8" borderId="1" xfId="0" applyNumberFormat="1" applyFont="1" applyFill="1" applyBorder="1" applyAlignment="1" applyProtection="1">
      <alignment horizontal="left" vertical="center" wrapText="1"/>
    </xf>
    <xf numFmtId="176" fontId="36" fillId="0" borderId="0" xfId="0" applyNumberFormat="1" applyFont="1" applyFill="1" applyBorder="1" applyAlignment="1" applyProtection="1">
      <alignment horizontal="center" vertical="center"/>
    </xf>
    <xf numFmtId="0" fontId="35" fillId="7" borderId="0" xfId="0" applyFont="1" applyFill="1" applyAlignment="1">
      <alignment vertical="center"/>
    </xf>
    <xf numFmtId="178" fontId="35" fillId="8" borderId="1" xfId="0" applyNumberFormat="1" applyFont="1" applyFill="1" applyBorder="1" applyAlignment="1" applyProtection="1">
      <alignment vertical="center" wrapText="1"/>
    </xf>
    <xf numFmtId="0" fontId="37" fillId="8" borderId="1" xfId="0" applyFont="1" applyFill="1" applyBorder="1" applyAlignment="1">
      <alignment vertical="center"/>
    </xf>
    <xf numFmtId="14" fontId="36" fillId="8" borderId="1" xfId="0" applyNumberFormat="1" applyFont="1" applyFill="1" applyBorder="1" applyAlignment="1" applyProtection="1">
      <alignment horizontal="left" vertical="center"/>
    </xf>
    <xf numFmtId="0" fontId="11" fillId="0" borderId="0" xfId="0" applyFont="1" applyFill="1" applyBorder="1" applyAlignment="1" applyProtection="1">
      <alignment horizontal="left" vertical="center"/>
    </xf>
    <xf numFmtId="0" fontId="33" fillId="0" borderId="1" xfId="0" applyFont="1" applyFill="1" applyBorder="1" applyAlignment="1">
      <alignment horizontal="center" vertical="center"/>
    </xf>
    <xf numFmtId="0" fontId="28" fillId="0" borderId="0" xfId="0" applyFont="1" applyAlignment="1">
      <alignment horizontal="center" vertical="center"/>
    </xf>
  </cellXfs>
  <cellStyles count="103">
    <cellStyle name="_ET_STYLE_NoName_00__10月每日销售报表_980" xfId="3"/>
    <cellStyle name="百分比 5 2" xfId="2"/>
    <cellStyle name="常规" xfId="0" builtinId="0"/>
    <cellStyle name="常规 10" xfId="5"/>
    <cellStyle name="常规 11" xfId="6"/>
    <cellStyle name="常规 12" xfId="7"/>
    <cellStyle name="常规 13" xfId="8"/>
    <cellStyle name="常规 14" xfId="9"/>
    <cellStyle name="常规 15" xfId="10"/>
    <cellStyle name="常规 16" xfId="11"/>
    <cellStyle name="常规 17" xfId="12"/>
    <cellStyle name="常规 18" xfId="13"/>
    <cellStyle name="常规 19" xfId="14"/>
    <cellStyle name="常规 2" xfId="4"/>
    <cellStyle name="常规 2 2" xfId="15"/>
    <cellStyle name="常规 2 2 2" xfId="100"/>
    <cellStyle name="常规 2_环比" xfId="16"/>
    <cellStyle name="常规 20" xfId="17"/>
    <cellStyle name="常规 21" xfId="18"/>
    <cellStyle name="常规 22" xfId="19"/>
    <cellStyle name="常规 23" xfId="20"/>
    <cellStyle name="常规 24" xfId="21"/>
    <cellStyle name="常规 25" xfId="22"/>
    <cellStyle name="常规 26" xfId="23"/>
    <cellStyle name="常规 27" xfId="24"/>
    <cellStyle name="常规 28" xfId="25"/>
    <cellStyle name="常规 29" xfId="26"/>
    <cellStyle name="常规 3" xfId="27"/>
    <cellStyle name="常规 3 2" xfId="28"/>
    <cellStyle name="常规 30" xfId="29"/>
    <cellStyle name="常规 31" xfId="30"/>
    <cellStyle name="常规 32" xfId="31"/>
    <cellStyle name="常规 33" xfId="32"/>
    <cellStyle name="常规 34" xfId="33"/>
    <cellStyle name="常规 35" xfId="34"/>
    <cellStyle name="常规 36" xfId="35"/>
    <cellStyle name="常规 37" xfId="36"/>
    <cellStyle name="常规 38" xfId="37"/>
    <cellStyle name="常规 39" xfId="38"/>
    <cellStyle name="常规 4" xfId="1"/>
    <cellStyle name="常规 4 2" xfId="39"/>
    <cellStyle name="常规 4 3" xfId="40"/>
    <cellStyle name="常规 4_环比" xfId="41"/>
    <cellStyle name="常规 40" xfId="42"/>
    <cellStyle name="常规 41" xfId="43"/>
    <cellStyle name="常规 42" xfId="44"/>
    <cellStyle name="常规 43" xfId="45"/>
    <cellStyle name="常规 44" xfId="46"/>
    <cellStyle name="常规 45" xfId="47"/>
    <cellStyle name="常规 46" xfId="48"/>
    <cellStyle name="常规 47" xfId="49"/>
    <cellStyle name="常规 48" xfId="50"/>
    <cellStyle name="常规 49" xfId="51"/>
    <cellStyle name="常规 5" xfId="52"/>
    <cellStyle name="常规 5 2" xfId="53"/>
    <cellStyle name="常规 50" xfId="54"/>
    <cellStyle name="常规 51" xfId="55"/>
    <cellStyle name="常规 52" xfId="56"/>
    <cellStyle name="常规 53" xfId="57"/>
    <cellStyle name="常规 54" xfId="58"/>
    <cellStyle name="常规 55" xfId="59"/>
    <cellStyle name="常规 56" xfId="60"/>
    <cellStyle name="常规 57" xfId="61"/>
    <cellStyle name="常规 58" xfId="62"/>
    <cellStyle name="常规 59" xfId="63"/>
    <cellStyle name="常规 6" xfId="64"/>
    <cellStyle name="常规 60" xfId="65"/>
    <cellStyle name="常规 61" xfId="66"/>
    <cellStyle name="常规 62" xfId="67"/>
    <cellStyle name="常规 63" xfId="68"/>
    <cellStyle name="常规 64" xfId="69"/>
    <cellStyle name="常规 65" xfId="70"/>
    <cellStyle name="常规 66" xfId="71"/>
    <cellStyle name="常规 67" xfId="72"/>
    <cellStyle name="常规 68" xfId="73"/>
    <cellStyle name="常规 69" xfId="74"/>
    <cellStyle name="常规 7" xfId="75"/>
    <cellStyle name="常规 70" xfId="76"/>
    <cellStyle name="常规 71" xfId="77"/>
    <cellStyle name="常规 72" xfId="78"/>
    <cellStyle name="常规 73" xfId="79"/>
    <cellStyle name="常规 74" xfId="80"/>
    <cellStyle name="常规 75" xfId="81"/>
    <cellStyle name="常规 76" xfId="82"/>
    <cellStyle name="常规 77" xfId="83"/>
    <cellStyle name="常规 78" xfId="97"/>
    <cellStyle name="常规 79" xfId="84"/>
    <cellStyle name="常规 8" xfId="85"/>
    <cellStyle name="常规 80" xfId="86"/>
    <cellStyle name="常规 81" xfId="87"/>
    <cellStyle name="常规 82" xfId="88"/>
    <cellStyle name="常规 83" xfId="89"/>
    <cellStyle name="常规 84" xfId="101"/>
    <cellStyle name="常规 85" xfId="90"/>
    <cellStyle name="常规 86" xfId="91"/>
    <cellStyle name="常规 87" xfId="92"/>
    <cellStyle name="常规 88" xfId="93"/>
    <cellStyle name="常规 89" xfId="94"/>
    <cellStyle name="常规 9" xfId="95"/>
    <cellStyle name="常规 90" xfId="96"/>
    <cellStyle name="常规 91" xfId="98"/>
    <cellStyle name="常规 92" xfId="99"/>
    <cellStyle name="常规 93" xfId="102"/>
  </cellStyles>
  <dxfs count="2">
    <dxf>
      <fill>
        <patternFill>
          <fgColor indexed="10"/>
          <bgColor indexed="52"/>
        </patternFill>
      </fill>
    </dxf>
    <dxf>
      <fill>
        <patternFill>
          <fgColor indexed="10"/>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b116" refreshedDate="41845.463136689817" createdVersion="5" refreshedVersion="5" minRefreshableVersion="3" recordCount="106">
  <cacheSource type="worksheet">
    <worksheetSource ref="A1:V30" sheet="关店信息"/>
  </cacheSource>
  <cacheFields count="21">
    <cacheField name="序号" numFmtId="0">
      <sharedItems containsString="0" containsBlank="1" containsNumber="1" containsInteger="1" minValue="1" maxValue="100" count="1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m/>
      </sharedItems>
    </cacheField>
    <cacheField name="店铺名称3" numFmtId="0">
      <sharedItems containsBlank="1" count="102">
        <s v="广东广州番禺繁华路专卖店"/>
        <s v="黑龙江哈西万达广场店中店"/>
        <s v="内蒙古赤峰万达广场店中店"/>
        <s v="山东青岛平度北方国贸专柜"/>
        <s v="山东烟台莱州百货大楼专柜"/>
        <s v="广东佛山凯德广场店中店"/>
        <s v="广东佛山嘉洲广场店中店"/>
        <s v="广东广州正佳广场店中店"/>
        <s v="广东广州花都建设路专卖店"/>
        <s v="广东广州黄埔时代城专柜"/>
        <s v="广东广州新市百信广场专卖店"/>
        <s v="广东广州增城万达店中店"/>
        <s v="广东潮州新桥东路专卖店"/>
        <s v="广东揭阳东山专卖店"/>
        <s v="广东汕头峡山广祥路专卖店"/>
        <s v="广东汕头龙湖长平路专卖店"/>
        <s v="广东汕头金园路专卖店"/>
        <s v="广东汕头澄海文冠路专卖店"/>
        <s v="广东汕尾海丰人民中路专卖店"/>
        <s v="广东潮州新桥东路2号专卖店"/>
        <s v="广东汕头金新北路专卖店"/>
        <s v="广东深圳罗湖太阳百货专柜"/>
        <s v="广东深圳宝安港隆城专柜"/>
        <s v="广东深圳沙井京基KK-MALL店中店"/>
        <s v="广东深圳龙岗世贸中心专柜"/>
        <s v="广东深圳龙岗万科店中店"/>
        <s v="广东深圳布吉天虹百货专柜"/>
        <s v="广东深圳西乡天虹百货专柜"/>
        <s v="广东东莞长安万达广场店中店"/>
        <s v="广东东莞樟木头天一城店中店"/>
        <s v="广东河源丽日百货专柜"/>
        <s v="广东惠州华贸中心店中店"/>
        <s v="广东惠州西湖丽日百货店中店"/>
        <s v="广东惠州天虹百货专柜"/>
        <s v="广西桂林正阳步行街166号专卖店"/>
        <s v="广西柳州星河大厦专卖店"/>
        <s v="广西桂林正阳步行街32-34号专卖店"/>
        <s v="广西柳州五星步行街专卖店"/>
        <s v="广西桂林微笑堂专柜"/>
        <s v="广西南宁百盛悦荟专柜"/>
        <s v="广西南宁百货朝阳店专柜"/>
        <s v="湖北襄阳解放路专卖店"/>
        <s v="湖北武汉光谷世纪城店中店"/>
        <s v="湖北黄石交通路商业街专卖店"/>
        <s v="湖北武汉中山大洋百货专柜"/>
        <s v="湖北武汉汉阳21世纪专柜"/>
        <s v="湖北武汉龙阳大洋百货专柜"/>
        <s v="湖北荆州沙市北京路商业街专卖店"/>
        <s v="湖北荆州城荆州中路步行街专卖店"/>
        <s v="湖北荆州沙市北京路安良百货专柜"/>
        <s v="湖南郴州八一路专卖店"/>
        <s v="湖南衡阳和平北路专卖店"/>
        <s v="湖南永州步步高广场专柜"/>
        <s v="湖南郴州兴隆步行街专卖店"/>
        <s v="湖南长沙浏阳人民中路专卖店"/>
        <s v="湖南长沙浏阳通程百货专柜"/>
        <s v="湖南怀化通城广场专柜"/>
        <s v="湖南长沙喜盈门范城店中店"/>
        <s v="湖南长沙天虹百货专柜"/>
        <s v="湖南长沙阿波罗商业广场专柜"/>
        <s v="湖南长沙黄兴南路专卖店"/>
        <s v="湖南长沙悦方IDMALL店中店"/>
        <s v="湖南常德金钻广场专卖店"/>
        <s v="湖南常德武陵步行街专卖店"/>
        <s v="湖南岳阳东茅岭步行街专卖店"/>
        <s v="湖南岳阳天虹百货专柜"/>
        <s v="湖南岳阳武商购物中心专柜"/>
        <s v="四川南充三公街专卖店"/>
        <s v="四川成都鹏瑞利青羊广场店中店"/>
        <s v="四川南充新世纪百货专柜"/>
        <s v="四川绵阳公园路专卖店"/>
        <s v="山东威海统一路专卖店"/>
        <s v="山东威海威高广场店中店"/>
        <s v="广东广州番禺汇珑奥莱百货专柜"/>
        <s v="广东深圳龙岗海雅百货专柜"/>
        <s v="广东深圳平湖华南城[折扣]专柜"/>
        <s v="广东惠州海雅百货[折扣]专柜"/>
        <s v="广东中山石岐恒基百货[折扣]专柜"/>
        <s v="江苏常州武进万达店中店"/>
        <s v="浙江金华万达广场店中店"/>
        <s v="广东佛山南海创鸿城店中店"/>
        <s v="广东佛山南海万科店中店"/>
        <s v="广东佛山南海万达广场店中店"/>
        <s v="广东汕头澄海中山路专卖店"/>
        <s v="广东深圳东门天虹百货专柜"/>
        <s v="广东深圳华强茂业专柜"/>
        <s v="广东中山坦洲合胜百货专柜"/>
        <s v="广东江门万达店中店"/>
        <s v="广西柳州银泰城店中店"/>
        <s v="湖北武汉江汉路步行街专卖店"/>
        <s v="湖北黄石武商店中店"/>
        <s v="湖北黄石中商百货专柜"/>
        <s v="湖北武汉中商百货专柜"/>
        <s v="湖北襄阳长虹路专卖店"/>
        <s v="湖北荆州人信汇商业广场店中店"/>
        <s v="湖南邵阳红旗路46号专卖店"/>
        <s v="湖南长沙世纪金源购物中心店中店"/>
        <s v="湖南长沙河西步步高专柜"/>
        <s v="四川绵阳茂业百货专柜"/>
        <s v="四川成都金牛万达广场店中店"/>
        <s v="广东深圳友谊茂业专柜"/>
        <m/>
      </sharedItems>
    </cacheField>
    <cacheField name="店铺代码" numFmtId="0">
      <sharedItems containsBlank="1" count="102">
        <s v="30Z001"/>
        <s v="38Z001"/>
        <s v="38Z002"/>
        <s v="15Z014"/>
        <s v="15Z012"/>
        <s v="30Z009"/>
        <s v="30Z010"/>
        <s v="30Z003"/>
        <s v="30Z017"/>
        <s v="30Z018"/>
        <s v="30Z022"/>
        <s v="30Z042"/>
        <s v="30Z024"/>
        <s v="30Z015"/>
        <s v="30Z006"/>
        <s v="30Z007"/>
        <s v="30Z008"/>
        <s v="30Z014"/>
        <s v="30Z016"/>
        <s v="30Z043"/>
        <s v="30Z045"/>
        <s v="30Z019"/>
        <s v="30Z020"/>
        <s v="30Z021"/>
        <s v="30Z034"/>
        <s v="30Z040"/>
        <s v="30Z048"/>
        <s v="30Z047"/>
        <s v="30Z013"/>
        <s v="30Z035"/>
        <s v="30Z033"/>
        <s v="30Z023"/>
        <s v="30Z044"/>
        <s v="30Z046"/>
        <s v="23Z002"/>
        <s v="23Z001"/>
        <s v="23Z003"/>
        <s v="23Z004"/>
        <s v="23Z005"/>
        <s v="23Z006"/>
        <s v="23Z007"/>
        <s v="12Z003"/>
        <s v="12Z001"/>
        <s v="12Z004"/>
        <s v="12Z006"/>
        <s v="12Z007"/>
        <s v="12Z008"/>
        <s v="12Z002"/>
        <s v="12Z005"/>
        <s v="12Z009"/>
        <s v="21Z001"/>
        <s v="21Z021"/>
        <s v="21Z023"/>
        <s v="21Z030"/>
        <s v="21Z002"/>
        <s v="21Z026"/>
        <s v="21Z031"/>
        <s v="21Z022"/>
        <s v="21Z025"/>
        <s v="21Z027"/>
        <s v="21Z018"/>
        <s v="21Z028"/>
        <s v="21Z006"/>
        <s v="21Z020"/>
        <s v="21Z019"/>
        <s v="21Z024"/>
        <s v="21Z029"/>
        <s v="16Z001"/>
        <s v="16Z002"/>
        <s v="16Z003"/>
        <s v="16Z004"/>
        <s v="15Z007"/>
        <s v="15Z017"/>
        <s v="30Z037"/>
        <s v="30Z011"/>
        <s v="30Z004"/>
        <s v="30Z012"/>
        <s v="30Z005"/>
        <s v="28Z001"/>
        <s v="19Z001"/>
        <s v="30Z038"/>
        <s v="30Z041"/>
        <s v="30Z050"/>
        <s v="30Z053"/>
        <s v="30Z049"/>
        <s v="30Z052"/>
        <s v="30Z051"/>
        <s v="30Z054"/>
        <s v="23Z008"/>
        <s v="12Z010"/>
        <s v="12Z012"/>
        <s v="12Z014"/>
        <s v="12Z015"/>
        <s v="12Z013"/>
        <s v="12Z011"/>
        <s v="21Z034"/>
        <s v="21Z033"/>
        <s v="21Z032"/>
        <s v="16Z005"/>
        <s v="16Z006"/>
        <s v="30Z055"/>
        <m/>
      </sharedItems>
    </cacheField>
    <cacheField name="区域名称" numFmtId="0">
      <sharedItems containsBlank="1"/>
    </cacheField>
    <cacheField name="销售区域负责人" numFmtId="0">
      <sharedItems containsBlank="1" count="6">
        <s v="JET"/>
        <s v="邓中科"/>
        <s v="古珂"/>
        <s v="黄明"/>
        <s v="余哲凯"/>
        <m/>
      </sharedItems>
    </cacheField>
    <cacheField name="省份" numFmtId="0">
      <sharedItems containsBlank="1" count="11">
        <s v="广东"/>
        <s v="黑龙江"/>
        <s v="内蒙古"/>
        <s v="山东"/>
        <s v="广西"/>
        <s v="湖北"/>
        <s v="湖南"/>
        <s v="四川"/>
        <s v="江苏"/>
        <s v="浙江"/>
        <m/>
      </sharedItems>
    </cacheField>
    <cacheField name="片区负责人" numFmtId="0">
      <sharedItems containsBlank="1" count="14">
        <s v="孙琼"/>
        <s v="邓中科"/>
        <s v="陈德谋"/>
        <s v="陈树桐"/>
        <s v="张锦燕"/>
        <s v="周晓倩"/>
        <m/>
        <s v="刘涛"/>
        <s v="王钰"/>
        <s v="章继锋"/>
        <s v="李佳"/>
        <s v="王勇"/>
        <s v="周美蓉"/>
        <s v="余哲凯"/>
      </sharedItems>
    </cacheField>
    <cacheField name="城市" numFmtId="0">
      <sharedItems containsBlank="1" count="38">
        <s v="广州"/>
        <s v="哈尔滨"/>
        <s v="赤峰"/>
        <s v="青岛"/>
        <s v="烟台"/>
        <s v="佛山"/>
        <s v="潮州"/>
        <s v="揭阳"/>
        <s v="汕头"/>
        <s v="汕尾"/>
        <s v="深圳"/>
        <s v="东莞"/>
        <s v="河源"/>
        <s v="惠州"/>
        <s v="桂林"/>
        <s v="柳州"/>
        <s v="南宁"/>
        <s v="襄阳"/>
        <s v="武汉"/>
        <s v="黄石"/>
        <s v="荆州"/>
        <s v="郴州"/>
        <s v="衡阳"/>
        <s v="永州"/>
        <s v="长沙"/>
        <s v="怀化"/>
        <s v="常德"/>
        <s v="岳阳"/>
        <s v="南充"/>
        <s v="成都"/>
        <s v="绵阳"/>
        <s v="威海"/>
        <s v="中山"/>
        <s v="常州"/>
        <s v="金华"/>
        <s v="江门"/>
        <s v="邵阳"/>
        <m/>
      </sharedItems>
    </cacheField>
    <cacheField name="县/区" numFmtId="0">
      <sharedItems containsBlank="1"/>
    </cacheField>
    <cacheField name="城市级别" numFmtId="0">
      <sharedItems containsBlank="1"/>
    </cacheField>
    <cacheField name="店铺性质" numFmtId="0">
      <sharedItems containsBlank="1"/>
    </cacheField>
    <cacheField name="店铺类型" numFmtId="0">
      <sharedItems containsBlank="1" count="4">
        <s v="专卖店"/>
        <s v="店中店"/>
        <s v="专柜"/>
        <m/>
      </sharedItems>
    </cacheField>
    <cacheField name="店铺面积" numFmtId="176">
      <sharedItems containsString="0" containsBlank="1" containsNumber="1" containsInteger="1" minValue="50" maxValue="350"/>
    </cacheField>
    <cacheField name="bestnSTYLE&#10;开业时间" numFmtId="178">
      <sharedItems containsNonDate="0" containsDate="1" containsString="0" containsBlank="1" minDate="2012-08-28T00:00:00" maxDate="2013-06-14T00:00:00"/>
    </cacheField>
    <cacheField name="KIKC开业时间" numFmtId="178">
      <sharedItems containsNonDate="0" containsDate="1" containsString="0" containsBlank="1" minDate="2013-04-12T00:00:00" maxDate="2014-07-25T00:00:00" count="59">
        <d v="2013-08-11T00:00:00"/>
        <d v="2013-09-13T00:00:00"/>
        <d v="2014-06-20T00:00:00"/>
        <d v="2013-10-01T00:00:00"/>
        <d v="2013-08-05T00:00:00"/>
        <d v="2013-07-21T00:00:00"/>
        <d v="2013-11-11T00:00:00"/>
        <d v="2013-08-31T00:00:00"/>
        <d v="2013-09-06T00:00:00"/>
        <d v="2014-05-16T00:00:00"/>
        <d v="2013-09-29T00:00:00"/>
        <d v="2013-09-18T00:00:00"/>
        <d v="2013-08-15T00:00:00"/>
        <d v="2013-08-10T00:00:00"/>
        <d v="2013-08-08T00:00:00"/>
        <d v="2013-09-15T00:00:00"/>
        <d v="2013-09-08T00:00:00"/>
        <d v="2014-05-01T00:00:00"/>
        <d v="2014-04-25T00:00:00"/>
        <d v="2013-09-27T00:00:00"/>
        <d v="2013-09-11T00:00:00"/>
        <d v="2013-11-24T00:00:00"/>
        <d v="2013-09-28T00:00:00"/>
        <d v="2013-12-21T00:00:00"/>
        <d v="2014-06-12T00:00:00"/>
        <d v="2014-06-19T00:00:00"/>
        <d v="2013-07-19T00:00:00"/>
        <d v="2013-09-30T00:00:00"/>
        <d v="2013-09-16T00:00:00"/>
        <d v="2013-09-26T00:00:00"/>
        <d v="2014-04-17T00:00:00"/>
        <d v="2014-06-11T00:00:00"/>
        <d v="2014-03-29T00:00:00"/>
        <d v="2014-03-09T00:00:00"/>
        <d v="2014-04-02T00:00:00"/>
        <d v="2014-05-19T00:00:00"/>
        <d v="2014-06-14T00:00:00"/>
        <d v="2014-04-27T00:00:00"/>
        <d v="2014-03-24T00:00:00"/>
        <d v="2014-03-28T00:00:00"/>
        <d v="2014-04-22T00:00:00"/>
        <d v="2014-03-10T00:00:00"/>
        <d v="2014-04-28T00:00:00"/>
        <d v="2013-09-24T00:00:00"/>
        <d v="2013-09-05T00:00:00"/>
        <d v="2014-04-23T00:00:00"/>
        <d v="2013-10-06T00:00:00"/>
        <d v="2013-11-25T00:00:00"/>
        <d v="2014-01-14T00:00:00"/>
        <d v="2014-01-20T00:00:00"/>
        <d v="2013-09-19T00:00:00"/>
        <d v="2014-04-05T00:00:00"/>
        <d v="2014-04-26T00:00:00"/>
        <d v="2013-11-20T00:00:00"/>
        <d v="2013-04-12T00:00:00"/>
        <d v="2013-06-13T00:00:00"/>
        <d v="2013-05-01T00:00:00"/>
        <m/>
        <d v="2014-07-24T00:00:00"/>
      </sharedItems>
    </cacheField>
    <cacheField name="详细地址" numFmtId="0">
      <sharedItems containsBlank="1" count="99">
        <s v="广东省广州市番禺区市桥镇繁华路2号KIKC"/>
        <s v="黑龙江省哈尔滨市南岗区中兴大道168号万达广场购物中心二层2028号KIKC专柜"/>
        <s v="内蒙古赤峰市红山区西拉沐沦大街与宝山路交汇处万达广场二层2037室"/>
        <s v="山东省青岛市平度市扬州路58号北方国贸购物中心KIKC专柜"/>
        <s v="山东省莱州市莱州南路121号莱州百货服装商场F2KIKC专柜"/>
        <s v="广东省佛山市南海区桂城街道南海大道北75号凯德广场二楼24号KIKC"/>
        <s v="广东省南海区大沥镇广佛98号黄岐嘉州广场一楼KIKC"/>
        <s v="广东省广州市天河区天河路228号正佳广场2楼2A015 "/>
        <s v="广东省广州市花都区新华街建设路34号港航城商场一层KIKC"/>
        <s v="广东省广州市黄埔区荔联街宏明路263号时代城广场一层KIKC"/>
        <s v="广东省广州市白云区机场路1309号百信广场二期一层 A35b、A36b、A37、A38号KIKC专卖店"/>
        <s v="广州增城区荔城万达购物中心二楼2025号"/>
        <s v="广东省潮州市新桥东路新桥花园第44号KIKC专卖店"/>
        <s v="广东省揭阳市东山区8号街金都小区旁12-14号KIKC专卖店"/>
        <s v="广东省汕头市潮南区峡山广祥路323-327号KIKC专卖店"/>
        <s v="广东省汕头市龙湖区华山路11号永成大厦及附楼1栋附楼102号房KIKC专卖店"/>
        <s v="广东省汕头市金园路百合园16栋10-12铺面临街KIKC专卖店"/>
        <s v="广东省汕头市澄海区文冠路金泰园3号KIKC专卖店"/>
        <s v="广东省汕尾市海丰县人民路乌石桥8号KIKC专卖店"/>
        <s v="广东省潮州市新桥东路127号门市KIKC专柜 "/>
        <s v="广东省汕头市金平区金鑫路50号2栋101房"/>
        <s v="广东省深圳市罗湖区东门解放路2001号太阳百货四楼KIKC"/>
        <s v="广东省深圳市宝安80区宝民二路港龙城一楼KIKC"/>
        <s v="广东省深圳市宝安区沙井街道沙井路168号中熙广场沙井京基百纳广场二楼L2-228 KIKC"/>
        <s v="广东省深圳市龙岗区中心城世贸百货三楼D区D315 KIKC"/>
        <s v="广东省深圳市龙岗区龙翔路7188号龙岗万科广场二楼19号"/>
        <s v="广东省深圳市龙岗区中心路与中兴大道交汇处38号布吉天虹四楼"/>
        <s v="广东省深圳市宝安区西乡大道与新湖路交汇处天虹商场百货区四楼KIKC"/>
        <s v="广东省东莞市长安镇宵边大道长安万达二楼2021号KIKC"/>
        <s v="广东省东莞市樟木头镇西城路11号天一城二楼2022KIKC"/>
        <s v="广东省河源市源城区河源大道北1号丽日购物广场一楼KIKC"/>
        <s v="广东省惠州市江北文昌一路9号三楼KIKC"/>
        <s v="广东省惠州市惠州西湖丽日百货1楼KIKC"/>
        <s v="广东省惠州市商业中心麦地路60号天虹五楼KIKC"/>
        <s v="广西省桂林市正阳步行街166号"/>
        <s v="广西省柳州市城中区公园路星河大厦1-3,1-4KIKC专卖&#10;"/>
        <s v="广西省桂林市正阳步行街32、34号KIKC专卖店"/>
        <s v="广西省柳州市五星步行街47号KIKC"/>
        <s v="广西省桂林市秀峰区中山中路37号微笑堂商厦5楼A09号"/>
        <s v="广西省朝阳路青云街18号百盛购物广场6楼06号"/>
        <s v="广西省南宁市兴宁区朝阳路39-45号北5楼"/>
        <s v="湖北省襄阳市解放路杰之行运动城KIKC专卖店"/>
        <s v="湖北省武汉市东湖新技术开发区珞瑜路766号光谷世纪城广场"/>
        <s v="湖北省黄石市交通路13号-3号"/>
        <s v="湖北省武汉市中山大道大洋百货5楼KIKC专柜"/>
        <s v="湖北省武汉市汉阳区21世纪商场2楼KIKC专柜"/>
        <s v="湖北省武汉市汉阳区龙阳大道大洋百货负1楼KIKC专柜"/>
        <s v="湖北省荆州市沙市北京中路191号（安良百货旁边）KIKC专卖店"/>
        <s v="湖北省荆州市城区荆州中路23号KIKC专卖店"/>
        <s v="湖北省荆州市沙市北京路安良百货5楼KIKC专柜"/>
        <s v="湖南省郴州市北湖区八一路15号KIKC专卖店"/>
        <s v="湖南省衡阳和平北路金轮大厦18号19号KIKC专卖店"/>
        <s v="湖南省永州市冷水滩区零陵北路1号步步高广场3楼KIKC专柜"/>
        <s v="湖南省郴州市北湖区兴隆步行街北段40号KIKC专卖店"/>
        <s v="湖南省浏阳市人民路34号KIKC专卖店"/>
        <s v="湖南省浏阳市金沙中路1号通程百货2楼KIKC专柜"/>
        <s v="湖南省怀化市火车站通程商业广场三楼KIKC专柜"/>
        <s v="湖南省长沙市雨花区万家丽路三段36号喜盈门•范城2楼KIKC专柜"/>
        <s v="湖南省长沙市天心区芙蓉南路368号BOBO天下城天虹百货KIKC专柜"/>
        <s v="湖南省长沙市芙蓉区车站路345号友谊阿波罗商业广场3楼KIKC专柜"/>
        <s v="湖南省长沙市天心区黄兴南路338号KIKC专卖店"/>
        <s v="湖南省长沙市天心区坡子街216号悦方IDMALL2楼KIKC专卖店"/>
        <s v="湖南省常德市武陵区步行街金钻广场大兴街21-23号KIKC专卖店"/>
        <s v="湖南省常德市商业步行街首创大厦临街KIKC专卖店"/>
        <s v="湖南省岳阳市东茅岭294号KIKC专卖店"/>
        <s v="湖南省岳阳市岳阳楼区东茅岭路42号天虹百货四楼KIKC"/>
        <s v="湖南省岳阳市岳阳楼区东茅岭路现代武商购物中心四楼KIKC专柜"/>
        <s v="四川省南充市顺庆区三公街75-77号KIKC专卖店"/>
        <s v="四川省成都市青羊区光华北三路55号L1-29-30"/>
        <s v="四川省南充市顺庆区人民南路66号新世纪百货KIKC专柜"/>
        <s v="四川省绵阳市涪城区公园路1-2号KIKC专卖店"/>
        <s v="山东省威海市环翠区统一路53-11号KIKC专卖店"/>
        <s v="山东省威海市环翠区新威路17号威高广场KIKC专柜"/>
        <s v="广东省广州市番禺区市桥清河东路203号汇珑商业中心的汇珑奥莱百货首层BH115-116"/>
        <s v="广东省深圳市龙岗中心城区龙平西路28号海雅百货3楼KIKC"/>
        <s v="广东省深圳市龙岗区平湖华南大道一号负一楼百斯盾专柜"/>
        <s v="广东省惠州市惠城区新岸路1号世贸中心大厦4楼bestnSTYLE"/>
        <s v="广东省中山市石岐区康华路15号恒基百货一楼bestnSTYLE"/>
        <s v="江苏省常州市武进区聚湖路武进万达广场二层2029室"/>
        <s v="浙江省金华市金东区李渔东路366号万达广场二层2016号"/>
        <s v="广东省佛山市南海区桂城街道南海大道北46号南海创鸿城3层03号铺"/>
        <s v="广东省佛山市南海区佛平路南侧南海万科广场"/>
        <s v="广东省佛山南海区桂城街道桂澜北路28号"/>
        <s v="广东省汕头市澄海区中心城区丰泽园23幢一层7-8号"/>
        <m/>
        <s v="广东省深圳市福田区华强北路2009号茂业百货7楼KIKC"/>
        <s v="广东省中山市坦洲镇坦神北路19号"/>
        <s v="广西省柳州市鱼峰路17号银泰城3-05号"/>
        <s v="湖北省武汉市江汉路80-84#店铺"/>
        <s v="湖北省黄石市西塞山区颐阳路与大智路交汇处"/>
        <s v="湖北省黄石市武汉路"/>
        <s v="湖北省武汉市武昌中南路中商百货广场"/>
        <s v="湖北省襄阳市长虹路KIKC专卖店"/>
        <s v="湖北省荆州市沙市人信汇商业广场"/>
        <s v="湖南省邵阳市红旗路46号"/>
        <s v="湖南省长沙市湘江世纪城"/>
        <s v="四川省绵阳市公园路1号茂业百货KIKC专柜"/>
        <s v="四川省成都市金牛区一环路北三段 1 号"/>
        <s v="深圳市罗湖区友谊路63号友谊茂业4楼kikc"/>
      </sharedItems>
    </cacheField>
    <cacheField name="联系人" numFmtId="0">
      <sharedItems containsBlank="1" count="72">
        <s v="谭萍"/>
        <s v="郑银玲"/>
        <s v="邓中科"/>
        <s v="杨沛沛"/>
        <s v="邓建华"/>
        <s v="黄然"/>
        <s v="黄志飞"/>
        <s v="陈哲成"/>
        <s v="廖金胜"/>
        <s v="纪宇浩"/>
        <s v="戴穗越"/>
        <s v="邱霞斐"/>
        <s v="王洁"/>
        <s v="邱牧红"/>
        <s v="蔡晓芳"/>
        <s v="陈志强"/>
        <s v="陈育纯"/>
        <s v="张志鹏"/>
        <s v="廖婉玲"/>
        <s v="郑淑玲"/>
        <s v="黄慧慧"/>
        <s v="吕善朋"/>
        <s v="黄德龙"/>
        <s v="黄素金"/>
        <s v="钟彩云"/>
        <s v="陈芬收   "/>
        <s v="柯士福"/>
        <s v="何丽香"/>
        <s v="张芬"/>
        <s v="刘冬梅"/>
        <s v="张华勇"/>
        <s v="卢艳华"/>
        <s v="林锦香"/>
        <s v="邹玉"/>
        <s v="劳卫玲"/>
        <m/>
        <s v="陈启特"/>
        <s v="刘涛"/>
        <s v="徐星星"/>
        <s v="蔡曼"/>
        <s v="刘凯"/>
        <s v="梁肖"/>
        <s v="姚宇婷"/>
        <s v=" 邹雪莲"/>
        <s v="朱雪娇"/>
        <s v="候学君"/>
        <s v="李湘梅"/>
        <s v="李忠"/>
        <s v="冯瑞发"/>
        <s v="陈丹"/>
        <s v="刘桑"/>
        <s v="胡丹"/>
        <s v="潘建梅"/>
        <s v="陈雅晖"/>
        <s v="刘庆"/>
        <s v="赵玉玲"/>
        <s v="胡翠"/>
        <s v="张哲"/>
        <s v="梅凤"/>
        <s v="胡桂方"/>
        <s v="赵旨华"/>
        <s v="陈小四"/>
        <s v="王丽"/>
        <s v="吴秀贞"/>
        <s v="陶婵"/>
        <s v="周雯"/>
        <s v="刘蕊蕊"/>
        <s v="蓝艳萍"/>
        <s v="龚晶晶"/>
        <s v="林惠燕"/>
        <s v="黄亦健"/>
        <s v="张锦燕"/>
      </sharedItems>
    </cacheField>
    <cacheField name="店铺座机" numFmtId="0">
      <sharedItems containsBlank="1" containsMixedTypes="1" containsNumber="1" containsInteger="1" minValue="13276384665" maxValue="13276384665" count="75">
        <s v="020-34809149"/>
        <s v="0451-86628342"/>
        <s v="0476-8302139"/>
        <s v="0532-87365336"/>
        <n v="13276384665"/>
        <s v="0757-86228522"/>
        <s v="0757-85930119"/>
        <s v="020-38060195"/>
        <s v="020-36853217"/>
        <s v="020-61080762"/>
        <s v="020-86265036"/>
        <s v="020-32198060"/>
        <s v="0768 2281070"/>
        <s v="0663-8240098"/>
        <s v="0754-87787319"/>
        <s v="0754-87120231"/>
        <s v="0754-87120230"/>
        <s v="0754-83251280"/>
        <s v="0660-6898488"/>
        <s v="0768-2681166"/>
        <s v="0754-88638230"/>
        <s v="0755-25849910"/>
        <s v="0755-29659715"/>
        <s v="0755-23357978"/>
        <s v="0755-84849829"/>
        <s v="0755-89328621"/>
        <s v="0755-84182694&#10;"/>
        <s v="0755-23012939&#10;"/>
        <s v="0769-82926775"/>
        <s v="0769-82690107"/>
        <s v="0762--3806306"/>
        <s v="0752-7190360"/>
        <s v="0752-2535781"/>
        <s v="0752-2672831"/>
        <s v="0773-2801798"/>
        <s v="0772-2801994"/>
        <s v="0773-2801797"/>
        <s v="0772－2802950"/>
        <m/>
        <s v="0710-3497708"/>
        <s v="027-87188780"/>
        <s v="0714-6242918"/>
        <s v="027-82450216"/>
        <s v="027-84775488"/>
        <s v="027-84458754"/>
        <s v="0716-8309968"/>
        <s v="0716-8809919"/>
        <s v="0716-8108437"/>
        <s v="0735-2170711"/>
        <s v="0734-8232611"/>
        <s v="0746-2363322"/>
        <s v="0735-2222434&#10;"/>
        <s v="0731-83641949"/>
        <s v="0731-83306961"/>
        <s v="0745-8699806"/>
        <s v="0731-89746309"/>
        <s v="0731-89605748"/>
        <s v="0731-84424946"/>
        <s v="0731-82252759"/>
        <s v="0731-84912259"/>
        <s v="0736-7361399"/>
        <s v="0736-7301739"/>
        <s v="0730-8970628"/>
        <s v="0730-2910898"/>
        <s v="0730-8266242"/>
        <s v="0817-2898381"/>
        <s v="028-86113192"/>
        <s v="0817-7107782"/>
        <s v="0816-2232600"/>
        <s v="0631-5223892"/>
        <s v="0631-5212340"/>
        <s v="020-29029509"/>
        <s v="0755-28378240"/>
        <s v="0755-28378240&#10;"/>
        <s v="0760-88706004"/>
      </sharedItems>
    </cacheField>
    <cacheField name="联系人电话" numFmtId="0">
      <sharedItems containsBlank="1" containsMixedTypes="1" containsNumber="1" containsInteger="1" minValue="13001619958" maxValue="18929606005" count="71">
        <s v="18565387945&#10;"/>
        <n v="15245008422"/>
        <n v="13925131482"/>
        <n v="13156363173"/>
        <n v="13001619958"/>
        <n v="18038732010"/>
        <n v="18566427373"/>
        <n v="18650000712"/>
        <n v="15817825222"/>
        <n v="13610237607"/>
        <s v="13802905189&#10;"/>
        <n v="18813414182"/>
        <n v="13592949868"/>
        <n v="13415056368"/>
        <n v="13556387434"/>
        <n v="13924764245"/>
        <n v="15876815959"/>
        <n v="13560559926"/>
        <n v="18929606005"/>
        <n v="15815055217"/>
        <n v="13620909600"/>
        <s v="18665353195&#10;"/>
        <n v="13530757867"/>
        <n v="13418542246"/>
        <n v="13725565159"/>
        <n v="15814775137"/>
        <n v="15361084752"/>
        <n v="13719161082"/>
        <s v="13266254186&#10;"/>
        <n v="13435388004"/>
        <n v="13420685735"/>
        <n v="13712362043"/>
        <n v="13421633854"/>
        <n v="18565281286"/>
        <n v="15815618727"/>
        <m/>
        <n v="18650000721"/>
        <n v="15874046206"/>
        <n v="18571669553"/>
        <n v="13720106036"/>
        <n v="13554203350"/>
        <n v="13797038962"/>
        <s v="15072442431&#10;"/>
        <n v="15926366028"/>
        <n v="13872411292"/>
        <n v="15090748151"/>
        <n v="18670537142"/>
        <n v="18374710310"/>
        <n v="18797718137"/>
        <n v="18673535275"/>
        <n v="13874933037"/>
        <n v="15116490806"/>
        <n v="15580670003"/>
        <n v="18692232396"/>
        <n v="13755153780"/>
        <n v="18670325328"/>
        <n v="15211062350"/>
        <n v="18684913430"/>
        <n v="13873669502"/>
        <n v="18670618945"/>
        <n v="13055071250"/>
        <n v="13617306282"/>
        <n v="15228157446"/>
        <n v="15328888615"/>
        <n v="13088272636"/>
        <n v="13465133275"/>
        <n v="13826427292"/>
        <n v="13088806691"/>
        <n v="13428062206"/>
        <n v="13425572111"/>
        <n v="13510722258"/>
      </sharedItems>
    </cacheField>
    <cacheField name="店铺性质2" numFmtId="0">
      <sharedItems containsBlank="1"/>
    </cacheField>
    <cacheField name="开店状态" numFmtId="0">
      <sharedItems containsBlank="1" count="4">
        <s v="已开"/>
        <s v="关店"/>
        <s v="待开"/>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6">
  <r>
    <x v="0"/>
    <x v="0"/>
    <x v="0"/>
    <s v="华南"/>
    <x v="0"/>
    <x v="0"/>
    <x v="0"/>
    <x v="0"/>
    <s v="番禺区"/>
    <s v="县城"/>
    <s v="直营"/>
    <x v="0"/>
    <n v="88"/>
    <d v="2012-09-01T00:00:00"/>
    <x v="0"/>
    <x v="0"/>
    <x v="0"/>
    <x v="0"/>
    <x v="0"/>
    <s v="KIKC保留店"/>
    <x v="0"/>
  </r>
  <r>
    <x v="1"/>
    <x v="1"/>
    <x v="1"/>
    <s v="北方"/>
    <x v="1"/>
    <x v="1"/>
    <x v="1"/>
    <x v="1"/>
    <s v="南岗区"/>
    <s v="省会"/>
    <s v="直营"/>
    <x v="1"/>
    <n v="143"/>
    <m/>
    <x v="1"/>
    <x v="1"/>
    <x v="1"/>
    <x v="1"/>
    <x v="1"/>
    <s v="KIKC新开店"/>
    <x v="0"/>
  </r>
  <r>
    <x v="2"/>
    <x v="2"/>
    <x v="2"/>
    <s v="北方"/>
    <x v="1"/>
    <x v="2"/>
    <x v="1"/>
    <x v="2"/>
    <s v="红山区"/>
    <s v="地级市"/>
    <s v="直营"/>
    <x v="1"/>
    <n v="141"/>
    <m/>
    <x v="2"/>
    <x v="2"/>
    <x v="2"/>
    <x v="2"/>
    <x v="2"/>
    <s v="KIKC新开店"/>
    <x v="0"/>
  </r>
  <r>
    <x v="3"/>
    <x v="3"/>
    <x v="3"/>
    <s v="北方"/>
    <x v="1"/>
    <x v="3"/>
    <x v="1"/>
    <x v="3"/>
    <s v="平度"/>
    <s v="县城"/>
    <s v="直营"/>
    <x v="2"/>
    <n v="110"/>
    <m/>
    <x v="3"/>
    <x v="3"/>
    <x v="3"/>
    <x v="3"/>
    <x v="3"/>
    <s v="KIKC保留店"/>
    <x v="0"/>
  </r>
  <r>
    <x v="4"/>
    <x v="4"/>
    <x v="4"/>
    <s v="北方"/>
    <x v="1"/>
    <x v="3"/>
    <x v="1"/>
    <x v="4"/>
    <s v="莱州"/>
    <s v="县城"/>
    <s v="直营"/>
    <x v="2"/>
    <n v="110"/>
    <m/>
    <x v="3"/>
    <x v="4"/>
    <x v="4"/>
    <x v="4"/>
    <x v="4"/>
    <s v="KIKC保留店"/>
    <x v="0"/>
  </r>
  <r>
    <x v="5"/>
    <x v="5"/>
    <x v="5"/>
    <s v="华南"/>
    <x v="2"/>
    <x v="0"/>
    <x v="2"/>
    <x v="5"/>
    <s v="南海区"/>
    <s v="地级市"/>
    <s v="直营"/>
    <x v="1"/>
    <n v="140"/>
    <d v="2013-05-26T00:00:00"/>
    <x v="4"/>
    <x v="5"/>
    <x v="5"/>
    <x v="5"/>
    <x v="5"/>
    <s v="KIKC新开店"/>
    <x v="0"/>
  </r>
  <r>
    <x v="6"/>
    <x v="6"/>
    <x v="6"/>
    <s v="华南"/>
    <x v="2"/>
    <x v="0"/>
    <x v="2"/>
    <x v="5"/>
    <s v="南海区"/>
    <s v="地级市"/>
    <s v="直营"/>
    <x v="1"/>
    <n v="76"/>
    <m/>
    <x v="5"/>
    <x v="6"/>
    <x v="6"/>
    <x v="6"/>
    <x v="6"/>
    <s v="KIKC新开店"/>
    <x v="0"/>
  </r>
  <r>
    <x v="7"/>
    <x v="7"/>
    <x v="7"/>
    <s v="华南"/>
    <x v="2"/>
    <x v="0"/>
    <x v="2"/>
    <x v="0"/>
    <s v="天河区"/>
    <s v="省会"/>
    <s v="直营"/>
    <x v="1"/>
    <n v="66"/>
    <d v="2012-09-01T00:00:00"/>
    <x v="6"/>
    <x v="7"/>
    <x v="7"/>
    <x v="7"/>
    <x v="7"/>
    <s v="KIKC保留店"/>
    <x v="0"/>
  </r>
  <r>
    <x v="8"/>
    <x v="8"/>
    <x v="8"/>
    <s v="华南"/>
    <x v="2"/>
    <x v="0"/>
    <x v="2"/>
    <x v="0"/>
    <s v="花都区"/>
    <s v="县城"/>
    <s v="直营"/>
    <x v="0"/>
    <n v="100"/>
    <m/>
    <x v="7"/>
    <x v="8"/>
    <x v="8"/>
    <x v="8"/>
    <x v="8"/>
    <s v="KIKC新开店"/>
    <x v="0"/>
  </r>
  <r>
    <x v="9"/>
    <x v="9"/>
    <x v="9"/>
    <s v="华南"/>
    <x v="2"/>
    <x v="0"/>
    <x v="2"/>
    <x v="0"/>
    <s v="黄埔区"/>
    <s v="县城"/>
    <s v="直营"/>
    <x v="2"/>
    <n v="120"/>
    <m/>
    <x v="8"/>
    <x v="9"/>
    <x v="9"/>
    <x v="9"/>
    <x v="9"/>
    <s v="KIKC新开店"/>
    <x v="0"/>
  </r>
  <r>
    <x v="10"/>
    <x v="10"/>
    <x v="10"/>
    <s v="华南"/>
    <x v="2"/>
    <x v="0"/>
    <x v="2"/>
    <x v="0"/>
    <s v="白云区"/>
    <s v="地级市"/>
    <s v="直营"/>
    <x v="0"/>
    <n v="216"/>
    <m/>
    <x v="3"/>
    <x v="10"/>
    <x v="7"/>
    <x v="10"/>
    <x v="7"/>
    <s v="KIKC新开店"/>
    <x v="0"/>
  </r>
  <r>
    <x v="11"/>
    <x v="11"/>
    <x v="11"/>
    <s v="华南"/>
    <x v="2"/>
    <x v="0"/>
    <x v="2"/>
    <x v="0"/>
    <s v="增城区"/>
    <s v="县城"/>
    <s v="直营"/>
    <x v="1"/>
    <n v="121"/>
    <m/>
    <x v="9"/>
    <x v="11"/>
    <x v="10"/>
    <x v="11"/>
    <x v="10"/>
    <s v="KIKC新开店"/>
    <x v="0"/>
  </r>
  <r>
    <x v="12"/>
    <x v="12"/>
    <x v="12"/>
    <s v="华南"/>
    <x v="2"/>
    <x v="0"/>
    <x v="3"/>
    <x v="6"/>
    <s v="湘桥区"/>
    <s v="地级市"/>
    <s v="直营"/>
    <x v="0"/>
    <n v="95"/>
    <m/>
    <x v="10"/>
    <x v="12"/>
    <x v="11"/>
    <x v="12"/>
    <x v="11"/>
    <s v="KIKC新开店"/>
    <x v="0"/>
  </r>
  <r>
    <x v="13"/>
    <x v="13"/>
    <x v="13"/>
    <s v="华南"/>
    <x v="2"/>
    <x v="0"/>
    <x v="3"/>
    <x v="7"/>
    <s v="东山区"/>
    <s v="地级市"/>
    <s v="直营"/>
    <x v="0"/>
    <n v="137"/>
    <m/>
    <x v="11"/>
    <x v="13"/>
    <x v="12"/>
    <x v="13"/>
    <x v="12"/>
    <s v="KIKC新开店"/>
    <x v="0"/>
  </r>
  <r>
    <x v="14"/>
    <x v="14"/>
    <x v="14"/>
    <s v="华南"/>
    <x v="2"/>
    <x v="0"/>
    <x v="3"/>
    <x v="8"/>
    <s v="潮南区"/>
    <s v="地级市"/>
    <s v="直营"/>
    <x v="0"/>
    <n v="167"/>
    <d v="2013-05-15T00:00:00"/>
    <x v="12"/>
    <x v="14"/>
    <x v="13"/>
    <x v="14"/>
    <x v="13"/>
    <s v="KIKC新开店"/>
    <x v="0"/>
  </r>
  <r>
    <x v="15"/>
    <x v="15"/>
    <x v="15"/>
    <s v="华南"/>
    <x v="2"/>
    <x v="0"/>
    <x v="3"/>
    <x v="8"/>
    <s v="龙湖区"/>
    <s v="地级市"/>
    <s v="直营"/>
    <x v="0"/>
    <n v="58"/>
    <d v="2013-05-13T00:00:00"/>
    <x v="13"/>
    <x v="15"/>
    <x v="14"/>
    <x v="15"/>
    <x v="14"/>
    <s v="KIKC新开店"/>
    <x v="0"/>
  </r>
  <r>
    <x v="16"/>
    <x v="16"/>
    <x v="16"/>
    <s v="华南"/>
    <x v="2"/>
    <x v="0"/>
    <x v="3"/>
    <x v="8"/>
    <s v="金平区"/>
    <s v="地级市"/>
    <s v="直营"/>
    <x v="0"/>
    <n v="78"/>
    <d v="2013-05-15T00:00:00"/>
    <x v="14"/>
    <x v="16"/>
    <x v="15"/>
    <x v="16"/>
    <x v="15"/>
    <s v="KIKC新开店"/>
    <x v="0"/>
  </r>
  <r>
    <x v="17"/>
    <x v="17"/>
    <x v="17"/>
    <s v="华南"/>
    <x v="2"/>
    <x v="0"/>
    <x v="3"/>
    <x v="8"/>
    <s v="澄海区"/>
    <s v="地级市"/>
    <s v="直营"/>
    <x v="0"/>
    <n v="76"/>
    <m/>
    <x v="15"/>
    <x v="17"/>
    <x v="16"/>
    <x v="17"/>
    <x v="16"/>
    <s v="KIKC新开店"/>
    <x v="0"/>
  </r>
  <r>
    <x v="18"/>
    <x v="18"/>
    <x v="18"/>
    <s v="华南"/>
    <x v="2"/>
    <x v="0"/>
    <x v="3"/>
    <x v="9"/>
    <s v="海丰县"/>
    <s v="县城"/>
    <s v="直营"/>
    <x v="0"/>
    <n v="76"/>
    <m/>
    <x v="16"/>
    <x v="18"/>
    <x v="17"/>
    <x v="18"/>
    <x v="17"/>
    <s v="KIKC新开店"/>
    <x v="0"/>
  </r>
  <r>
    <x v="19"/>
    <x v="19"/>
    <x v="19"/>
    <s v="华南"/>
    <x v="2"/>
    <x v="0"/>
    <x v="3"/>
    <x v="6"/>
    <m/>
    <s v="地级市"/>
    <s v="直营"/>
    <x v="0"/>
    <n v="200"/>
    <m/>
    <x v="17"/>
    <x v="19"/>
    <x v="18"/>
    <x v="19"/>
    <x v="18"/>
    <s v="KIKC新开店"/>
    <x v="0"/>
  </r>
  <r>
    <x v="20"/>
    <x v="20"/>
    <x v="20"/>
    <s v="华南"/>
    <x v="2"/>
    <x v="0"/>
    <x v="3"/>
    <x v="8"/>
    <s v="金平区"/>
    <s v="地级市"/>
    <s v="直营"/>
    <x v="0"/>
    <n v="72"/>
    <m/>
    <x v="18"/>
    <x v="20"/>
    <x v="19"/>
    <x v="20"/>
    <x v="19"/>
    <s v="KIKC新开店"/>
    <x v="0"/>
  </r>
  <r>
    <x v="21"/>
    <x v="21"/>
    <x v="21"/>
    <s v="华南"/>
    <x v="2"/>
    <x v="0"/>
    <x v="4"/>
    <x v="10"/>
    <s v="罗湖区"/>
    <s v="地级市"/>
    <s v="直营"/>
    <x v="2"/>
    <n v="69"/>
    <m/>
    <x v="19"/>
    <x v="21"/>
    <x v="20"/>
    <x v="21"/>
    <x v="20"/>
    <s v="KIKC新开店"/>
    <x v="0"/>
  </r>
  <r>
    <x v="22"/>
    <x v="22"/>
    <x v="22"/>
    <s v="华南"/>
    <x v="2"/>
    <x v="0"/>
    <x v="4"/>
    <x v="10"/>
    <s v="宝安区"/>
    <s v="地级市"/>
    <s v="直营"/>
    <x v="2"/>
    <n v="59"/>
    <m/>
    <x v="20"/>
    <x v="22"/>
    <x v="21"/>
    <x v="22"/>
    <x v="21"/>
    <s v="KIKC新开店"/>
    <x v="0"/>
  </r>
  <r>
    <x v="23"/>
    <x v="23"/>
    <x v="23"/>
    <s v="华南"/>
    <x v="2"/>
    <x v="0"/>
    <x v="4"/>
    <x v="10"/>
    <s v="宝安区"/>
    <s v="地级市"/>
    <s v="直营"/>
    <x v="1"/>
    <n v="120"/>
    <m/>
    <x v="21"/>
    <x v="23"/>
    <x v="22"/>
    <x v="23"/>
    <x v="22"/>
    <s v="KIKC新开店"/>
    <x v="0"/>
  </r>
  <r>
    <x v="24"/>
    <x v="24"/>
    <x v="24"/>
    <s v="华南"/>
    <x v="2"/>
    <x v="0"/>
    <x v="4"/>
    <x v="10"/>
    <s v="龙岗区"/>
    <s v="地级市"/>
    <s v="直营"/>
    <x v="2"/>
    <n v="70"/>
    <m/>
    <x v="22"/>
    <x v="24"/>
    <x v="23"/>
    <x v="24"/>
    <x v="23"/>
    <s v="KIKC新开店"/>
    <x v="0"/>
  </r>
  <r>
    <x v="25"/>
    <x v="25"/>
    <x v="25"/>
    <s v="华南"/>
    <x v="2"/>
    <x v="0"/>
    <x v="4"/>
    <x v="10"/>
    <s v="龙岗区"/>
    <s v="地级市"/>
    <s v="直营"/>
    <x v="1"/>
    <n v="103"/>
    <m/>
    <x v="23"/>
    <x v="25"/>
    <x v="24"/>
    <x v="25"/>
    <x v="24"/>
    <s v="KIKC新开店"/>
    <x v="0"/>
  </r>
  <r>
    <x v="26"/>
    <x v="26"/>
    <x v="26"/>
    <s v="华南"/>
    <x v="2"/>
    <x v="0"/>
    <x v="4"/>
    <x v="10"/>
    <s v="龙岗区"/>
    <s v="地级市"/>
    <s v="直营"/>
    <x v="2"/>
    <n v="60"/>
    <m/>
    <x v="24"/>
    <x v="26"/>
    <x v="25"/>
    <x v="26"/>
    <x v="25"/>
    <s v="KIKC新开店"/>
    <x v="0"/>
  </r>
  <r>
    <x v="27"/>
    <x v="27"/>
    <x v="27"/>
    <s v="华南"/>
    <x v="2"/>
    <x v="0"/>
    <x v="4"/>
    <x v="10"/>
    <s v="宝安区"/>
    <s v="地级市"/>
    <s v="直营"/>
    <x v="2"/>
    <n v="90"/>
    <m/>
    <x v="25"/>
    <x v="27"/>
    <x v="26"/>
    <x v="27"/>
    <x v="26"/>
    <s v="KIKC新开店"/>
    <x v="0"/>
  </r>
  <r>
    <x v="28"/>
    <x v="28"/>
    <x v="28"/>
    <s v="华南"/>
    <x v="2"/>
    <x v="0"/>
    <x v="5"/>
    <x v="11"/>
    <s v="莞城区"/>
    <s v="县城"/>
    <s v="直营"/>
    <x v="1"/>
    <n v="85"/>
    <m/>
    <x v="26"/>
    <x v="28"/>
    <x v="27"/>
    <x v="28"/>
    <x v="27"/>
    <s v="KIKC新开店"/>
    <x v="0"/>
  </r>
  <r>
    <x v="29"/>
    <x v="29"/>
    <x v="29"/>
    <s v="华南"/>
    <x v="2"/>
    <x v="0"/>
    <x v="5"/>
    <x v="11"/>
    <s v="樟木头"/>
    <s v="县城"/>
    <s v="直营"/>
    <x v="1"/>
    <n v="76"/>
    <m/>
    <x v="27"/>
    <x v="29"/>
    <x v="28"/>
    <x v="29"/>
    <x v="28"/>
    <s v="KIKC新开店"/>
    <x v="0"/>
  </r>
  <r>
    <x v="30"/>
    <x v="30"/>
    <x v="30"/>
    <s v="华南"/>
    <x v="2"/>
    <x v="0"/>
    <x v="5"/>
    <x v="12"/>
    <s v="源城区"/>
    <s v="地级市"/>
    <s v="直营"/>
    <x v="2"/>
    <n v="80"/>
    <m/>
    <x v="28"/>
    <x v="30"/>
    <x v="29"/>
    <x v="30"/>
    <x v="29"/>
    <s v="KIKC新开店"/>
    <x v="0"/>
  </r>
  <r>
    <x v="31"/>
    <x v="31"/>
    <x v="31"/>
    <s v="华南"/>
    <x v="2"/>
    <x v="0"/>
    <x v="5"/>
    <x v="13"/>
    <s v="惠城区"/>
    <s v="地级市"/>
    <s v="直营"/>
    <x v="1"/>
    <n v="110"/>
    <m/>
    <x v="29"/>
    <x v="31"/>
    <x v="30"/>
    <x v="31"/>
    <x v="30"/>
    <s v="KIKC新开店"/>
    <x v="0"/>
  </r>
  <r>
    <x v="32"/>
    <x v="32"/>
    <x v="32"/>
    <s v="华南"/>
    <x v="2"/>
    <x v="0"/>
    <x v="5"/>
    <x v="13"/>
    <m/>
    <s v="地级市"/>
    <s v="直营"/>
    <x v="1"/>
    <n v="75"/>
    <m/>
    <x v="30"/>
    <x v="32"/>
    <x v="31"/>
    <x v="32"/>
    <x v="31"/>
    <s v="KIKC新开店"/>
    <x v="0"/>
  </r>
  <r>
    <x v="33"/>
    <x v="33"/>
    <x v="33"/>
    <s v="华南"/>
    <x v="2"/>
    <x v="0"/>
    <x v="5"/>
    <x v="13"/>
    <m/>
    <s v="地级市"/>
    <s v="直营"/>
    <x v="2"/>
    <n v="78"/>
    <m/>
    <x v="31"/>
    <x v="33"/>
    <x v="32"/>
    <x v="33"/>
    <x v="32"/>
    <s v="KIKC新开店"/>
    <x v="0"/>
  </r>
  <r>
    <x v="34"/>
    <x v="34"/>
    <x v="34"/>
    <s v="华南"/>
    <x v="2"/>
    <x v="4"/>
    <x v="6"/>
    <x v="14"/>
    <s v="秀峰区"/>
    <s v="地级市"/>
    <s v="直营"/>
    <x v="0"/>
    <n v="216"/>
    <m/>
    <x v="32"/>
    <x v="34"/>
    <x v="33"/>
    <x v="34"/>
    <x v="33"/>
    <s v="KIKC新开店"/>
    <x v="0"/>
  </r>
  <r>
    <x v="35"/>
    <x v="35"/>
    <x v="35"/>
    <s v="华南"/>
    <x v="2"/>
    <x v="4"/>
    <x v="6"/>
    <x v="15"/>
    <s v="城中区"/>
    <s v="地级市"/>
    <s v="直营"/>
    <x v="0"/>
    <n v="190"/>
    <m/>
    <x v="33"/>
    <x v="35"/>
    <x v="34"/>
    <x v="35"/>
    <x v="34"/>
    <s v="KIKC新开店"/>
    <x v="0"/>
  </r>
  <r>
    <x v="36"/>
    <x v="36"/>
    <x v="36"/>
    <s v="华南"/>
    <x v="2"/>
    <x v="4"/>
    <x v="6"/>
    <x v="14"/>
    <s v="秀峰区"/>
    <s v="地级市"/>
    <s v="直营"/>
    <x v="0"/>
    <n v="134"/>
    <m/>
    <x v="34"/>
    <x v="36"/>
    <x v="33"/>
    <x v="36"/>
    <x v="33"/>
    <s v="KIKC新开店"/>
    <x v="0"/>
  </r>
  <r>
    <x v="37"/>
    <x v="37"/>
    <x v="37"/>
    <s v="华南"/>
    <x v="2"/>
    <x v="4"/>
    <x v="6"/>
    <x v="15"/>
    <m/>
    <s v="地级市"/>
    <s v="直营"/>
    <x v="0"/>
    <n v="120"/>
    <m/>
    <x v="17"/>
    <x v="37"/>
    <x v="34"/>
    <x v="37"/>
    <x v="34"/>
    <s v="KIKC新开店"/>
    <x v="0"/>
  </r>
  <r>
    <x v="38"/>
    <x v="38"/>
    <x v="38"/>
    <s v="华南"/>
    <x v="2"/>
    <x v="4"/>
    <x v="6"/>
    <x v="14"/>
    <s v="秀峰区"/>
    <s v="地级市"/>
    <s v="直营"/>
    <x v="2"/>
    <n v="86"/>
    <m/>
    <x v="35"/>
    <x v="38"/>
    <x v="35"/>
    <x v="38"/>
    <x v="35"/>
    <s v="KIKC新开店"/>
    <x v="0"/>
  </r>
  <r>
    <x v="39"/>
    <x v="39"/>
    <x v="39"/>
    <s v="华南"/>
    <x v="2"/>
    <x v="4"/>
    <x v="6"/>
    <x v="16"/>
    <m/>
    <s v="省会"/>
    <s v="直营"/>
    <x v="2"/>
    <n v="62"/>
    <m/>
    <x v="36"/>
    <x v="39"/>
    <x v="36"/>
    <x v="38"/>
    <x v="36"/>
    <s v="KIKC新开店"/>
    <x v="0"/>
  </r>
  <r>
    <x v="40"/>
    <x v="40"/>
    <x v="40"/>
    <s v="华南"/>
    <x v="2"/>
    <x v="4"/>
    <x v="6"/>
    <x v="16"/>
    <s v="兴宁区"/>
    <s v="省会"/>
    <s v="直营"/>
    <x v="2"/>
    <n v="86"/>
    <m/>
    <x v="2"/>
    <x v="40"/>
    <x v="35"/>
    <x v="38"/>
    <x v="35"/>
    <s v="KIKC新开店"/>
    <x v="0"/>
  </r>
  <r>
    <x v="41"/>
    <x v="41"/>
    <x v="41"/>
    <s v="华中"/>
    <x v="3"/>
    <x v="5"/>
    <x v="7"/>
    <x v="17"/>
    <m/>
    <s v="地级市"/>
    <s v="直营"/>
    <x v="0"/>
    <n v="230"/>
    <m/>
    <x v="37"/>
    <x v="41"/>
    <x v="37"/>
    <x v="39"/>
    <x v="37"/>
    <s v="KIKC新开店"/>
    <x v="0"/>
  </r>
  <r>
    <x v="42"/>
    <x v="42"/>
    <x v="42"/>
    <s v="华中"/>
    <x v="3"/>
    <x v="5"/>
    <x v="8"/>
    <x v="18"/>
    <s v="洪山区"/>
    <s v="省会"/>
    <s v="直营"/>
    <x v="1"/>
    <n v="100"/>
    <m/>
    <x v="23"/>
    <x v="42"/>
    <x v="38"/>
    <x v="40"/>
    <x v="38"/>
    <s v="KIKC新开店"/>
    <x v="0"/>
  </r>
  <r>
    <x v="43"/>
    <x v="43"/>
    <x v="43"/>
    <s v="华中"/>
    <x v="3"/>
    <x v="5"/>
    <x v="8"/>
    <x v="19"/>
    <m/>
    <s v="地级市"/>
    <s v="直营"/>
    <x v="0"/>
    <n v="170"/>
    <m/>
    <x v="38"/>
    <x v="43"/>
    <x v="39"/>
    <x v="41"/>
    <x v="39"/>
    <s v="KIKC新开店"/>
    <x v="0"/>
  </r>
  <r>
    <x v="44"/>
    <x v="44"/>
    <x v="44"/>
    <s v="华中"/>
    <x v="3"/>
    <x v="5"/>
    <x v="8"/>
    <x v="18"/>
    <m/>
    <s v="省会"/>
    <s v="直营"/>
    <x v="2"/>
    <n v="80"/>
    <m/>
    <x v="39"/>
    <x v="44"/>
    <x v="40"/>
    <x v="42"/>
    <x v="40"/>
    <s v="KIKC新开店"/>
    <x v="0"/>
  </r>
  <r>
    <x v="45"/>
    <x v="45"/>
    <x v="45"/>
    <s v="华中"/>
    <x v="3"/>
    <x v="5"/>
    <x v="8"/>
    <x v="18"/>
    <s v="汉阳区"/>
    <s v="省会"/>
    <s v="直营"/>
    <x v="2"/>
    <n v="130"/>
    <m/>
    <x v="40"/>
    <x v="45"/>
    <x v="41"/>
    <x v="43"/>
    <x v="41"/>
    <s v="KIKC新开店"/>
    <x v="0"/>
  </r>
  <r>
    <x v="46"/>
    <x v="46"/>
    <x v="46"/>
    <s v="华中"/>
    <x v="3"/>
    <x v="5"/>
    <x v="8"/>
    <x v="18"/>
    <s v="汉阳区"/>
    <s v="省会"/>
    <s v="直营"/>
    <x v="2"/>
    <n v="90"/>
    <m/>
    <x v="37"/>
    <x v="46"/>
    <x v="42"/>
    <x v="44"/>
    <x v="42"/>
    <s v="KIKC新开店"/>
    <x v="0"/>
  </r>
  <r>
    <x v="47"/>
    <x v="47"/>
    <x v="47"/>
    <s v="华中"/>
    <x v="3"/>
    <x v="5"/>
    <x v="9"/>
    <x v="20"/>
    <m/>
    <s v="地级市"/>
    <s v="直营"/>
    <x v="0"/>
    <n v="150"/>
    <m/>
    <x v="41"/>
    <x v="47"/>
    <x v="43"/>
    <x v="45"/>
    <x v="43"/>
    <s v="KIKC新开店"/>
    <x v="0"/>
  </r>
  <r>
    <x v="48"/>
    <x v="48"/>
    <x v="48"/>
    <s v="华中"/>
    <x v="3"/>
    <x v="5"/>
    <x v="9"/>
    <x v="20"/>
    <s v="荆州城"/>
    <s v="地级市"/>
    <s v="直营"/>
    <x v="0"/>
    <n v="110"/>
    <m/>
    <x v="39"/>
    <x v="48"/>
    <x v="44"/>
    <x v="46"/>
    <x v="44"/>
    <s v="KIKC新开店"/>
    <x v="0"/>
  </r>
  <r>
    <x v="49"/>
    <x v="49"/>
    <x v="49"/>
    <s v="华中"/>
    <x v="3"/>
    <x v="5"/>
    <x v="9"/>
    <x v="20"/>
    <m/>
    <s v="地级市"/>
    <s v="直营"/>
    <x v="2"/>
    <n v="90"/>
    <m/>
    <x v="42"/>
    <x v="49"/>
    <x v="45"/>
    <x v="47"/>
    <x v="45"/>
    <s v="KIKC新开店"/>
    <x v="0"/>
  </r>
  <r>
    <x v="50"/>
    <x v="50"/>
    <x v="50"/>
    <s v="华中"/>
    <x v="3"/>
    <x v="6"/>
    <x v="10"/>
    <x v="21"/>
    <s v="北湖区"/>
    <s v="地级市"/>
    <s v="直营"/>
    <x v="0"/>
    <n v="130"/>
    <d v="2012-08-28T00:00:00"/>
    <x v="43"/>
    <x v="50"/>
    <x v="46"/>
    <x v="48"/>
    <x v="46"/>
    <s v="KIKC保留店"/>
    <x v="0"/>
  </r>
  <r>
    <x v="51"/>
    <x v="51"/>
    <x v="51"/>
    <s v="华中"/>
    <x v="3"/>
    <x v="6"/>
    <x v="10"/>
    <x v="22"/>
    <s v="珠晖区"/>
    <s v="地级市"/>
    <s v="直营"/>
    <x v="0"/>
    <n v="55"/>
    <m/>
    <x v="44"/>
    <x v="51"/>
    <x v="47"/>
    <x v="49"/>
    <x v="47"/>
    <s v="KIKC新开店"/>
    <x v="0"/>
  </r>
  <r>
    <x v="52"/>
    <x v="52"/>
    <x v="52"/>
    <s v="华中"/>
    <x v="3"/>
    <x v="6"/>
    <x v="10"/>
    <x v="23"/>
    <s v="冷水滩区"/>
    <s v="地级市"/>
    <s v="直营"/>
    <x v="2"/>
    <n v="100"/>
    <m/>
    <x v="29"/>
    <x v="52"/>
    <x v="48"/>
    <x v="50"/>
    <x v="48"/>
    <s v="KIKC新开店"/>
    <x v="0"/>
  </r>
  <r>
    <x v="53"/>
    <x v="53"/>
    <x v="53"/>
    <s v="华中"/>
    <x v="3"/>
    <x v="6"/>
    <x v="10"/>
    <x v="21"/>
    <s v="北湖区"/>
    <s v="地级市"/>
    <s v="直营"/>
    <x v="0"/>
    <n v="90"/>
    <m/>
    <x v="45"/>
    <x v="53"/>
    <x v="49"/>
    <x v="51"/>
    <x v="49"/>
    <s v="KIKC新开店"/>
    <x v="0"/>
  </r>
  <r>
    <x v="54"/>
    <x v="54"/>
    <x v="54"/>
    <s v="华中"/>
    <x v="3"/>
    <x v="6"/>
    <x v="11"/>
    <x v="24"/>
    <s v="浏阳县"/>
    <s v="县城"/>
    <s v="直营"/>
    <x v="0"/>
    <n v="120"/>
    <m/>
    <x v="46"/>
    <x v="54"/>
    <x v="50"/>
    <x v="52"/>
    <x v="50"/>
    <s v="KIKC保留店"/>
    <x v="0"/>
  </r>
  <r>
    <x v="55"/>
    <x v="55"/>
    <x v="55"/>
    <s v="华中"/>
    <x v="3"/>
    <x v="6"/>
    <x v="11"/>
    <x v="24"/>
    <s v="浏阳县"/>
    <s v="县城"/>
    <s v="直营"/>
    <x v="2"/>
    <n v="110"/>
    <m/>
    <x v="47"/>
    <x v="55"/>
    <x v="51"/>
    <x v="53"/>
    <x v="51"/>
    <s v="KIKC新开店"/>
    <x v="0"/>
  </r>
  <r>
    <x v="56"/>
    <x v="56"/>
    <x v="56"/>
    <s v="华中"/>
    <x v="3"/>
    <x v="6"/>
    <x v="11"/>
    <x v="25"/>
    <m/>
    <s v="地级市"/>
    <s v="直营"/>
    <x v="2"/>
    <n v="70"/>
    <m/>
    <x v="18"/>
    <x v="56"/>
    <x v="52"/>
    <x v="54"/>
    <x v="52"/>
    <s v="KIKC新开店"/>
    <x v="0"/>
  </r>
  <r>
    <x v="57"/>
    <x v="57"/>
    <x v="57"/>
    <s v="华中"/>
    <x v="3"/>
    <x v="6"/>
    <x v="9"/>
    <x v="24"/>
    <s v="雨花区"/>
    <s v="省会"/>
    <s v="直营"/>
    <x v="1"/>
    <n v="132"/>
    <m/>
    <x v="44"/>
    <x v="57"/>
    <x v="53"/>
    <x v="55"/>
    <x v="53"/>
    <s v="KIKC新开店"/>
    <x v="0"/>
  </r>
  <r>
    <x v="58"/>
    <x v="58"/>
    <x v="58"/>
    <s v="华中"/>
    <x v="3"/>
    <x v="6"/>
    <x v="9"/>
    <x v="24"/>
    <s v="天心区"/>
    <s v="省会"/>
    <s v="直营"/>
    <x v="2"/>
    <n v="65"/>
    <m/>
    <x v="3"/>
    <x v="58"/>
    <x v="54"/>
    <x v="56"/>
    <x v="54"/>
    <s v="KIKC新开店"/>
    <x v="0"/>
  </r>
  <r>
    <x v="59"/>
    <x v="59"/>
    <x v="59"/>
    <s v="华中"/>
    <x v="3"/>
    <x v="6"/>
    <x v="9"/>
    <x v="24"/>
    <s v="芙蓉区"/>
    <s v="省会"/>
    <s v="直营"/>
    <x v="1"/>
    <n v="80"/>
    <m/>
    <x v="48"/>
    <x v="59"/>
    <x v="55"/>
    <x v="57"/>
    <x v="55"/>
    <s v="KIKC新开店"/>
    <x v="0"/>
  </r>
  <r>
    <x v="60"/>
    <x v="60"/>
    <x v="60"/>
    <s v="华中"/>
    <x v="3"/>
    <x v="6"/>
    <x v="9"/>
    <x v="24"/>
    <s v="天心区"/>
    <s v="省会"/>
    <s v="直营"/>
    <x v="0"/>
    <n v="110"/>
    <m/>
    <x v="14"/>
    <x v="60"/>
    <x v="56"/>
    <x v="58"/>
    <x v="56"/>
    <s v="KIKC新开店"/>
    <x v="0"/>
  </r>
  <r>
    <x v="61"/>
    <x v="61"/>
    <x v="61"/>
    <s v="华中"/>
    <x v="3"/>
    <x v="6"/>
    <x v="9"/>
    <x v="24"/>
    <s v="天心区"/>
    <s v="省会"/>
    <s v="直营"/>
    <x v="0"/>
    <n v="220"/>
    <m/>
    <x v="49"/>
    <x v="61"/>
    <x v="57"/>
    <x v="59"/>
    <x v="57"/>
    <s v="KIKC新开店"/>
    <x v="0"/>
  </r>
  <r>
    <x v="62"/>
    <x v="62"/>
    <x v="62"/>
    <s v="华中"/>
    <x v="3"/>
    <x v="6"/>
    <x v="12"/>
    <x v="26"/>
    <s v="武陵区"/>
    <s v="地级市"/>
    <s v="直营"/>
    <x v="0"/>
    <n v="120"/>
    <d v="2012-09-21T00:00:00"/>
    <x v="50"/>
    <x v="62"/>
    <x v="58"/>
    <x v="60"/>
    <x v="58"/>
    <s v="KIKC保留店"/>
    <x v="0"/>
  </r>
  <r>
    <x v="63"/>
    <x v="63"/>
    <x v="63"/>
    <s v="华中"/>
    <x v="3"/>
    <x v="6"/>
    <x v="12"/>
    <x v="26"/>
    <s v="武陵区"/>
    <s v="地级市"/>
    <s v="直营"/>
    <x v="0"/>
    <n v="138"/>
    <m/>
    <x v="16"/>
    <x v="63"/>
    <x v="59"/>
    <x v="61"/>
    <x v="59"/>
    <s v="KIKC新开店"/>
    <x v="0"/>
  </r>
  <r>
    <x v="64"/>
    <x v="64"/>
    <x v="64"/>
    <s v="华中"/>
    <x v="3"/>
    <x v="6"/>
    <x v="12"/>
    <x v="27"/>
    <s v="岳阳楼区"/>
    <s v="地级市"/>
    <s v="直营"/>
    <x v="0"/>
    <n v="135"/>
    <m/>
    <x v="50"/>
    <x v="64"/>
    <x v="60"/>
    <x v="62"/>
    <x v="60"/>
    <s v="KIKC新开店"/>
    <x v="0"/>
  </r>
  <r>
    <x v="65"/>
    <x v="65"/>
    <x v="65"/>
    <s v="华中"/>
    <x v="3"/>
    <x v="6"/>
    <x v="12"/>
    <x v="27"/>
    <s v="岳阳楼区"/>
    <s v="地级市"/>
    <s v="直营"/>
    <x v="2"/>
    <n v="50"/>
    <m/>
    <x v="28"/>
    <x v="65"/>
    <x v="61"/>
    <x v="63"/>
    <x v="61"/>
    <s v="KIKC新开店"/>
    <x v="0"/>
  </r>
  <r>
    <x v="66"/>
    <x v="66"/>
    <x v="66"/>
    <s v="华中"/>
    <x v="3"/>
    <x v="6"/>
    <x v="12"/>
    <x v="27"/>
    <s v="岳阳楼区"/>
    <s v="地级市"/>
    <s v="直营"/>
    <x v="2"/>
    <n v="100"/>
    <m/>
    <x v="51"/>
    <x v="66"/>
    <x v="61"/>
    <x v="64"/>
    <x v="61"/>
    <s v="KIKC新开店"/>
    <x v="0"/>
  </r>
  <r>
    <x v="67"/>
    <x v="67"/>
    <x v="67"/>
    <s v="西南"/>
    <x v="4"/>
    <x v="7"/>
    <x v="13"/>
    <x v="28"/>
    <s v="顺庆区"/>
    <s v="地级市"/>
    <s v="直营"/>
    <x v="0"/>
    <n v="108"/>
    <m/>
    <x v="23"/>
    <x v="67"/>
    <x v="62"/>
    <x v="65"/>
    <x v="62"/>
    <s v="KIKC新开店"/>
    <x v="0"/>
  </r>
  <r>
    <x v="68"/>
    <x v="68"/>
    <x v="68"/>
    <s v="西南"/>
    <x v="4"/>
    <x v="7"/>
    <x v="13"/>
    <x v="29"/>
    <s v="青羊区"/>
    <s v="省会"/>
    <s v="直营"/>
    <x v="1"/>
    <n v="175"/>
    <m/>
    <x v="18"/>
    <x v="68"/>
    <x v="63"/>
    <x v="66"/>
    <x v="35"/>
    <s v="KIKC新开店"/>
    <x v="0"/>
  </r>
  <r>
    <x v="69"/>
    <x v="69"/>
    <x v="69"/>
    <s v="西南"/>
    <x v="4"/>
    <x v="7"/>
    <x v="13"/>
    <x v="28"/>
    <s v="顺庆区"/>
    <s v="地级市"/>
    <s v="直营"/>
    <x v="2"/>
    <n v="60"/>
    <m/>
    <x v="52"/>
    <x v="69"/>
    <x v="64"/>
    <x v="67"/>
    <x v="63"/>
    <s v="KIKC新开店"/>
    <x v="0"/>
  </r>
  <r>
    <x v="70"/>
    <x v="70"/>
    <x v="70"/>
    <s v="西南"/>
    <x v="4"/>
    <x v="7"/>
    <x v="13"/>
    <x v="30"/>
    <s v="涪城区"/>
    <s v="地级市"/>
    <s v="直营"/>
    <x v="0"/>
    <n v="140"/>
    <m/>
    <x v="17"/>
    <x v="70"/>
    <x v="65"/>
    <x v="68"/>
    <x v="64"/>
    <s v="KIKC新开店"/>
    <x v="0"/>
  </r>
  <r>
    <x v="71"/>
    <x v="71"/>
    <x v="71"/>
    <s v="北方"/>
    <x v="1"/>
    <x v="3"/>
    <x v="1"/>
    <x v="31"/>
    <s v="环翠区"/>
    <s v="地级市"/>
    <s v="直营"/>
    <x v="0"/>
    <n v="350"/>
    <m/>
    <x v="3"/>
    <x v="71"/>
    <x v="66"/>
    <x v="69"/>
    <x v="65"/>
    <s v="KIKC保留店"/>
    <x v="1"/>
  </r>
  <r>
    <x v="72"/>
    <x v="72"/>
    <x v="72"/>
    <s v="北方"/>
    <x v="1"/>
    <x v="3"/>
    <x v="1"/>
    <x v="31"/>
    <s v="环翠区"/>
    <s v="地级市"/>
    <s v="直营"/>
    <x v="1"/>
    <n v="133"/>
    <m/>
    <x v="12"/>
    <x v="72"/>
    <x v="66"/>
    <x v="70"/>
    <x v="65"/>
    <s v="KIKC新开店"/>
    <x v="1"/>
  </r>
  <r>
    <x v="73"/>
    <x v="73"/>
    <x v="73"/>
    <s v="华南"/>
    <x v="2"/>
    <x v="0"/>
    <x v="2"/>
    <x v="0"/>
    <s v="番禺区"/>
    <s v="县城"/>
    <s v="直营"/>
    <x v="2"/>
    <n v="150"/>
    <m/>
    <x v="53"/>
    <x v="73"/>
    <x v="67"/>
    <x v="71"/>
    <x v="66"/>
    <s v="KIKC新开店"/>
    <x v="1"/>
  </r>
  <r>
    <x v="74"/>
    <x v="74"/>
    <x v="74"/>
    <s v="华南"/>
    <x v="2"/>
    <x v="0"/>
    <x v="4"/>
    <x v="10"/>
    <s v="龙岗区"/>
    <s v="地级市"/>
    <s v="直营"/>
    <x v="2"/>
    <n v="62"/>
    <m/>
    <x v="10"/>
    <x v="74"/>
    <x v="23"/>
    <x v="72"/>
    <x v="23"/>
    <s v="KIKC新开店"/>
    <x v="1"/>
  </r>
  <r>
    <x v="75"/>
    <x v="75"/>
    <x v="75"/>
    <s v="华南"/>
    <x v="2"/>
    <x v="0"/>
    <x v="4"/>
    <x v="10"/>
    <s v="龙岗区"/>
    <s v="地级市"/>
    <s v="直营"/>
    <x v="2"/>
    <n v="138"/>
    <d v="2013-04-12T00:00:00"/>
    <x v="54"/>
    <x v="75"/>
    <x v="68"/>
    <x v="73"/>
    <x v="67"/>
    <s v="bestnSTYLE折扣店"/>
    <x v="1"/>
  </r>
  <r>
    <x v="76"/>
    <x v="76"/>
    <x v="76"/>
    <s v="华南"/>
    <x v="2"/>
    <x v="0"/>
    <x v="5"/>
    <x v="13"/>
    <s v="惠城区"/>
    <s v="地级市"/>
    <s v="直营"/>
    <x v="2"/>
    <n v="117"/>
    <d v="2013-06-13T00:00:00"/>
    <x v="55"/>
    <x v="76"/>
    <x v="69"/>
    <x v="32"/>
    <x v="68"/>
    <s v="bestnSTYLE折扣店"/>
    <x v="1"/>
  </r>
  <r>
    <x v="77"/>
    <x v="77"/>
    <x v="77"/>
    <s v="华南"/>
    <x v="2"/>
    <x v="0"/>
    <x v="5"/>
    <x v="32"/>
    <s v="石岐区"/>
    <s v="地级市"/>
    <s v="直营"/>
    <x v="2"/>
    <n v="80"/>
    <d v="2013-05-01T00:00:00"/>
    <x v="56"/>
    <x v="77"/>
    <x v="70"/>
    <x v="74"/>
    <x v="69"/>
    <s v="bestnSTYLE折扣店"/>
    <x v="1"/>
  </r>
  <r>
    <x v="78"/>
    <x v="78"/>
    <x v="78"/>
    <s v="北方"/>
    <x v="1"/>
    <x v="8"/>
    <x v="1"/>
    <x v="33"/>
    <s v="武进区"/>
    <s v="地级市"/>
    <s v="直营"/>
    <x v="1"/>
    <n v="111"/>
    <m/>
    <x v="57"/>
    <x v="78"/>
    <x v="35"/>
    <x v="38"/>
    <x v="35"/>
    <s v="KIKC新开店"/>
    <x v="2"/>
  </r>
  <r>
    <x v="79"/>
    <x v="79"/>
    <x v="79"/>
    <s v="北方"/>
    <x v="1"/>
    <x v="9"/>
    <x v="1"/>
    <x v="34"/>
    <s v="金东区"/>
    <s v="地级市"/>
    <s v="直营"/>
    <x v="1"/>
    <n v="204"/>
    <m/>
    <x v="57"/>
    <x v="79"/>
    <x v="35"/>
    <x v="38"/>
    <x v="35"/>
    <s v="KIKC新开店"/>
    <x v="2"/>
  </r>
  <r>
    <x v="80"/>
    <x v="80"/>
    <x v="80"/>
    <s v="华南"/>
    <x v="2"/>
    <x v="0"/>
    <x v="2"/>
    <x v="5"/>
    <s v="南海区"/>
    <s v="地级市"/>
    <s v="直营"/>
    <x v="1"/>
    <n v="91"/>
    <m/>
    <x v="57"/>
    <x v="80"/>
    <x v="35"/>
    <x v="38"/>
    <x v="35"/>
    <s v="KIKC新开店"/>
    <x v="2"/>
  </r>
  <r>
    <x v="81"/>
    <x v="81"/>
    <x v="81"/>
    <s v="华南"/>
    <x v="2"/>
    <x v="0"/>
    <x v="2"/>
    <x v="5"/>
    <s v="南海区"/>
    <s v="地级市"/>
    <s v="直营"/>
    <x v="1"/>
    <n v="129"/>
    <m/>
    <x v="57"/>
    <x v="81"/>
    <x v="35"/>
    <x v="38"/>
    <x v="35"/>
    <s v="KIKC新开店"/>
    <x v="2"/>
  </r>
  <r>
    <x v="82"/>
    <x v="82"/>
    <x v="82"/>
    <s v="华南"/>
    <x v="2"/>
    <x v="0"/>
    <x v="2"/>
    <x v="5"/>
    <s v="南海区"/>
    <s v="地级市"/>
    <s v="直营"/>
    <x v="1"/>
    <n v="87"/>
    <m/>
    <x v="57"/>
    <x v="82"/>
    <x v="35"/>
    <x v="38"/>
    <x v="35"/>
    <s v="KIKC新开店"/>
    <x v="2"/>
  </r>
  <r>
    <x v="83"/>
    <x v="83"/>
    <x v="83"/>
    <s v="华南"/>
    <x v="2"/>
    <x v="0"/>
    <x v="3"/>
    <x v="8"/>
    <m/>
    <s v="地级市"/>
    <s v="直营"/>
    <x v="0"/>
    <n v="180"/>
    <m/>
    <x v="57"/>
    <x v="83"/>
    <x v="35"/>
    <x v="38"/>
    <x v="35"/>
    <s v="KIKC新开店"/>
    <x v="2"/>
  </r>
  <r>
    <x v="84"/>
    <x v="84"/>
    <x v="84"/>
    <s v="华南"/>
    <x v="2"/>
    <x v="0"/>
    <x v="4"/>
    <x v="10"/>
    <m/>
    <s v="地级市"/>
    <s v="直营"/>
    <x v="2"/>
    <n v="80"/>
    <m/>
    <x v="57"/>
    <x v="84"/>
    <x v="35"/>
    <x v="38"/>
    <x v="35"/>
    <s v="KIKC新开店"/>
    <x v="2"/>
  </r>
  <r>
    <x v="85"/>
    <x v="85"/>
    <x v="85"/>
    <s v="华南"/>
    <x v="2"/>
    <x v="0"/>
    <x v="4"/>
    <x v="10"/>
    <s v="福田区"/>
    <s v="地级市"/>
    <s v="直营"/>
    <x v="2"/>
    <n v="50"/>
    <m/>
    <x v="57"/>
    <x v="85"/>
    <x v="35"/>
    <x v="38"/>
    <x v="35"/>
    <s v="KIKC新开店"/>
    <x v="2"/>
  </r>
  <r>
    <x v="86"/>
    <x v="86"/>
    <x v="86"/>
    <s v="华南"/>
    <x v="2"/>
    <x v="0"/>
    <x v="5"/>
    <x v="32"/>
    <s v="坦洲"/>
    <s v="地级市"/>
    <s v="直营"/>
    <x v="2"/>
    <n v="109"/>
    <m/>
    <x v="57"/>
    <x v="86"/>
    <x v="35"/>
    <x v="38"/>
    <x v="35"/>
    <s v="KIKC新开店"/>
    <x v="2"/>
  </r>
  <r>
    <x v="87"/>
    <x v="87"/>
    <x v="87"/>
    <s v="华南"/>
    <x v="2"/>
    <x v="0"/>
    <x v="5"/>
    <x v="35"/>
    <m/>
    <s v="地级市"/>
    <s v="直营"/>
    <x v="1"/>
    <n v="157"/>
    <m/>
    <x v="57"/>
    <x v="84"/>
    <x v="35"/>
    <x v="38"/>
    <x v="35"/>
    <s v="KIKC新开店"/>
    <x v="2"/>
  </r>
  <r>
    <x v="88"/>
    <x v="88"/>
    <x v="88"/>
    <s v="华南"/>
    <x v="2"/>
    <x v="4"/>
    <x v="6"/>
    <x v="15"/>
    <m/>
    <s v="地级市"/>
    <s v="直营"/>
    <x v="1"/>
    <n v="139"/>
    <m/>
    <x v="57"/>
    <x v="87"/>
    <x v="35"/>
    <x v="38"/>
    <x v="35"/>
    <s v="KIKC新开店"/>
    <x v="2"/>
  </r>
  <r>
    <x v="89"/>
    <x v="89"/>
    <x v="89"/>
    <s v="华中"/>
    <x v="3"/>
    <x v="5"/>
    <x v="8"/>
    <x v="18"/>
    <m/>
    <s v="省会"/>
    <s v="直营"/>
    <x v="0"/>
    <n v="240"/>
    <m/>
    <x v="57"/>
    <x v="88"/>
    <x v="35"/>
    <x v="38"/>
    <x v="35"/>
    <s v="KIKC新开店"/>
    <x v="2"/>
  </r>
  <r>
    <x v="90"/>
    <x v="90"/>
    <x v="90"/>
    <s v="华中"/>
    <x v="3"/>
    <x v="5"/>
    <x v="8"/>
    <x v="19"/>
    <s v="西塞山区"/>
    <s v="地级市"/>
    <s v="直营"/>
    <x v="1"/>
    <n v="154"/>
    <m/>
    <x v="57"/>
    <x v="89"/>
    <x v="35"/>
    <x v="38"/>
    <x v="35"/>
    <s v="KIKC新开店"/>
    <x v="2"/>
  </r>
  <r>
    <x v="91"/>
    <x v="91"/>
    <x v="91"/>
    <s v="华中"/>
    <x v="3"/>
    <x v="5"/>
    <x v="8"/>
    <x v="19"/>
    <m/>
    <s v="地级市"/>
    <s v="直营"/>
    <x v="2"/>
    <n v="150"/>
    <m/>
    <x v="57"/>
    <x v="90"/>
    <x v="35"/>
    <x v="38"/>
    <x v="35"/>
    <s v="KIKC新开店"/>
    <x v="2"/>
  </r>
  <r>
    <x v="92"/>
    <x v="92"/>
    <x v="92"/>
    <s v="华中"/>
    <x v="3"/>
    <x v="5"/>
    <x v="8"/>
    <x v="18"/>
    <m/>
    <s v="省会"/>
    <s v="直营"/>
    <x v="2"/>
    <n v="131"/>
    <m/>
    <x v="57"/>
    <x v="91"/>
    <x v="35"/>
    <x v="38"/>
    <x v="35"/>
    <s v="KIKC新开店"/>
    <x v="2"/>
  </r>
  <r>
    <x v="93"/>
    <x v="93"/>
    <x v="93"/>
    <s v="华中"/>
    <x v="3"/>
    <x v="5"/>
    <x v="8"/>
    <x v="17"/>
    <m/>
    <s v="地级市"/>
    <s v="直营"/>
    <x v="0"/>
    <n v="120"/>
    <m/>
    <x v="57"/>
    <x v="92"/>
    <x v="35"/>
    <x v="38"/>
    <x v="35"/>
    <s v="KIKC新开店"/>
    <x v="2"/>
  </r>
  <r>
    <x v="94"/>
    <x v="94"/>
    <x v="94"/>
    <s v="华中"/>
    <x v="3"/>
    <x v="5"/>
    <x v="9"/>
    <x v="20"/>
    <m/>
    <s v="地级市"/>
    <s v="直营"/>
    <x v="1"/>
    <n v="186"/>
    <m/>
    <x v="57"/>
    <x v="93"/>
    <x v="35"/>
    <x v="38"/>
    <x v="35"/>
    <s v="KIKC新开店"/>
    <x v="2"/>
  </r>
  <r>
    <x v="95"/>
    <x v="95"/>
    <x v="95"/>
    <s v="华中"/>
    <x v="3"/>
    <x v="6"/>
    <x v="11"/>
    <x v="36"/>
    <m/>
    <s v="地级市"/>
    <s v="直营"/>
    <x v="0"/>
    <n v="140"/>
    <m/>
    <x v="57"/>
    <x v="94"/>
    <x v="35"/>
    <x v="38"/>
    <x v="35"/>
    <s v="KIKC新开店"/>
    <x v="2"/>
  </r>
  <r>
    <x v="96"/>
    <x v="96"/>
    <x v="96"/>
    <s v="华中"/>
    <x v="3"/>
    <x v="6"/>
    <x v="9"/>
    <x v="24"/>
    <m/>
    <s v="省会"/>
    <s v="直营"/>
    <x v="1"/>
    <n v="156"/>
    <m/>
    <x v="57"/>
    <x v="95"/>
    <x v="35"/>
    <x v="38"/>
    <x v="35"/>
    <s v="KIKC新开店"/>
    <x v="2"/>
  </r>
  <r>
    <x v="97"/>
    <x v="97"/>
    <x v="97"/>
    <s v="华中"/>
    <x v="3"/>
    <x v="6"/>
    <x v="9"/>
    <x v="24"/>
    <m/>
    <s v="省会"/>
    <s v="直营"/>
    <x v="2"/>
    <n v="140"/>
    <m/>
    <x v="57"/>
    <x v="95"/>
    <x v="35"/>
    <x v="38"/>
    <x v="35"/>
    <s v="KIKC新开店"/>
    <x v="2"/>
  </r>
  <r>
    <x v="98"/>
    <x v="98"/>
    <x v="98"/>
    <s v="西南"/>
    <x v="4"/>
    <x v="7"/>
    <x v="13"/>
    <x v="30"/>
    <s v="涪城区"/>
    <s v="地级市"/>
    <s v="直营"/>
    <x v="2"/>
    <n v="82"/>
    <m/>
    <x v="57"/>
    <x v="96"/>
    <x v="35"/>
    <x v="38"/>
    <x v="35"/>
    <s v="KIKC新开店"/>
    <x v="2"/>
  </r>
  <r>
    <x v="99"/>
    <x v="99"/>
    <x v="99"/>
    <s v="西南"/>
    <x v="4"/>
    <x v="7"/>
    <x v="13"/>
    <x v="29"/>
    <s v="金牛区"/>
    <s v="省会"/>
    <s v="直营"/>
    <x v="1"/>
    <n v="200"/>
    <m/>
    <x v="57"/>
    <x v="97"/>
    <x v="35"/>
    <x v="38"/>
    <x v="35"/>
    <s v="KIKC新开店"/>
    <x v="2"/>
  </r>
  <r>
    <x v="100"/>
    <x v="100"/>
    <x v="100"/>
    <s v="华南"/>
    <x v="2"/>
    <x v="0"/>
    <x v="4"/>
    <x v="10"/>
    <s v="罗湖区"/>
    <s v="地级市"/>
    <m/>
    <x v="3"/>
    <m/>
    <m/>
    <x v="58"/>
    <x v="98"/>
    <x v="71"/>
    <x v="38"/>
    <x v="70"/>
    <s v="KIKC新开店"/>
    <x v="0"/>
  </r>
  <r>
    <x v="100"/>
    <x v="101"/>
    <x v="101"/>
    <m/>
    <x v="5"/>
    <x v="10"/>
    <x v="6"/>
    <x v="37"/>
    <m/>
    <m/>
    <m/>
    <x v="3"/>
    <m/>
    <m/>
    <x v="57"/>
    <x v="84"/>
    <x v="35"/>
    <x v="38"/>
    <x v="35"/>
    <m/>
    <x v="3"/>
  </r>
  <r>
    <x v="100"/>
    <x v="101"/>
    <x v="101"/>
    <m/>
    <x v="5"/>
    <x v="10"/>
    <x v="6"/>
    <x v="37"/>
    <m/>
    <m/>
    <m/>
    <x v="3"/>
    <m/>
    <m/>
    <x v="57"/>
    <x v="84"/>
    <x v="35"/>
    <x v="38"/>
    <x v="35"/>
    <m/>
    <x v="3"/>
  </r>
  <r>
    <x v="100"/>
    <x v="101"/>
    <x v="101"/>
    <m/>
    <x v="5"/>
    <x v="10"/>
    <x v="6"/>
    <x v="37"/>
    <m/>
    <m/>
    <m/>
    <x v="3"/>
    <m/>
    <m/>
    <x v="57"/>
    <x v="84"/>
    <x v="35"/>
    <x v="38"/>
    <x v="35"/>
    <m/>
    <x v="3"/>
  </r>
  <r>
    <x v="100"/>
    <x v="101"/>
    <x v="101"/>
    <m/>
    <x v="5"/>
    <x v="10"/>
    <x v="6"/>
    <x v="37"/>
    <m/>
    <m/>
    <m/>
    <x v="3"/>
    <m/>
    <m/>
    <x v="57"/>
    <x v="84"/>
    <x v="35"/>
    <x v="38"/>
    <x v="35"/>
    <m/>
    <x v="3"/>
  </r>
  <r>
    <x v="100"/>
    <x v="101"/>
    <x v="101"/>
    <m/>
    <x v="5"/>
    <x v="10"/>
    <x v="6"/>
    <x v="37"/>
    <m/>
    <m/>
    <m/>
    <x v="3"/>
    <m/>
    <m/>
    <x v="57"/>
    <x v="84"/>
    <x v="35"/>
    <x v="38"/>
    <x v="35"/>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itemPrintTitles="1" createdVersion="5" indent="0" compact="0" compactData="0" gridDropZones="1" multipleFieldFilters="0">
  <location ref="A4:R78" firstHeaderRow="2" firstDataRow="2" firstDataCol="12" rowPageCount="2" colPageCount="1"/>
  <pivotFields count="21">
    <pivotField axis="axisPage" compact="0" outline="0" showAll="0" defaultSubtota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axis="axisRow" compact="0" outline="0" showAll="0" defaultSubtotal="0">
      <items count="102">
        <item x="19"/>
        <item x="12"/>
        <item x="29"/>
        <item x="28"/>
        <item x="6"/>
        <item x="5"/>
        <item x="80"/>
        <item x="82"/>
        <item x="81"/>
        <item x="0"/>
        <item x="73"/>
        <item x="8"/>
        <item x="9"/>
        <item x="10"/>
        <item x="11"/>
        <item x="7"/>
        <item x="30"/>
        <item x="76"/>
        <item x="31"/>
        <item x="33"/>
        <item x="32"/>
        <item x="87"/>
        <item x="13"/>
        <item x="17"/>
        <item x="83"/>
        <item x="20"/>
        <item x="16"/>
        <item x="15"/>
        <item x="14"/>
        <item x="18"/>
        <item x="22"/>
        <item x="26"/>
        <item x="84"/>
        <item x="85"/>
        <item x="74"/>
        <item x="24"/>
        <item x="25"/>
        <item x="21"/>
        <item x="75"/>
        <item x="23"/>
        <item x="27"/>
        <item x="77"/>
        <item x="86"/>
        <item x="38"/>
        <item x="34"/>
        <item x="36"/>
        <item x="37"/>
        <item x="35"/>
        <item x="88"/>
        <item x="40"/>
        <item x="39"/>
        <item x="1"/>
        <item x="43"/>
        <item x="90"/>
        <item x="91"/>
        <item x="48"/>
        <item x="94"/>
        <item x="49"/>
        <item x="47"/>
        <item x="42"/>
        <item x="45"/>
        <item x="89"/>
        <item x="46"/>
        <item x="44"/>
        <item x="92"/>
        <item x="41"/>
        <item x="93"/>
        <item x="62"/>
        <item x="63"/>
        <item x="50"/>
        <item x="53"/>
        <item x="51"/>
        <item x="56"/>
        <item x="95"/>
        <item x="52"/>
        <item x="64"/>
        <item x="65"/>
        <item x="66"/>
        <item x="59"/>
        <item x="97"/>
        <item x="60"/>
        <item x="54"/>
        <item x="55"/>
        <item x="96"/>
        <item x="58"/>
        <item x="57"/>
        <item x="61"/>
        <item x="78"/>
        <item x="2"/>
        <item x="3"/>
        <item x="71"/>
        <item x="72"/>
        <item x="4"/>
        <item x="99"/>
        <item x="68"/>
        <item x="70"/>
        <item x="98"/>
        <item x="67"/>
        <item x="69"/>
        <item x="79"/>
        <item x="100"/>
        <item x="101"/>
      </items>
    </pivotField>
    <pivotField axis="axisRow" compact="0" outline="0" showAll="0" defaultSubtotal="0">
      <items count="102">
        <item x="42"/>
        <item x="47"/>
        <item x="41"/>
        <item x="43"/>
        <item x="48"/>
        <item x="44"/>
        <item x="45"/>
        <item x="46"/>
        <item x="49"/>
        <item x="89"/>
        <item x="94"/>
        <item x="90"/>
        <item x="93"/>
        <item x="91"/>
        <item x="92"/>
        <item x="71"/>
        <item x="4"/>
        <item x="3"/>
        <item x="72"/>
        <item x="67"/>
        <item x="68"/>
        <item x="69"/>
        <item x="70"/>
        <item x="98"/>
        <item x="99"/>
        <item x="79"/>
        <item x="50"/>
        <item x="54"/>
        <item x="62"/>
        <item x="60"/>
        <item x="64"/>
        <item x="63"/>
        <item x="51"/>
        <item x="57"/>
        <item x="52"/>
        <item x="65"/>
        <item x="58"/>
        <item x="55"/>
        <item x="59"/>
        <item x="61"/>
        <item x="66"/>
        <item x="53"/>
        <item x="56"/>
        <item x="97"/>
        <item x="96"/>
        <item x="95"/>
        <item x="35"/>
        <item x="34"/>
        <item x="36"/>
        <item x="37"/>
        <item x="38"/>
        <item x="39"/>
        <item x="40"/>
        <item x="88"/>
        <item x="78"/>
        <item x="0"/>
        <item x="7"/>
        <item x="75"/>
        <item x="77"/>
        <item x="14"/>
        <item x="15"/>
        <item x="16"/>
        <item x="5"/>
        <item x="6"/>
        <item x="74"/>
        <item x="76"/>
        <item x="28"/>
        <item x="17"/>
        <item x="13"/>
        <item x="18"/>
        <item x="8"/>
        <item x="9"/>
        <item x="21"/>
        <item x="22"/>
        <item x="23"/>
        <item x="10"/>
        <item x="31"/>
        <item x="12"/>
        <item x="30"/>
        <item x="24"/>
        <item x="29"/>
        <item x="73"/>
        <item x="80"/>
        <item x="25"/>
        <item x="81"/>
        <item x="11"/>
        <item x="19"/>
        <item x="32"/>
        <item x="20"/>
        <item x="33"/>
        <item x="27"/>
        <item x="26"/>
        <item x="84"/>
        <item x="82"/>
        <item x="86"/>
        <item x="85"/>
        <item x="83"/>
        <item x="87"/>
        <item x="1"/>
        <item x="2"/>
        <item x="100"/>
        <item x="101"/>
      </items>
    </pivotField>
    <pivotField compact="0" outline="0" showAll="0"/>
    <pivotField axis="axisRow"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howAll="0" defaultSubtotal="0">
      <items count="11">
        <item x="0"/>
        <item x="4"/>
        <item x="1"/>
        <item x="5"/>
        <item x="6"/>
        <item x="8"/>
        <item x="2"/>
        <item x="3"/>
        <item x="7"/>
        <item x="9"/>
        <item x="10"/>
      </items>
      <extLst>
        <ext xmlns:x14="http://schemas.microsoft.com/office/spreadsheetml/2009/9/main" uri="{2946ED86-A175-432a-8AC1-64E0C546D7DE}">
          <x14:pivotField fillDownLabels="1"/>
        </ext>
      </extLst>
    </pivotField>
    <pivotField axis="axisRow" compact="0" outline="0" showAll="0" defaultSubtotal="0">
      <items count="14">
        <item x="2"/>
        <item x="3"/>
        <item x="1"/>
        <item x="10"/>
        <item x="7"/>
        <item x="0"/>
        <item x="11"/>
        <item x="8"/>
        <item x="13"/>
        <item x="4"/>
        <item x="9"/>
        <item x="12"/>
        <item x="5"/>
        <item x="6"/>
      </items>
      <extLst>
        <ext xmlns:x14="http://schemas.microsoft.com/office/spreadsheetml/2009/9/main" uri="{2946ED86-A175-432a-8AC1-64E0C546D7DE}">
          <x14:pivotField fillDownLabels="1"/>
        </ext>
      </extLst>
    </pivotField>
    <pivotField axis="axisRow" compact="0" outline="0" showAll="0" defaultSubtotal="0">
      <items count="38">
        <item x="26"/>
        <item x="33"/>
        <item x="6"/>
        <item x="21"/>
        <item x="29"/>
        <item x="2"/>
        <item x="11"/>
        <item x="5"/>
        <item x="0"/>
        <item x="14"/>
        <item x="1"/>
        <item x="12"/>
        <item x="22"/>
        <item x="25"/>
        <item x="19"/>
        <item x="13"/>
        <item x="35"/>
        <item x="7"/>
        <item x="34"/>
        <item x="20"/>
        <item x="15"/>
        <item x="30"/>
        <item x="28"/>
        <item x="16"/>
        <item x="3"/>
        <item x="8"/>
        <item x="9"/>
        <item x="36"/>
        <item x="10"/>
        <item x="31"/>
        <item x="18"/>
        <item x="17"/>
        <item x="4"/>
        <item x="23"/>
        <item x="27"/>
        <item x="24"/>
        <item x="32"/>
        <item x="37"/>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axis="axisRow" compact="0" outline="0" showAll="0" defaultSubtotal="0">
      <items count="4">
        <item x="1"/>
        <item x="2"/>
        <item x="0"/>
        <item x="3"/>
      </items>
    </pivotField>
    <pivotField compact="0" numFmtId="176" outline="0" showAll="0"/>
    <pivotField compact="0" outline="0" showAll="0"/>
    <pivotField axis="axisRow" compact="0" outline="0" showAll="0" defaultSubtotal="0">
      <items count="59">
        <item x="54"/>
        <item x="56"/>
        <item x="55"/>
        <item x="26"/>
        <item x="5"/>
        <item x="4"/>
        <item x="14"/>
        <item x="13"/>
        <item x="0"/>
        <item x="12"/>
        <item x="7"/>
        <item x="44"/>
        <item x="8"/>
        <item x="16"/>
        <item x="20"/>
        <item x="1"/>
        <item x="15"/>
        <item x="28"/>
        <item x="11"/>
        <item x="50"/>
        <item x="43"/>
        <item x="29"/>
        <item x="19"/>
        <item x="22"/>
        <item x="10"/>
        <item x="27"/>
        <item x="3"/>
        <item x="6"/>
        <item x="53"/>
        <item x="21"/>
        <item x="47"/>
        <item x="23"/>
        <item x="48"/>
        <item x="49"/>
        <item x="33"/>
        <item x="41"/>
        <item x="38"/>
        <item x="39"/>
        <item x="32"/>
        <item x="34"/>
        <item x="51"/>
        <item x="30"/>
        <item x="40"/>
        <item x="45"/>
        <item x="18"/>
        <item x="52"/>
        <item x="37"/>
        <item x="42"/>
        <item x="17"/>
        <item x="9"/>
        <item x="35"/>
        <item x="31"/>
        <item x="24"/>
        <item x="36"/>
        <item x="25"/>
        <item x="2"/>
        <item x="57"/>
        <item x="46"/>
        <item x="58"/>
      </items>
    </pivotField>
    <pivotField axis="axisRow" compact="0" outline="0" showAll="0" defaultSubtotal="0">
      <items count="99">
        <item x="19"/>
        <item x="12"/>
        <item x="29"/>
        <item x="28"/>
        <item x="82"/>
        <item x="81"/>
        <item x="80"/>
        <item x="5"/>
        <item x="10"/>
        <item x="73"/>
        <item x="0"/>
        <item x="8"/>
        <item x="9"/>
        <item x="7"/>
        <item x="30"/>
        <item x="76"/>
        <item x="32"/>
        <item x="31"/>
        <item x="33"/>
        <item x="13"/>
        <item x="6"/>
        <item x="14"/>
        <item x="17"/>
        <item x="83"/>
        <item x="20"/>
        <item x="16"/>
        <item x="15"/>
        <item x="18"/>
        <item x="22"/>
        <item x="23"/>
        <item x="27"/>
        <item x="85"/>
        <item x="25"/>
        <item x="75"/>
        <item x="24"/>
        <item x="26"/>
        <item x="74"/>
        <item x="21"/>
        <item x="77"/>
        <item x="86"/>
        <item x="39"/>
        <item x="38"/>
        <item x="34"/>
        <item x="36"/>
        <item x="35"/>
        <item x="37"/>
        <item x="87"/>
        <item x="40"/>
        <item x="1"/>
        <item x="43"/>
        <item x="90"/>
        <item x="89"/>
        <item x="48"/>
        <item x="49"/>
        <item x="47"/>
        <item x="93"/>
        <item x="42"/>
        <item x="45"/>
        <item x="46"/>
        <item x="88"/>
        <item x="91"/>
        <item x="44"/>
        <item x="41"/>
        <item x="92"/>
        <item x="63"/>
        <item x="62"/>
        <item x="50"/>
        <item x="53"/>
        <item x="51"/>
        <item x="56"/>
        <item x="55"/>
        <item x="54"/>
        <item x="94"/>
        <item x="52"/>
        <item x="64"/>
        <item x="65"/>
        <item x="66"/>
        <item x="59"/>
        <item x="58"/>
        <item x="60"/>
        <item x="61"/>
        <item x="95"/>
        <item x="57"/>
        <item x="78"/>
        <item x="2"/>
        <item x="4"/>
        <item x="3"/>
        <item x="71"/>
        <item x="72"/>
        <item x="97"/>
        <item x="68"/>
        <item x="70"/>
        <item x="96"/>
        <item x="69"/>
        <item x="67"/>
        <item x="79"/>
        <item x="84"/>
        <item x="11"/>
        <item x="98"/>
      </items>
    </pivotField>
    <pivotField axis="axisRow" compact="0" outline="0" showAll="0" defaultSubtotal="0">
      <items count="72">
        <item x="43"/>
        <item x="39"/>
        <item x="14"/>
        <item x="49"/>
        <item x="25"/>
        <item x="36"/>
        <item x="61"/>
        <item x="53"/>
        <item x="16"/>
        <item x="7"/>
        <item x="15"/>
        <item x="10"/>
        <item x="4"/>
        <item x="2"/>
        <item x="48"/>
        <item x="68"/>
        <item x="27"/>
        <item x="45"/>
        <item x="56"/>
        <item x="51"/>
        <item x="59"/>
        <item x="22"/>
        <item x="20"/>
        <item x="5"/>
        <item x="23"/>
        <item x="70"/>
        <item x="6"/>
        <item x="9"/>
        <item x="26"/>
        <item x="67"/>
        <item x="34"/>
        <item x="46"/>
        <item x="47"/>
        <item x="41"/>
        <item x="8"/>
        <item x="18"/>
        <item x="69"/>
        <item x="32"/>
        <item x="29"/>
        <item x="40"/>
        <item x="54"/>
        <item x="66"/>
        <item x="50"/>
        <item x="37"/>
        <item x="31"/>
        <item x="21"/>
        <item x="58"/>
        <item x="52"/>
        <item x="13"/>
        <item x="11"/>
        <item x="0"/>
        <item x="64"/>
        <item x="12"/>
        <item x="62"/>
        <item x="63"/>
        <item x="38"/>
        <item x="3"/>
        <item x="42"/>
        <item x="28"/>
        <item x="30"/>
        <item x="57"/>
        <item x="17"/>
        <item x="55"/>
        <item x="60"/>
        <item x="19"/>
        <item x="1"/>
        <item x="24"/>
        <item x="65"/>
        <item x="44"/>
        <item x="33"/>
        <item x="35"/>
        <item x="71"/>
      </items>
    </pivotField>
    <pivotField axis="axisRow" compact="0" outline="0" showAll="0" defaultSubtotal="0">
      <items count="75">
        <item x="4"/>
        <item x="71"/>
        <item x="11"/>
        <item x="0"/>
        <item x="8"/>
        <item x="7"/>
        <item x="9"/>
        <item x="10"/>
        <item x="42"/>
        <item x="44"/>
        <item x="43"/>
        <item x="40"/>
        <item x="66"/>
        <item x="1"/>
        <item x="2"/>
        <item x="3"/>
        <item x="70"/>
        <item x="69"/>
        <item x="18"/>
        <item x="13"/>
        <item x="39"/>
        <item x="41"/>
        <item x="47"/>
        <item x="45"/>
        <item x="46"/>
        <item x="63"/>
        <item x="64"/>
        <item x="62"/>
        <item x="58"/>
        <item x="53"/>
        <item x="52"/>
        <item x="57"/>
        <item x="59"/>
        <item x="56"/>
        <item x="55"/>
        <item x="49"/>
        <item x="48"/>
        <item x="51"/>
        <item x="61"/>
        <item x="60"/>
        <item x="54"/>
        <item x="50"/>
        <item x="32"/>
        <item x="33"/>
        <item x="31"/>
        <item x="17"/>
        <item x="16"/>
        <item x="15"/>
        <item x="14"/>
        <item x="20"/>
        <item x="27"/>
        <item x="23"/>
        <item x="21"/>
        <item x="72"/>
        <item x="73"/>
        <item x="22"/>
        <item x="26"/>
        <item x="24"/>
        <item x="25"/>
        <item x="6"/>
        <item x="5"/>
        <item x="74"/>
        <item x="30"/>
        <item x="12"/>
        <item x="19"/>
        <item x="29"/>
        <item x="28"/>
        <item x="35"/>
        <item x="37"/>
        <item x="36"/>
        <item x="34"/>
        <item x="68"/>
        <item x="65"/>
        <item x="67"/>
        <item x="38"/>
      </items>
    </pivotField>
    <pivotField axis="axisRow" compact="0" outline="0" showAll="0" defaultSubtotal="0">
      <items count="71">
        <item x="4"/>
        <item x="60"/>
        <item x="64"/>
        <item x="67"/>
        <item x="3"/>
        <item x="13"/>
        <item x="23"/>
        <item x="30"/>
        <item x="32"/>
        <item x="69"/>
        <item x="68"/>
        <item x="29"/>
        <item x="65"/>
        <item x="22"/>
        <item x="40"/>
        <item x="14"/>
        <item x="17"/>
        <item x="12"/>
        <item x="9"/>
        <item x="61"/>
        <item x="20"/>
        <item x="31"/>
        <item x="27"/>
        <item x="39"/>
        <item x="24"/>
        <item x="54"/>
        <item x="41"/>
        <item x="66"/>
        <item x="44"/>
        <item x="58"/>
        <item x="50"/>
        <item x="15"/>
        <item x="2"/>
        <item x="45"/>
        <item x="51"/>
        <item x="56"/>
        <item x="62"/>
        <item x="1"/>
        <item x="63"/>
        <item x="26"/>
        <item x="52"/>
        <item x="25"/>
        <item x="19"/>
        <item x="34"/>
        <item x="8"/>
        <item x="37"/>
        <item x="16"/>
        <item x="43"/>
        <item x="5"/>
        <item x="47"/>
        <item x="33"/>
        <item x="6"/>
        <item x="38"/>
        <item x="7"/>
        <item x="36"/>
        <item x="55"/>
        <item x="46"/>
        <item x="59"/>
        <item x="49"/>
        <item x="57"/>
        <item x="53"/>
        <item x="48"/>
        <item x="11"/>
        <item x="18"/>
        <item x="28"/>
        <item x="10"/>
        <item x="42"/>
        <item x="0"/>
        <item x="21"/>
        <item x="35"/>
        <item x="70"/>
      </items>
    </pivotField>
    <pivotField compact="0" outline="0" showAll="0"/>
    <pivotField axis="axisPage" compact="0" outline="0" multipleItemSelectionAllowed="1" showAll="0">
      <items count="5">
        <item h="1" x="2"/>
        <item h="1" x="1"/>
        <item x="0"/>
        <item h="1" x="3"/>
        <item t="default"/>
      </items>
    </pivotField>
  </pivotFields>
  <rowFields count="12">
    <field x="5"/>
    <field x="4"/>
    <field x="6"/>
    <field x="7"/>
    <field x="1"/>
    <field x="2"/>
    <field x="14"/>
    <field x="11"/>
    <field x="15"/>
    <field x="16"/>
    <field x="17"/>
    <field x="18"/>
  </rowFields>
  <rowItems count="73">
    <i>
      <x/>
      <x/>
      <x v="5"/>
      <x v="8"/>
      <x v="9"/>
      <x v="55"/>
      <x v="8"/>
      <x v="2"/>
      <x v="10"/>
      <x v="50"/>
      <x v="3"/>
      <x v="67"/>
    </i>
    <i r="1">
      <x v="2"/>
      <x/>
      <x v="7"/>
      <x v="4"/>
      <x v="63"/>
      <x v="4"/>
      <x/>
      <x v="20"/>
      <x v="26"/>
      <x v="59"/>
      <x v="51"/>
    </i>
    <i r="4">
      <x v="5"/>
      <x v="62"/>
      <x v="5"/>
      <x/>
      <x v="7"/>
      <x v="23"/>
      <x v="60"/>
      <x v="48"/>
    </i>
    <i r="3">
      <x v="8"/>
      <x v="11"/>
      <x v="70"/>
      <x v="10"/>
      <x v="2"/>
      <x v="11"/>
      <x v="34"/>
      <x v="4"/>
      <x v="44"/>
    </i>
    <i r="4">
      <x v="12"/>
      <x v="71"/>
      <x v="12"/>
      <x v="1"/>
      <x v="12"/>
      <x v="27"/>
      <x v="6"/>
      <x v="18"/>
    </i>
    <i r="4">
      <x v="13"/>
      <x v="75"/>
      <x v="26"/>
      <x v="2"/>
      <x v="8"/>
      <x v="9"/>
      <x v="7"/>
      <x v="53"/>
    </i>
    <i r="4">
      <x v="14"/>
      <x v="85"/>
      <x v="49"/>
      <x/>
      <x v="97"/>
      <x v="11"/>
      <x v="2"/>
      <x v="65"/>
    </i>
    <i r="4">
      <x v="15"/>
      <x v="56"/>
      <x v="27"/>
      <x/>
      <x v="13"/>
      <x v="9"/>
      <x v="5"/>
      <x v="53"/>
    </i>
    <i r="2">
      <x v="1"/>
      <x v="2"/>
      <x/>
      <x v="86"/>
      <x v="48"/>
      <x v="2"/>
      <x/>
      <x v="35"/>
      <x v="64"/>
      <x v="63"/>
    </i>
    <i r="4">
      <x v="1"/>
      <x v="77"/>
      <x v="24"/>
      <x v="2"/>
      <x v="1"/>
      <x v="49"/>
      <x v="63"/>
      <x v="62"/>
    </i>
    <i r="3">
      <x v="17"/>
      <x v="22"/>
      <x v="68"/>
      <x v="18"/>
      <x v="2"/>
      <x v="19"/>
      <x v="52"/>
      <x v="19"/>
      <x v="17"/>
    </i>
    <i r="3">
      <x v="25"/>
      <x v="23"/>
      <x v="67"/>
      <x v="16"/>
      <x v="2"/>
      <x v="22"/>
      <x v="8"/>
      <x v="45"/>
      <x v="46"/>
    </i>
    <i r="4">
      <x v="25"/>
      <x v="88"/>
      <x v="44"/>
      <x v="2"/>
      <x v="24"/>
      <x v="64"/>
      <x v="49"/>
      <x v="42"/>
    </i>
    <i r="4">
      <x v="26"/>
      <x v="61"/>
      <x v="6"/>
      <x v="2"/>
      <x v="25"/>
      <x v="10"/>
      <x v="46"/>
      <x v="31"/>
    </i>
    <i r="4">
      <x v="27"/>
      <x v="60"/>
      <x v="7"/>
      <x v="2"/>
      <x v="26"/>
      <x v="2"/>
      <x v="47"/>
      <x v="15"/>
    </i>
    <i r="4">
      <x v="28"/>
      <x v="59"/>
      <x v="9"/>
      <x v="2"/>
      <x v="21"/>
      <x v="48"/>
      <x v="48"/>
      <x v="5"/>
    </i>
    <i r="3">
      <x v="26"/>
      <x v="29"/>
      <x v="69"/>
      <x v="13"/>
      <x v="2"/>
      <x v="27"/>
      <x v="61"/>
      <x v="18"/>
      <x v="16"/>
    </i>
    <i r="2">
      <x v="9"/>
      <x v="28"/>
      <x v="30"/>
      <x v="73"/>
      <x v="14"/>
      <x v="1"/>
      <x v="28"/>
      <x v="45"/>
      <x v="55"/>
      <x v="68"/>
    </i>
    <i r="4">
      <x v="31"/>
      <x v="91"/>
      <x v="52"/>
      <x v="1"/>
      <x v="35"/>
      <x v="4"/>
      <x v="56"/>
      <x v="41"/>
    </i>
    <i r="4">
      <x v="35"/>
      <x v="79"/>
      <x v="23"/>
      <x v="1"/>
      <x v="34"/>
      <x v="24"/>
      <x v="57"/>
      <x v="6"/>
    </i>
    <i r="4">
      <x v="36"/>
      <x v="83"/>
      <x v="31"/>
      <x/>
      <x v="32"/>
      <x v="66"/>
      <x v="58"/>
      <x v="24"/>
    </i>
    <i r="4">
      <x v="37"/>
      <x v="72"/>
      <x v="22"/>
      <x v="1"/>
      <x v="37"/>
      <x v="22"/>
      <x v="52"/>
      <x v="20"/>
    </i>
    <i r="4">
      <x v="39"/>
      <x v="74"/>
      <x v="29"/>
      <x/>
      <x v="29"/>
      <x v="21"/>
      <x v="51"/>
      <x v="13"/>
    </i>
    <i r="4">
      <x v="40"/>
      <x v="90"/>
      <x v="54"/>
      <x v="1"/>
      <x v="30"/>
      <x v="28"/>
      <x v="50"/>
      <x v="39"/>
    </i>
    <i r="4">
      <x v="100"/>
      <x v="100"/>
      <x v="58"/>
      <x v="3"/>
      <x v="98"/>
      <x v="71"/>
      <x v="74"/>
      <x v="70"/>
    </i>
    <i r="2">
      <x v="12"/>
      <x v="6"/>
      <x v="2"/>
      <x v="80"/>
      <x v="25"/>
      <x/>
      <x v="2"/>
      <x v="58"/>
      <x v="65"/>
      <x v="64"/>
    </i>
    <i r="4">
      <x v="3"/>
      <x v="66"/>
      <x v="3"/>
      <x/>
      <x v="3"/>
      <x v="16"/>
      <x v="66"/>
      <x v="22"/>
    </i>
    <i r="3">
      <x v="11"/>
      <x v="16"/>
      <x v="78"/>
      <x v="17"/>
      <x v="1"/>
      <x v="14"/>
      <x v="38"/>
      <x v="62"/>
      <x v="11"/>
    </i>
    <i r="3">
      <x v="15"/>
      <x v="18"/>
      <x v="76"/>
      <x v="21"/>
      <x/>
      <x v="17"/>
      <x v="59"/>
      <x v="44"/>
      <x v="7"/>
    </i>
    <i r="4">
      <x v="19"/>
      <x v="89"/>
      <x v="51"/>
      <x v="1"/>
      <x v="18"/>
      <x v="37"/>
      <x v="43"/>
      <x v="8"/>
    </i>
    <i r="4">
      <x v="20"/>
      <x v="87"/>
      <x v="41"/>
      <x/>
      <x v="16"/>
      <x v="44"/>
      <x v="42"/>
      <x v="21"/>
    </i>
    <i>
      <x v="1"/>
      <x v="2"/>
      <x v="13"/>
      <x v="9"/>
      <x v="43"/>
      <x v="50"/>
      <x v="50"/>
      <x v="1"/>
      <x v="41"/>
      <x v="70"/>
      <x v="74"/>
      <x v="69"/>
    </i>
    <i r="4">
      <x v="44"/>
      <x v="47"/>
      <x v="38"/>
      <x v="2"/>
      <x v="42"/>
      <x v="69"/>
      <x v="70"/>
      <x v="50"/>
    </i>
    <i r="4">
      <x v="45"/>
      <x v="48"/>
      <x v="39"/>
      <x v="2"/>
      <x v="43"/>
      <x v="69"/>
      <x v="69"/>
      <x v="50"/>
    </i>
    <i r="3">
      <x v="20"/>
      <x v="46"/>
      <x v="49"/>
      <x v="48"/>
      <x v="2"/>
      <x v="45"/>
      <x v="30"/>
      <x v="68"/>
      <x v="43"/>
    </i>
    <i r="4">
      <x v="47"/>
      <x v="46"/>
      <x v="34"/>
      <x v="2"/>
      <x v="44"/>
      <x v="30"/>
      <x v="67"/>
      <x v="43"/>
    </i>
    <i r="3">
      <x v="23"/>
      <x v="49"/>
      <x v="52"/>
      <x v="55"/>
      <x v="1"/>
      <x v="47"/>
      <x v="70"/>
      <x v="74"/>
      <x v="69"/>
    </i>
    <i r="4">
      <x v="50"/>
      <x v="51"/>
      <x v="53"/>
      <x v="1"/>
      <x v="40"/>
      <x v="5"/>
      <x v="74"/>
      <x v="54"/>
    </i>
    <i>
      <x v="2"/>
      <x v="1"/>
      <x v="2"/>
      <x v="10"/>
      <x v="51"/>
      <x v="98"/>
      <x v="15"/>
      <x/>
      <x v="48"/>
      <x v="65"/>
      <x v="13"/>
      <x v="37"/>
    </i>
    <i>
      <x v="3"/>
      <x v="3"/>
      <x v="4"/>
      <x v="31"/>
      <x v="65"/>
      <x v="2"/>
      <x v="46"/>
      <x v="2"/>
      <x v="62"/>
      <x v="43"/>
      <x v="20"/>
      <x v="45"/>
    </i>
    <i r="2">
      <x v="7"/>
      <x v="14"/>
      <x v="52"/>
      <x v="3"/>
      <x v="36"/>
      <x v="2"/>
      <x v="49"/>
      <x v="1"/>
      <x v="21"/>
      <x v="23"/>
    </i>
    <i r="3">
      <x v="30"/>
      <x v="59"/>
      <x/>
      <x v="31"/>
      <x/>
      <x v="56"/>
      <x v="55"/>
      <x v="11"/>
      <x v="52"/>
    </i>
    <i r="4">
      <x v="60"/>
      <x v="6"/>
      <x v="42"/>
      <x v="1"/>
      <x v="57"/>
      <x v="33"/>
      <x v="10"/>
      <x v="26"/>
    </i>
    <i r="4">
      <x v="62"/>
      <x v="7"/>
      <x v="46"/>
      <x v="1"/>
      <x v="58"/>
      <x v="57"/>
      <x v="9"/>
      <x v="66"/>
    </i>
    <i r="4">
      <x v="63"/>
      <x v="5"/>
      <x v="37"/>
      <x v="1"/>
      <x v="61"/>
      <x v="39"/>
      <x v="8"/>
      <x v="14"/>
    </i>
    <i r="2">
      <x v="10"/>
      <x v="19"/>
      <x v="55"/>
      <x v="4"/>
      <x v="37"/>
      <x v="2"/>
      <x v="52"/>
      <x v="68"/>
      <x v="24"/>
      <x v="28"/>
    </i>
    <i r="4">
      <x v="57"/>
      <x v="8"/>
      <x v="47"/>
      <x v="1"/>
      <x v="53"/>
      <x v="17"/>
      <x v="22"/>
      <x v="33"/>
    </i>
    <i r="4">
      <x v="58"/>
      <x v="1"/>
      <x v="35"/>
      <x v="2"/>
      <x v="54"/>
      <x/>
      <x v="23"/>
      <x v="47"/>
    </i>
    <i>
      <x v="4"/>
      <x v="3"/>
      <x v="3"/>
      <x v="3"/>
      <x v="69"/>
      <x v="26"/>
      <x v="20"/>
      <x v="2"/>
      <x v="66"/>
      <x v="31"/>
      <x v="36"/>
      <x v="56"/>
    </i>
    <i r="4">
      <x v="70"/>
      <x v="41"/>
      <x v="43"/>
      <x v="2"/>
      <x v="67"/>
      <x v="3"/>
      <x v="37"/>
      <x v="58"/>
    </i>
    <i r="3">
      <x v="12"/>
      <x v="71"/>
      <x v="32"/>
      <x v="11"/>
      <x v="2"/>
      <x v="68"/>
      <x v="32"/>
      <x v="35"/>
      <x v="49"/>
    </i>
    <i r="3">
      <x v="33"/>
      <x v="74"/>
      <x v="34"/>
      <x v="21"/>
      <x v="1"/>
      <x v="73"/>
      <x v="14"/>
      <x v="41"/>
      <x v="61"/>
    </i>
    <i r="2">
      <x v="6"/>
      <x v="13"/>
      <x v="72"/>
      <x v="42"/>
      <x v="44"/>
      <x v="1"/>
      <x v="69"/>
      <x v="47"/>
      <x v="40"/>
      <x v="40"/>
    </i>
    <i r="3">
      <x v="35"/>
      <x v="81"/>
      <x v="27"/>
      <x v="57"/>
      <x v="2"/>
      <x v="71"/>
      <x v="42"/>
      <x v="30"/>
      <x v="30"/>
    </i>
    <i r="4">
      <x v="82"/>
      <x v="37"/>
      <x v="30"/>
      <x v="1"/>
      <x v="70"/>
      <x v="19"/>
      <x v="29"/>
      <x v="34"/>
    </i>
    <i r="2">
      <x v="10"/>
      <x v="35"/>
      <x v="78"/>
      <x v="38"/>
      <x v="32"/>
      <x/>
      <x v="77"/>
      <x v="62"/>
      <x v="31"/>
      <x v="55"/>
    </i>
    <i r="4">
      <x v="80"/>
      <x v="29"/>
      <x v="6"/>
      <x v="2"/>
      <x v="79"/>
      <x v="18"/>
      <x v="28"/>
      <x v="35"/>
    </i>
    <i r="4">
      <x v="84"/>
      <x v="36"/>
      <x v="26"/>
      <x v="1"/>
      <x v="78"/>
      <x v="40"/>
      <x v="33"/>
      <x v="25"/>
    </i>
    <i r="4">
      <x v="85"/>
      <x v="33"/>
      <x v="11"/>
      <x/>
      <x v="82"/>
      <x v="7"/>
      <x v="34"/>
      <x v="60"/>
    </i>
    <i r="4">
      <x v="86"/>
      <x v="39"/>
      <x v="33"/>
      <x v="2"/>
      <x v="80"/>
      <x v="60"/>
      <x v="32"/>
      <x v="59"/>
    </i>
    <i r="2">
      <x v="11"/>
      <x/>
      <x v="67"/>
      <x v="28"/>
      <x v="19"/>
      <x v="2"/>
      <x v="65"/>
      <x v="46"/>
      <x v="39"/>
      <x v="29"/>
    </i>
    <i r="4">
      <x v="68"/>
      <x v="31"/>
      <x v="13"/>
      <x v="2"/>
      <x v="64"/>
      <x v="20"/>
      <x v="38"/>
      <x v="57"/>
    </i>
    <i r="3">
      <x v="34"/>
      <x v="75"/>
      <x v="30"/>
      <x v="19"/>
      <x v="2"/>
      <x v="74"/>
      <x v="63"/>
      <x v="27"/>
      <x v="1"/>
    </i>
    <i r="4">
      <x v="76"/>
      <x v="35"/>
      <x v="17"/>
      <x v="1"/>
      <x v="75"/>
      <x v="6"/>
      <x v="25"/>
      <x v="19"/>
    </i>
    <i r="4">
      <x v="77"/>
      <x v="40"/>
      <x v="40"/>
      <x v="1"/>
      <x v="76"/>
      <x v="6"/>
      <x v="26"/>
      <x v="19"/>
    </i>
    <i>
      <x v="6"/>
      <x v="1"/>
      <x v="2"/>
      <x v="5"/>
      <x v="88"/>
      <x v="99"/>
      <x v="55"/>
      <x/>
      <x v="84"/>
      <x v="13"/>
      <x v="14"/>
      <x v="32"/>
    </i>
    <i>
      <x v="7"/>
      <x v="1"/>
      <x v="2"/>
      <x v="24"/>
      <x v="89"/>
      <x v="17"/>
      <x v="26"/>
      <x v="1"/>
      <x v="86"/>
      <x v="56"/>
      <x v="15"/>
      <x v="4"/>
    </i>
    <i r="3">
      <x v="32"/>
      <x v="92"/>
      <x v="16"/>
      <x v="26"/>
      <x v="1"/>
      <x v="85"/>
      <x v="12"/>
      <x/>
      <x/>
    </i>
    <i>
      <x v="8"/>
      <x v="4"/>
      <x v="8"/>
      <x v="4"/>
      <x v="94"/>
      <x v="20"/>
      <x v="44"/>
      <x/>
      <x v="90"/>
      <x v="54"/>
      <x v="12"/>
      <x v="69"/>
    </i>
    <i r="3">
      <x v="21"/>
      <x v="95"/>
      <x v="22"/>
      <x v="48"/>
      <x v="2"/>
      <x v="91"/>
      <x v="67"/>
      <x v="71"/>
      <x v="2"/>
    </i>
    <i r="3">
      <x v="22"/>
      <x v="97"/>
      <x v="19"/>
      <x v="31"/>
      <x v="2"/>
      <x v="94"/>
      <x v="53"/>
      <x v="72"/>
      <x v="36"/>
    </i>
    <i r="4">
      <x v="98"/>
      <x v="21"/>
      <x v="45"/>
      <x v="1"/>
      <x v="93"/>
      <x v="51"/>
      <x v="73"/>
      <x v="38"/>
    </i>
    <i t="grand">
      <x/>
    </i>
  </rowItems>
  <colItems count="1">
    <i/>
  </colItems>
  <pageFields count="2">
    <pageField fld="20" hier="-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0000"/>
    <pageSetUpPr fitToPage="1"/>
  </sheetPr>
  <dimension ref="A1:Y245"/>
  <sheetViews>
    <sheetView tabSelected="1" zoomScale="82" zoomScaleNormal="82" workbookViewId="0">
      <pane xSplit="8" ySplit="2" topLeftCell="I195" activePane="bottomRight" state="frozen"/>
      <selection pane="topRight" activeCell="H1" sqref="H1"/>
      <selection pane="bottomLeft" activeCell="A3" sqref="A3"/>
      <selection pane="bottomRight" activeCell="B233" sqref="B233"/>
    </sheetView>
  </sheetViews>
  <sheetFormatPr defaultRowHeight="13.5"/>
  <cols>
    <col min="1" max="1" width="3.75" style="226" customWidth="1"/>
    <col min="2" max="2" width="40.375" style="227" bestFit="1" customWidth="1"/>
    <col min="3" max="3" width="8.25" style="265" customWidth="1"/>
    <col min="4" max="4" width="6.625" style="226" customWidth="1"/>
    <col min="5" max="5" width="6.75" style="226" customWidth="1"/>
    <col min="6" max="6" width="9" style="226" customWidth="1"/>
    <col min="7" max="7" width="7.5" style="231" bestFit="1" customWidth="1"/>
    <col min="8" max="8" width="10.875" style="226" customWidth="1"/>
    <col min="9" max="9" width="6.625" style="231" customWidth="1"/>
    <col min="10" max="10" width="6.625" style="232" customWidth="1"/>
    <col min="11" max="13" width="8.25" style="226" customWidth="1"/>
    <col min="14" max="14" width="8.375" style="233" bestFit="1" customWidth="1"/>
    <col min="15" max="15" width="10" style="234" customWidth="1"/>
    <col min="16" max="16" width="14.25" style="272" customWidth="1"/>
    <col min="17" max="17" width="70.875" style="227" customWidth="1"/>
    <col min="18" max="18" width="9.125" style="233" customWidth="1"/>
    <col min="19" max="19" width="19.375" style="233" customWidth="1"/>
    <col min="20" max="20" width="14.5" style="226" customWidth="1"/>
    <col min="21" max="21" width="13.5" style="226" customWidth="1"/>
    <col min="22" max="22" width="12.125" style="226" customWidth="1"/>
    <col min="23" max="23" width="8.25" style="226" customWidth="1"/>
    <col min="24" max="24" width="15.625" style="231" customWidth="1"/>
    <col min="25" max="25" width="16.125" style="235" customWidth="1"/>
    <col min="26" max="16384" width="9" style="211"/>
  </cols>
  <sheetData>
    <row r="1" spans="1:25" ht="34.5" customHeight="1">
      <c r="B1" s="227" t="s">
        <v>973</v>
      </c>
      <c r="E1" s="228" t="s">
        <v>975</v>
      </c>
      <c r="F1" s="229"/>
      <c r="G1" s="230"/>
      <c r="H1" s="229"/>
    </row>
    <row r="2" spans="1:25" s="244" customFormat="1" ht="45" customHeight="1">
      <c r="A2" s="236" t="s">
        <v>748</v>
      </c>
      <c r="B2" s="236" t="s">
        <v>89</v>
      </c>
      <c r="C2" s="266" t="s">
        <v>970</v>
      </c>
      <c r="D2" s="237" t="s">
        <v>1034</v>
      </c>
      <c r="E2" s="238" t="s">
        <v>967</v>
      </c>
      <c r="F2" s="238" t="s">
        <v>582</v>
      </c>
      <c r="G2" s="237" t="s">
        <v>8</v>
      </c>
      <c r="H2" s="239" t="s">
        <v>966</v>
      </c>
      <c r="I2" s="237" t="s">
        <v>14</v>
      </c>
      <c r="J2" s="240" t="s">
        <v>13</v>
      </c>
      <c r="K2" s="237" t="s">
        <v>968</v>
      </c>
      <c r="L2" s="236" t="s">
        <v>53</v>
      </c>
      <c r="M2" s="236" t="s">
        <v>969</v>
      </c>
      <c r="N2" s="236" t="s">
        <v>10</v>
      </c>
      <c r="O2" s="241" t="s">
        <v>596</v>
      </c>
      <c r="P2" s="273" t="s">
        <v>639</v>
      </c>
      <c r="Q2" s="236" t="s">
        <v>12</v>
      </c>
      <c r="R2" s="236" t="s">
        <v>210</v>
      </c>
      <c r="S2" s="236" t="s">
        <v>510</v>
      </c>
      <c r="T2" s="236" t="s">
        <v>511</v>
      </c>
      <c r="U2" s="236" t="s">
        <v>957</v>
      </c>
      <c r="V2" s="242" t="s">
        <v>53</v>
      </c>
      <c r="W2" s="242" t="s">
        <v>965</v>
      </c>
      <c r="X2" s="242" t="s">
        <v>958</v>
      </c>
      <c r="Y2" s="243" t="s">
        <v>1040</v>
      </c>
    </row>
    <row r="3" spans="1:25" s="225" customFormat="1" ht="16.5" customHeight="1">
      <c r="A3" s="204">
        <v>1</v>
      </c>
      <c r="B3" s="215" t="s">
        <v>1299</v>
      </c>
      <c r="C3" s="267" t="s">
        <v>1300</v>
      </c>
      <c r="D3" s="204" t="s">
        <v>1301</v>
      </c>
      <c r="E3" s="204" t="s">
        <v>1292</v>
      </c>
      <c r="F3" s="204" t="s">
        <v>1302</v>
      </c>
      <c r="G3" s="204" t="s">
        <v>1293</v>
      </c>
      <c r="H3" s="204" t="s">
        <v>1294</v>
      </c>
      <c r="I3" s="204" t="s">
        <v>1303</v>
      </c>
      <c r="J3" s="216" t="s">
        <v>1055</v>
      </c>
      <c r="K3" s="204" t="s">
        <v>1287</v>
      </c>
      <c r="L3" s="205" t="s">
        <v>1288</v>
      </c>
      <c r="M3" s="205" t="s">
        <v>1289</v>
      </c>
      <c r="N3" s="222">
        <v>79</v>
      </c>
      <c r="O3" s="217"/>
      <c r="P3" s="274">
        <v>42152</v>
      </c>
      <c r="Q3" s="223" t="s">
        <v>1304</v>
      </c>
      <c r="R3" s="204" t="s">
        <v>1203</v>
      </c>
      <c r="S3" s="222" t="s">
        <v>1160</v>
      </c>
      <c r="T3" s="204">
        <v>15230968000</v>
      </c>
      <c r="U3" s="204">
        <v>2947137785</v>
      </c>
      <c r="V3" s="204" t="s">
        <v>575</v>
      </c>
      <c r="W3" s="204" t="str">
        <f t="shared" ref="W3:W34" si="0">IF(P3&gt;0,"已开","待开")</f>
        <v>已开</v>
      </c>
      <c r="X3" s="204" t="s">
        <v>1298</v>
      </c>
      <c r="Y3" s="224" t="s">
        <v>1042</v>
      </c>
    </row>
    <row r="4" spans="1:25" s="225" customFormat="1" ht="16.5" customHeight="1">
      <c r="A4" s="204">
        <v>2</v>
      </c>
      <c r="B4" s="215" t="s">
        <v>1305</v>
      </c>
      <c r="C4" s="267" t="s">
        <v>1306</v>
      </c>
      <c r="D4" s="204" t="s">
        <v>1307</v>
      </c>
      <c r="E4" s="204" t="s">
        <v>1292</v>
      </c>
      <c r="F4" s="204" t="s">
        <v>1302</v>
      </c>
      <c r="G4" s="204" t="s">
        <v>1308</v>
      </c>
      <c r="H4" s="204" t="s">
        <v>625</v>
      </c>
      <c r="I4" s="204" t="s">
        <v>1309</v>
      </c>
      <c r="J4" s="216" t="s">
        <v>1310</v>
      </c>
      <c r="K4" s="204" t="s">
        <v>1287</v>
      </c>
      <c r="L4" s="205" t="s">
        <v>1288</v>
      </c>
      <c r="M4" s="205" t="s">
        <v>88</v>
      </c>
      <c r="N4" s="222">
        <v>127</v>
      </c>
      <c r="O4" s="217"/>
      <c r="P4" s="274">
        <v>42210</v>
      </c>
      <c r="Q4" s="223" t="s">
        <v>1257</v>
      </c>
      <c r="R4" s="204" t="s">
        <v>1204</v>
      </c>
      <c r="S4" s="222" t="s">
        <v>1311</v>
      </c>
      <c r="T4" s="204">
        <v>15936842679</v>
      </c>
      <c r="U4" s="204">
        <v>2392227667</v>
      </c>
      <c r="V4" s="204" t="s">
        <v>575</v>
      </c>
      <c r="W4" s="204" t="str">
        <f t="shared" si="0"/>
        <v>已开</v>
      </c>
      <c r="X4" s="204" t="s">
        <v>1298</v>
      </c>
      <c r="Y4" s="224" t="s">
        <v>1042</v>
      </c>
    </row>
    <row r="5" spans="1:25" s="225" customFormat="1" ht="16.5" customHeight="1">
      <c r="A5" s="204">
        <v>3</v>
      </c>
      <c r="B5" s="215" t="s">
        <v>1312</v>
      </c>
      <c r="C5" s="267" t="s">
        <v>2052</v>
      </c>
      <c r="D5" s="204" t="s">
        <v>1035</v>
      </c>
      <c r="E5" s="204" t="s">
        <v>1320</v>
      </c>
      <c r="F5" s="204" t="s">
        <v>1039</v>
      </c>
      <c r="G5" s="204" t="s">
        <v>1313</v>
      </c>
      <c r="H5" s="224" t="s">
        <v>625</v>
      </c>
      <c r="I5" s="204" t="s">
        <v>1314</v>
      </c>
      <c r="J5" s="216" t="s">
        <v>1315</v>
      </c>
      <c r="K5" s="204" t="s">
        <v>1287</v>
      </c>
      <c r="L5" s="205" t="s">
        <v>1288</v>
      </c>
      <c r="M5" s="205" t="s">
        <v>1316</v>
      </c>
      <c r="N5" s="222">
        <v>140</v>
      </c>
      <c r="O5" s="217"/>
      <c r="P5" s="274">
        <v>41975</v>
      </c>
      <c r="Q5" s="223" t="s">
        <v>1317</v>
      </c>
      <c r="R5" s="204" t="s">
        <v>2779</v>
      </c>
      <c r="S5" s="222" t="s">
        <v>2780</v>
      </c>
      <c r="T5" s="204">
        <v>15841340254</v>
      </c>
      <c r="U5" s="204">
        <v>3086027622</v>
      </c>
      <c r="V5" s="204" t="s">
        <v>575</v>
      </c>
      <c r="W5" s="204" t="str">
        <f t="shared" si="0"/>
        <v>已开</v>
      </c>
      <c r="X5" s="204" t="s">
        <v>1298</v>
      </c>
      <c r="Y5" s="224" t="s">
        <v>1042</v>
      </c>
    </row>
    <row r="6" spans="1:25" s="225" customFormat="1" ht="16.5" customHeight="1">
      <c r="A6" s="204">
        <v>4</v>
      </c>
      <c r="B6" s="215" t="s">
        <v>1318</v>
      </c>
      <c r="C6" s="267" t="s">
        <v>1319</v>
      </c>
      <c r="D6" s="204" t="s">
        <v>1035</v>
      </c>
      <c r="E6" s="204" t="s">
        <v>1320</v>
      </c>
      <c r="F6" s="204" t="s">
        <v>1039</v>
      </c>
      <c r="G6" s="204" t="s">
        <v>1313</v>
      </c>
      <c r="H6" s="224" t="s">
        <v>625</v>
      </c>
      <c r="I6" s="204" t="s">
        <v>1321</v>
      </c>
      <c r="J6" s="216" t="s">
        <v>1322</v>
      </c>
      <c r="K6" s="204" t="s">
        <v>1287</v>
      </c>
      <c r="L6" s="205" t="s">
        <v>1288</v>
      </c>
      <c r="M6" s="205" t="s">
        <v>1316</v>
      </c>
      <c r="N6" s="222">
        <v>120</v>
      </c>
      <c r="O6" s="217"/>
      <c r="P6" s="274">
        <v>41976</v>
      </c>
      <c r="Q6" s="223" t="s">
        <v>1323</v>
      </c>
      <c r="R6" s="204" t="s">
        <v>2053</v>
      </c>
      <c r="S6" s="222" t="s">
        <v>1028</v>
      </c>
      <c r="T6" s="224">
        <v>13941528946</v>
      </c>
      <c r="U6" s="204">
        <v>2030094367</v>
      </c>
      <c r="V6" s="204" t="s">
        <v>575</v>
      </c>
      <c r="W6" s="204" t="str">
        <f t="shared" si="0"/>
        <v>已开</v>
      </c>
      <c r="X6" s="204" t="s">
        <v>1298</v>
      </c>
      <c r="Y6" s="224" t="s">
        <v>1042</v>
      </c>
    </row>
    <row r="7" spans="1:25" s="225" customFormat="1" ht="16.5" customHeight="1">
      <c r="A7" s="204">
        <v>5</v>
      </c>
      <c r="B7" s="215" t="s">
        <v>2054</v>
      </c>
      <c r="C7" s="267" t="s">
        <v>2055</v>
      </c>
      <c r="D7" s="204" t="s">
        <v>1307</v>
      </c>
      <c r="E7" s="204" t="s">
        <v>1292</v>
      </c>
      <c r="F7" s="204" t="s">
        <v>1302</v>
      </c>
      <c r="G7" s="204" t="s">
        <v>1313</v>
      </c>
      <c r="H7" s="204" t="s">
        <v>625</v>
      </c>
      <c r="I7" s="204" t="s">
        <v>2743</v>
      </c>
      <c r="J7" s="216" t="s">
        <v>2056</v>
      </c>
      <c r="K7" s="204" t="s">
        <v>1287</v>
      </c>
      <c r="L7" s="205" t="s">
        <v>1288</v>
      </c>
      <c r="M7" s="205" t="s">
        <v>1289</v>
      </c>
      <c r="N7" s="222">
        <v>123</v>
      </c>
      <c r="O7" s="217"/>
      <c r="P7" s="274">
        <v>42174</v>
      </c>
      <c r="Q7" s="223" t="s">
        <v>2057</v>
      </c>
      <c r="R7" s="204" t="s">
        <v>1205</v>
      </c>
      <c r="S7" s="222" t="s">
        <v>1165</v>
      </c>
      <c r="T7" s="204">
        <v>15840555966</v>
      </c>
      <c r="U7" s="204">
        <v>2832498092</v>
      </c>
      <c r="V7" s="204" t="s">
        <v>575</v>
      </c>
      <c r="W7" s="204" t="str">
        <f t="shared" si="0"/>
        <v>已开</v>
      </c>
      <c r="X7" s="204" t="s">
        <v>1298</v>
      </c>
      <c r="Y7" s="224" t="s">
        <v>1042</v>
      </c>
    </row>
    <row r="8" spans="1:25" s="225" customFormat="1" ht="16.5" customHeight="1">
      <c r="A8" s="204">
        <v>6</v>
      </c>
      <c r="B8" s="215" t="s">
        <v>2058</v>
      </c>
      <c r="C8" s="267" t="s">
        <v>2059</v>
      </c>
      <c r="D8" s="204" t="s">
        <v>1286</v>
      </c>
      <c r="E8" s="204" t="s">
        <v>1292</v>
      </c>
      <c r="F8" s="204" t="s">
        <v>1302</v>
      </c>
      <c r="G8" s="204" t="s">
        <v>1313</v>
      </c>
      <c r="H8" s="204" t="s">
        <v>625</v>
      </c>
      <c r="I8" s="204" t="s">
        <v>2060</v>
      </c>
      <c r="J8" s="216" t="s">
        <v>2061</v>
      </c>
      <c r="K8" s="204" t="s">
        <v>1287</v>
      </c>
      <c r="L8" s="205" t="s">
        <v>1288</v>
      </c>
      <c r="M8" s="205" t="s">
        <v>1289</v>
      </c>
      <c r="N8" s="222">
        <v>92</v>
      </c>
      <c r="O8" s="217"/>
      <c r="P8" s="274">
        <v>42245</v>
      </c>
      <c r="Q8" s="223" t="s">
        <v>2062</v>
      </c>
      <c r="R8" s="214" t="s">
        <v>2781</v>
      </c>
      <c r="S8" s="245" t="s">
        <v>1241</v>
      </c>
      <c r="T8" s="214">
        <v>13898601345</v>
      </c>
      <c r="U8" s="204">
        <v>3288342076</v>
      </c>
      <c r="V8" s="204" t="s">
        <v>575</v>
      </c>
      <c r="W8" s="204" t="str">
        <f t="shared" si="0"/>
        <v>已开</v>
      </c>
      <c r="X8" s="204" t="s">
        <v>1298</v>
      </c>
      <c r="Y8" s="224" t="s">
        <v>1042</v>
      </c>
    </row>
    <row r="9" spans="1:25" s="225" customFormat="1" ht="16.5" customHeight="1">
      <c r="A9" s="204">
        <v>7</v>
      </c>
      <c r="B9" s="215" t="s">
        <v>2063</v>
      </c>
      <c r="C9" s="267" t="s">
        <v>2064</v>
      </c>
      <c r="D9" s="204" t="s">
        <v>1038</v>
      </c>
      <c r="E9" s="204" t="s">
        <v>1292</v>
      </c>
      <c r="F9" s="204" t="s">
        <v>1039</v>
      </c>
      <c r="G9" s="204" t="s">
        <v>2065</v>
      </c>
      <c r="H9" s="224" t="s">
        <v>1022</v>
      </c>
      <c r="I9" s="204" t="s">
        <v>2066</v>
      </c>
      <c r="J9" s="216" t="s">
        <v>2066</v>
      </c>
      <c r="K9" s="204" t="s">
        <v>2067</v>
      </c>
      <c r="L9" s="205" t="s">
        <v>1288</v>
      </c>
      <c r="M9" s="205" t="s">
        <v>1316</v>
      </c>
      <c r="N9" s="222">
        <v>78</v>
      </c>
      <c r="O9" s="217"/>
      <c r="P9" s="274">
        <v>41952</v>
      </c>
      <c r="Q9" s="223" t="s">
        <v>2068</v>
      </c>
      <c r="R9" s="224" t="s">
        <v>2807</v>
      </c>
      <c r="S9" s="222" t="s">
        <v>1023</v>
      </c>
      <c r="T9" s="204">
        <v>17706162705</v>
      </c>
      <c r="U9" s="204">
        <v>3143776980</v>
      </c>
      <c r="V9" s="204" t="s">
        <v>575</v>
      </c>
      <c r="W9" s="204" t="str">
        <f t="shared" si="0"/>
        <v>已开</v>
      </c>
      <c r="X9" s="204" t="s">
        <v>1298</v>
      </c>
      <c r="Y9" s="224" t="s">
        <v>1041</v>
      </c>
    </row>
    <row r="10" spans="1:25" s="225" customFormat="1" ht="16.5" customHeight="1">
      <c r="A10" s="204">
        <v>8</v>
      </c>
      <c r="B10" s="215" t="s">
        <v>2069</v>
      </c>
      <c r="C10" s="267" t="s">
        <v>2070</v>
      </c>
      <c r="D10" s="204" t="s">
        <v>1035</v>
      </c>
      <c r="E10" s="204" t="s">
        <v>1320</v>
      </c>
      <c r="F10" s="204" t="s">
        <v>1039</v>
      </c>
      <c r="G10" s="204" t="s">
        <v>2065</v>
      </c>
      <c r="H10" s="224" t="s">
        <v>1022</v>
      </c>
      <c r="I10" s="204" t="s">
        <v>2071</v>
      </c>
      <c r="J10" s="216" t="s">
        <v>2072</v>
      </c>
      <c r="K10" s="204" t="s">
        <v>1287</v>
      </c>
      <c r="L10" s="205" t="s">
        <v>1288</v>
      </c>
      <c r="M10" s="205" t="s">
        <v>1316</v>
      </c>
      <c r="N10" s="222">
        <v>143</v>
      </c>
      <c r="O10" s="217"/>
      <c r="P10" s="274">
        <v>41965</v>
      </c>
      <c r="Q10" s="223" t="s">
        <v>2073</v>
      </c>
      <c r="R10" s="222" t="s">
        <v>2990</v>
      </c>
      <c r="S10" s="204" t="s">
        <v>1026</v>
      </c>
      <c r="T10" s="204">
        <v>13921250213</v>
      </c>
      <c r="U10" s="204">
        <v>2025261929</v>
      </c>
      <c r="V10" s="204" t="s">
        <v>575</v>
      </c>
      <c r="W10" s="204" t="str">
        <f t="shared" si="0"/>
        <v>已开</v>
      </c>
      <c r="X10" s="204" t="s">
        <v>1298</v>
      </c>
      <c r="Y10" s="224" t="s">
        <v>1042</v>
      </c>
    </row>
    <row r="11" spans="1:25" s="225" customFormat="1" ht="16.5" customHeight="1">
      <c r="A11" s="204">
        <v>9</v>
      </c>
      <c r="B11" s="215" t="s">
        <v>2074</v>
      </c>
      <c r="C11" s="267" t="s">
        <v>2075</v>
      </c>
      <c r="D11" s="204" t="s">
        <v>1035</v>
      </c>
      <c r="E11" s="204" t="s">
        <v>1292</v>
      </c>
      <c r="F11" s="204" t="s">
        <v>1039</v>
      </c>
      <c r="G11" s="204" t="s">
        <v>2076</v>
      </c>
      <c r="H11" s="204" t="s">
        <v>466</v>
      </c>
      <c r="I11" s="204" t="s">
        <v>1328</v>
      </c>
      <c r="J11" s="216" t="s">
        <v>1329</v>
      </c>
      <c r="K11" s="204" t="s">
        <v>1330</v>
      </c>
      <c r="L11" s="205" t="s">
        <v>1331</v>
      </c>
      <c r="M11" s="205" t="s">
        <v>1332</v>
      </c>
      <c r="N11" s="222">
        <v>132</v>
      </c>
      <c r="O11" s="217"/>
      <c r="P11" s="274">
        <v>41901</v>
      </c>
      <c r="Q11" s="223" t="s">
        <v>1333</v>
      </c>
      <c r="R11" s="213" t="s">
        <v>1248</v>
      </c>
      <c r="S11" s="245" t="s">
        <v>1208</v>
      </c>
      <c r="T11" s="214">
        <v>15755525208</v>
      </c>
      <c r="U11" s="204">
        <v>2797976506</v>
      </c>
      <c r="V11" s="204" t="s">
        <v>575</v>
      </c>
      <c r="W11" s="204" t="str">
        <f t="shared" si="0"/>
        <v>已开</v>
      </c>
      <c r="X11" s="204" t="s">
        <v>1334</v>
      </c>
      <c r="Y11" s="224" t="s">
        <v>1041</v>
      </c>
    </row>
    <row r="12" spans="1:25" s="225" customFormat="1" ht="16.5" customHeight="1">
      <c r="A12" s="204">
        <v>10</v>
      </c>
      <c r="B12" s="215" t="s">
        <v>1335</v>
      </c>
      <c r="C12" s="267" t="s">
        <v>1336</v>
      </c>
      <c r="D12" s="204" t="s">
        <v>1337</v>
      </c>
      <c r="E12" s="204" t="s">
        <v>1338</v>
      </c>
      <c r="F12" s="204" t="s">
        <v>1339</v>
      </c>
      <c r="G12" s="204" t="s">
        <v>1340</v>
      </c>
      <c r="H12" s="204" t="s">
        <v>466</v>
      </c>
      <c r="I12" s="204" t="s">
        <v>1341</v>
      </c>
      <c r="J12" s="216" t="s">
        <v>1054</v>
      </c>
      <c r="K12" s="204" t="s">
        <v>1342</v>
      </c>
      <c r="L12" s="205" t="s">
        <v>1343</v>
      </c>
      <c r="M12" s="205" t="s">
        <v>1344</v>
      </c>
      <c r="N12" s="222">
        <v>110</v>
      </c>
      <c r="O12" s="217"/>
      <c r="P12" s="274">
        <v>42166</v>
      </c>
      <c r="Q12" s="223" t="s">
        <v>1345</v>
      </c>
      <c r="R12" s="204" t="s">
        <v>1209</v>
      </c>
      <c r="S12" s="222" t="s">
        <v>1162</v>
      </c>
      <c r="T12" s="204">
        <v>18895571713</v>
      </c>
      <c r="U12" s="204">
        <v>3207391517</v>
      </c>
      <c r="V12" s="204" t="s">
        <v>575</v>
      </c>
      <c r="W12" s="204" t="str">
        <f t="shared" si="0"/>
        <v>已开</v>
      </c>
      <c r="X12" s="204" t="s">
        <v>1346</v>
      </c>
      <c r="Y12" s="224" t="s">
        <v>1042</v>
      </c>
    </row>
    <row r="13" spans="1:25" s="225" customFormat="1" ht="16.5" customHeight="1">
      <c r="A13" s="204">
        <v>11</v>
      </c>
      <c r="B13" s="215" t="s">
        <v>1347</v>
      </c>
      <c r="C13" s="267" t="s">
        <v>1348</v>
      </c>
      <c r="D13" s="204" t="s">
        <v>1349</v>
      </c>
      <c r="E13" s="204" t="s">
        <v>1350</v>
      </c>
      <c r="F13" s="204" t="s">
        <v>1351</v>
      </c>
      <c r="G13" s="204" t="s">
        <v>1352</v>
      </c>
      <c r="H13" s="224" t="s">
        <v>466</v>
      </c>
      <c r="I13" s="204" t="s">
        <v>1353</v>
      </c>
      <c r="J13" s="216" t="s">
        <v>1353</v>
      </c>
      <c r="K13" s="204" t="s">
        <v>1330</v>
      </c>
      <c r="L13" s="205" t="s">
        <v>1331</v>
      </c>
      <c r="M13" s="205" t="s">
        <v>1354</v>
      </c>
      <c r="N13" s="222">
        <v>133</v>
      </c>
      <c r="O13" s="217"/>
      <c r="P13" s="274">
        <v>42125</v>
      </c>
      <c r="Q13" s="223" t="s">
        <v>1355</v>
      </c>
      <c r="R13" s="204" t="s">
        <v>2782</v>
      </c>
      <c r="S13" s="222" t="s">
        <v>1053</v>
      </c>
      <c r="T13" s="204">
        <v>15147647893</v>
      </c>
      <c r="U13" s="204">
        <v>3076898669</v>
      </c>
      <c r="V13" s="204" t="s">
        <v>575</v>
      </c>
      <c r="W13" s="204" t="str">
        <f t="shared" si="0"/>
        <v>已开</v>
      </c>
      <c r="X13" s="204" t="s">
        <v>1365</v>
      </c>
      <c r="Y13" s="224" t="s">
        <v>1042</v>
      </c>
    </row>
    <row r="14" spans="1:25" s="225" customFormat="1" ht="16.5" customHeight="1">
      <c r="A14" s="204">
        <v>12</v>
      </c>
      <c r="B14" s="215" t="s">
        <v>2077</v>
      </c>
      <c r="C14" s="267" t="s">
        <v>2078</v>
      </c>
      <c r="D14" s="204" t="s">
        <v>2079</v>
      </c>
      <c r="E14" s="204" t="s">
        <v>1369</v>
      </c>
      <c r="F14" s="204" t="s">
        <v>1039</v>
      </c>
      <c r="G14" s="204" t="s">
        <v>1404</v>
      </c>
      <c r="H14" s="224" t="s">
        <v>466</v>
      </c>
      <c r="I14" s="204" t="s">
        <v>1357</v>
      </c>
      <c r="J14" s="216" t="s">
        <v>1358</v>
      </c>
      <c r="K14" s="204" t="s">
        <v>1330</v>
      </c>
      <c r="L14" s="205" t="s">
        <v>1331</v>
      </c>
      <c r="M14" s="205" t="s">
        <v>1359</v>
      </c>
      <c r="N14" s="222">
        <v>140</v>
      </c>
      <c r="O14" s="217"/>
      <c r="P14" s="274">
        <v>42043</v>
      </c>
      <c r="Q14" s="223" t="s">
        <v>1360</v>
      </c>
      <c r="R14" s="204" t="s">
        <v>1163</v>
      </c>
      <c r="S14" s="222" t="s">
        <v>2080</v>
      </c>
      <c r="T14" s="224">
        <v>15195648616</v>
      </c>
      <c r="U14" s="204">
        <v>2538775481</v>
      </c>
      <c r="V14" s="204" t="s">
        <v>575</v>
      </c>
      <c r="W14" s="204" t="str">
        <f t="shared" si="0"/>
        <v>已开</v>
      </c>
      <c r="X14" s="204" t="s">
        <v>1365</v>
      </c>
      <c r="Y14" s="224" t="s">
        <v>1042</v>
      </c>
    </row>
    <row r="15" spans="1:25" s="225" customFormat="1" ht="16.5" customHeight="1">
      <c r="A15" s="204">
        <v>13</v>
      </c>
      <c r="B15" s="215" t="s">
        <v>2081</v>
      </c>
      <c r="C15" s="267" t="s">
        <v>2082</v>
      </c>
      <c r="D15" s="204" t="s">
        <v>1037</v>
      </c>
      <c r="E15" s="204" t="s">
        <v>1369</v>
      </c>
      <c r="F15" s="204" t="s">
        <v>1039</v>
      </c>
      <c r="G15" s="204" t="s">
        <v>2083</v>
      </c>
      <c r="H15" s="204" t="s">
        <v>466</v>
      </c>
      <c r="I15" s="204" t="s">
        <v>1361</v>
      </c>
      <c r="J15" s="216" t="s">
        <v>1362</v>
      </c>
      <c r="K15" s="204" t="s">
        <v>1330</v>
      </c>
      <c r="L15" s="205" t="s">
        <v>1331</v>
      </c>
      <c r="M15" s="205" t="s">
        <v>1332</v>
      </c>
      <c r="N15" s="222">
        <v>135.80000000000001</v>
      </c>
      <c r="O15" s="217"/>
      <c r="P15" s="274">
        <v>41810</v>
      </c>
      <c r="Q15" s="246" t="s">
        <v>1363</v>
      </c>
      <c r="R15" s="204" t="s">
        <v>1364</v>
      </c>
      <c r="S15" s="222" t="s">
        <v>944</v>
      </c>
      <c r="T15" s="204">
        <v>13948644472</v>
      </c>
      <c r="U15" s="204">
        <v>1502336112</v>
      </c>
      <c r="V15" s="204" t="s">
        <v>575</v>
      </c>
      <c r="W15" s="204" t="str">
        <f t="shared" si="0"/>
        <v>已开</v>
      </c>
      <c r="X15" s="204" t="s">
        <v>1365</v>
      </c>
      <c r="Y15" s="224" t="s">
        <v>1042</v>
      </c>
    </row>
    <row r="16" spans="1:25" s="225" customFormat="1" ht="16.5" customHeight="1">
      <c r="A16" s="204">
        <v>14</v>
      </c>
      <c r="B16" s="215" t="s">
        <v>1366</v>
      </c>
      <c r="C16" s="267" t="s">
        <v>1367</v>
      </c>
      <c r="D16" s="204" t="s">
        <v>1368</v>
      </c>
      <c r="E16" s="204" t="s">
        <v>1369</v>
      </c>
      <c r="F16" s="204" t="s">
        <v>1370</v>
      </c>
      <c r="G16" s="204" t="s">
        <v>1371</v>
      </c>
      <c r="H16" s="204" t="s">
        <v>466</v>
      </c>
      <c r="I16" s="204" t="s">
        <v>1372</v>
      </c>
      <c r="J16" s="216" t="s">
        <v>1373</v>
      </c>
      <c r="K16" s="204" t="s">
        <v>2084</v>
      </c>
      <c r="L16" s="205" t="s">
        <v>1331</v>
      </c>
      <c r="M16" s="205" t="s">
        <v>1332</v>
      </c>
      <c r="N16" s="222">
        <v>120</v>
      </c>
      <c r="O16" s="217"/>
      <c r="P16" s="274">
        <v>42277</v>
      </c>
      <c r="Q16" s="223" t="s">
        <v>2085</v>
      </c>
      <c r="R16" s="214" t="s">
        <v>1249</v>
      </c>
      <c r="S16" s="245" t="s">
        <v>2086</v>
      </c>
      <c r="T16" s="214">
        <v>15834191822</v>
      </c>
      <c r="U16" s="247">
        <v>3099356424</v>
      </c>
      <c r="V16" s="204" t="s">
        <v>575</v>
      </c>
      <c r="W16" s="204" t="str">
        <f t="shared" si="0"/>
        <v>已开</v>
      </c>
      <c r="X16" s="204" t="s">
        <v>1365</v>
      </c>
      <c r="Y16" s="224" t="s">
        <v>1042</v>
      </c>
    </row>
    <row r="17" spans="1:25" s="225" customFormat="1" ht="16.5" customHeight="1">
      <c r="A17" s="204">
        <v>15</v>
      </c>
      <c r="B17" s="215" t="s">
        <v>2087</v>
      </c>
      <c r="C17" s="267" t="s">
        <v>2088</v>
      </c>
      <c r="D17" s="204" t="s">
        <v>1368</v>
      </c>
      <c r="E17" s="204" t="s">
        <v>1369</v>
      </c>
      <c r="F17" s="204" t="s">
        <v>1370</v>
      </c>
      <c r="G17" s="204" t="s">
        <v>2089</v>
      </c>
      <c r="H17" s="204" t="s">
        <v>1356</v>
      </c>
      <c r="I17" s="204" t="s">
        <v>2089</v>
      </c>
      <c r="J17" s="216" t="s">
        <v>2090</v>
      </c>
      <c r="K17" s="204" t="s">
        <v>2084</v>
      </c>
      <c r="L17" s="205" t="s">
        <v>1331</v>
      </c>
      <c r="M17" s="205" t="s">
        <v>1332</v>
      </c>
      <c r="N17" s="222">
        <v>162</v>
      </c>
      <c r="O17" s="217"/>
      <c r="P17" s="274">
        <v>42266</v>
      </c>
      <c r="Q17" s="223" t="s">
        <v>2091</v>
      </c>
      <c r="R17" s="208" t="s">
        <v>2783</v>
      </c>
      <c r="S17" s="245"/>
      <c r="T17" s="208">
        <v>13823428736</v>
      </c>
      <c r="U17" s="247">
        <v>305893592</v>
      </c>
      <c r="V17" s="204" t="s">
        <v>575</v>
      </c>
      <c r="W17" s="204" t="str">
        <f t="shared" si="0"/>
        <v>已开</v>
      </c>
      <c r="X17" s="204" t="s">
        <v>1374</v>
      </c>
      <c r="Y17" s="224" t="s">
        <v>1375</v>
      </c>
    </row>
    <row r="18" spans="1:25" s="225" customFormat="1" ht="16.5" customHeight="1">
      <c r="A18" s="204">
        <v>16</v>
      </c>
      <c r="B18" s="215" t="s">
        <v>1376</v>
      </c>
      <c r="C18" s="267" t="s">
        <v>1377</v>
      </c>
      <c r="D18" s="204" t="s">
        <v>1378</v>
      </c>
      <c r="E18" s="204" t="s">
        <v>1379</v>
      </c>
      <c r="F18" s="204" t="s">
        <v>1380</v>
      </c>
      <c r="G18" s="204" t="s">
        <v>1381</v>
      </c>
      <c r="H18" s="204" t="s">
        <v>466</v>
      </c>
      <c r="I18" s="204" t="s">
        <v>1382</v>
      </c>
      <c r="J18" s="216" t="s">
        <v>1383</v>
      </c>
      <c r="K18" s="204" t="s">
        <v>1330</v>
      </c>
      <c r="L18" s="205" t="s">
        <v>1331</v>
      </c>
      <c r="M18" s="205" t="s">
        <v>1359</v>
      </c>
      <c r="N18" s="222">
        <v>100</v>
      </c>
      <c r="O18" s="217"/>
      <c r="P18" s="274">
        <v>42125</v>
      </c>
      <c r="Q18" s="223" t="s">
        <v>1384</v>
      </c>
      <c r="R18" s="204" t="s">
        <v>2784</v>
      </c>
      <c r="S18" s="222" t="s">
        <v>1052</v>
      </c>
      <c r="T18" s="204">
        <v>15857480133</v>
      </c>
      <c r="U18" s="204">
        <v>2906084487</v>
      </c>
      <c r="V18" s="204" t="s">
        <v>575</v>
      </c>
      <c r="W18" s="204" t="str">
        <f t="shared" si="0"/>
        <v>已开</v>
      </c>
      <c r="X18" s="204" t="s">
        <v>1385</v>
      </c>
      <c r="Y18" s="224" t="s">
        <v>1042</v>
      </c>
    </row>
    <row r="19" spans="1:25" s="225" customFormat="1" ht="16.5" customHeight="1">
      <c r="A19" s="204">
        <v>17</v>
      </c>
      <c r="B19" s="215" t="s">
        <v>1386</v>
      </c>
      <c r="C19" s="267" t="s">
        <v>1183</v>
      </c>
      <c r="D19" s="204" t="s">
        <v>1387</v>
      </c>
      <c r="E19" s="204" t="s">
        <v>1388</v>
      </c>
      <c r="F19" s="204" t="s">
        <v>1389</v>
      </c>
      <c r="G19" s="204" t="s">
        <v>1390</v>
      </c>
      <c r="H19" s="204" t="s">
        <v>466</v>
      </c>
      <c r="I19" s="204" t="s">
        <v>1391</v>
      </c>
      <c r="J19" s="216" t="s">
        <v>1392</v>
      </c>
      <c r="K19" s="204" t="s">
        <v>188</v>
      </c>
      <c r="L19" s="205" t="s">
        <v>1331</v>
      </c>
      <c r="M19" s="205" t="s">
        <v>1332</v>
      </c>
      <c r="N19" s="222">
        <v>103</v>
      </c>
      <c r="O19" s="217"/>
      <c r="P19" s="274">
        <v>42217</v>
      </c>
      <c r="Q19" s="223" t="s">
        <v>1184</v>
      </c>
      <c r="R19" s="214" t="s">
        <v>1247</v>
      </c>
      <c r="S19" s="245" t="s">
        <v>1250</v>
      </c>
      <c r="T19" s="214">
        <v>18805863646</v>
      </c>
      <c r="U19" s="204">
        <v>2644551799</v>
      </c>
      <c r="V19" s="204" t="s">
        <v>575</v>
      </c>
      <c r="W19" s="204" t="str">
        <f t="shared" si="0"/>
        <v>已开</v>
      </c>
      <c r="X19" s="204" t="s">
        <v>1393</v>
      </c>
      <c r="Y19" s="224" t="s">
        <v>1042</v>
      </c>
    </row>
    <row r="20" spans="1:25" s="225" customFormat="1" ht="16.5" customHeight="1">
      <c r="A20" s="204">
        <v>18</v>
      </c>
      <c r="B20" s="215" t="s">
        <v>1394</v>
      </c>
      <c r="C20" s="267" t="s">
        <v>1395</v>
      </c>
      <c r="D20" s="204" t="s">
        <v>1396</v>
      </c>
      <c r="E20" s="204" t="s">
        <v>1397</v>
      </c>
      <c r="F20" s="204" t="s">
        <v>1398</v>
      </c>
      <c r="G20" s="204" t="s">
        <v>1399</v>
      </c>
      <c r="H20" s="204" t="s">
        <v>466</v>
      </c>
      <c r="I20" s="204" t="s">
        <v>1382</v>
      </c>
      <c r="J20" s="216" t="s">
        <v>1383</v>
      </c>
      <c r="K20" s="204" t="s">
        <v>1330</v>
      </c>
      <c r="L20" s="205" t="s">
        <v>1331</v>
      </c>
      <c r="M20" s="205" t="s">
        <v>1332</v>
      </c>
      <c r="N20" s="222">
        <v>137</v>
      </c>
      <c r="O20" s="217"/>
      <c r="P20" s="274">
        <v>42245</v>
      </c>
      <c r="Q20" s="223" t="s">
        <v>1400</v>
      </c>
      <c r="R20" s="204" t="s">
        <v>2785</v>
      </c>
      <c r="S20" s="222" t="s">
        <v>1401</v>
      </c>
      <c r="T20" s="204">
        <v>15168105961</v>
      </c>
      <c r="U20" s="204">
        <v>2483712426</v>
      </c>
      <c r="V20" s="204" t="s">
        <v>575</v>
      </c>
      <c r="W20" s="204" t="str">
        <f t="shared" si="0"/>
        <v>已开</v>
      </c>
      <c r="X20" s="204" t="s">
        <v>1365</v>
      </c>
      <c r="Y20" s="224" t="s">
        <v>1042</v>
      </c>
    </row>
    <row r="21" spans="1:25" s="225" customFormat="1" ht="16.5" customHeight="1">
      <c r="A21" s="204">
        <v>19</v>
      </c>
      <c r="B21" s="215" t="s">
        <v>1402</v>
      </c>
      <c r="C21" s="267" t="s">
        <v>1403</v>
      </c>
      <c r="D21" s="204" t="s">
        <v>1368</v>
      </c>
      <c r="E21" s="204" t="s">
        <v>1369</v>
      </c>
      <c r="F21" s="204" t="s">
        <v>1370</v>
      </c>
      <c r="G21" s="204" t="s">
        <v>1404</v>
      </c>
      <c r="H21" s="224" t="s">
        <v>1161</v>
      </c>
      <c r="I21" s="204" t="s">
        <v>1405</v>
      </c>
      <c r="J21" s="216" t="s">
        <v>1406</v>
      </c>
      <c r="K21" s="204" t="s">
        <v>1330</v>
      </c>
      <c r="L21" s="205" t="s">
        <v>1331</v>
      </c>
      <c r="M21" s="205" t="s">
        <v>1359</v>
      </c>
      <c r="N21" s="222">
        <v>128.80000000000001</v>
      </c>
      <c r="O21" s="217"/>
      <c r="P21" s="274">
        <v>42120</v>
      </c>
      <c r="Q21" s="223" t="s">
        <v>1407</v>
      </c>
      <c r="R21" s="204" t="s">
        <v>1415</v>
      </c>
      <c r="S21" s="222" t="s">
        <v>1206</v>
      </c>
      <c r="T21" s="204">
        <v>18168368790</v>
      </c>
      <c r="U21" s="204">
        <v>1846211097</v>
      </c>
      <c r="V21" s="204" t="s">
        <v>575</v>
      </c>
      <c r="W21" s="204" t="str">
        <f t="shared" si="0"/>
        <v>已开</v>
      </c>
      <c r="X21" s="204" t="s">
        <v>1365</v>
      </c>
      <c r="Y21" s="224" t="s">
        <v>1042</v>
      </c>
    </row>
    <row r="22" spans="1:25" s="225" customFormat="1" ht="16.5" customHeight="1">
      <c r="A22" s="204">
        <v>20</v>
      </c>
      <c r="B22" s="215" t="s">
        <v>1408</v>
      </c>
      <c r="C22" s="267" t="s">
        <v>1409</v>
      </c>
      <c r="D22" s="204" t="s">
        <v>1035</v>
      </c>
      <c r="E22" s="204" t="s">
        <v>1369</v>
      </c>
      <c r="F22" s="204" t="s">
        <v>1039</v>
      </c>
      <c r="G22" s="204" t="s">
        <v>1404</v>
      </c>
      <c r="H22" s="224" t="s">
        <v>1161</v>
      </c>
      <c r="I22" s="204" t="s">
        <v>1410</v>
      </c>
      <c r="J22" s="216" t="s">
        <v>1411</v>
      </c>
      <c r="K22" s="204" t="s">
        <v>1330</v>
      </c>
      <c r="L22" s="205" t="s">
        <v>1331</v>
      </c>
      <c r="M22" s="205" t="s">
        <v>1332</v>
      </c>
      <c r="N22" s="222">
        <v>106</v>
      </c>
      <c r="O22" s="217"/>
      <c r="P22" s="274">
        <v>41859</v>
      </c>
      <c r="Q22" s="246" t="s">
        <v>1412</v>
      </c>
      <c r="R22" s="224" t="s">
        <v>2786</v>
      </c>
      <c r="S22" s="222" t="s">
        <v>974</v>
      </c>
      <c r="T22" s="204">
        <v>15995040865</v>
      </c>
      <c r="U22" s="204">
        <v>2663421289</v>
      </c>
      <c r="V22" s="204" t="s">
        <v>575</v>
      </c>
      <c r="W22" s="204" t="str">
        <f t="shared" si="0"/>
        <v>已开</v>
      </c>
      <c r="X22" s="204" t="s">
        <v>1365</v>
      </c>
      <c r="Y22" s="224" t="s">
        <v>1041</v>
      </c>
    </row>
    <row r="23" spans="1:25" s="225" customFormat="1" ht="16.5" customHeight="1">
      <c r="A23" s="204">
        <v>21</v>
      </c>
      <c r="B23" s="215" t="s">
        <v>1413</v>
      </c>
      <c r="C23" s="267" t="s">
        <v>1414</v>
      </c>
      <c r="D23" s="204" t="s">
        <v>1368</v>
      </c>
      <c r="E23" s="204" t="s">
        <v>1369</v>
      </c>
      <c r="F23" s="204" t="s">
        <v>1370</v>
      </c>
      <c r="G23" s="204" t="s">
        <v>1404</v>
      </c>
      <c r="H23" s="204" t="s">
        <v>1415</v>
      </c>
      <c r="I23" s="204" t="s">
        <v>2092</v>
      </c>
      <c r="J23" s="216" t="s">
        <v>2093</v>
      </c>
      <c r="K23" s="204" t="s">
        <v>1330</v>
      </c>
      <c r="L23" s="205" t="s">
        <v>1331</v>
      </c>
      <c r="M23" s="205" t="s">
        <v>1359</v>
      </c>
      <c r="N23" s="222">
        <v>122</v>
      </c>
      <c r="O23" s="217"/>
      <c r="P23" s="274">
        <v>42113</v>
      </c>
      <c r="Q23" s="223" t="s">
        <v>2094</v>
      </c>
      <c r="R23" s="204" t="s">
        <v>1056</v>
      </c>
      <c r="S23" s="222" t="s">
        <v>1416</v>
      </c>
      <c r="T23" s="204">
        <v>15851721048</v>
      </c>
      <c r="U23" s="204">
        <v>2949125415</v>
      </c>
      <c r="V23" s="204" t="s">
        <v>575</v>
      </c>
      <c r="W23" s="204" t="str">
        <f t="shared" si="0"/>
        <v>已开</v>
      </c>
      <c r="X23" s="204" t="s">
        <v>1417</v>
      </c>
      <c r="Y23" s="224" t="s">
        <v>1042</v>
      </c>
    </row>
    <row r="24" spans="1:25" s="225" customFormat="1" ht="16.5" customHeight="1">
      <c r="A24" s="204">
        <v>22</v>
      </c>
      <c r="B24" s="215" t="s">
        <v>1418</v>
      </c>
      <c r="C24" s="267" t="s">
        <v>1419</v>
      </c>
      <c r="D24" s="204" t="s">
        <v>1420</v>
      </c>
      <c r="E24" s="204" t="s">
        <v>1421</v>
      </c>
      <c r="F24" s="204" t="s">
        <v>1422</v>
      </c>
      <c r="G24" s="204" t="s">
        <v>1423</v>
      </c>
      <c r="H24" s="204" t="s">
        <v>1161</v>
      </c>
      <c r="I24" s="204" t="s">
        <v>1424</v>
      </c>
      <c r="J24" s="216" t="s">
        <v>1425</v>
      </c>
      <c r="K24" s="204" t="s">
        <v>1426</v>
      </c>
      <c r="L24" s="205" t="s">
        <v>1427</v>
      </c>
      <c r="M24" s="205" t="s">
        <v>1428</v>
      </c>
      <c r="N24" s="222">
        <v>154</v>
      </c>
      <c r="O24" s="217"/>
      <c r="P24" s="274">
        <v>42217</v>
      </c>
      <c r="Q24" s="223" t="s">
        <v>2805</v>
      </c>
      <c r="R24" s="204" t="s">
        <v>2894</v>
      </c>
      <c r="S24" s="222" t="s">
        <v>2806</v>
      </c>
      <c r="T24" s="248">
        <v>18168368790</v>
      </c>
      <c r="U24" s="204">
        <v>2962441449</v>
      </c>
      <c r="V24" s="204" t="s">
        <v>575</v>
      </c>
      <c r="W24" s="204" t="str">
        <f t="shared" si="0"/>
        <v>已开</v>
      </c>
      <c r="X24" s="204" t="s">
        <v>1417</v>
      </c>
      <c r="Y24" s="224" t="s">
        <v>1042</v>
      </c>
    </row>
    <row r="25" spans="1:25" s="225" customFormat="1" ht="16.5" customHeight="1">
      <c r="A25" s="204">
        <v>23</v>
      </c>
      <c r="B25" s="215" t="s">
        <v>1429</v>
      </c>
      <c r="C25" s="267" t="s">
        <v>1430</v>
      </c>
      <c r="D25" s="204" t="s">
        <v>1038</v>
      </c>
      <c r="E25" s="204" t="s">
        <v>1421</v>
      </c>
      <c r="F25" s="204" t="s">
        <v>1039</v>
      </c>
      <c r="G25" s="204" t="s">
        <v>1431</v>
      </c>
      <c r="H25" s="224" t="s">
        <v>2893</v>
      </c>
      <c r="I25" s="204" t="s">
        <v>1432</v>
      </c>
      <c r="J25" s="216" t="s">
        <v>1433</v>
      </c>
      <c r="K25" s="204" t="s">
        <v>2095</v>
      </c>
      <c r="L25" s="205" t="s">
        <v>1427</v>
      </c>
      <c r="M25" s="205" t="s">
        <v>1428</v>
      </c>
      <c r="N25" s="222">
        <v>164</v>
      </c>
      <c r="O25" s="217"/>
      <c r="P25" s="274">
        <v>41913</v>
      </c>
      <c r="Q25" s="223" t="s">
        <v>2096</v>
      </c>
      <c r="R25" s="204" t="s">
        <v>2895</v>
      </c>
      <c r="S25" s="222" t="s">
        <v>1019</v>
      </c>
      <c r="T25" s="204">
        <v>15040120120</v>
      </c>
      <c r="U25" s="204">
        <v>3096650006</v>
      </c>
      <c r="V25" s="204" t="s">
        <v>575</v>
      </c>
      <c r="W25" s="204" t="str">
        <f t="shared" si="0"/>
        <v>已开</v>
      </c>
      <c r="X25" s="204" t="s">
        <v>1434</v>
      </c>
      <c r="Y25" s="224" t="s">
        <v>1041</v>
      </c>
    </row>
    <row r="26" spans="1:25" s="225" customFormat="1" ht="16.5" customHeight="1">
      <c r="A26" s="204">
        <v>24</v>
      </c>
      <c r="B26" s="215" t="s">
        <v>1435</v>
      </c>
      <c r="C26" s="267" t="s">
        <v>1436</v>
      </c>
      <c r="D26" s="204" t="s">
        <v>1035</v>
      </c>
      <c r="E26" s="204" t="s">
        <v>1437</v>
      </c>
      <c r="F26" s="204" t="s">
        <v>1039</v>
      </c>
      <c r="G26" s="204" t="s">
        <v>1438</v>
      </c>
      <c r="H26" s="224" t="s">
        <v>2893</v>
      </c>
      <c r="I26" s="204" t="s">
        <v>1439</v>
      </c>
      <c r="J26" s="216" t="s">
        <v>1440</v>
      </c>
      <c r="K26" s="204" t="s">
        <v>1441</v>
      </c>
      <c r="L26" s="205" t="s">
        <v>1442</v>
      </c>
      <c r="M26" s="205" t="s">
        <v>1443</v>
      </c>
      <c r="N26" s="222">
        <v>137</v>
      </c>
      <c r="O26" s="217"/>
      <c r="P26" s="274">
        <v>41913</v>
      </c>
      <c r="Q26" s="223" t="s">
        <v>1444</v>
      </c>
      <c r="R26" s="222" t="s">
        <v>1445</v>
      </c>
      <c r="S26" s="222" t="s">
        <v>1446</v>
      </c>
      <c r="T26" s="204">
        <v>15942045451</v>
      </c>
      <c r="U26" s="204">
        <v>2652189512</v>
      </c>
      <c r="V26" s="204" t="s">
        <v>575</v>
      </c>
      <c r="W26" s="204" t="str">
        <f t="shared" si="0"/>
        <v>已开</v>
      </c>
      <c r="X26" s="204" t="s">
        <v>1434</v>
      </c>
      <c r="Y26" s="224" t="s">
        <v>1041</v>
      </c>
    </row>
    <row r="27" spans="1:25" s="225" customFormat="1" ht="16.5" customHeight="1">
      <c r="A27" s="204">
        <v>25</v>
      </c>
      <c r="B27" s="215" t="s">
        <v>1450</v>
      </c>
      <c r="C27" s="267" t="s">
        <v>1451</v>
      </c>
      <c r="D27" s="204" t="s">
        <v>1038</v>
      </c>
      <c r="E27" s="204" t="s">
        <v>1437</v>
      </c>
      <c r="F27" s="204" t="s">
        <v>1039</v>
      </c>
      <c r="G27" s="204" t="s">
        <v>1438</v>
      </c>
      <c r="H27" s="224" t="s">
        <v>2893</v>
      </c>
      <c r="I27" s="204" t="s">
        <v>1439</v>
      </c>
      <c r="J27" s="216" t="s">
        <v>2097</v>
      </c>
      <c r="K27" s="204" t="s">
        <v>1441</v>
      </c>
      <c r="L27" s="205" t="s">
        <v>1442</v>
      </c>
      <c r="M27" s="205" t="s">
        <v>1449</v>
      </c>
      <c r="N27" s="222">
        <v>76</v>
      </c>
      <c r="O27" s="217"/>
      <c r="P27" s="274">
        <v>41997</v>
      </c>
      <c r="Q27" s="223" t="s">
        <v>2098</v>
      </c>
      <c r="R27" s="204" t="s">
        <v>1012</v>
      </c>
      <c r="S27" s="222" t="s">
        <v>1033</v>
      </c>
      <c r="T27" s="204">
        <v>13072445119</v>
      </c>
      <c r="U27" s="204">
        <v>3177906321</v>
      </c>
      <c r="V27" s="204" t="s">
        <v>575</v>
      </c>
      <c r="W27" s="204" t="str">
        <f t="shared" si="0"/>
        <v>已开</v>
      </c>
      <c r="X27" s="204" t="s">
        <v>1434</v>
      </c>
      <c r="Y27" s="224" t="s">
        <v>1042</v>
      </c>
    </row>
    <row r="28" spans="1:25" s="225" customFormat="1" ht="16.5" customHeight="1">
      <c r="A28" s="204">
        <v>26</v>
      </c>
      <c r="B28" s="215" t="s">
        <v>2099</v>
      </c>
      <c r="C28" s="267" t="s">
        <v>2100</v>
      </c>
      <c r="D28" s="204" t="s">
        <v>2101</v>
      </c>
      <c r="E28" s="204" t="s">
        <v>1437</v>
      </c>
      <c r="F28" s="204" t="s">
        <v>2102</v>
      </c>
      <c r="G28" s="204" t="s">
        <v>1438</v>
      </c>
      <c r="H28" s="224" t="s">
        <v>2893</v>
      </c>
      <c r="I28" s="204" t="s">
        <v>1439</v>
      </c>
      <c r="J28" s="216" t="s">
        <v>2103</v>
      </c>
      <c r="K28" s="204" t="s">
        <v>1441</v>
      </c>
      <c r="L28" s="205" t="s">
        <v>1442</v>
      </c>
      <c r="M28" s="205" t="s">
        <v>1443</v>
      </c>
      <c r="N28" s="222">
        <v>119</v>
      </c>
      <c r="O28" s="217"/>
      <c r="P28" s="274">
        <v>42224</v>
      </c>
      <c r="Q28" s="223" t="s">
        <v>2104</v>
      </c>
      <c r="R28" s="222" t="s">
        <v>2787</v>
      </c>
      <c r="S28" s="222" t="s">
        <v>1215</v>
      </c>
      <c r="T28" s="204">
        <v>13804069220</v>
      </c>
      <c r="U28" s="204">
        <v>3255499105</v>
      </c>
      <c r="V28" s="204" t="s">
        <v>575</v>
      </c>
      <c r="W28" s="204" t="str">
        <f t="shared" si="0"/>
        <v>已开</v>
      </c>
      <c r="X28" s="204" t="s">
        <v>1434</v>
      </c>
      <c r="Y28" s="224" t="s">
        <v>1042</v>
      </c>
    </row>
    <row r="29" spans="1:25" s="225" customFormat="1" ht="16.5" customHeight="1">
      <c r="A29" s="204">
        <v>27</v>
      </c>
      <c r="B29" s="215" t="s">
        <v>2105</v>
      </c>
      <c r="C29" s="267" t="s">
        <v>2106</v>
      </c>
      <c r="D29" s="204" t="s">
        <v>1037</v>
      </c>
      <c r="E29" s="204" t="s">
        <v>2107</v>
      </c>
      <c r="F29" s="204" t="s">
        <v>1039</v>
      </c>
      <c r="G29" s="204" t="s">
        <v>2108</v>
      </c>
      <c r="H29" s="224" t="s">
        <v>1031</v>
      </c>
      <c r="I29" s="204" t="s">
        <v>2109</v>
      </c>
      <c r="J29" s="216" t="s">
        <v>2110</v>
      </c>
      <c r="K29" s="204" t="s">
        <v>2111</v>
      </c>
      <c r="L29" s="205" t="s">
        <v>1442</v>
      </c>
      <c r="M29" s="205" t="s">
        <v>1449</v>
      </c>
      <c r="N29" s="222">
        <v>250</v>
      </c>
      <c r="O29" s="217"/>
      <c r="P29" s="274">
        <v>41972</v>
      </c>
      <c r="Q29" s="223" t="s">
        <v>2112</v>
      </c>
      <c r="R29" s="208" t="s">
        <v>2938</v>
      </c>
      <c r="S29" s="245" t="s">
        <v>1032</v>
      </c>
      <c r="T29" s="214">
        <v>15558838276</v>
      </c>
      <c r="U29" s="247">
        <v>2714209039</v>
      </c>
      <c r="V29" s="204" t="s">
        <v>575</v>
      </c>
      <c r="W29" s="204" t="str">
        <f t="shared" si="0"/>
        <v>已开</v>
      </c>
      <c r="X29" s="204" t="s">
        <v>1452</v>
      </c>
      <c r="Y29" s="224" t="s">
        <v>1042</v>
      </c>
    </row>
    <row r="30" spans="1:25" s="225" customFormat="1" ht="16.5" customHeight="1">
      <c r="A30" s="204">
        <v>28</v>
      </c>
      <c r="B30" s="215" t="s">
        <v>1453</v>
      </c>
      <c r="C30" s="267" t="s">
        <v>1454</v>
      </c>
      <c r="D30" s="204" t="s">
        <v>1455</v>
      </c>
      <c r="E30" s="204" t="s">
        <v>1456</v>
      </c>
      <c r="F30" s="204" t="s">
        <v>1457</v>
      </c>
      <c r="G30" s="204" t="s">
        <v>1458</v>
      </c>
      <c r="H30" s="204" t="s">
        <v>1459</v>
      </c>
      <c r="I30" s="204" t="s">
        <v>1460</v>
      </c>
      <c r="J30" s="216" t="s">
        <v>1460</v>
      </c>
      <c r="K30" s="204" t="s">
        <v>1461</v>
      </c>
      <c r="L30" s="205" t="s">
        <v>1462</v>
      </c>
      <c r="M30" s="205" t="s">
        <v>1463</v>
      </c>
      <c r="N30" s="222">
        <v>247</v>
      </c>
      <c r="O30" s="217"/>
      <c r="P30" s="274">
        <v>42274</v>
      </c>
      <c r="Q30" s="223" t="s">
        <v>1464</v>
      </c>
      <c r="R30" s="208" t="s">
        <v>2896</v>
      </c>
      <c r="S30" s="245" t="s">
        <v>1255</v>
      </c>
      <c r="T30" s="249">
        <v>15868727451</v>
      </c>
      <c r="U30" s="247">
        <v>3042258159</v>
      </c>
      <c r="V30" s="204" t="s">
        <v>575</v>
      </c>
      <c r="W30" s="204" t="str">
        <f t="shared" si="0"/>
        <v>已开</v>
      </c>
      <c r="X30" s="204" t="s">
        <v>1465</v>
      </c>
      <c r="Y30" s="224" t="s">
        <v>1466</v>
      </c>
    </row>
    <row r="31" spans="1:25" s="225" customFormat="1" ht="16.5" customHeight="1">
      <c r="A31" s="204">
        <v>29</v>
      </c>
      <c r="B31" s="215" t="s">
        <v>1467</v>
      </c>
      <c r="C31" s="267" t="s">
        <v>1468</v>
      </c>
      <c r="D31" s="204" t="s">
        <v>2113</v>
      </c>
      <c r="E31" s="204" t="s">
        <v>2114</v>
      </c>
      <c r="F31" s="204" t="s">
        <v>2115</v>
      </c>
      <c r="G31" s="204" t="s">
        <v>2116</v>
      </c>
      <c r="H31" s="204" t="s">
        <v>2117</v>
      </c>
      <c r="I31" s="204" t="s">
        <v>2118</v>
      </c>
      <c r="J31" s="216" t="s">
        <v>2119</v>
      </c>
      <c r="K31" s="204" t="s">
        <v>2120</v>
      </c>
      <c r="L31" s="205" t="s">
        <v>2121</v>
      </c>
      <c r="M31" s="205" t="s">
        <v>2122</v>
      </c>
      <c r="N31" s="222">
        <v>105</v>
      </c>
      <c r="O31" s="217"/>
      <c r="P31" s="274">
        <v>42223</v>
      </c>
      <c r="Q31" s="223" t="s">
        <v>2123</v>
      </c>
      <c r="R31" s="222" t="s">
        <v>2897</v>
      </c>
      <c r="S31" s="222" t="s">
        <v>1212</v>
      </c>
      <c r="T31" s="204">
        <v>13772743720</v>
      </c>
      <c r="U31" s="204">
        <v>3331428353</v>
      </c>
      <c r="V31" s="204" t="s">
        <v>575</v>
      </c>
      <c r="W31" s="204" t="str">
        <f t="shared" si="0"/>
        <v>已开</v>
      </c>
      <c r="X31" s="204" t="s">
        <v>1465</v>
      </c>
      <c r="Y31" s="224" t="s">
        <v>1042</v>
      </c>
    </row>
    <row r="32" spans="1:25" s="225" customFormat="1" ht="16.5" customHeight="1">
      <c r="A32" s="204">
        <v>30</v>
      </c>
      <c r="B32" s="215" t="s">
        <v>2124</v>
      </c>
      <c r="C32" s="267" t="s">
        <v>2125</v>
      </c>
      <c r="D32" s="204" t="s">
        <v>2113</v>
      </c>
      <c r="E32" s="204" t="s">
        <v>2114</v>
      </c>
      <c r="F32" s="204" t="s">
        <v>2115</v>
      </c>
      <c r="G32" s="204" t="s">
        <v>2116</v>
      </c>
      <c r="H32" s="204" t="s">
        <v>2117</v>
      </c>
      <c r="I32" s="204" t="s">
        <v>2126</v>
      </c>
      <c r="J32" s="216" t="s">
        <v>2127</v>
      </c>
      <c r="K32" s="204" t="s">
        <v>2120</v>
      </c>
      <c r="L32" s="205" t="s">
        <v>2121</v>
      </c>
      <c r="M32" s="205" t="s">
        <v>2122</v>
      </c>
      <c r="N32" s="222">
        <v>111</v>
      </c>
      <c r="O32" s="217"/>
      <c r="P32" s="274">
        <v>42273</v>
      </c>
      <c r="Q32" s="223" t="s">
        <v>2128</v>
      </c>
      <c r="R32" s="214" t="s">
        <v>1251</v>
      </c>
      <c r="S32" s="245" t="s">
        <v>1469</v>
      </c>
      <c r="T32" s="214">
        <v>13649235735</v>
      </c>
      <c r="U32" s="247">
        <v>3031224890</v>
      </c>
      <c r="V32" s="204" t="s">
        <v>575</v>
      </c>
      <c r="W32" s="204" t="str">
        <f t="shared" si="0"/>
        <v>已开</v>
      </c>
      <c r="X32" s="204" t="s">
        <v>1470</v>
      </c>
      <c r="Y32" s="224" t="s">
        <v>1471</v>
      </c>
    </row>
    <row r="33" spans="1:25" s="225" customFormat="1" ht="16.5" customHeight="1">
      <c r="A33" s="204">
        <v>31</v>
      </c>
      <c r="B33" s="215" t="s">
        <v>1472</v>
      </c>
      <c r="C33" s="267" t="s">
        <v>1473</v>
      </c>
      <c r="D33" s="204" t="s">
        <v>1037</v>
      </c>
      <c r="E33" s="204" t="s">
        <v>1474</v>
      </c>
      <c r="F33" s="204" t="s">
        <v>1039</v>
      </c>
      <c r="G33" s="204" t="s">
        <v>1475</v>
      </c>
      <c r="H33" s="224" t="s">
        <v>1024</v>
      </c>
      <c r="I33" s="204" t="s">
        <v>1476</v>
      </c>
      <c r="J33" s="216" t="s">
        <v>1477</v>
      </c>
      <c r="K33" s="204" t="s">
        <v>1478</v>
      </c>
      <c r="L33" s="205" t="s">
        <v>1479</v>
      </c>
      <c r="M33" s="205" t="s">
        <v>1480</v>
      </c>
      <c r="N33" s="222">
        <v>148</v>
      </c>
      <c r="O33" s="217"/>
      <c r="P33" s="274">
        <v>41943</v>
      </c>
      <c r="Q33" s="223" t="s">
        <v>1481</v>
      </c>
      <c r="R33" s="214" t="s">
        <v>1252</v>
      </c>
      <c r="S33" s="245" t="s">
        <v>1025</v>
      </c>
      <c r="T33" s="214">
        <v>13888419550</v>
      </c>
      <c r="U33" s="247">
        <v>3129837768</v>
      </c>
      <c r="V33" s="204" t="s">
        <v>575</v>
      </c>
      <c r="W33" s="204" t="str">
        <f t="shared" si="0"/>
        <v>已开</v>
      </c>
      <c r="X33" s="204" t="s">
        <v>1482</v>
      </c>
      <c r="Y33" s="224" t="s">
        <v>1041</v>
      </c>
    </row>
    <row r="34" spans="1:25" s="225" customFormat="1" ht="16.5" customHeight="1">
      <c r="A34" s="204">
        <v>32</v>
      </c>
      <c r="B34" s="215" t="s">
        <v>1483</v>
      </c>
      <c r="C34" s="267" t="s">
        <v>1484</v>
      </c>
      <c r="D34" s="204" t="s">
        <v>1485</v>
      </c>
      <c r="E34" s="204" t="s">
        <v>1486</v>
      </c>
      <c r="F34" s="204" t="s">
        <v>1487</v>
      </c>
      <c r="G34" s="204" t="s">
        <v>1488</v>
      </c>
      <c r="H34" s="204" t="s">
        <v>1489</v>
      </c>
      <c r="I34" s="204" t="s">
        <v>1490</v>
      </c>
      <c r="J34" s="216" t="s">
        <v>1491</v>
      </c>
      <c r="K34" s="204" t="s">
        <v>1492</v>
      </c>
      <c r="L34" s="205" t="s">
        <v>1493</v>
      </c>
      <c r="M34" s="205" t="s">
        <v>1494</v>
      </c>
      <c r="N34" s="222">
        <v>166</v>
      </c>
      <c r="O34" s="217"/>
      <c r="P34" s="274">
        <v>42273</v>
      </c>
      <c r="Q34" s="223" t="s">
        <v>2899</v>
      </c>
      <c r="R34" s="245" t="s">
        <v>2898</v>
      </c>
      <c r="S34" s="245" t="s">
        <v>1256</v>
      </c>
      <c r="T34" s="247">
        <v>15825279719</v>
      </c>
      <c r="U34" s="247">
        <v>3033393471</v>
      </c>
      <c r="V34" s="204" t="s">
        <v>575</v>
      </c>
      <c r="W34" s="204" t="str">
        <f t="shared" si="0"/>
        <v>已开</v>
      </c>
      <c r="X34" s="204" t="s">
        <v>1495</v>
      </c>
      <c r="Y34" s="224" t="s">
        <v>1496</v>
      </c>
    </row>
    <row r="35" spans="1:25" s="225" customFormat="1" ht="16.5" customHeight="1">
      <c r="A35" s="204">
        <v>33</v>
      </c>
      <c r="B35" s="215" t="s">
        <v>1497</v>
      </c>
      <c r="C35" s="267" t="s">
        <v>1498</v>
      </c>
      <c r="D35" s="204" t="s">
        <v>1037</v>
      </c>
      <c r="E35" s="204" t="s">
        <v>1499</v>
      </c>
      <c r="F35" s="204" t="s">
        <v>1039</v>
      </c>
      <c r="G35" s="204" t="s">
        <v>1500</v>
      </c>
      <c r="H35" s="204" t="s">
        <v>987</v>
      </c>
      <c r="I35" s="204" t="s">
        <v>1501</v>
      </c>
      <c r="J35" s="216" t="s">
        <v>2129</v>
      </c>
      <c r="K35" s="204" t="s">
        <v>2130</v>
      </c>
      <c r="L35" s="205" t="s">
        <v>2131</v>
      </c>
      <c r="M35" s="205" t="s">
        <v>2132</v>
      </c>
      <c r="N35" s="222">
        <v>196.7</v>
      </c>
      <c r="O35" s="217"/>
      <c r="P35" s="274">
        <v>41845</v>
      </c>
      <c r="Q35" s="246" t="s">
        <v>2133</v>
      </c>
      <c r="R35" s="204" t="s">
        <v>1210</v>
      </c>
      <c r="S35" s="222" t="s">
        <v>963</v>
      </c>
      <c r="T35" s="204">
        <v>18757640383</v>
      </c>
      <c r="U35" s="204">
        <v>2933680434</v>
      </c>
      <c r="V35" s="204" t="s">
        <v>575</v>
      </c>
      <c r="W35" s="204" t="str">
        <f t="shared" ref="W35:W64" si="1">IF(P35&gt;0,"已开","待开")</f>
        <v>已开</v>
      </c>
      <c r="X35" s="204" t="s">
        <v>1452</v>
      </c>
      <c r="Y35" s="224" t="s">
        <v>1042</v>
      </c>
    </row>
    <row r="36" spans="1:25" s="225" customFormat="1" ht="16.5" customHeight="1">
      <c r="A36" s="204">
        <v>34</v>
      </c>
      <c r="B36" s="215" t="s">
        <v>1502</v>
      </c>
      <c r="C36" s="267" t="s">
        <v>1503</v>
      </c>
      <c r="D36" s="204" t="s">
        <v>1455</v>
      </c>
      <c r="E36" s="204" t="s">
        <v>1456</v>
      </c>
      <c r="F36" s="204" t="s">
        <v>1457</v>
      </c>
      <c r="G36" s="204" t="s">
        <v>1458</v>
      </c>
      <c r="H36" s="204" t="s">
        <v>1504</v>
      </c>
      <c r="I36" s="204" t="s">
        <v>2134</v>
      </c>
      <c r="J36" s="216" t="s">
        <v>2135</v>
      </c>
      <c r="K36" s="204" t="s">
        <v>1461</v>
      </c>
      <c r="L36" s="205" t="s">
        <v>1462</v>
      </c>
      <c r="M36" s="205" t="s">
        <v>1463</v>
      </c>
      <c r="N36" s="222">
        <v>144</v>
      </c>
      <c r="O36" s="217"/>
      <c r="P36" s="274">
        <v>42167</v>
      </c>
      <c r="Q36" s="223" t="s">
        <v>2136</v>
      </c>
      <c r="R36" s="204" t="s">
        <v>1211</v>
      </c>
      <c r="S36" s="222" t="s">
        <v>1164</v>
      </c>
      <c r="T36" s="204">
        <v>18875878281</v>
      </c>
      <c r="U36" s="204">
        <v>2020919724</v>
      </c>
      <c r="V36" s="204" t="s">
        <v>575</v>
      </c>
      <c r="W36" s="204" t="str">
        <f t="shared" si="1"/>
        <v>已开</v>
      </c>
      <c r="X36" s="204" t="s">
        <v>1393</v>
      </c>
      <c r="Y36" s="224" t="s">
        <v>1042</v>
      </c>
    </row>
    <row r="37" spans="1:25" s="225" customFormat="1" ht="16.5" customHeight="1">
      <c r="A37" s="204">
        <v>35</v>
      </c>
      <c r="B37" s="215" t="s">
        <v>364</v>
      </c>
      <c r="C37" s="267" t="s">
        <v>559</v>
      </c>
      <c r="D37" s="204" t="s">
        <v>1037</v>
      </c>
      <c r="E37" s="204" t="s">
        <v>1397</v>
      </c>
      <c r="F37" s="204" t="s">
        <v>1039</v>
      </c>
      <c r="G37" s="204" t="s">
        <v>1505</v>
      </c>
      <c r="H37" s="204" t="s">
        <v>620</v>
      </c>
      <c r="I37" s="204" t="s">
        <v>1506</v>
      </c>
      <c r="J37" s="216" t="s">
        <v>1507</v>
      </c>
      <c r="K37" s="204" t="s">
        <v>1508</v>
      </c>
      <c r="L37" s="205" t="s">
        <v>1509</v>
      </c>
      <c r="M37" s="205" t="s">
        <v>1510</v>
      </c>
      <c r="N37" s="222">
        <v>137</v>
      </c>
      <c r="O37" s="217"/>
      <c r="P37" s="274">
        <v>41530</v>
      </c>
      <c r="Q37" s="246" t="s">
        <v>1511</v>
      </c>
      <c r="R37" s="222" t="s">
        <v>2137</v>
      </c>
      <c r="S37" s="222" t="s">
        <v>567</v>
      </c>
      <c r="T37" s="204">
        <v>13827262506</v>
      </c>
      <c r="U37" s="204">
        <v>2864554126</v>
      </c>
      <c r="V37" s="204" t="s">
        <v>575</v>
      </c>
      <c r="W37" s="204" t="str">
        <f t="shared" si="1"/>
        <v>已开</v>
      </c>
      <c r="X37" s="204" t="s">
        <v>1393</v>
      </c>
      <c r="Y37" s="224" t="s">
        <v>1042</v>
      </c>
    </row>
    <row r="38" spans="1:25" s="225" customFormat="1" ht="16.5" customHeight="1">
      <c r="A38" s="204">
        <v>36</v>
      </c>
      <c r="B38" s="215" t="s">
        <v>2138</v>
      </c>
      <c r="C38" s="267" t="s">
        <v>2139</v>
      </c>
      <c r="D38" s="204" t="s">
        <v>2140</v>
      </c>
      <c r="E38" s="204" t="s">
        <v>1397</v>
      </c>
      <c r="F38" s="204" t="s">
        <v>1398</v>
      </c>
      <c r="G38" s="204" t="s">
        <v>1505</v>
      </c>
      <c r="H38" s="204" t="s">
        <v>620</v>
      </c>
      <c r="I38" s="204" t="s">
        <v>1512</v>
      </c>
      <c r="J38" s="216" t="s">
        <v>1513</v>
      </c>
      <c r="K38" s="204" t="s">
        <v>1514</v>
      </c>
      <c r="L38" s="205" t="s">
        <v>1509</v>
      </c>
      <c r="M38" s="205" t="s">
        <v>1510</v>
      </c>
      <c r="N38" s="222">
        <v>154</v>
      </c>
      <c r="O38" s="217"/>
      <c r="P38" s="274">
        <v>42217</v>
      </c>
      <c r="Q38" s="223" t="s">
        <v>1515</v>
      </c>
      <c r="R38" s="250" t="s">
        <v>2788</v>
      </c>
      <c r="S38" s="245" t="s">
        <v>1253</v>
      </c>
      <c r="T38" s="251">
        <v>18675894083</v>
      </c>
      <c r="U38" s="204">
        <v>1770423347</v>
      </c>
      <c r="V38" s="204" t="s">
        <v>575</v>
      </c>
      <c r="W38" s="204" t="str">
        <f t="shared" si="1"/>
        <v>已开</v>
      </c>
      <c r="X38" s="204" t="s">
        <v>1516</v>
      </c>
      <c r="Y38" s="224" t="s">
        <v>1042</v>
      </c>
    </row>
    <row r="39" spans="1:25" s="225" customFormat="1" ht="16.5" customHeight="1">
      <c r="A39" s="204">
        <v>37</v>
      </c>
      <c r="B39" s="215" t="s">
        <v>1517</v>
      </c>
      <c r="C39" s="267" t="s">
        <v>2141</v>
      </c>
      <c r="D39" s="204" t="s">
        <v>2142</v>
      </c>
      <c r="E39" s="204" t="s">
        <v>2143</v>
      </c>
      <c r="F39" s="204" t="s">
        <v>2144</v>
      </c>
      <c r="G39" s="204" t="s">
        <v>2145</v>
      </c>
      <c r="H39" s="204" t="s">
        <v>2146</v>
      </c>
      <c r="I39" s="204" t="s">
        <v>2147</v>
      </c>
      <c r="J39" s="216" t="s">
        <v>2148</v>
      </c>
      <c r="K39" s="204" t="s">
        <v>2149</v>
      </c>
      <c r="L39" s="205" t="s">
        <v>2150</v>
      </c>
      <c r="M39" s="205" t="s">
        <v>2151</v>
      </c>
      <c r="N39" s="222">
        <v>104</v>
      </c>
      <c r="O39" s="217"/>
      <c r="P39" s="274">
        <v>42259</v>
      </c>
      <c r="Q39" s="223" t="s">
        <v>2152</v>
      </c>
      <c r="R39" s="214" t="s">
        <v>1254</v>
      </c>
      <c r="S39" s="247" t="s">
        <v>1242</v>
      </c>
      <c r="T39" s="214">
        <v>18645481222</v>
      </c>
      <c r="U39" s="204">
        <v>2018449538</v>
      </c>
      <c r="V39" s="204" t="s">
        <v>575</v>
      </c>
      <c r="W39" s="204" t="str">
        <f t="shared" si="1"/>
        <v>已开</v>
      </c>
      <c r="X39" s="204" t="s">
        <v>1518</v>
      </c>
      <c r="Y39" s="224" t="s">
        <v>1042</v>
      </c>
    </row>
    <row r="40" spans="1:25" s="225" customFormat="1" ht="16.5" customHeight="1">
      <c r="A40" s="204">
        <v>38</v>
      </c>
      <c r="B40" s="215" t="s">
        <v>1519</v>
      </c>
      <c r="C40" s="267" t="s">
        <v>1520</v>
      </c>
      <c r="D40" s="204" t="s">
        <v>1035</v>
      </c>
      <c r="E40" s="204" t="s">
        <v>1521</v>
      </c>
      <c r="F40" s="204" t="s">
        <v>1039</v>
      </c>
      <c r="G40" s="204" t="s">
        <v>1522</v>
      </c>
      <c r="H40" s="204" t="s">
        <v>620</v>
      </c>
      <c r="I40" s="204" t="s">
        <v>1523</v>
      </c>
      <c r="J40" s="216" t="s">
        <v>1524</v>
      </c>
      <c r="K40" s="204" t="s">
        <v>1508</v>
      </c>
      <c r="L40" s="205" t="s">
        <v>1509</v>
      </c>
      <c r="M40" s="205" t="s">
        <v>1525</v>
      </c>
      <c r="N40" s="222">
        <v>111</v>
      </c>
      <c r="O40" s="217"/>
      <c r="P40" s="274">
        <v>41986</v>
      </c>
      <c r="Q40" s="223" t="s">
        <v>1526</v>
      </c>
      <c r="R40" s="250" t="s">
        <v>2789</v>
      </c>
      <c r="S40" s="222" t="s">
        <v>1030</v>
      </c>
      <c r="T40" s="208">
        <v>13756117902</v>
      </c>
      <c r="U40" s="204">
        <v>1457529660</v>
      </c>
      <c r="V40" s="204" t="s">
        <v>575</v>
      </c>
      <c r="W40" s="204" t="str">
        <f t="shared" si="1"/>
        <v>已开</v>
      </c>
      <c r="X40" s="204" t="s">
        <v>1393</v>
      </c>
      <c r="Y40" s="224" t="s">
        <v>1042</v>
      </c>
    </row>
    <row r="41" spans="1:25" s="225" customFormat="1" ht="16.5" customHeight="1">
      <c r="A41" s="204">
        <v>39</v>
      </c>
      <c r="B41" s="215" t="s">
        <v>1527</v>
      </c>
      <c r="C41" s="267" t="s">
        <v>1528</v>
      </c>
      <c r="D41" s="204" t="s">
        <v>1396</v>
      </c>
      <c r="E41" s="204" t="s">
        <v>997</v>
      </c>
      <c r="F41" s="204" t="s">
        <v>1529</v>
      </c>
      <c r="G41" s="204" t="s">
        <v>1530</v>
      </c>
      <c r="H41" s="222" t="s">
        <v>1531</v>
      </c>
      <c r="I41" s="204" t="s">
        <v>1532</v>
      </c>
      <c r="J41" s="216" t="s">
        <v>1533</v>
      </c>
      <c r="K41" s="204" t="s">
        <v>1508</v>
      </c>
      <c r="L41" s="205" t="s">
        <v>1509</v>
      </c>
      <c r="M41" s="205" t="s">
        <v>2153</v>
      </c>
      <c r="N41" s="222">
        <v>74</v>
      </c>
      <c r="O41" s="217"/>
      <c r="P41" s="274">
        <v>41890</v>
      </c>
      <c r="Q41" s="223" t="s">
        <v>2154</v>
      </c>
      <c r="R41" s="222" t="s">
        <v>2155</v>
      </c>
      <c r="S41" s="222" t="s">
        <v>2156</v>
      </c>
      <c r="T41" s="204">
        <v>13960679316</v>
      </c>
      <c r="U41" s="204">
        <v>2998124812</v>
      </c>
      <c r="V41" s="204" t="s">
        <v>575</v>
      </c>
      <c r="W41" s="204" t="str">
        <f t="shared" si="1"/>
        <v>已开</v>
      </c>
      <c r="X41" s="204" t="s">
        <v>1393</v>
      </c>
      <c r="Y41" s="224" t="s">
        <v>1041</v>
      </c>
    </row>
    <row r="42" spans="1:25" s="225" customFormat="1" ht="16.5" customHeight="1">
      <c r="A42" s="204">
        <v>40</v>
      </c>
      <c r="B42" s="215" t="s">
        <v>2157</v>
      </c>
      <c r="C42" s="267" t="s">
        <v>2158</v>
      </c>
      <c r="D42" s="204" t="s">
        <v>1396</v>
      </c>
      <c r="E42" s="204" t="s">
        <v>1530</v>
      </c>
      <c r="F42" s="204" t="s">
        <v>1529</v>
      </c>
      <c r="G42" s="204" t="s">
        <v>1530</v>
      </c>
      <c r="H42" s="204" t="s">
        <v>1531</v>
      </c>
      <c r="I42" s="204" t="s">
        <v>1532</v>
      </c>
      <c r="J42" s="216"/>
      <c r="K42" s="204" t="s">
        <v>1508</v>
      </c>
      <c r="L42" s="205" t="s">
        <v>1509</v>
      </c>
      <c r="M42" s="205" t="s">
        <v>2153</v>
      </c>
      <c r="N42" s="222">
        <v>83</v>
      </c>
      <c r="O42" s="217"/>
      <c r="P42" s="274">
        <v>42268</v>
      </c>
      <c r="Q42" s="223" t="s">
        <v>2159</v>
      </c>
      <c r="R42" s="222" t="s">
        <v>2160</v>
      </c>
      <c r="S42" s="222" t="s">
        <v>2161</v>
      </c>
      <c r="T42" s="204">
        <v>15980658723</v>
      </c>
      <c r="U42" s="204">
        <v>3030324974</v>
      </c>
      <c r="V42" s="204" t="s">
        <v>575</v>
      </c>
      <c r="W42" s="204" t="str">
        <f t="shared" si="1"/>
        <v>已开</v>
      </c>
      <c r="X42" s="204" t="s">
        <v>1393</v>
      </c>
      <c r="Y42" s="224" t="s">
        <v>1042</v>
      </c>
    </row>
    <row r="43" spans="1:25" s="225" customFormat="1" ht="16.5" customHeight="1">
      <c r="A43" s="204">
        <v>41</v>
      </c>
      <c r="B43" s="215" t="s">
        <v>2714</v>
      </c>
      <c r="C43" s="267" t="s">
        <v>2715</v>
      </c>
      <c r="D43" s="204" t="s">
        <v>2028</v>
      </c>
      <c r="E43" s="204" t="s">
        <v>2707</v>
      </c>
      <c r="F43" s="204" t="s">
        <v>2708</v>
      </c>
      <c r="G43" s="204" t="s">
        <v>2707</v>
      </c>
      <c r="H43" s="204" t="s">
        <v>2716</v>
      </c>
      <c r="I43" s="204" t="s">
        <v>2717</v>
      </c>
      <c r="J43" s="216" t="s">
        <v>2718</v>
      </c>
      <c r="K43" s="204" t="s">
        <v>2021</v>
      </c>
      <c r="L43" s="205" t="s">
        <v>2022</v>
      </c>
      <c r="M43" s="205" t="s">
        <v>2023</v>
      </c>
      <c r="N43" s="222">
        <v>184</v>
      </c>
      <c r="O43" s="217"/>
      <c r="P43" s="274">
        <v>42293</v>
      </c>
      <c r="Q43" s="223" t="s">
        <v>2719</v>
      </c>
      <c r="R43" s="222" t="s">
        <v>2720</v>
      </c>
      <c r="S43" s="222" t="s">
        <v>2721</v>
      </c>
      <c r="T43" s="204">
        <v>15859072287</v>
      </c>
      <c r="U43" s="204">
        <v>718366126</v>
      </c>
      <c r="V43" s="204" t="s">
        <v>575</v>
      </c>
      <c r="W43" s="204" t="str">
        <f t="shared" si="1"/>
        <v>已开</v>
      </c>
      <c r="X43" s="204" t="s">
        <v>2036</v>
      </c>
      <c r="Y43" s="224" t="s">
        <v>2049</v>
      </c>
    </row>
    <row r="44" spans="1:25" s="225" customFormat="1" ht="16.5" customHeight="1">
      <c r="A44" s="204">
        <v>42</v>
      </c>
      <c r="B44" s="215" t="s">
        <v>2162</v>
      </c>
      <c r="C44" s="267" t="s">
        <v>2163</v>
      </c>
      <c r="D44" s="204" t="s">
        <v>1396</v>
      </c>
      <c r="E44" s="204" t="s">
        <v>997</v>
      </c>
      <c r="F44" s="204" t="s">
        <v>1529</v>
      </c>
      <c r="G44" s="204" t="s">
        <v>1530</v>
      </c>
      <c r="H44" s="204" t="s">
        <v>2164</v>
      </c>
      <c r="I44" s="204" t="s">
        <v>2165</v>
      </c>
      <c r="J44" s="216" t="s">
        <v>2166</v>
      </c>
      <c r="K44" s="204" t="s">
        <v>1514</v>
      </c>
      <c r="L44" s="205" t="s">
        <v>4</v>
      </c>
      <c r="M44" s="205" t="s">
        <v>1525</v>
      </c>
      <c r="N44" s="222">
        <v>197</v>
      </c>
      <c r="O44" s="217"/>
      <c r="P44" s="274">
        <v>41950</v>
      </c>
      <c r="Q44" s="223" t="s">
        <v>2984</v>
      </c>
      <c r="R44" s="222" t="s">
        <v>2167</v>
      </c>
      <c r="S44" s="222" t="s">
        <v>2168</v>
      </c>
      <c r="T44" s="204">
        <v>15059076697</v>
      </c>
      <c r="U44" s="204">
        <v>483672235</v>
      </c>
      <c r="V44" s="204" t="s">
        <v>575</v>
      </c>
      <c r="W44" s="204" t="str">
        <f t="shared" si="1"/>
        <v>已开</v>
      </c>
      <c r="X44" s="204" t="s">
        <v>1393</v>
      </c>
      <c r="Y44" s="224" t="s">
        <v>1041</v>
      </c>
    </row>
    <row r="45" spans="1:25" s="225" customFormat="1" ht="16.5" customHeight="1">
      <c r="A45" s="204">
        <v>43</v>
      </c>
      <c r="B45" s="215" t="s">
        <v>2169</v>
      </c>
      <c r="C45" s="267" t="s">
        <v>2170</v>
      </c>
      <c r="D45" s="204" t="s">
        <v>2140</v>
      </c>
      <c r="E45" s="204" t="s">
        <v>997</v>
      </c>
      <c r="F45" s="204" t="s">
        <v>1529</v>
      </c>
      <c r="G45" s="204" t="s">
        <v>1530</v>
      </c>
      <c r="H45" s="204" t="s">
        <v>2164</v>
      </c>
      <c r="I45" s="204" t="s">
        <v>2171</v>
      </c>
      <c r="J45" s="216" t="s">
        <v>2172</v>
      </c>
      <c r="K45" s="204" t="s">
        <v>1514</v>
      </c>
      <c r="L45" s="205" t="s">
        <v>1509</v>
      </c>
      <c r="M45" s="205" t="s">
        <v>1525</v>
      </c>
      <c r="N45" s="222">
        <v>164</v>
      </c>
      <c r="O45" s="217"/>
      <c r="P45" s="274">
        <v>41966</v>
      </c>
      <c r="Q45" s="223" t="s">
        <v>2173</v>
      </c>
      <c r="R45" s="222" t="s">
        <v>2174</v>
      </c>
      <c r="S45" s="222" t="s">
        <v>2175</v>
      </c>
      <c r="T45" s="204">
        <v>15280629912</v>
      </c>
      <c r="U45" s="204">
        <v>3063253717</v>
      </c>
      <c r="V45" s="204" t="s">
        <v>575</v>
      </c>
      <c r="W45" s="204" t="str">
        <f t="shared" si="1"/>
        <v>已开</v>
      </c>
      <c r="X45" s="204" t="s">
        <v>1393</v>
      </c>
      <c r="Y45" s="224" t="s">
        <v>1042</v>
      </c>
    </row>
    <row r="46" spans="1:25" s="225" customFormat="1" ht="16.5" customHeight="1">
      <c r="A46" s="204">
        <v>44</v>
      </c>
      <c r="B46" s="215" t="s">
        <v>2176</v>
      </c>
      <c r="C46" s="267" t="s">
        <v>2177</v>
      </c>
      <c r="D46" s="204" t="s">
        <v>2140</v>
      </c>
      <c r="E46" s="204" t="s">
        <v>1530</v>
      </c>
      <c r="F46" s="204" t="s">
        <v>1529</v>
      </c>
      <c r="G46" s="204" t="s">
        <v>1530</v>
      </c>
      <c r="H46" s="204" t="s">
        <v>2164</v>
      </c>
      <c r="I46" s="204" t="s">
        <v>2178</v>
      </c>
      <c r="J46" s="216" t="s">
        <v>2179</v>
      </c>
      <c r="K46" s="204" t="s">
        <v>1514</v>
      </c>
      <c r="L46" s="205" t="s">
        <v>1509</v>
      </c>
      <c r="M46" s="205" t="s">
        <v>1510</v>
      </c>
      <c r="N46" s="222">
        <v>110.6</v>
      </c>
      <c r="O46" s="217"/>
      <c r="P46" s="274">
        <v>42214</v>
      </c>
      <c r="Q46" s="223" t="s">
        <v>2180</v>
      </c>
      <c r="R46" s="204" t="s">
        <v>2181</v>
      </c>
      <c r="S46" s="222" t="s">
        <v>2182</v>
      </c>
      <c r="T46" s="204">
        <v>18220833508</v>
      </c>
      <c r="U46" s="204">
        <v>3332609581</v>
      </c>
      <c r="V46" s="204" t="s">
        <v>575</v>
      </c>
      <c r="W46" s="204" t="str">
        <f t="shared" si="1"/>
        <v>已开</v>
      </c>
      <c r="X46" s="204" t="s">
        <v>1393</v>
      </c>
      <c r="Y46" s="224" t="s">
        <v>1042</v>
      </c>
    </row>
    <row r="47" spans="1:25" s="225" customFormat="1" ht="16.5" customHeight="1">
      <c r="A47" s="204">
        <v>45</v>
      </c>
      <c r="B47" s="215" t="s">
        <v>2183</v>
      </c>
      <c r="C47" s="267" t="s">
        <v>2184</v>
      </c>
      <c r="D47" s="204" t="s">
        <v>2140</v>
      </c>
      <c r="E47" s="204" t="s">
        <v>1530</v>
      </c>
      <c r="F47" s="204" t="s">
        <v>1529</v>
      </c>
      <c r="G47" s="204" t="s">
        <v>1530</v>
      </c>
      <c r="H47" s="204" t="s">
        <v>2164</v>
      </c>
      <c r="I47" s="204" t="s">
        <v>2178</v>
      </c>
      <c r="J47" s="216" t="s">
        <v>1182</v>
      </c>
      <c r="K47" s="204" t="s">
        <v>1342</v>
      </c>
      <c r="L47" s="205" t="s">
        <v>1343</v>
      </c>
      <c r="M47" s="205" t="s">
        <v>1534</v>
      </c>
      <c r="N47" s="222">
        <v>67.400000000000006</v>
      </c>
      <c r="O47" s="217"/>
      <c r="P47" s="274">
        <v>42215</v>
      </c>
      <c r="Q47" s="223" t="s">
        <v>1535</v>
      </c>
      <c r="R47" s="193" t="s">
        <v>3039</v>
      </c>
      <c r="S47" s="222" t="s">
        <v>1536</v>
      </c>
      <c r="T47" s="193">
        <v>18859982985</v>
      </c>
      <c r="U47" s="204">
        <v>3251749306</v>
      </c>
      <c r="V47" s="204" t="s">
        <v>575</v>
      </c>
      <c r="W47" s="204" t="str">
        <f t="shared" si="1"/>
        <v>已开</v>
      </c>
      <c r="X47" s="204" t="s">
        <v>1537</v>
      </c>
      <c r="Y47" s="224" t="s">
        <v>1042</v>
      </c>
    </row>
    <row r="48" spans="1:25" s="225" customFormat="1" ht="16.5" customHeight="1">
      <c r="A48" s="204">
        <v>46</v>
      </c>
      <c r="B48" s="215" t="s">
        <v>1538</v>
      </c>
      <c r="C48" s="267" t="s">
        <v>1539</v>
      </c>
      <c r="D48" s="204" t="s">
        <v>1540</v>
      </c>
      <c r="E48" s="204" t="s">
        <v>1541</v>
      </c>
      <c r="F48" s="204" t="s">
        <v>1542</v>
      </c>
      <c r="G48" s="204" t="s">
        <v>1541</v>
      </c>
      <c r="H48" s="222" t="s">
        <v>1245</v>
      </c>
      <c r="I48" s="204" t="s">
        <v>1543</v>
      </c>
      <c r="J48" s="216" t="s">
        <v>1544</v>
      </c>
      <c r="K48" s="204" t="s">
        <v>1269</v>
      </c>
      <c r="L48" s="205" t="s">
        <v>1545</v>
      </c>
      <c r="M48" s="205" t="s">
        <v>1546</v>
      </c>
      <c r="N48" s="222">
        <v>82</v>
      </c>
      <c r="O48" s="217"/>
      <c r="P48" s="274">
        <v>42250</v>
      </c>
      <c r="Q48" s="223" t="s">
        <v>1547</v>
      </c>
      <c r="R48" s="222" t="s">
        <v>1548</v>
      </c>
      <c r="S48" s="222" t="s">
        <v>1549</v>
      </c>
      <c r="T48" s="204">
        <v>18750055574</v>
      </c>
      <c r="U48" s="204">
        <v>2845467952</v>
      </c>
      <c r="V48" s="204" t="s">
        <v>575</v>
      </c>
      <c r="W48" s="204" t="str">
        <f t="shared" si="1"/>
        <v>已开</v>
      </c>
      <c r="X48" s="204" t="s">
        <v>1550</v>
      </c>
      <c r="Y48" s="224" t="s">
        <v>1042</v>
      </c>
    </row>
    <row r="49" spans="1:25" s="225" customFormat="1" ht="16.5" customHeight="1">
      <c r="A49" s="204">
        <v>47</v>
      </c>
      <c r="B49" s="215" t="s">
        <v>1551</v>
      </c>
      <c r="C49" s="267" t="s">
        <v>1552</v>
      </c>
      <c r="D49" s="204" t="s">
        <v>1038</v>
      </c>
      <c r="E49" s="204" t="s">
        <v>997</v>
      </c>
      <c r="F49" s="204" t="s">
        <v>1553</v>
      </c>
      <c r="G49" s="204" t="s">
        <v>1554</v>
      </c>
      <c r="H49" s="222" t="s">
        <v>1245</v>
      </c>
      <c r="I49" s="204" t="s">
        <v>1555</v>
      </c>
      <c r="J49" s="216"/>
      <c r="K49" s="204" t="s">
        <v>1556</v>
      </c>
      <c r="L49" s="205" t="s">
        <v>1545</v>
      </c>
      <c r="M49" s="205" t="s">
        <v>1546</v>
      </c>
      <c r="N49" s="222">
        <v>170</v>
      </c>
      <c r="O49" s="217"/>
      <c r="P49" s="274">
        <v>41981</v>
      </c>
      <c r="Q49" s="223" t="s">
        <v>1557</v>
      </c>
      <c r="R49" s="222" t="s">
        <v>2908</v>
      </c>
      <c r="S49" s="222" t="s">
        <v>1559</v>
      </c>
      <c r="T49" s="204">
        <v>18250290100</v>
      </c>
      <c r="U49" s="204">
        <v>2045315939</v>
      </c>
      <c r="V49" s="204" t="s">
        <v>575</v>
      </c>
      <c r="W49" s="204" t="str">
        <f t="shared" si="1"/>
        <v>已开</v>
      </c>
      <c r="X49" s="204" t="s">
        <v>1550</v>
      </c>
      <c r="Y49" s="224" t="s">
        <v>1042</v>
      </c>
    </row>
    <row r="50" spans="1:25" s="225" customFormat="1" ht="16.5" customHeight="1">
      <c r="A50" s="204">
        <v>49</v>
      </c>
      <c r="B50" s="215" t="s">
        <v>2705</v>
      </c>
      <c r="C50" s="267" t="s">
        <v>2706</v>
      </c>
      <c r="D50" s="204" t="s">
        <v>2028</v>
      </c>
      <c r="E50" s="204" t="s">
        <v>2707</v>
      </c>
      <c r="F50" s="204" t="s">
        <v>2708</v>
      </c>
      <c r="G50" s="204" t="s">
        <v>2707</v>
      </c>
      <c r="H50" s="204" t="s">
        <v>2709</v>
      </c>
      <c r="I50" s="204" t="s">
        <v>2710</v>
      </c>
      <c r="J50" s="216" t="s">
        <v>2711</v>
      </c>
      <c r="K50" s="204" t="s">
        <v>2662</v>
      </c>
      <c r="L50" s="205" t="s">
        <v>2022</v>
      </c>
      <c r="M50" s="205" t="s">
        <v>2023</v>
      </c>
      <c r="N50" s="222">
        <v>136</v>
      </c>
      <c r="O50" s="217"/>
      <c r="P50" s="274">
        <v>42305</v>
      </c>
      <c r="Q50" s="223" t="s">
        <v>2712</v>
      </c>
      <c r="R50" s="222" t="s">
        <v>2791</v>
      </c>
      <c r="S50" s="222" t="s">
        <v>2713</v>
      </c>
      <c r="T50" s="204">
        <v>13950742243</v>
      </c>
      <c r="U50" s="204">
        <v>2062747258</v>
      </c>
      <c r="V50" s="204" t="s">
        <v>575</v>
      </c>
      <c r="W50" s="204" t="str">
        <f t="shared" si="1"/>
        <v>已开</v>
      </c>
      <c r="X50" s="204" t="s">
        <v>2036</v>
      </c>
      <c r="Y50" s="224" t="s">
        <v>2049</v>
      </c>
    </row>
    <row r="51" spans="1:25" s="225" customFormat="1" ht="16.5" customHeight="1">
      <c r="A51" s="204">
        <v>50</v>
      </c>
      <c r="B51" s="215" t="s">
        <v>1051</v>
      </c>
      <c r="C51" s="267" t="s">
        <v>1569</v>
      </c>
      <c r="D51" s="204" t="s">
        <v>1570</v>
      </c>
      <c r="E51" s="204" t="s">
        <v>1554</v>
      </c>
      <c r="F51" s="204" t="s">
        <v>1553</v>
      </c>
      <c r="G51" s="204" t="s">
        <v>1554</v>
      </c>
      <c r="H51" s="204" t="s">
        <v>1558</v>
      </c>
      <c r="I51" s="204" t="s">
        <v>1571</v>
      </c>
      <c r="J51" s="216"/>
      <c r="K51" s="204" t="s">
        <v>1572</v>
      </c>
      <c r="L51" s="205" t="s">
        <v>1573</v>
      </c>
      <c r="M51" s="205" t="s">
        <v>1574</v>
      </c>
      <c r="N51" s="222">
        <v>117.5</v>
      </c>
      <c r="O51" s="217"/>
      <c r="P51" s="274">
        <v>42121</v>
      </c>
      <c r="Q51" s="223" t="s">
        <v>1575</v>
      </c>
      <c r="R51" s="204" t="s">
        <v>1558</v>
      </c>
      <c r="S51" s="222" t="s">
        <v>2185</v>
      </c>
      <c r="T51" s="213">
        <v>18559473068</v>
      </c>
      <c r="U51" s="204">
        <v>2412494169</v>
      </c>
      <c r="V51" s="204" t="s">
        <v>575</v>
      </c>
      <c r="W51" s="204" t="str">
        <f t="shared" si="1"/>
        <v>已开</v>
      </c>
      <c r="X51" s="204" t="s">
        <v>2186</v>
      </c>
      <c r="Y51" s="224" t="s">
        <v>1042</v>
      </c>
    </row>
    <row r="52" spans="1:25" s="225" customFormat="1" ht="16.5" customHeight="1">
      <c r="A52" s="204">
        <v>51</v>
      </c>
      <c r="B52" s="215" t="s">
        <v>2187</v>
      </c>
      <c r="C52" s="267" t="s">
        <v>2188</v>
      </c>
      <c r="D52" s="204" t="s">
        <v>2189</v>
      </c>
      <c r="E52" s="204" t="s">
        <v>2190</v>
      </c>
      <c r="F52" s="204" t="s">
        <v>2191</v>
      </c>
      <c r="G52" s="204" t="s">
        <v>2190</v>
      </c>
      <c r="H52" s="204" t="s">
        <v>1558</v>
      </c>
      <c r="I52" s="204" t="s">
        <v>1576</v>
      </c>
      <c r="J52" s="216"/>
      <c r="K52" s="204" t="s">
        <v>1572</v>
      </c>
      <c r="L52" s="205" t="s">
        <v>1573</v>
      </c>
      <c r="M52" s="205" t="s">
        <v>1574</v>
      </c>
      <c r="N52" s="222">
        <v>127</v>
      </c>
      <c r="O52" s="217"/>
      <c r="P52" s="274">
        <v>42152</v>
      </c>
      <c r="Q52" s="223" t="s">
        <v>1577</v>
      </c>
      <c r="R52" s="204" t="s">
        <v>2790</v>
      </c>
      <c r="S52" s="222" t="s">
        <v>2192</v>
      </c>
      <c r="T52" s="213">
        <v>13616098023</v>
      </c>
      <c r="U52" s="204">
        <v>3277824248</v>
      </c>
      <c r="V52" s="204" t="s">
        <v>575</v>
      </c>
      <c r="W52" s="204" t="str">
        <f t="shared" si="1"/>
        <v>已开</v>
      </c>
      <c r="X52" s="204"/>
      <c r="Y52" s="224" t="s">
        <v>1042</v>
      </c>
    </row>
    <row r="53" spans="1:25" s="225" customFormat="1" ht="16.5" customHeight="1">
      <c r="A53" s="204">
        <v>52</v>
      </c>
      <c r="B53" s="215" t="s">
        <v>2193</v>
      </c>
      <c r="C53" s="267" t="s">
        <v>2194</v>
      </c>
      <c r="D53" s="204" t="s">
        <v>2189</v>
      </c>
      <c r="E53" s="204" t="s">
        <v>2190</v>
      </c>
      <c r="F53" s="204" t="s">
        <v>2191</v>
      </c>
      <c r="G53" s="204" t="s">
        <v>2190</v>
      </c>
      <c r="H53" s="204" t="s">
        <v>1558</v>
      </c>
      <c r="I53" s="204" t="s">
        <v>1571</v>
      </c>
      <c r="J53" s="216" t="s">
        <v>2195</v>
      </c>
      <c r="K53" s="204" t="s">
        <v>1572</v>
      </c>
      <c r="L53" s="205" t="s">
        <v>1573</v>
      </c>
      <c r="M53" s="205" t="s">
        <v>2196</v>
      </c>
      <c r="N53" s="222">
        <v>109</v>
      </c>
      <c r="O53" s="217"/>
      <c r="P53" s="274">
        <v>42281</v>
      </c>
      <c r="Q53" s="223" t="s">
        <v>2197</v>
      </c>
      <c r="R53" s="204" t="s">
        <v>2794</v>
      </c>
      <c r="S53" s="222" t="s">
        <v>2198</v>
      </c>
      <c r="T53" s="204">
        <v>15068188510</v>
      </c>
      <c r="U53" s="204">
        <v>3110527293</v>
      </c>
      <c r="V53" s="204" t="s">
        <v>575</v>
      </c>
      <c r="W53" s="204" t="str">
        <f t="shared" si="1"/>
        <v>已开</v>
      </c>
      <c r="X53" s="204" t="s">
        <v>2186</v>
      </c>
      <c r="Y53" s="224" t="s">
        <v>2199</v>
      </c>
    </row>
    <row r="54" spans="1:25" s="225" customFormat="1" ht="16.5" customHeight="1">
      <c r="A54" s="204">
        <v>53</v>
      </c>
      <c r="B54" s="215" t="s">
        <v>345</v>
      </c>
      <c r="C54" s="267" t="s">
        <v>548</v>
      </c>
      <c r="D54" s="204" t="s">
        <v>1035</v>
      </c>
      <c r="E54" s="204" t="s">
        <v>1</v>
      </c>
      <c r="F54" s="204" t="s">
        <v>488</v>
      </c>
      <c r="G54" s="204" t="s">
        <v>2200</v>
      </c>
      <c r="H54" s="204" t="s">
        <v>2201</v>
      </c>
      <c r="I54" s="204" t="s">
        <v>2202</v>
      </c>
      <c r="J54" s="216" t="s">
        <v>2203</v>
      </c>
      <c r="K54" s="204" t="s">
        <v>2204</v>
      </c>
      <c r="L54" s="205" t="s">
        <v>4</v>
      </c>
      <c r="M54" s="205" t="s">
        <v>337</v>
      </c>
      <c r="N54" s="222">
        <v>92</v>
      </c>
      <c r="O54" s="217"/>
      <c r="P54" s="274">
        <v>41517</v>
      </c>
      <c r="Q54" s="246" t="s">
        <v>1578</v>
      </c>
      <c r="R54" s="222" t="s">
        <v>1579</v>
      </c>
      <c r="S54" s="222" t="s">
        <v>563</v>
      </c>
      <c r="T54" s="204">
        <v>13265068837</v>
      </c>
      <c r="U54" s="204">
        <v>1918412293</v>
      </c>
      <c r="V54" s="204" t="s">
        <v>575</v>
      </c>
      <c r="W54" s="204" t="str">
        <f t="shared" si="1"/>
        <v>已开</v>
      </c>
      <c r="X54" s="204" t="s">
        <v>959</v>
      </c>
      <c r="Y54" s="224" t="s">
        <v>1041</v>
      </c>
    </row>
    <row r="55" spans="1:25" s="225" customFormat="1" ht="16.5" customHeight="1">
      <c r="A55" s="204">
        <v>54</v>
      </c>
      <c r="B55" s="215" t="s">
        <v>1580</v>
      </c>
      <c r="C55" s="267" t="s">
        <v>549</v>
      </c>
      <c r="D55" s="204" t="s">
        <v>1038</v>
      </c>
      <c r="E55" s="204" t="s">
        <v>1</v>
      </c>
      <c r="F55" s="204" t="s">
        <v>488</v>
      </c>
      <c r="G55" s="204" t="s">
        <v>1581</v>
      </c>
      <c r="H55" s="204" t="s">
        <v>1582</v>
      </c>
      <c r="I55" s="204" t="s">
        <v>1583</v>
      </c>
      <c r="J55" s="216" t="s">
        <v>1584</v>
      </c>
      <c r="K55" s="204" t="s">
        <v>1585</v>
      </c>
      <c r="L55" s="205" t="s">
        <v>1586</v>
      </c>
      <c r="M55" s="205" t="s">
        <v>1587</v>
      </c>
      <c r="N55" s="222">
        <v>110</v>
      </c>
      <c r="O55" s="217"/>
      <c r="P55" s="274">
        <v>41523</v>
      </c>
      <c r="Q55" s="246" t="s">
        <v>1588</v>
      </c>
      <c r="R55" s="222" t="s">
        <v>2205</v>
      </c>
      <c r="S55" s="222" t="s">
        <v>590</v>
      </c>
      <c r="T55" s="204">
        <v>15016289846</v>
      </c>
      <c r="U55" s="204">
        <v>2597826527</v>
      </c>
      <c r="V55" s="204" t="s">
        <v>575</v>
      </c>
      <c r="W55" s="204" t="str">
        <f t="shared" si="1"/>
        <v>已开</v>
      </c>
      <c r="X55" s="204" t="s">
        <v>959</v>
      </c>
      <c r="Y55" s="224"/>
    </row>
    <row r="56" spans="1:25" s="225" customFormat="1" ht="16.5" customHeight="1">
      <c r="A56" s="204">
        <v>55</v>
      </c>
      <c r="B56" s="215" t="s">
        <v>347</v>
      </c>
      <c r="C56" s="267" t="s">
        <v>553</v>
      </c>
      <c r="D56" s="204" t="s">
        <v>1037</v>
      </c>
      <c r="E56" s="204" t="s">
        <v>1</v>
      </c>
      <c r="F56" s="204" t="s">
        <v>488</v>
      </c>
      <c r="G56" s="204" t="s">
        <v>1581</v>
      </c>
      <c r="H56" s="204" t="s">
        <v>1582</v>
      </c>
      <c r="I56" s="204" t="s">
        <v>1583</v>
      </c>
      <c r="J56" s="216" t="s">
        <v>2206</v>
      </c>
      <c r="K56" s="204" t="s">
        <v>1603</v>
      </c>
      <c r="L56" s="205" t="s">
        <v>1586</v>
      </c>
      <c r="M56" s="205" t="s">
        <v>337</v>
      </c>
      <c r="N56" s="222">
        <v>200</v>
      </c>
      <c r="O56" s="217"/>
      <c r="P56" s="274">
        <v>41548</v>
      </c>
      <c r="Q56" s="246" t="s">
        <v>1589</v>
      </c>
      <c r="R56" s="222" t="s">
        <v>1590</v>
      </c>
      <c r="S56" s="222" t="s">
        <v>564</v>
      </c>
      <c r="T56" s="204">
        <v>13826134108</v>
      </c>
      <c r="U56" s="204">
        <v>1597775813</v>
      </c>
      <c r="V56" s="204" t="s">
        <v>575</v>
      </c>
      <c r="W56" s="204" t="str">
        <f t="shared" si="1"/>
        <v>已开</v>
      </c>
      <c r="X56" s="204" t="s">
        <v>959</v>
      </c>
      <c r="Y56" s="224" t="s">
        <v>1042</v>
      </c>
    </row>
    <row r="57" spans="1:25" s="225" customFormat="1" ht="16.5" customHeight="1">
      <c r="A57" s="204">
        <v>56</v>
      </c>
      <c r="B57" s="215" t="s">
        <v>1591</v>
      </c>
      <c r="C57" s="267" t="s">
        <v>1592</v>
      </c>
      <c r="D57" s="204" t="s">
        <v>1593</v>
      </c>
      <c r="E57" s="204" t="s">
        <v>1</v>
      </c>
      <c r="F57" s="204" t="s">
        <v>488</v>
      </c>
      <c r="G57" s="204" t="s">
        <v>1581</v>
      </c>
      <c r="H57" s="204" t="s">
        <v>1582</v>
      </c>
      <c r="I57" s="204" t="s">
        <v>1583</v>
      </c>
      <c r="J57" s="216" t="s">
        <v>1594</v>
      </c>
      <c r="K57" s="204" t="s">
        <v>1585</v>
      </c>
      <c r="L57" s="205" t="s">
        <v>1586</v>
      </c>
      <c r="M57" s="205" t="s">
        <v>1595</v>
      </c>
      <c r="N57" s="222">
        <v>119</v>
      </c>
      <c r="O57" s="217"/>
      <c r="P57" s="274">
        <v>41775</v>
      </c>
      <c r="Q57" s="246" t="s">
        <v>1596</v>
      </c>
      <c r="R57" s="222" t="s">
        <v>2879</v>
      </c>
      <c r="S57" s="222" t="s">
        <v>661</v>
      </c>
      <c r="T57" s="212">
        <v>18826431398</v>
      </c>
      <c r="U57" s="204">
        <v>2762142744</v>
      </c>
      <c r="V57" s="204" t="s">
        <v>575</v>
      </c>
      <c r="W57" s="204" t="str">
        <f t="shared" si="1"/>
        <v>已开</v>
      </c>
      <c r="X57" s="204" t="s">
        <v>960</v>
      </c>
      <c r="Y57" s="224" t="s">
        <v>1041</v>
      </c>
    </row>
    <row r="58" spans="1:25" s="225" customFormat="1" ht="16.5" customHeight="1">
      <c r="A58" s="204">
        <v>57</v>
      </c>
      <c r="B58" s="215" t="s">
        <v>348</v>
      </c>
      <c r="C58" s="267" t="s">
        <v>556</v>
      </c>
      <c r="D58" s="204" t="s">
        <v>1038</v>
      </c>
      <c r="E58" s="204" t="s">
        <v>1</v>
      </c>
      <c r="F58" s="204" t="s">
        <v>488</v>
      </c>
      <c r="G58" s="204" t="s">
        <v>1581</v>
      </c>
      <c r="H58" s="204" t="s">
        <v>1582</v>
      </c>
      <c r="I58" s="204" t="s">
        <v>1597</v>
      </c>
      <c r="J58" s="216" t="s">
        <v>2207</v>
      </c>
      <c r="K58" s="204" t="s">
        <v>1603</v>
      </c>
      <c r="L58" s="205" t="s">
        <v>1586</v>
      </c>
      <c r="M58" s="205" t="s">
        <v>338</v>
      </c>
      <c r="N58" s="222">
        <v>115</v>
      </c>
      <c r="O58" s="217"/>
      <c r="P58" s="274">
        <v>41533</v>
      </c>
      <c r="Q58" s="246" t="s">
        <v>2208</v>
      </c>
      <c r="R58" s="222" t="s">
        <v>2209</v>
      </c>
      <c r="S58" s="222" t="s">
        <v>2210</v>
      </c>
      <c r="T58" s="204">
        <v>13435388004</v>
      </c>
      <c r="U58" s="204">
        <v>1065482253</v>
      </c>
      <c r="V58" s="204" t="s">
        <v>575</v>
      </c>
      <c r="W58" s="204" t="str">
        <f t="shared" si="1"/>
        <v>已开</v>
      </c>
      <c r="X58" s="204" t="s">
        <v>960</v>
      </c>
      <c r="Y58" s="224"/>
    </row>
    <row r="59" spans="1:25" s="225" customFormat="1" ht="16.5" customHeight="1">
      <c r="A59" s="204">
        <v>58</v>
      </c>
      <c r="B59" s="215" t="s">
        <v>2211</v>
      </c>
      <c r="C59" s="267" t="s">
        <v>2212</v>
      </c>
      <c r="D59" s="204" t="s">
        <v>1038</v>
      </c>
      <c r="E59" s="204" t="s">
        <v>1</v>
      </c>
      <c r="F59" s="204" t="s">
        <v>1600</v>
      </c>
      <c r="G59" s="204" t="s">
        <v>1</v>
      </c>
      <c r="H59" s="204" t="s">
        <v>1582</v>
      </c>
      <c r="I59" s="204" t="s">
        <v>2213</v>
      </c>
      <c r="J59" s="216" t="s">
        <v>2214</v>
      </c>
      <c r="K59" s="204" t="s">
        <v>1603</v>
      </c>
      <c r="L59" s="205" t="s">
        <v>1586</v>
      </c>
      <c r="M59" s="205" t="s">
        <v>1587</v>
      </c>
      <c r="N59" s="222">
        <v>117</v>
      </c>
      <c r="O59" s="217"/>
      <c r="P59" s="274">
        <v>41913</v>
      </c>
      <c r="Q59" s="223" t="s">
        <v>2215</v>
      </c>
      <c r="R59" s="222" t="s">
        <v>2216</v>
      </c>
      <c r="S59" s="222" t="s">
        <v>2217</v>
      </c>
      <c r="T59" s="204">
        <v>18318757481</v>
      </c>
      <c r="U59" s="204">
        <v>3125765757</v>
      </c>
      <c r="V59" s="204" t="s">
        <v>575</v>
      </c>
      <c r="W59" s="204" t="str">
        <f t="shared" si="1"/>
        <v>已开</v>
      </c>
      <c r="X59" s="204" t="s">
        <v>1270</v>
      </c>
      <c r="Y59" s="224" t="s">
        <v>1041</v>
      </c>
    </row>
    <row r="60" spans="1:25" s="225" customFormat="1" ht="16.5" customHeight="1">
      <c r="A60" s="204">
        <v>59</v>
      </c>
      <c r="B60" s="215" t="s">
        <v>343</v>
      </c>
      <c r="C60" s="267" t="s">
        <v>534</v>
      </c>
      <c r="D60" s="204" t="s">
        <v>1037</v>
      </c>
      <c r="E60" s="204" t="s">
        <v>1</v>
      </c>
      <c r="F60" s="204" t="s">
        <v>488</v>
      </c>
      <c r="G60" s="204" t="s">
        <v>1</v>
      </c>
      <c r="H60" s="204" t="s">
        <v>1582</v>
      </c>
      <c r="I60" s="204" t="s">
        <v>52</v>
      </c>
      <c r="J60" s="216" t="s">
        <v>1609</v>
      </c>
      <c r="K60" s="204" t="s">
        <v>1610</v>
      </c>
      <c r="L60" s="205" t="s">
        <v>4</v>
      </c>
      <c r="M60" s="205" t="s">
        <v>6</v>
      </c>
      <c r="N60" s="222">
        <v>142</v>
      </c>
      <c r="O60" s="217">
        <v>41153</v>
      </c>
      <c r="P60" s="274">
        <v>41589</v>
      </c>
      <c r="Q60" s="246" t="s">
        <v>1598</v>
      </c>
      <c r="R60" s="222" t="s">
        <v>1599</v>
      </c>
      <c r="S60" s="222" t="s">
        <v>591</v>
      </c>
      <c r="T60" s="204">
        <v>13710831997</v>
      </c>
      <c r="U60" s="204">
        <v>2579382309</v>
      </c>
      <c r="V60" s="204" t="s">
        <v>576</v>
      </c>
      <c r="W60" s="204" t="str">
        <f t="shared" si="1"/>
        <v>已开</v>
      </c>
      <c r="X60" s="204" t="s">
        <v>959</v>
      </c>
      <c r="Y60" s="224" t="s">
        <v>1042</v>
      </c>
    </row>
    <row r="61" spans="1:25" s="225" customFormat="1" ht="16.5" customHeight="1">
      <c r="A61" s="204">
        <v>60</v>
      </c>
      <c r="B61" s="215" t="s">
        <v>731</v>
      </c>
      <c r="C61" s="267" t="s">
        <v>732</v>
      </c>
      <c r="D61" s="204" t="s">
        <v>1038</v>
      </c>
      <c r="E61" s="204" t="s">
        <v>1</v>
      </c>
      <c r="F61" s="204" t="s">
        <v>1600</v>
      </c>
      <c r="G61" s="204" t="s">
        <v>1</v>
      </c>
      <c r="H61" s="204" t="s">
        <v>1582</v>
      </c>
      <c r="I61" s="204" t="s">
        <v>1601</v>
      </c>
      <c r="J61" s="216" t="s">
        <v>1602</v>
      </c>
      <c r="K61" s="204" t="s">
        <v>1603</v>
      </c>
      <c r="L61" s="205" t="s">
        <v>1586</v>
      </c>
      <c r="M61" s="205" t="s">
        <v>6</v>
      </c>
      <c r="N61" s="222">
        <v>155</v>
      </c>
      <c r="O61" s="217"/>
      <c r="P61" s="274">
        <v>41971</v>
      </c>
      <c r="Q61" s="223" t="s">
        <v>1604</v>
      </c>
      <c r="R61" s="204" t="s">
        <v>1605</v>
      </c>
      <c r="S61" s="222" t="s">
        <v>1606</v>
      </c>
      <c r="T61" s="204">
        <v>15917848352</v>
      </c>
      <c r="U61" s="204">
        <v>1926055243</v>
      </c>
      <c r="V61" s="204" t="s">
        <v>575</v>
      </c>
      <c r="W61" s="204" t="str">
        <f t="shared" si="1"/>
        <v>已开</v>
      </c>
      <c r="X61" s="204" t="s">
        <v>1270</v>
      </c>
      <c r="Y61" s="224" t="s">
        <v>1042</v>
      </c>
    </row>
    <row r="62" spans="1:25" s="225" customFormat="1" ht="16.5" customHeight="1">
      <c r="A62" s="204">
        <v>61</v>
      </c>
      <c r="B62" s="215" t="s">
        <v>1607</v>
      </c>
      <c r="C62" s="267" t="s">
        <v>1608</v>
      </c>
      <c r="D62" s="204" t="s">
        <v>1037</v>
      </c>
      <c r="E62" s="204" t="s">
        <v>1</v>
      </c>
      <c r="F62" s="204" t="s">
        <v>488</v>
      </c>
      <c r="G62" s="204" t="s">
        <v>1581</v>
      </c>
      <c r="H62" s="204" t="s">
        <v>1582</v>
      </c>
      <c r="I62" s="204" t="s">
        <v>1583</v>
      </c>
      <c r="J62" s="216" t="s">
        <v>1609</v>
      </c>
      <c r="K62" s="204" t="s">
        <v>1610</v>
      </c>
      <c r="L62" s="205" t="s">
        <v>1586</v>
      </c>
      <c r="M62" s="205" t="s">
        <v>1611</v>
      </c>
      <c r="N62" s="222">
        <v>57</v>
      </c>
      <c r="O62" s="217"/>
      <c r="P62" s="274">
        <v>41973</v>
      </c>
      <c r="Q62" s="223" t="s">
        <v>1612</v>
      </c>
      <c r="R62" s="222" t="s">
        <v>1613</v>
      </c>
      <c r="S62" s="222" t="s">
        <v>1614</v>
      </c>
      <c r="T62" s="204">
        <v>13600043321</v>
      </c>
      <c r="U62" s="204">
        <v>2081169720</v>
      </c>
      <c r="V62" s="204" t="s">
        <v>575</v>
      </c>
      <c r="W62" s="204" t="str">
        <f t="shared" si="1"/>
        <v>已开</v>
      </c>
      <c r="X62" s="204" t="s">
        <v>1615</v>
      </c>
      <c r="Y62" s="224" t="s">
        <v>1042</v>
      </c>
    </row>
    <row r="63" spans="1:25" s="225" customFormat="1" ht="16.5" customHeight="1">
      <c r="A63" s="204">
        <v>62</v>
      </c>
      <c r="B63" s="215" t="s">
        <v>1616</v>
      </c>
      <c r="C63" s="267" t="s">
        <v>1617</v>
      </c>
      <c r="D63" s="204" t="s">
        <v>1618</v>
      </c>
      <c r="E63" s="204" t="s">
        <v>1581</v>
      </c>
      <c r="F63" s="204" t="s">
        <v>1600</v>
      </c>
      <c r="G63" s="204" t="s">
        <v>1581</v>
      </c>
      <c r="H63" s="204" t="s">
        <v>1582</v>
      </c>
      <c r="I63" s="204" t="s">
        <v>1583</v>
      </c>
      <c r="J63" s="216" t="s">
        <v>1619</v>
      </c>
      <c r="K63" s="204" t="s">
        <v>1610</v>
      </c>
      <c r="L63" s="205" t="s">
        <v>1586</v>
      </c>
      <c r="M63" s="205" t="s">
        <v>1595</v>
      </c>
      <c r="N63" s="222">
        <v>85.5</v>
      </c>
      <c r="O63" s="217"/>
      <c r="P63" s="274">
        <v>42202</v>
      </c>
      <c r="Q63" s="223" t="s">
        <v>2218</v>
      </c>
      <c r="R63" s="222" t="s">
        <v>2880</v>
      </c>
      <c r="S63" s="222" t="s">
        <v>2219</v>
      </c>
      <c r="T63" s="204">
        <v>18898474883</v>
      </c>
      <c r="U63" s="204">
        <v>2902086560</v>
      </c>
      <c r="V63" s="204" t="s">
        <v>575</v>
      </c>
      <c r="W63" s="204" t="str">
        <f t="shared" si="1"/>
        <v>已开</v>
      </c>
      <c r="X63" s="204" t="s">
        <v>1615</v>
      </c>
      <c r="Y63" s="224" t="s">
        <v>1042</v>
      </c>
    </row>
    <row r="64" spans="1:25" s="225" customFormat="1" ht="16.5" customHeight="1">
      <c r="A64" s="204">
        <v>63</v>
      </c>
      <c r="B64" s="215" t="s">
        <v>2220</v>
      </c>
      <c r="C64" s="267" t="s">
        <v>555</v>
      </c>
      <c r="D64" s="204" t="s">
        <v>1618</v>
      </c>
      <c r="E64" s="204" t="s">
        <v>1</v>
      </c>
      <c r="F64" s="204" t="s">
        <v>488</v>
      </c>
      <c r="G64" s="204" t="s">
        <v>1581</v>
      </c>
      <c r="H64" s="204" t="s">
        <v>1623</v>
      </c>
      <c r="I64" s="204" t="s">
        <v>1624</v>
      </c>
      <c r="J64" s="216" t="s">
        <v>1625</v>
      </c>
      <c r="K64" s="204" t="s">
        <v>1603</v>
      </c>
      <c r="L64" s="205" t="s">
        <v>1586</v>
      </c>
      <c r="M64" s="205" t="s">
        <v>337</v>
      </c>
      <c r="N64" s="222">
        <v>91</v>
      </c>
      <c r="O64" s="217"/>
      <c r="P64" s="274">
        <v>41546</v>
      </c>
      <c r="Q64" s="246" t="s">
        <v>1620</v>
      </c>
      <c r="R64" s="222" t="s">
        <v>2923</v>
      </c>
      <c r="S64" s="222" t="s">
        <v>1621</v>
      </c>
      <c r="T64" s="204">
        <v>13592821627</v>
      </c>
      <c r="U64" s="204">
        <v>1927301269</v>
      </c>
      <c r="V64" s="204" t="s">
        <v>575</v>
      </c>
      <c r="W64" s="204" t="str">
        <f t="shared" si="1"/>
        <v>已开</v>
      </c>
      <c r="X64" s="204"/>
      <c r="Y64" s="224" t="s">
        <v>1042</v>
      </c>
    </row>
    <row r="65" spans="1:25" s="225" customFormat="1" ht="16.5" customHeight="1">
      <c r="A65" s="204">
        <v>64</v>
      </c>
      <c r="B65" s="215" t="s">
        <v>1622</v>
      </c>
      <c r="C65" s="267" t="s">
        <v>632</v>
      </c>
      <c r="D65" s="204" t="s">
        <v>1618</v>
      </c>
      <c r="E65" s="204" t="s">
        <v>1</v>
      </c>
      <c r="F65" s="204" t="s">
        <v>488</v>
      </c>
      <c r="G65" s="204" t="s">
        <v>1</v>
      </c>
      <c r="H65" s="204" t="s">
        <v>1623</v>
      </c>
      <c r="I65" s="204" t="s">
        <v>1624</v>
      </c>
      <c r="J65" s="216" t="s">
        <v>1625</v>
      </c>
      <c r="K65" s="204" t="s">
        <v>1603</v>
      </c>
      <c r="L65" s="205" t="s">
        <v>4</v>
      </c>
      <c r="M65" s="205" t="s">
        <v>1626</v>
      </c>
      <c r="N65" s="222">
        <v>175.5</v>
      </c>
      <c r="O65" s="217"/>
      <c r="P65" s="274">
        <v>41760</v>
      </c>
      <c r="Q65" s="246" t="s">
        <v>1627</v>
      </c>
      <c r="R65" s="222" t="s">
        <v>1628</v>
      </c>
      <c r="S65" s="222" t="s">
        <v>663</v>
      </c>
      <c r="T65" s="204">
        <v>13829019456</v>
      </c>
      <c r="U65" s="204">
        <v>2993288397</v>
      </c>
      <c r="V65" s="204" t="s">
        <v>575</v>
      </c>
      <c r="W65" s="204" t="str">
        <f t="shared" ref="W65:W128" si="2">IF(P65&gt;0,"已开","待开")</f>
        <v>已开</v>
      </c>
      <c r="X65" s="204"/>
      <c r="Y65" s="224" t="s">
        <v>1042</v>
      </c>
    </row>
    <row r="66" spans="1:25" s="225" customFormat="1" ht="16.5" customHeight="1">
      <c r="A66" s="204">
        <v>65</v>
      </c>
      <c r="B66" s="215" t="s">
        <v>1629</v>
      </c>
      <c r="C66" s="267" t="s">
        <v>1630</v>
      </c>
      <c r="D66" s="204" t="s">
        <v>1593</v>
      </c>
      <c r="E66" s="204" t="s">
        <v>1</v>
      </c>
      <c r="F66" s="204" t="s">
        <v>488</v>
      </c>
      <c r="G66" s="204" t="s">
        <v>1</v>
      </c>
      <c r="H66" s="204" t="s">
        <v>1623</v>
      </c>
      <c r="I66" s="204" t="s">
        <v>1631</v>
      </c>
      <c r="J66" s="216" t="s">
        <v>1632</v>
      </c>
      <c r="K66" s="204" t="s">
        <v>1603</v>
      </c>
      <c r="L66" s="205" t="s">
        <v>4</v>
      </c>
      <c r="M66" s="205" t="s">
        <v>1626</v>
      </c>
      <c r="N66" s="222">
        <v>77.7</v>
      </c>
      <c r="O66" s="217"/>
      <c r="P66" s="274">
        <v>41754</v>
      </c>
      <c r="Q66" s="246" t="s">
        <v>2221</v>
      </c>
      <c r="R66" s="222" t="s">
        <v>2222</v>
      </c>
      <c r="S66" s="222" t="s">
        <v>754</v>
      </c>
      <c r="T66" s="204">
        <v>13790827078</v>
      </c>
      <c r="U66" s="204">
        <v>1744208062</v>
      </c>
      <c r="V66" s="204" t="s">
        <v>575</v>
      </c>
      <c r="W66" s="204" t="str">
        <f t="shared" si="2"/>
        <v>已开</v>
      </c>
      <c r="X66" s="204"/>
      <c r="Y66" s="224" t="s">
        <v>1041</v>
      </c>
    </row>
    <row r="67" spans="1:25" s="225" customFormat="1" ht="16.5" customHeight="1">
      <c r="A67" s="204">
        <v>66</v>
      </c>
      <c r="B67" s="215" t="s">
        <v>2223</v>
      </c>
      <c r="C67" s="267" t="s">
        <v>2224</v>
      </c>
      <c r="D67" s="204" t="s">
        <v>1618</v>
      </c>
      <c r="E67" s="204" t="s">
        <v>1581</v>
      </c>
      <c r="F67" s="204" t="s">
        <v>1600</v>
      </c>
      <c r="G67" s="204" t="s">
        <v>1581</v>
      </c>
      <c r="H67" s="204" t="s">
        <v>1623</v>
      </c>
      <c r="I67" s="204" t="s">
        <v>1631</v>
      </c>
      <c r="J67" s="216" t="s">
        <v>2225</v>
      </c>
      <c r="K67" s="204" t="s">
        <v>1603</v>
      </c>
      <c r="L67" s="205" t="s">
        <v>1586</v>
      </c>
      <c r="M67" s="205" t="s">
        <v>1587</v>
      </c>
      <c r="N67" s="222">
        <v>125</v>
      </c>
      <c r="O67" s="217"/>
      <c r="P67" s="274">
        <v>42123</v>
      </c>
      <c r="Q67" s="223" t="s">
        <v>2226</v>
      </c>
      <c r="R67" s="222" t="s">
        <v>2227</v>
      </c>
      <c r="S67" s="222" t="s">
        <v>2228</v>
      </c>
      <c r="T67" s="204">
        <v>13750456341</v>
      </c>
      <c r="U67" s="204">
        <v>2889904314</v>
      </c>
      <c r="V67" s="204" t="s">
        <v>575</v>
      </c>
      <c r="W67" s="204" t="str">
        <f t="shared" si="2"/>
        <v>已开</v>
      </c>
      <c r="X67" s="204" t="s">
        <v>1270</v>
      </c>
      <c r="Y67" s="224" t="s">
        <v>1041</v>
      </c>
    </row>
    <row r="68" spans="1:25" s="225" customFormat="1" ht="16.5" customHeight="1">
      <c r="A68" s="204">
        <v>67</v>
      </c>
      <c r="B68" s="215" t="s">
        <v>2229</v>
      </c>
      <c r="C68" s="267" t="s">
        <v>2230</v>
      </c>
      <c r="D68" s="204" t="s">
        <v>1593</v>
      </c>
      <c r="E68" s="204" t="s">
        <v>1581</v>
      </c>
      <c r="F68" s="204" t="s">
        <v>1600</v>
      </c>
      <c r="G68" s="204" t="s">
        <v>1581</v>
      </c>
      <c r="H68" s="204" t="s">
        <v>1623</v>
      </c>
      <c r="I68" s="204" t="s">
        <v>1631</v>
      </c>
      <c r="J68" s="216" t="s">
        <v>2225</v>
      </c>
      <c r="K68" s="204" t="s">
        <v>1603</v>
      </c>
      <c r="L68" s="205" t="s">
        <v>1586</v>
      </c>
      <c r="M68" s="205" t="s">
        <v>1626</v>
      </c>
      <c r="N68" s="222">
        <v>176</v>
      </c>
      <c r="O68" s="217"/>
      <c r="P68" s="274">
        <v>42198</v>
      </c>
      <c r="Q68" s="223" t="s">
        <v>2231</v>
      </c>
      <c r="R68" s="222" t="s">
        <v>2232</v>
      </c>
      <c r="S68" s="222" t="s">
        <v>2233</v>
      </c>
      <c r="T68" s="204">
        <v>15767884784</v>
      </c>
      <c r="U68" s="204">
        <v>1989648701</v>
      </c>
      <c r="V68" s="204" t="s">
        <v>575</v>
      </c>
      <c r="W68" s="204" t="str">
        <f t="shared" si="2"/>
        <v>已开</v>
      </c>
      <c r="X68" s="204"/>
      <c r="Y68" s="224" t="s">
        <v>1042</v>
      </c>
    </row>
    <row r="69" spans="1:25" s="225" customFormat="1" ht="16.5" customHeight="1">
      <c r="A69" s="204">
        <v>68</v>
      </c>
      <c r="B69" s="215" t="s">
        <v>2234</v>
      </c>
      <c r="C69" s="267" t="s">
        <v>2235</v>
      </c>
      <c r="D69" s="204" t="s">
        <v>2236</v>
      </c>
      <c r="E69" s="204" t="s">
        <v>1581</v>
      </c>
      <c r="F69" s="204" t="s">
        <v>1600</v>
      </c>
      <c r="G69" s="204" t="s">
        <v>1581</v>
      </c>
      <c r="H69" s="204" t="s">
        <v>1623</v>
      </c>
      <c r="I69" s="204" t="s">
        <v>2237</v>
      </c>
      <c r="J69" s="216"/>
      <c r="K69" s="204" t="s">
        <v>1603</v>
      </c>
      <c r="L69" s="205" t="s">
        <v>1586</v>
      </c>
      <c r="M69" s="205" t="s">
        <v>1626</v>
      </c>
      <c r="N69" s="222">
        <v>322</v>
      </c>
      <c r="O69" s="217"/>
      <c r="P69" s="274">
        <v>42241</v>
      </c>
      <c r="Q69" s="223" t="s">
        <v>2238</v>
      </c>
      <c r="R69" s="204" t="s">
        <v>2924</v>
      </c>
      <c r="S69" s="222" t="s">
        <v>2239</v>
      </c>
      <c r="T69" s="204">
        <v>15876815959</v>
      </c>
      <c r="U69" s="204">
        <v>1739697894</v>
      </c>
      <c r="V69" s="204" t="s">
        <v>575</v>
      </c>
      <c r="W69" s="204" t="str">
        <f t="shared" si="2"/>
        <v>已开</v>
      </c>
      <c r="X69" s="204"/>
      <c r="Y69" s="224" t="s">
        <v>1042</v>
      </c>
    </row>
    <row r="70" spans="1:25" s="225" customFormat="1" ht="16.5" customHeight="1">
      <c r="A70" s="204">
        <v>69</v>
      </c>
      <c r="B70" s="215" t="s">
        <v>2240</v>
      </c>
      <c r="C70" s="267" t="s">
        <v>2241</v>
      </c>
      <c r="D70" s="204" t="s">
        <v>1618</v>
      </c>
      <c r="E70" s="204" t="s">
        <v>1581</v>
      </c>
      <c r="F70" s="204" t="s">
        <v>1600</v>
      </c>
      <c r="G70" s="204" t="s">
        <v>1581</v>
      </c>
      <c r="H70" s="204" t="s">
        <v>1623</v>
      </c>
      <c r="I70" s="204" t="s">
        <v>1631</v>
      </c>
      <c r="J70" s="216" t="s">
        <v>2225</v>
      </c>
      <c r="K70" s="204" t="s">
        <v>1603</v>
      </c>
      <c r="L70" s="205" t="s">
        <v>1586</v>
      </c>
      <c r="M70" s="205" t="s">
        <v>1595</v>
      </c>
      <c r="N70" s="222">
        <v>164</v>
      </c>
      <c r="O70" s="217"/>
      <c r="P70" s="274">
        <v>42277</v>
      </c>
      <c r="Q70" s="223" t="s">
        <v>2242</v>
      </c>
      <c r="R70" s="222" t="s">
        <v>2243</v>
      </c>
      <c r="S70" s="222" t="s">
        <v>2244</v>
      </c>
      <c r="T70" s="204">
        <v>13411998154</v>
      </c>
      <c r="U70" s="204">
        <v>2631959742</v>
      </c>
      <c r="V70" s="204" t="s">
        <v>575</v>
      </c>
      <c r="W70" s="204" t="str">
        <f t="shared" si="2"/>
        <v>已开</v>
      </c>
      <c r="X70" s="204" t="s">
        <v>1270</v>
      </c>
      <c r="Y70" s="224" t="s">
        <v>1042</v>
      </c>
    </row>
    <row r="71" spans="1:25" s="225" customFormat="1" ht="16.5" customHeight="1">
      <c r="A71" s="204">
        <v>70</v>
      </c>
      <c r="B71" s="215" t="s">
        <v>2245</v>
      </c>
      <c r="C71" s="267" t="s">
        <v>541</v>
      </c>
      <c r="D71" s="204" t="s">
        <v>1037</v>
      </c>
      <c r="E71" s="204" t="s">
        <v>1</v>
      </c>
      <c r="F71" s="204" t="s">
        <v>488</v>
      </c>
      <c r="G71" s="204" t="s">
        <v>1581</v>
      </c>
      <c r="H71" s="204" t="s">
        <v>2246</v>
      </c>
      <c r="I71" s="204" t="s">
        <v>2247</v>
      </c>
      <c r="J71" s="216" t="s">
        <v>2248</v>
      </c>
      <c r="K71" s="204" t="s">
        <v>1603</v>
      </c>
      <c r="L71" s="205" t="s">
        <v>1586</v>
      </c>
      <c r="M71" s="205" t="s">
        <v>6</v>
      </c>
      <c r="N71" s="222">
        <v>74.5</v>
      </c>
      <c r="O71" s="217"/>
      <c r="P71" s="274">
        <v>41476</v>
      </c>
      <c r="Q71" s="246" t="s">
        <v>1633</v>
      </c>
      <c r="R71" s="222" t="s">
        <v>2249</v>
      </c>
      <c r="S71" s="222" t="s">
        <v>588</v>
      </c>
      <c r="T71" s="204">
        <v>15113890553</v>
      </c>
      <c r="U71" s="204">
        <v>318804407</v>
      </c>
      <c r="V71" s="204" t="s">
        <v>575</v>
      </c>
      <c r="W71" s="204" t="str">
        <f t="shared" si="2"/>
        <v>已开</v>
      </c>
      <c r="X71" s="204" t="s">
        <v>960</v>
      </c>
      <c r="Y71" s="224" t="s">
        <v>1042</v>
      </c>
    </row>
    <row r="72" spans="1:25" s="225" customFormat="1" ht="16.5" customHeight="1">
      <c r="A72" s="204">
        <v>71</v>
      </c>
      <c r="B72" s="215" t="s">
        <v>2250</v>
      </c>
      <c r="C72" s="267" t="s">
        <v>2251</v>
      </c>
      <c r="D72" s="204" t="s">
        <v>1038</v>
      </c>
      <c r="E72" s="204" t="s">
        <v>1</v>
      </c>
      <c r="F72" s="204" t="s">
        <v>1600</v>
      </c>
      <c r="G72" s="204" t="s">
        <v>1</v>
      </c>
      <c r="H72" s="204" t="s">
        <v>2246</v>
      </c>
      <c r="I72" s="204" t="s">
        <v>581</v>
      </c>
      <c r="J72" s="216" t="s">
        <v>2248</v>
      </c>
      <c r="K72" s="204" t="s">
        <v>1603</v>
      </c>
      <c r="L72" s="205" t="s">
        <v>1586</v>
      </c>
      <c r="M72" s="205" t="s">
        <v>1595</v>
      </c>
      <c r="N72" s="222">
        <v>81.599999999999994</v>
      </c>
      <c r="O72" s="217"/>
      <c r="P72" s="274">
        <v>41880</v>
      </c>
      <c r="Q72" s="246" t="s">
        <v>971</v>
      </c>
      <c r="R72" s="222" t="s">
        <v>2252</v>
      </c>
      <c r="S72" s="222" t="s">
        <v>2253</v>
      </c>
      <c r="T72" s="204">
        <v>15015635079</v>
      </c>
      <c r="U72" s="204">
        <v>2806481970</v>
      </c>
      <c r="V72" s="204" t="s">
        <v>575</v>
      </c>
      <c r="W72" s="204" t="str">
        <f t="shared" si="2"/>
        <v>已开</v>
      </c>
      <c r="X72" s="204" t="s">
        <v>1270</v>
      </c>
      <c r="Y72" s="224" t="s">
        <v>1042</v>
      </c>
    </row>
    <row r="73" spans="1:25" s="225" customFormat="1" ht="16.5" customHeight="1">
      <c r="A73" s="204">
        <v>72</v>
      </c>
      <c r="B73" s="215" t="s">
        <v>2254</v>
      </c>
      <c r="C73" s="267" t="s">
        <v>2255</v>
      </c>
      <c r="D73" s="204" t="s">
        <v>1593</v>
      </c>
      <c r="E73" s="204" t="s">
        <v>1581</v>
      </c>
      <c r="F73" s="204" t="s">
        <v>1600</v>
      </c>
      <c r="G73" s="204" t="s">
        <v>1581</v>
      </c>
      <c r="H73" s="204" t="s">
        <v>2246</v>
      </c>
      <c r="I73" s="204" t="s">
        <v>2247</v>
      </c>
      <c r="J73" s="216" t="s">
        <v>2256</v>
      </c>
      <c r="K73" s="204" t="s">
        <v>1603</v>
      </c>
      <c r="L73" s="205" t="s">
        <v>1586</v>
      </c>
      <c r="M73" s="205" t="s">
        <v>1587</v>
      </c>
      <c r="N73" s="222">
        <v>82</v>
      </c>
      <c r="O73" s="217"/>
      <c r="P73" s="274">
        <v>42160</v>
      </c>
      <c r="Q73" s="223" t="s">
        <v>2257</v>
      </c>
      <c r="R73" s="222" t="s">
        <v>2258</v>
      </c>
      <c r="S73" s="222" t="s">
        <v>2259</v>
      </c>
      <c r="T73" s="204">
        <v>13533991479</v>
      </c>
      <c r="U73" s="204">
        <v>2907484180</v>
      </c>
      <c r="V73" s="204" t="s">
        <v>575</v>
      </c>
      <c r="W73" s="204" t="str">
        <f t="shared" si="2"/>
        <v>已开</v>
      </c>
      <c r="X73" s="204" t="s">
        <v>1270</v>
      </c>
      <c r="Y73" s="224" t="s">
        <v>1041</v>
      </c>
    </row>
    <row r="74" spans="1:25" s="225" customFormat="1" ht="16.5" customHeight="1">
      <c r="A74" s="204">
        <v>73</v>
      </c>
      <c r="B74" s="215" t="s">
        <v>2260</v>
      </c>
      <c r="C74" s="267" t="s">
        <v>2261</v>
      </c>
      <c r="D74" s="204" t="s">
        <v>1593</v>
      </c>
      <c r="E74" s="204" t="s">
        <v>1581</v>
      </c>
      <c r="F74" s="204" t="s">
        <v>1600</v>
      </c>
      <c r="G74" s="204" t="s">
        <v>1581</v>
      </c>
      <c r="H74" s="204" t="s">
        <v>2262</v>
      </c>
      <c r="I74" s="204" t="s">
        <v>2263</v>
      </c>
      <c r="J74" s="216" t="s">
        <v>2264</v>
      </c>
      <c r="K74" s="204" t="s">
        <v>1603</v>
      </c>
      <c r="L74" s="205" t="s">
        <v>1586</v>
      </c>
      <c r="M74" s="205" t="s">
        <v>1587</v>
      </c>
      <c r="N74" s="222">
        <v>95</v>
      </c>
      <c r="O74" s="217"/>
      <c r="P74" s="274">
        <v>42154</v>
      </c>
      <c r="Q74" s="223" t="s">
        <v>2265</v>
      </c>
      <c r="R74" s="222" t="s">
        <v>2266</v>
      </c>
      <c r="S74" s="222" t="s">
        <v>2267</v>
      </c>
      <c r="T74" s="204">
        <v>13631213900</v>
      </c>
      <c r="U74" s="204">
        <v>3278603815</v>
      </c>
      <c r="V74" s="204" t="s">
        <v>575</v>
      </c>
      <c r="W74" s="204" t="str">
        <f t="shared" si="2"/>
        <v>已开</v>
      </c>
      <c r="X74" s="204" t="s">
        <v>1270</v>
      </c>
      <c r="Y74" s="224"/>
    </row>
    <row r="75" spans="1:25" s="225" customFormat="1" ht="16.5" customHeight="1">
      <c r="A75" s="204">
        <v>74</v>
      </c>
      <c r="B75" s="215" t="s">
        <v>2268</v>
      </c>
      <c r="C75" s="267" t="s">
        <v>2269</v>
      </c>
      <c r="D75" s="204" t="s">
        <v>1593</v>
      </c>
      <c r="E75" s="204" t="s">
        <v>1581</v>
      </c>
      <c r="F75" s="204" t="s">
        <v>1600</v>
      </c>
      <c r="G75" s="204" t="s">
        <v>1581</v>
      </c>
      <c r="H75" s="204" t="s">
        <v>2262</v>
      </c>
      <c r="I75" s="204" t="s">
        <v>2263</v>
      </c>
      <c r="J75" s="216" t="s">
        <v>2264</v>
      </c>
      <c r="K75" s="204" t="s">
        <v>1603</v>
      </c>
      <c r="L75" s="205" t="s">
        <v>1586</v>
      </c>
      <c r="M75" s="205" t="s">
        <v>1595</v>
      </c>
      <c r="N75" s="222">
        <v>101</v>
      </c>
      <c r="O75" s="217"/>
      <c r="P75" s="274">
        <v>42202</v>
      </c>
      <c r="Q75" s="223" t="s">
        <v>2270</v>
      </c>
      <c r="R75" s="278" t="s">
        <v>2929</v>
      </c>
      <c r="S75" s="222" t="s">
        <v>2271</v>
      </c>
      <c r="T75" s="204">
        <v>13318259926</v>
      </c>
      <c r="U75" s="204">
        <v>2338658787</v>
      </c>
      <c r="V75" s="204" t="s">
        <v>575</v>
      </c>
      <c r="W75" s="204" t="str">
        <f t="shared" si="2"/>
        <v>已开</v>
      </c>
      <c r="X75" s="204"/>
      <c r="Y75" s="224"/>
    </row>
    <row r="76" spans="1:25" s="225" customFormat="1" ht="16.5" customHeight="1">
      <c r="A76" s="204">
        <v>75</v>
      </c>
      <c r="B76" s="215" t="s">
        <v>2272</v>
      </c>
      <c r="C76" s="267" t="s">
        <v>537</v>
      </c>
      <c r="D76" s="204" t="s">
        <v>1593</v>
      </c>
      <c r="E76" s="204" t="s">
        <v>1</v>
      </c>
      <c r="F76" s="204" t="s">
        <v>488</v>
      </c>
      <c r="G76" s="204" t="s">
        <v>1581</v>
      </c>
      <c r="H76" s="204" t="s">
        <v>1636</v>
      </c>
      <c r="I76" s="204" t="s">
        <v>1631</v>
      </c>
      <c r="J76" s="216" t="s">
        <v>2273</v>
      </c>
      <c r="K76" s="204" t="s">
        <v>1603</v>
      </c>
      <c r="L76" s="205" t="s">
        <v>1586</v>
      </c>
      <c r="M76" s="205" t="s">
        <v>337</v>
      </c>
      <c r="N76" s="222">
        <v>162</v>
      </c>
      <c r="O76" s="217">
        <v>41409</v>
      </c>
      <c r="P76" s="274">
        <v>41501</v>
      </c>
      <c r="Q76" s="246" t="s">
        <v>1634</v>
      </c>
      <c r="R76" s="222" t="s">
        <v>2906</v>
      </c>
      <c r="S76" s="222" t="s">
        <v>151</v>
      </c>
      <c r="T76" s="204">
        <v>13417009302</v>
      </c>
      <c r="U76" s="204">
        <v>1499303712</v>
      </c>
      <c r="V76" s="204" t="s">
        <v>575</v>
      </c>
      <c r="W76" s="204" t="str">
        <f t="shared" si="2"/>
        <v>已开</v>
      </c>
      <c r="X76" s="204"/>
      <c r="Y76" s="224" t="s">
        <v>1041</v>
      </c>
    </row>
    <row r="77" spans="1:25" s="225" customFormat="1" ht="16.5" customHeight="1">
      <c r="A77" s="204">
        <v>76</v>
      </c>
      <c r="B77" s="215" t="s">
        <v>350</v>
      </c>
      <c r="C77" s="267" t="s">
        <v>545</v>
      </c>
      <c r="D77" s="204" t="s">
        <v>1593</v>
      </c>
      <c r="E77" s="204" t="s">
        <v>1</v>
      </c>
      <c r="F77" s="204" t="s">
        <v>488</v>
      </c>
      <c r="G77" s="204" t="s">
        <v>1581</v>
      </c>
      <c r="H77" s="204" t="s">
        <v>1636</v>
      </c>
      <c r="I77" s="204" t="s">
        <v>1631</v>
      </c>
      <c r="J77" s="216" t="s">
        <v>1637</v>
      </c>
      <c r="K77" s="204" t="s">
        <v>1603</v>
      </c>
      <c r="L77" s="205" t="s">
        <v>4</v>
      </c>
      <c r="M77" s="205" t="s">
        <v>337</v>
      </c>
      <c r="N77" s="222">
        <v>175</v>
      </c>
      <c r="O77" s="217"/>
      <c r="P77" s="274">
        <v>41532</v>
      </c>
      <c r="Q77" s="246" t="s">
        <v>1638</v>
      </c>
      <c r="R77" s="222" t="s">
        <v>2925</v>
      </c>
      <c r="S77" s="222" t="s">
        <v>479</v>
      </c>
      <c r="T77" s="204">
        <v>13414003141</v>
      </c>
      <c r="U77" s="204">
        <v>1992415459</v>
      </c>
      <c r="V77" s="204" t="s">
        <v>575</v>
      </c>
      <c r="W77" s="204" t="str">
        <f t="shared" si="2"/>
        <v>已开</v>
      </c>
      <c r="X77" s="204"/>
      <c r="Y77" s="224" t="s">
        <v>1041</v>
      </c>
    </row>
    <row r="78" spans="1:25" s="225" customFormat="1" ht="16.5" customHeight="1">
      <c r="A78" s="204">
        <v>77</v>
      </c>
      <c r="B78" s="215" t="s">
        <v>1639</v>
      </c>
      <c r="C78" s="267" t="s">
        <v>1640</v>
      </c>
      <c r="D78" s="204" t="s">
        <v>1038</v>
      </c>
      <c r="E78" s="204" t="s">
        <v>1</v>
      </c>
      <c r="F78" s="204" t="s">
        <v>1641</v>
      </c>
      <c r="G78" s="204" t="s">
        <v>1</v>
      </c>
      <c r="H78" s="204" t="s">
        <v>1642</v>
      </c>
      <c r="I78" s="204" t="s">
        <v>1643</v>
      </c>
      <c r="J78" s="216" t="s">
        <v>1644</v>
      </c>
      <c r="K78" s="204" t="s">
        <v>1645</v>
      </c>
      <c r="L78" s="205" t="s">
        <v>1646</v>
      </c>
      <c r="M78" s="205" t="s">
        <v>1647</v>
      </c>
      <c r="N78" s="222">
        <v>126</v>
      </c>
      <c r="O78" s="217"/>
      <c r="P78" s="274">
        <v>41861</v>
      </c>
      <c r="Q78" s="246" t="s">
        <v>1648</v>
      </c>
      <c r="R78" s="222" t="s">
        <v>1649</v>
      </c>
      <c r="S78" s="222" t="s">
        <v>1650</v>
      </c>
      <c r="T78" s="204">
        <v>13417095883</v>
      </c>
      <c r="U78" s="204">
        <v>2085851789</v>
      </c>
      <c r="V78" s="204" t="s">
        <v>575</v>
      </c>
      <c r="W78" s="204" t="str">
        <f t="shared" si="2"/>
        <v>已开</v>
      </c>
      <c r="X78" s="204"/>
      <c r="Y78" s="224" t="s">
        <v>1041</v>
      </c>
    </row>
    <row r="79" spans="1:25" s="225" customFormat="1" ht="16.5" customHeight="1">
      <c r="A79" s="204">
        <v>78</v>
      </c>
      <c r="B79" s="215" t="s">
        <v>351</v>
      </c>
      <c r="C79" s="267" t="s">
        <v>547</v>
      </c>
      <c r="D79" s="204" t="s">
        <v>1651</v>
      </c>
      <c r="E79" s="204" t="s">
        <v>1</v>
      </c>
      <c r="F79" s="204" t="s">
        <v>488</v>
      </c>
      <c r="G79" s="204" t="s">
        <v>1652</v>
      </c>
      <c r="H79" s="204" t="s">
        <v>1642</v>
      </c>
      <c r="I79" s="204" t="s">
        <v>1653</v>
      </c>
      <c r="J79" s="216" t="s">
        <v>1654</v>
      </c>
      <c r="K79" s="204" t="s">
        <v>1655</v>
      </c>
      <c r="L79" s="205" t="s">
        <v>4</v>
      </c>
      <c r="M79" s="205" t="s">
        <v>337</v>
      </c>
      <c r="N79" s="222">
        <v>78</v>
      </c>
      <c r="O79" s="217"/>
      <c r="P79" s="274">
        <v>41525</v>
      </c>
      <c r="Q79" s="246" t="s">
        <v>1656</v>
      </c>
      <c r="R79" s="222" t="s">
        <v>2926</v>
      </c>
      <c r="S79" s="222" t="s">
        <v>1657</v>
      </c>
      <c r="T79" s="204">
        <v>13719545491</v>
      </c>
      <c r="U79" s="204">
        <v>2898939938</v>
      </c>
      <c r="V79" s="204" t="s">
        <v>575</v>
      </c>
      <c r="W79" s="204" t="str">
        <f t="shared" si="2"/>
        <v>已开</v>
      </c>
      <c r="X79" s="204"/>
      <c r="Y79" s="224" t="s">
        <v>1041</v>
      </c>
    </row>
    <row r="80" spans="1:25" s="225" customFormat="1" ht="16.5" customHeight="1">
      <c r="A80" s="204">
        <v>79</v>
      </c>
      <c r="B80" s="215" t="s">
        <v>2274</v>
      </c>
      <c r="C80" s="267" t="s">
        <v>2275</v>
      </c>
      <c r="D80" s="204" t="s">
        <v>1035</v>
      </c>
      <c r="E80" s="204" t="s">
        <v>1</v>
      </c>
      <c r="F80" s="204" t="s">
        <v>1600</v>
      </c>
      <c r="G80" s="204" t="s">
        <v>1581</v>
      </c>
      <c r="H80" s="204" t="s">
        <v>1636</v>
      </c>
      <c r="I80" s="204" t="s">
        <v>2276</v>
      </c>
      <c r="J80" s="216"/>
      <c r="K80" s="204"/>
      <c r="L80" s="205" t="s">
        <v>1586</v>
      </c>
      <c r="M80" s="205" t="s">
        <v>2277</v>
      </c>
      <c r="N80" s="222">
        <v>121</v>
      </c>
      <c r="O80" s="217"/>
      <c r="P80" s="274">
        <v>41957</v>
      </c>
      <c r="Q80" s="223" t="s">
        <v>2278</v>
      </c>
      <c r="R80" s="222" t="s">
        <v>1635</v>
      </c>
      <c r="S80" s="222" t="s">
        <v>2279</v>
      </c>
      <c r="T80" s="204">
        <v>13415056368</v>
      </c>
      <c r="U80" s="204">
        <v>1544511943</v>
      </c>
      <c r="V80" s="204" t="s">
        <v>575</v>
      </c>
      <c r="W80" s="204" t="str">
        <f t="shared" si="2"/>
        <v>已开</v>
      </c>
      <c r="X80" s="204"/>
      <c r="Y80" s="224" t="s">
        <v>1042</v>
      </c>
    </row>
    <row r="81" spans="1:25" s="225" customFormat="1" ht="16.5" customHeight="1">
      <c r="A81" s="204">
        <v>80</v>
      </c>
      <c r="B81" s="215" t="s">
        <v>355</v>
      </c>
      <c r="C81" s="267" t="s">
        <v>552</v>
      </c>
      <c r="D81" s="204" t="s">
        <v>1038</v>
      </c>
      <c r="E81" s="204" t="s">
        <v>1</v>
      </c>
      <c r="F81" s="204" t="s">
        <v>488</v>
      </c>
      <c r="G81" s="204" t="s">
        <v>1581</v>
      </c>
      <c r="H81" s="204" t="s">
        <v>2280</v>
      </c>
      <c r="I81" s="204" t="s">
        <v>2281</v>
      </c>
      <c r="J81" s="216" t="s">
        <v>2282</v>
      </c>
      <c r="K81" s="204" t="s">
        <v>1603</v>
      </c>
      <c r="L81" s="205" t="s">
        <v>1586</v>
      </c>
      <c r="M81" s="205" t="s">
        <v>1595</v>
      </c>
      <c r="N81" s="222">
        <v>119</v>
      </c>
      <c r="O81" s="217"/>
      <c r="P81" s="274">
        <v>41602</v>
      </c>
      <c r="Q81" s="246" t="s">
        <v>2283</v>
      </c>
      <c r="R81" s="222" t="s">
        <v>2284</v>
      </c>
      <c r="S81" s="222" t="s">
        <v>2285</v>
      </c>
      <c r="T81" s="204">
        <v>13430693147</v>
      </c>
      <c r="U81" s="204">
        <v>2083556413</v>
      </c>
      <c r="V81" s="204" t="s">
        <v>575</v>
      </c>
      <c r="W81" s="204" t="str">
        <f t="shared" si="2"/>
        <v>已开</v>
      </c>
      <c r="X81" s="204" t="s">
        <v>960</v>
      </c>
      <c r="Y81" s="224"/>
    </row>
    <row r="82" spans="1:25" s="225" customFormat="1" ht="16.5" customHeight="1">
      <c r="A82" s="204">
        <v>81</v>
      </c>
      <c r="B82" s="215" t="s">
        <v>2286</v>
      </c>
      <c r="C82" s="267" t="s">
        <v>2287</v>
      </c>
      <c r="D82" s="204" t="s">
        <v>2288</v>
      </c>
      <c r="E82" s="204" t="s">
        <v>1</v>
      </c>
      <c r="F82" s="204" t="s">
        <v>1600</v>
      </c>
      <c r="G82" s="204" t="s">
        <v>1581</v>
      </c>
      <c r="H82" s="204" t="s">
        <v>2280</v>
      </c>
      <c r="I82" s="204" t="s">
        <v>2281</v>
      </c>
      <c r="J82" s="216" t="s">
        <v>2289</v>
      </c>
      <c r="K82" s="204" t="s">
        <v>1603</v>
      </c>
      <c r="L82" s="205" t="s">
        <v>4</v>
      </c>
      <c r="M82" s="205" t="s">
        <v>1611</v>
      </c>
      <c r="N82" s="222">
        <v>105</v>
      </c>
      <c r="O82" s="217"/>
      <c r="P82" s="274">
        <v>41951</v>
      </c>
      <c r="Q82" s="223" t="s">
        <v>2290</v>
      </c>
      <c r="R82" s="222" t="s">
        <v>2291</v>
      </c>
      <c r="S82" s="222" t="s">
        <v>2292</v>
      </c>
      <c r="T82" s="204">
        <v>15920097240</v>
      </c>
      <c r="U82" s="204">
        <v>2016441720</v>
      </c>
      <c r="V82" s="204" t="s">
        <v>575</v>
      </c>
      <c r="W82" s="204" t="str">
        <f t="shared" si="2"/>
        <v>已开</v>
      </c>
      <c r="X82" s="204" t="s">
        <v>1270</v>
      </c>
      <c r="Y82" s="224"/>
    </row>
    <row r="83" spans="1:25" s="225" customFormat="1" ht="16.5" customHeight="1">
      <c r="A83" s="204">
        <v>82</v>
      </c>
      <c r="B83" s="215" t="s">
        <v>2293</v>
      </c>
      <c r="C83" s="267" t="s">
        <v>2294</v>
      </c>
      <c r="D83" s="204" t="s">
        <v>1618</v>
      </c>
      <c r="E83" s="204" t="s">
        <v>1</v>
      </c>
      <c r="F83" s="204" t="s">
        <v>1600</v>
      </c>
      <c r="G83" s="204" t="s">
        <v>1</v>
      </c>
      <c r="H83" s="204" t="s">
        <v>2280</v>
      </c>
      <c r="I83" s="204" t="s">
        <v>2281</v>
      </c>
      <c r="J83" s="216" t="s">
        <v>2295</v>
      </c>
      <c r="K83" s="204" t="s">
        <v>1603</v>
      </c>
      <c r="L83" s="205" t="s">
        <v>1586</v>
      </c>
      <c r="M83" s="205" t="s">
        <v>1587</v>
      </c>
      <c r="N83" s="222">
        <v>46.7</v>
      </c>
      <c r="O83" s="217"/>
      <c r="P83" s="274">
        <v>41849</v>
      </c>
      <c r="Q83" s="223" t="s">
        <v>2296</v>
      </c>
      <c r="R83" s="222" t="s">
        <v>2297</v>
      </c>
      <c r="S83" s="222" t="s">
        <v>2298</v>
      </c>
      <c r="T83" s="204">
        <v>13414455995</v>
      </c>
      <c r="U83" s="204">
        <v>2949724268</v>
      </c>
      <c r="V83" s="204" t="s">
        <v>575</v>
      </c>
      <c r="W83" s="204" t="str">
        <f t="shared" si="2"/>
        <v>已开</v>
      </c>
      <c r="X83" s="204" t="s">
        <v>960</v>
      </c>
      <c r="Y83" s="224"/>
    </row>
    <row r="84" spans="1:25" s="225" customFormat="1" ht="16.5" customHeight="1">
      <c r="A84" s="204">
        <v>83</v>
      </c>
      <c r="B84" s="215" t="s">
        <v>2300</v>
      </c>
      <c r="C84" s="267" t="s">
        <v>2301</v>
      </c>
      <c r="D84" s="204" t="s">
        <v>2288</v>
      </c>
      <c r="E84" s="204" t="s">
        <v>1581</v>
      </c>
      <c r="F84" s="204" t="s">
        <v>1600</v>
      </c>
      <c r="G84" s="204" t="s">
        <v>1581</v>
      </c>
      <c r="H84" s="204" t="s">
        <v>2280</v>
      </c>
      <c r="I84" s="204" t="s">
        <v>2281</v>
      </c>
      <c r="J84" s="216" t="s">
        <v>2295</v>
      </c>
      <c r="K84" s="204" t="s">
        <v>1603</v>
      </c>
      <c r="L84" s="205" t="s">
        <v>1586</v>
      </c>
      <c r="M84" s="205" t="s">
        <v>1587</v>
      </c>
      <c r="N84" s="222">
        <v>77.8</v>
      </c>
      <c r="O84" s="217"/>
      <c r="P84" s="274">
        <v>42154</v>
      </c>
      <c r="Q84" s="223" t="s">
        <v>2302</v>
      </c>
      <c r="R84" s="222" t="s">
        <v>2303</v>
      </c>
      <c r="S84" s="222" t="s">
        <v>2304</v>
      </c>
      <c r="T84" s="204">
        <v>13692113080</v>
      </c>
      <c r="U84" s="204">
        <v>3285925938</v>
      </c>
      <c r="V84" s="204" t="s">
        <v>575</v>
      </c>
      <c r="W84" s="204" t="str">
        <f t="shared" si="2"/>
        <v>已开</v>
      </c>
      <c r="X84" s="204" t="s">
        <v>1270</v>
      </c>
      <c r="Y84" s="224" t="s">
        <v>1042</v>
      </c>
    </row>
    <row r="85" spans="1:25" s="225" customFormat="1" ht="16.5" customHeight="1">
      <c r="A85" s="204">
        <v>84</v>
      </c>
      <c r="B85" s="215" t="s">
        <v>2305</v>
      </c>
      <c r="C85" s="267" t="s">
        <v>2306</v>
      </c>
      <c r="D85" s="204" t="s">
        <v>2236</v>
      </c>
      <c r="E85" s="204" t="s">
        <v>1581</v>
      </c>
      <c r="F85" s="204" t="s">
        <v>1600</v>
      </c>
      <c r="G85" s="204" t="s">
        <v>1581</v>
      </c>
      <c r="H85" s="204" t="s">
        <v>2280</v>
      </c>
      <c r="I85" s="204" t="s">
        <v>2281</v>
      </c>
      <c r="J85" s="216" t="s">
        <v>258</v>
      </c>
      <c r="K85" s="204" t="s">
        <v>1603</v>
      </c>
      <c r="L85" s="205" t="s">
        <v>1586</v>
      </c>
      <c r="M85" s="205" t="s">
        <v>1587</v>
      </c>
      <c r="N85" s="222">
        <v>62</v>
      </c>
      <c r="O85" s="217"/>
      <c r="P85" s="274">
        <v>42212</v>
      </c>
      <c r="Q85" s="223" t="s">
        <v>2745</v>
      </c>
      <c r="R85" s="204" t="s">
        <v>2307</v>
      </c>
      <c r="S85" s="222" t="s">
        <v>2308</v>
      </c>
      <c r="T85" s="204">
        <v>18220833508</v>
      </c>
      <c r="U85" s="204">
        <v>2966776738</v>
      </c>
      <c r="V85" s="204" t="s">
        <v>575</v>
      </c>
      <c r="W85" s="204" t="str">
        <f t="shared" si="2"/>
        <v>已开</v>
      </c>
      <c r="X85" s="204" t="s">
        <v>1270</v>
      </c>
      <c r="Y85" s="224" t="s">
        <v>1042</v>
      </c>
    </row>
    <row r="86" spans="1:25" s="225" customFormat="1" ht="16.5" customHeight="1">
      <c r="A86" s="204">
        <v>85</v>
      </c>
      <c r="B86" s="215" t="s">
        <v>2733</v>
      </c>
      <c r="C86" s="267" t="s">
        <v>2734</v>
      </c>
      <c r="D86" s="204" t="s">
        <v>2672</v>
      </c>
      <c r="E86" s="204" t="s">
        <v>2729</v>
      </c>
      <c r="F86" s="204" t="s">
        <v>2730</v>
      </c>
      <c r="G86" s="204" t="s">
        <v>2729</v>
      </c>
      <c r="H86" s="204" t="s">
        <v>2735</v>
      </c>
      <c r="I86" s="204" t="s">
        <v>2736</v>
      </c>
      <c r="J86" s="216" t="s">
        <v>2737</v>
      </c>
      <c r="K86" s="204" t="s">
        <v>2662</v>
      </c>
      <c r="L86" s="205" t="s">
        <v>2022</v>
      </c>
      <c r="M86" s="205" t="s">
        <v>338</v>
      </c>
      <c r="N86" s="222">
        <v>58</v>
      </c>
      <c r="O86" s="217"/>
      <c r="P86" s="274">
        <v>42292</v>
      </c>
      <c r="Q86" s="223" t="s">
        <v>2738</v>
      </c>
      <c r="R86" s="222" t="s">
        <v>2928</v>
      </c>
      <c r="S86" s="222" t="s">
        <v>2744</v>
      </c>
      <c r="T86" s="204">
        <v>13428737635</v>
      </c>
      <c r="U86" s="204">
        <v>1876671922</v>
      </c>
      <c r="V86" s="204" t="s">
        <v>575</v>
      </c>
      <c r="W86" s="204" t="str">
        <f t="shared" si="2"/>
        <v>已开</v>
      </c>
      <c r="X86" s="204" t="s">
        <v>2036</v>
      </c>
      <c r="Y86" s="224"/>
    </row>
    <row r="87" spans="1:25" s="225" customFormat="1" ht="16.5" customHeight="1">
      <c r="A87" s="204">
        <v>86</v>
      </c>
      <c r="B87" s="215" t="s">
        <v>651</v>
      </c>
      <c r="C87" s="267" t="s">
        <v>652</v>
      </c>
      <c r="D87" s="204" t="s">
        <v>1038</v>
      </c>
      <c r="E87" s="204" t="s">
        <v>1</v>
      </c>
      <c r="F87" s="204" t="s">
        <v>488</v>
      </c>
      <c r="G87" s="204" t="s">
        <v>1</v>
      </c>
      <c r="H87" s="204" t="s">
        <v>2309</v>
      </c>
      <c r="I87" s="204" t="s">
        <v>2281</v>
      </c>
      <c r="J87" s="216" t="s">
        <v>2282</v>
      </c>
      <c r="K87" s="204" t="s">
        <v>1603</v>
      </c>
      <c r="L87" s="205" t="s">
        <v>4</v>
      </c>
      <c r="M87" s="205" t="s">
        <v>338</v>
      </c>
      <c r="N87" s="222">
        <v>88.8</v>
      </c>
      <c r="O87" s="217"/>
      <c r="P87" s="274">
        <v>41807</v>
      </c>
      <c r="Q87" s="246" t="s">
        <v>2310</v>
      </c>
      <c r="R87" s="222" t="s">
        <v>2885</v>
      </c>
      <c r="S87" s="222" t="s">
        <v>721</v>
      </c>
      <c r="T87" s="204">
        <v>13028877868</v>
      </c>
      <c r="U87" s="204" t="s">
        <v>2311</v>
      </c>
      <c r="V87" s="204" t="s">
        <v>575</v>
      </c>
      <c r="W87" s="204" t="str">
        <f t="shared" si="2"/>
        <v>已开</v>
      </c>
      <c r="X87" s="204" t="s">
        <v>960</v>
      </c>
      <c r="Y87" s="224"/>
    </row>
    <row r="88" spans="1:25" s="225" customFormat="1" ht="16.5" customHeight="1">
      <c r="A88" s="204">
        <v>87</v>
      </c>
      <c r="B88" s="215" t="s">
        <v>2312</v>
      </c>
      <c r="C88" s="267" t="s">
        <v>550</v>
      </c>
      <c r="D88" s="204" t="s">
        <v>1037</v>
      </c>
      <c r="E88" s="204" t="s">
        <v>1</v>
      </c>
      <c r="F88" s="204" t="s">
        <v>488</v>
      </c>
      <c r="G88" s="204" t="s">
        <v>1581</v>
      </c>
      <c r="H88" s="204" t="s">
        <v>2309</v>
      </c>
      <c r="I88" s="204" t="s">
        <v>2281</v>
      </c>
      <c r="J88" s="216" t="s">
        <v>2313</v>
      </c>
      <c r="K88" s="204" t="s">
        <v>1603</v>
      </c>
      <c r="L88" s="205" t="s">
        <v>1586</v>
      </c>
      <c r="M88" s="205" t="s">
        <v>338</v>
      </c>
      <c r="N88" s="222">
        <v>64</v>
      </c>
      <c r="O88" s="217"/>
      <c r="P88" s="274">
        <v>41544</v>
      </c>
      <c r="Q88" s="246" t="s">
        <v>2314</v>
      </c>
      <c r="R88" s="222" t="s">
        <v>2315</v>
      </c>
      <c r="S88" s="222" t="s">
        <v>570</v>
      </c>
      <c r="T88" s="204">
        <v>13266889184</v>
      </c>
      <c r="U88" s="204">
        <v>2740211840</v>
      </c>
      <c r="V88" s="204" t="s">
        <v>575</v>
      </c>
      <c r="W88" s="204" t="str">
        <f t="shared" si="2"/>
        <v>已开</v>
      </c>
      <c r="X88" s="204" t="s">
        <v>960</v>
      </c>
      <c r="Y88" s="224" t="s">
        <v>1043</v>
      </c>
    </row>
    <row r="89" spans="1:25" s="225" customFormat="1" ht="16.5" customHeight="1">
      <c r="A89" s="204">
        <v>88</v>
      </c>
      <c r="B89" s="215" t="s">
        <v>2316</v>
      </c>
      <c r="C89" s="267" t="s">
        <v>2317</v>
      </c>
      <c r="D89" s="204" t="s">
        <v>1035</v>
      </c>
      <c r="E89" s="204" t="s">
        <v>1</v>
      </c>
      <c r="F89" s="204" t="s">
        <v>488</v>
      </c>
      <c r="G89" s="204" t="s">
        <v>1581</v>
      </c>
      <c r="H89" s="204" t="s">
        <v>2309</v>
      </c>
      <c r="I89" s="204" t="s">
        <v>2281</v>
      </c>
      <c r="J89" s="216" t="s">
        <v>2318</v>
      </c>
      <c r="K89" s="204" t="s">
        <v>1603</v>
      </c>
      <c r="L89" s="205" t="s">
        <v>1586</v>
      </c>
      <c r="M89" s="205" t="s">
        <v>1595</v>
      </c>
      <c r="N89" s="222">
        <v>89.3</v>
      </c>
      <c r="O89" s="217"/>
      <c r="P89" s="274">
        <v>41629</v>
      </c>
      <c r="Q89" s="246" t="s">
        <v>2319</v>
      </c>
      <c r="R89" s="222" t="s">
        <v>2320</v>
      </c>
      <c r="S89" s="222" t="s">
        <v>635</v>
      </c>
      <c r="T89" s="204">
        <v>13725565159</v>
      </c>
      <c r="U89" s="204">
        <v>2281100921</v>
      </c>
      <c r="V89" s="204" t="s">
        <v>575</v>
      </c>
      <c r="W89" s="204" t="str">
        <f t="shared" si="2"/>
        <v>已开</v>
      </c>
      <c r="X89" s="204" t="s">
        <v>960</v>
      </c>
      <c r="Y89" s="224"/>
    </row>
    <row r="90" spans="1:25" s="225" customFormat="1" ht="16.5" customHeight="1">
      <c r="A90" s="204">
        <v>89</v>
      </c>
      <c r="B90" s="215" t="s">
        <v>649</v>
      </c>
      <c r="C90" s="267" t="s">
        <v>650</v>
      </c>
      <c r="D90" s="204" t="s">
        <v>1035</v>
      </c>
      <c r="E90" s="204" t="s">
        <v>1</v>
      </c>
      <c r="F90" s="204" t="s">
        <v>488</v>
      </c>
      <c r="G90" s="204" t="s">
        <v>1</v>
      </c>
      <c r="H90" s="204" t="s">
        <v>2309</v>
      </c>
      <c r="I90" s="204" t="s">
        <v>2281</v>
      </c>
      <c r="J90" s="216" t="s">
        <v>2318</v>
      </c>
      <c r="K90" s="204" t="s">
        <v>1603</v>
      </c>
      <c r="L90" s="205" t="s">
        <v>4</v>
      </c>
      <c r="M90" s="205" t="s">
        <v>338</v>
      </c>
      <c r="N90" s="222">
        <v>59</v>
      </c>
      <c r="O90" s="217"/>
      <c r="P90" s="274">
        <v>41802</v>
      </c>
      <c r="Q90" s="246" t="s">
        <v>2321</v>
      </c>
      <c r="R90" s="222" t="s">
        <v>2986</v>
      </c>
      <c r="S90" s="222" t="s">
        <v>723</v>
      </c>
      <c r="T90" s="204">
        <v>13723405129</v>
      </c>
      <c r="U90" s="204">
        <v>2992832585</v>
      </c>
      <c r="V90" s="204" t="s">
        <v>575</v>
      </c>
      <c r="W90" s="204" t="str">
        <f t="shared" si="2"/>
        <v>已开</v>
      </c>
      <c r="X90" s="204" t="s">
        <v>960</v>
      </c>
      <c r="Y90" s="224"/>
    </row>
    <row r="91" spans="1:25" s="225" customFormat="1" ht="16.5" customHeight="1">
      <c r="A91" s="204">
        <v>90</v>
      </c>
      <c r="B91" s="215" t="s">
        <v>2322</v>
      </c>
      <c r="C91" s="267" t="s">
        <v>2323</v>
      </c>
      <c r="D91" s="204" t="s">
        <v>1038</v>
      </c>
      <c r="E91" s="204" t="s">
        <v>1</v>
      </c>
      <c r="F91" s="204" t="s">
        <v>1600</v>
      </c>
      <c r="G91" s="204" t="s">
        <v>1581</v>
      </c>
      <c r="H91" s="204" t="s">
        <v>2309</v>
      </c>
      <c r="I91" s="204" t="s">
        <v>2281</v>
      </c>
      <c r="J91" s="216"/>
      <c r="K91" s="204" t="s">
        <v>1603</v>
      </c>
      <c r="L91" s="205" t="s">
        <v>1586</v>
      </c>
      <c r="M91" s="205" t="s">
        <v>2324</v>
      </c>
      <c r="N91" s="222">
        <v>53</v>
      </c>
      <c r="O91" s="217"/>
      <c r="P91" s="274">
        <v>41941</v>
      </c>
      <c r="Q91" s="223" t="s">
        <v>2325</v>
      </c>
      <c r="R91" s="204" t="s">
        <v>2987</v>
      </c>
      <c r="S91" s="222" t="s">
        <v>2326</v>
      </c>
      <c r="T91" s="204">
        <v>15814775137</v>
      </c>
      <c r="U91" s="204">
        <v>2350772592</v>
      </c>
      <c r="V91" s="204" t="s">
        <v>575</v>
      </c>
      <c r="W91" s="204" t="str">
        <f t="shared" si="2"/>
        <v>已开</v>
      </c>
      <c r="X91" s="204" t="s">
        <v>1270</v>
      </c>
      <c r="Y91" s="224"/>
    </row>
    <row r="92" spans="1:25" s="225" customFormat="1" ht="16.5" customHeight="1">
      <c r="A92" s="204">
        <v>91</v>
      </c>
      <c r="B92" s="215" t="s">
        <v>2327</v>
      </c>
      <c r="C92" s="267" t="s">
        <v>2328</v>
      </c>
      <c r="D92" s="204" t="s">
        <v>2236</v>
      </c>
      <c r="E92" s="204" t="s">
        <v>1581</v>
      </c>
      <c r="F92" s="204" t="s">
        <v>1600</v>
      </c>
      <c r="G92" s="204" t="s">
        <v>1581</v>
      </c>
      <c r="H92" s="204" t="s">
        <v>2309</v>
      </c>
      <c r="I92" s="204" t="s">
        <v>2281</v>
      </c>
      <c r="J92" s="216" t="s">
        <v>2318</v>
      </c>
      <c r="K92" s="204" t="s">
        <v>1603</v>
      </c>
      <c r="L92" s="205" t="s">
        <v>1586</v>
      </c>
      <c r="M92" s="205" t="s">
        <v>1587</v>
      </c>
      <c r="N92" s="222">
        <v>59.5</v>
      </c>
      <c r="O92" s="217"/>
      <c r="P92" s="274">
        <v>42231</v>
      </c>
      <c r="Q92" s="223" t="s">
        <v>2329</v>
      </c>
      <c r="R92" s="204" t="s">
        <v>2330</v>
      </c>
      <c r="S92" s="222" t="s">
        <v>2331</v>
      </c>
      <c r="T92" s="204">
        <v>13424305613</v>
      </c>
      <c r="U92" s="204">
        <v>2978339305</v>
      </c>
      <c r="V92" s="204" t="s">
        <v>575</v>
      </c>
      <c r="W92" s="204" t="str">
        <f t="shared" si="2"/>
        <v>已开</v>
      </c>
      <c r="X92" s="204" t="s">
        <v>1270</v>
      </c>
      <c r="Y92" s="224"/>
    </row>
    <row r="93" spans="1:25" s="225" customFormat="1" ht="16.5" customHeight="1">
      <c r="A93" s="204">
        <v>92</v>
      </c>
      <c r="B93" s="215" t="s">
        <v>2332</v>
      </c>
      <c r="C93" s="267" t="s">
        <v>2333</v>
      </c>
      <c r="D93" s="204" t="s">
        <v>1593</v>
      </c>
      <c r="E93" s="204" t="s">
        <v>1581</v>
      </c>
      <c r="F93" s="204" t="s">
        <v>1600</v>
      </c>
      <c r="G93" s="204" t="s">
        <v>1581</v>
      </c>
      <c r="H93" s="204" t="s">
        <v>2309</v>
      </c>
      <c r="I93" s="204" t="s">
        <v>2281</v>
      </c>
      <c r="J93" s="216" t="s">
        <v>2334</v>
      </c>
      <c r="K93" s="204" t="s">
        <v>1603</v>
      </c>
      <c r="L93" s="205" t="s">
        <v>1586</v>
      </c>
      <c r="M93" s="205" t="s">
        <v>1587</v>
      </c>
      <c r="N93" s="222">
        <v>50</v>
      </c>
      <c r="O93" s="217"/>
      <c r="P93" s="274">
        <v>42248</v>
      </c>
      <c r="Q93" s="223" t="s">
        <v>2335</v>
      </c>
      <c r="R93" s="222" t="s">
        <v>2336</v>
      </c>
      <c r="S93" s="222" t="s">
        <v>2337</v>
      </c>
      <c r="T93" s="204">
        <v>13728727945</v>
      </c>
      <c r="U93" s="204">
        <v>3354605463</v>
      </c>
      <c r="V93" s="204" t="s">
        <v>575</v>
      </c>
      <c r="W93" s="204" t="str">
        <f t="shared" si="2"/>
        <v>已开</v>
      </c>
      <c r="X93" s="204" t="s">
        <v>1270</v>
      </c>
      <c r="Y93" s="224"/>
    </row>
    <row r="94" spans="1:25" s="225" customFormat="1" ht="16.5" customHeight="1">
      <c r="A94" s="204">
        <v>93</v>
      </c>
      <c r="B94" s="215" t="s">
        <v>339</v>
      </c>
      <c r="C94" s="267" t="s">
        <v>544</v>
      </c>
      <c r="D94" s="204" t="s">
        <v>1593</v>
      </c>
      <c r="E94" s="204" t="s">
        <v>1</v>
      </c>
      <c r="F94" s="204" t="s">
        <v>488</v>
      </c>
      <c r="G94" s="204" t="s">
        <v>1581</v>
      </c>
      <c r="H94" s="204" t="s">
        <v>2988</v>
      </c>
      <c r="I94" s="204" t="s">
        <v>2338</v>
      </c>
      <c r="J94" s="216" t="s">
        <v>2339</v>
      </c>
      <c r="K94" s="204" t="s">
        <v>1585</v>
      </c>
      <c r="L94" s="205" t="s">
        <v>1586</v>
      </c>
      <c r="M94" s="205" t="s">
        <v>1595</v>
      </c>
      <c r="N94" s="222">
        <v>83</v>
      </c>
      <c r="O94" s="217"/>
      <c r="P94" s="274">
        <v>41474</v>
      </c>
      <c r="Q94" s="246" t="s">
        <v>2340</v>
      </c>
      <c r="R94" s="222" t="s">
        <v>2341</v>
      </c>
      <c r="S94" s="222" t="s">
        <v>161</v>
      </c>
      <c r="T94" s="204">
        <v>15015406709</v>
      </c>
      <c r="U94" s="204">
        <v>2018421290</v>
      </c>
      <c r="V94" s="204" t="s">
        <v>575</v>
      </c>
      <c r="W94" s="204" t="str">
        <f t="shared" si="2"/>
        <v>已开</v>
      </c>
      <c r="X94" s="204" t="s">
        <v>960</v>
      </c>
      <c r="Y94" s="224" t="s">
        <v>1041</v>
      </c>
    </row>
    <row r="95" spans="1:25" s="225" customFormat="1" ht="16.5" customHeight="1">
      <c r="A95" s="204">
        <v>94</v>
      </c>
      <c r="B95" s="215" t="s">
        <v>340</v>
      </c>
      <c r="C95" s="267" t="s">
        <v>558</v>
      </c>
      <c r="D95" s="204" t="s">
        <v>1035</v>
      </c>
      <c r="E95" s="204" t="s">
        <v>1</v>
      </c>
      <c r="F95" s="204" t="s">
        <v>488</v>
      </c>
      <c r="G95" s="204" t="s">
        <v>1581</v>
      </c>
      <c r="H95" s="204" t="s">
        <v>2988</v>
      </c>
      <c r="I95" s="204" t="s">
        <v>2338</v>
      </c>
      <c r="J95" s="216" t="s">
        <v>2342</v>
      </c>
      <c r="K95" s="204" t="s">
        <v>1585</v>
      </c>
      <c r="L95" s="205" t="s">
        <v>1586</v>
      </c>
      <c r="M95" s="205" t="s">
        <v>1595</v>
      </c>
      <c r="N95" s="222">
        <v>70.599999999999994</v>
      </c>
      <c r="O95" s="217"/>
      <c r="P95" s="274">
        <v>41547</v>
      </c>
      <c r="Q95" s="246" t="s">
        <v>2343</v>
      </c>
      <c r="R95" s="222" t="s">
        <v>2344</v>
      </c>
      <c r="S95" s="222" t="s">
        <v>568</v>
      </c>
      <c r="T95" s="212" t="s">
        <v>2345</v>
      </c>
      <c r="U95" s="204">
        <v>2268792025</v>
      </c>
      <c r="V95" s="204" t="s">
        <v>575</v>
      </c>
      <c r="W95" s="204" t="str">
        <f t="shared" si="2"/>
        <v>已开</v>
      </c>
      <c r="X95" s="204" t="s">
        <v>960</v>
      </c>
      <c r="Y95" s="224" t="s">
        <v>1041</v>
      </c>
    </row>
    <row r="96" spans="1:25" s="225" customFormat="1" ht="16.5" customHeight="1">
      <c r="A96" s="204">
        <v>95</v>
      </c>
      <c r="B96" s="215" t="s">
        <v>2346</v>
      </c>
      <c r="C96" s="267" t="s">
        <v>2347</v>
      </c>
      <c r="D96" s="204" t="s">
        <v>1038</v>
      </c>
      <c r="E96" s="204" t="s">
        <v>1</v>
      </c>
      <c r="F96" s="204" t="s">
        <v>1600</v>
      </c>
      <c r="G96" s="204" t="s">
        <v>1581</v>
      </c>
      <c r="H96" s="204" t="s">
        <v>2988</v>
      </c>
      <c r="I96" s="204" t="s">
        <v>2338</v>
      </c>
      <c r="J96" s="216" t="s">
        <v>2348</v>
      </c>
      <c r="K96" s="204" t="s">
        <v>1603</v>
      </c>
      <c r="L96" s="205" t="s">
        <v>1586</v>
      </c>
      <c r="M96" s="205" t="s">
        <v>1595</v>
      </c>
      <c r="N96" s="222">
        <v>125</v>
      </c>
      <c r="O96" s="217"/>
      <c r="P96" s="274">
        <v>41907</v>
      </c>
      <c r="Q96" s="223" t="s">
        <v>2349</v>
      </c>
      <c r="R96" s="222" t="s">
        <v>2350</v>
      </c>
      <c r="S96" s="222" t="s">
        <v>2351</v>
      </c>
      <c r="T96" s="204">
        <v>13719161082</v>
      </c>
      <c r="U96" s="204">
        <v>3105147126</v>
      </c>
      <c r="V96" s="204" t="s">
        <v>575</v>
      </c>
      <c r="W96" s="204" t="str">
        <f t="shared" si="2"/>
        <v>已开</v>
      </c>
      <c r="X96" s="204" t="s">
        <v>1270</v>
      </c>
      <c r="Y96" s="224" t="s">
        <v>1041</v>
      </c>
    </row>
    <row r="97" spans="1:25" s="225" customFormat="1" ht="16.5" customHeight="1">
      <c r="A97" s="204">
        <v>96</v>
      </c>
      <c r="B97" s="215" t="s">
        <v>2352</v>
      </c>
      <c r="C97" s="267" t="s">
        <v>554</v>
      </c>
      <c r="D97" s="204" t="s">
        <v>2236</v>
      </c>
      <c r="E97" s="204" t="s">
        <v>1</v>
      </c>
      <c r="F97" s="204" t="s">
        <v>488</v>
      </c>
      <c r="G97" s="204" t="s">
        <v>1581</v>
      </c>
      <c r="H97" s="204" t="s">
        <v>2353</v>
      </c>
      <c r="I97" s="204" t="s">
        <v>2354</v>
      </c>
      <c r="J97" s="216" t="s">
        <v>2355</v>
      </c>
      <c r="K97" s="204" t="s">
        <v>1603</v>
      </c>
      <c r="L97" s="205" t="s">
        <v>1586</v>
      </c>
      <c r="M97" s="205" t="s">
        <v>1595</v>
      </c>
      <c r="N97" s="222">
        <v>124.47</v>
      </c>
      <c r="O97" s="217"/>
      <c r="P97" s="274">
        <v>41543</v>
      </c>
      <c r="Q97" s="246" t="s">
        <v>2356</v>
      </c>
      <c r="R97" s="222" t="s">
        <v>2357</v>
      </c>
      <c r="S97" s="222" t="s">
        <v>2358</v>
      </c>
      <c r="T97" s="204">
        <v>13428008540</v>
      </c>
      <c r="U97" s="204">
        <v>2362148684</v>
      </c>
      <c r="V97" s="204" t="s">
        <v>575</v>
      </c>
      <c r="W97" s="204" t="str">
        <f t="shared" si="2"/>
        <v>已开</v>
      </c>
      <c r="X97" s="204" t="s">
        <v>960</v>
      </c>
      <c r="Y97" s="224" t="s">
        <v>1041</v>
      </c>
    </row>
    <row r="98" spans="1:25" s="225" customFormat="1" ht="16.5" customHeight="1">
      <c r="A98" s="204">
        <v>97</v>
      </c>
      <c r="B98" s="215" t="s">
        <v>648</v>
      </c>
      <c r="C98" s="267" t="s">
        <v>2359</v>
      </c>
      <c r="D98" s="204" t="s">
        <v>2288</v>
      </c>
      <c r="E98" s="204" t="s">
        <v>1</v>
      </c>
      <c r="F98" s="204" t="s">
        <v>488</v>
      </c>
      <c r="G98" s="204" t="s">
        <v>1</v>
      </c>
      <c r="H98" s="204" t="s">
        <v>2353</v>
      </c>
      <c r="I98" s="204" t="s">
        <v>2354</v>
      </c>
      <c r="J98" s="216"/>
      <c r="K98" s="204" t="s">
        <v>1603</v>
      </c>
      <c r="L98" s="205" t="s">
        <v>4</v>
      </c>
      <c r="M98" s="205" t="s">
        <v>338</v>
      </c>
      <c r="N98" s="222">
        <v>69.2</v>
      </c>
      <c r="O98" s="217"/>
      <c r="P98" s="274">
        <v>41801</v>
      </c>
      <c r="Q98" s="246" t="s">
        <v>2360</v>
      </c>
      <c r="R98" s="222" t="s">
        <v>2361</v>
      </c>
      <c r="S98" s="222" t="s">
        <v>737</v>
      </c>
      <c r="T98" s="204">
        <v>13421633854</v>
      </c>
      <c r="U98" s="204">
        <v>2081442010</v>
      </c>
      <c r="V98" s="204" t="s">
        <v>575</v>
      </c>
      <c r="W98" s="204" t="str">
        <f t="shared" si="2"/>
        <v>已开</v>
      </c>
      <c r="X98" s="204" t="s">
        <v>960</v>
      </c>
      <c r="Y98" s="224"/>
    </row>
    <row r="99" spans="1:25" s="225" customFormat="1" ht="16.5" customHeight="1">
      <c r="A99" s="204">
        <v>98</v>
      </c>
      <c r="B99" s="215" t="s">
        <v>2362</v>
      </c>
      <c r="C99" s="267" t="s">
        <v>2363</v>
      </c>
      <c r="D99" s="204" t="s">
        <v>1038</v>
      </c>
      <c r="E99" s="204" t="s">
        <v>1581</v>
      </c>
      <c r="F99" s="204" t="s">
        <v>488</v>
      </c>
      <c r="G99" s="204" t="s">
        <v>1581</v>
      </c>
      <c r="H99" s="204" t="s">
        <v>2353</v>
      </c>
      <c r="I99" s="204" t="s">
        <v>2354</v>
      </c>
      <c r="J99" s="216"/>
      <c r="K99" s="204" t="s">
        <v>1603</v>
      </c>
      <c r="L99" s="205" t="s">
        <v>4</v>
      </c>
      <c r="M99" s="205" t="s">
        <v>6</v>
      </c>
      <c r="N99" s="222">
        <v>67</v>
      </c>
      <c r="O99" s="217"/>
      <c r="P99" s="274">
        <v>42105</v>
      </c>
      <c r="Q99" s="223" t="s">
        <v>1658</v>
      </c>
      <c r="R99" s="222" t="s">
        <v>1659</v>
      </c>
      <c r="S99" s="222" t="s">
        <v>1660</v>
      </c>
      <c r="T99" s="204">
        <v>13802418236</v>
      </c>
      <c r="U99" s="204">
        <v>2973228254</v>
      </c>
      <c r="V99" s="204" t="s">
        <v>575</v>
      </c>
      <c r="W99" s="204" t="str">
        <f t="shared" si="2"/>
        <v>已开</v>
      </c>
      <c r="X99" s="204" t="s">
        <v>1270</v>
      </c>
      <c r="Y99" s="224"/>
    </row>
    <row r="100" spans="1:25" s="225" customFormat="1" ht="16.5" customHeight="1">
      <c r="A100" s="204">
        <v>99</v>
      </c>
      <c r="B100" s="215" t="s">
        <v>1661</v>
      </c>
      <c r="C100" s="267" t="s">
        <v>2364</v>
      </c>
      <c r="D100" s="204" t="s">
        <v>1593</v>
      </c>
      <c r="E100" s="204" t="s">
        <v>1581</v>
      </c>
      <c r="F100" s="204" t="s">
        <v>1600</v>
      </c>
      <c r="G100" s="204" t="s">
        <v>1581</v>
      </c>
      <c r="H100" s="204" t="s">
        <v>2353</v>
      </c>
      <c r="I100" s="204" t="s">
        <v>2354</v>
      </c>
      <c r="J100" s="216" t="s">
        <v>2355</v>
      </c>
      <c r="K100" s="204" t="s">
        <v>1603</v>
      </c>
      <c r="L100" s="205" t="s">
        <v>1586</v>
      </c>
      <c r="M100" s="205" t="s">
        <v>1587</v>
      </c>
      <c r="N100" s="222">
        <v>118</v>
      </c>
      <c r="O100" s="217"/>
      <c r="P100" s="274">
        <v>42261</v>
      </c>
      <c r="Q100" s="223" t="s">
        <v>2365</v>
      </c>
      <c r="R100" s="222" t="s">
        <v>2366</v>
      </c>
      <c r="S100" s="222" t="s">
        <v>2367</v>
      </c>
      <c r="T100" s="204">
        <v>13712362043</v>
      </c>
      <c r="U100" s="204">
        <v>3259995962</v>
      </c>
      <c r="V100" s="204" t="s">
        <v>575</v>
      </c>
      <c r="W100" s="204" t="str">
        <f t="shared" si="2"/>
        <v>已开</v>
      </c>
      <c r="X100" s="204" t="s">
        <v>1270</v>
      </c>
      <c r="Y100" s="224" t="s">
        <v>1042</v>
      </c>
    </row>
    <row r="101" spans="1:25" s="225" customFormat="1" ht="16.5" customHeight="1">
      <c r="A101" s="204">
        <v>100</v>
      </c>
      <c r="B101" s="215" t="s">
        <v>2368</v>
      </c>
      <c r="C101" s="267" t="s">
        <v>2369</v>
      </c>
      <c r="D101" s="204" t="s">
        <v>2370</v>
      </c>
      <c r="E101" s="204" t="s">
        <v>831</v>
      </c>
      <c r="F101" s="204" t="s">
        <v>972</v>
      </c>
      <c r="G101" s="204" t="s">
        <v>1267</v>
      </c>
      <c r="H101" s="204" t="s">
        <v>1272</v>
      </c>
      <c r="I101" s="204" t="s">
        <v>1273</v>
      </c>
      <c r="J101" s="216" t="s">
        <v>1274</v>
      </c>
      <c r="K101" s="204" t="s">
        <v>1275</v>
      </c>
      <c r="L101" s="205" t="s">
        <v>1276</v>
      </c>
      <c r="M101" s="205" t="s">
        <v>1277</v>
      </c>
      <c r="N101" s="222">
        <v>172</v>
      </c>
      <c r="O101" s="217"/>
      <c r="P101" s="274">
        <v>41707</v>
      </c>
      <c r="Q101" s="246" t="s">
        <v>1278</v>
      </c>
      <c r="R101" s="222" t="s">
        <v>2918</v>
      </c>
      <c r="S101" s="222" t="s">
        <v>1279</v>
      </c>
      <c r="T101" s="204">
        <v>13978097358</v>
      </c>
      <c r="U101" s="204">
        <v>2096506669</v>
      </c>
      <c r="V101" s="204" t="s">
        <v>575</v>
      </c>
      <c r="W101" s="204" t="str">
        <f t="shared" si="2"/>
        <v>已开</v>
      </c>
      <c r="X101" s="204"/>
      <c r="Y101" s="224" t="s">
        <v>1042</v>
      </c>
    </row>
    <row r="102" spans="1:25" s="225" customFormat="1" ht="16.5" customHeight="1">
      <c r="A102" s="204">
        <v>101</v>
      </c>
      <c r="B102" s="215" t="s">
        <v>1280</v>
      </c>
      <c r="C102" s="267" t="s">
        <v>1281</v>
      </c>
      <c r="D102" s="204" t="s">
        <v>1282</v>
      </c>
      <c r="E102" s="204" t="s">
        <v>831</v>
      </c>
      <c r="F102" s="204" t="s">
        <v>972</v>
      </c>
      <c r="G102" s="204" t="s">
        <v>1267</v>
      </c>
      <c r="H102" s="204" t="s">
        <v>1272</v>
      </c>
      <c r="I102" s="204" t="s">
        <v>1273</v>
      </c>
      <c r="J102" s="216"/>
      <c r="K102" s="204" t="s">
        <v>1275</v>
      </c>
      <c r="L102" s="205" t="s">
        <v>1276</v>
      </c>
      <c r="M102" s="205" t="s">
        <v>1283</v>
      </c>
      <c r="N102" s="222">
        <v>136</v>
      </c>
      <c r="O102" s="217"/>
      <c r="P102" s="274">
        <v>41903</v>
      </c>
      <c r="Q102" s="246" t="s">
        <v>1284</v>
      </c>
      <c r="R102" s="204" t="s">
        <v>2770</v>
      </c>
      <c r="S102" s="222" t="s">
        <v>2769</v>
      </c>
      <c r="T102" s="204">
        <v>13014878599</v>
      </c>
      <c r="U102" s="204">
        <v>3082420949</v>
      </c>
      <c r="V102" s="204" t="s">
        <v>575</v>
      </c>
      <c r="W102" s="204" t="str">
        <f t="shared" si="2"/>
        <v>已开</v>
      </c>
      <c r="X102" s="204" t="s">
        <v>1285</v>
      </c>
      <c r="Y102" s="224" t="s">
        <v>1041</v>
      </c>
    </row>
    <row r="103" spans="1:25" s="225" customFormat="1" ht="16.5" customHeight="1">
      <c r="A103" s="204">
        <v>102</v>
      </c>
      <c r="B103" s="215" t="s">
        <v>1662</v>
      </c>
      <c r="C103" s="267" t="s">
        <v>1663</v>
      </c>
      <c r="D103" s="204" t="s">
        <v>1037</v>
      </c>
      <c r="E103" s="204" t="s">
        <v>831</v>
      </c>
      <c r="F103" s="204" t="s">
        <v>1664</v>
      </c>
      <c r="G103" s="204" t="s">
        <v>1267</v>
      </c>
      <c r="H103" s="204" t="s">
        <v>989</v>
      </c>
      <c r="I103" s="204" t="s">
        <v>1665</v>
      </c>
      <c r="J103" s="216" t="s">
        <v>1666</v>
      </c>
      <c r="K103" s="204" t="s">
        <v>1269</v>
      </c>
      <c r="L103" s="205" t="s">
        <v>4</v>
      </c>
      <c r="M103" s="205" t="s">
        <v>1271</v>
      </c>
      <c r="N103" s="222">
        <v>221</v>
      </c>
      <c r="O103" s="217"/>
      <c r="P103" s="274">
        <v>41727</v>
      </c>
      <c r="Q103" s="246" t="s">
        <v>1667</v>
      </c>
      <c r="R103" s="222" t="s">
        <v>1668</v>
      </c>
      <c r="S103" s="222" t="s">
        <v>1669</v>
      </c>
      <c r="T103" s="204">
        <v>18077349216</v>
      </c>
      <c r="U103" s="204">
        <v>2774556733</v>
      </c>
      <c r="V103" s="204" t="s">
        <v>575</v>
      </c>
      <c r="W103" s="204" t="str">
        <f t="shared" si="2"/>
        <v>已开</v>
      </c>
      <c r="X103" s="204"/>
      <c r="Y103" s="224" t="s">
        <v>1042</v>
      </c>
    </row>
    <row r="104" spans="1:25" s="225" customFormat="1" ht="16.5" customHeight="1">
      <c r="A104" s="204">
        <v>103</v>
      </c>
      <c r="B104" s="215" t="s">
        <v>1670</v>
      </c>
      <c r="C104" s="267" t="s">
        <v>1671</v>
      </c>
      <c r="D104" s="204" t="s">
        <v>1037</v>
      </c>
      <c r="E104" s="204" t="s">
        <v>831</v>
      </c>
      <c r="F104" s="204" t="s">
        <v>972</v>
      </c>
      <c r="G104" s="204" t="s">
        <v>1267</v>
      </c>
      <c r="H104" s="204" t="s">
        <v>989</v>
      </c>
      <c r="I104" s="204" t="s">
        <v>1665</v>
      </c>
      <c r="J104" s="216" t="s">
        <v>1666</v>
      </c>
      <c r="K104" s="204" t="s">
        <v>1269</v>
      </c>
      <c r="L104" s="205" t="s">
        <v>4</v>
      </c>
      <c r="M104" s="205" t="s">
        <v>1271</v>
      </c>
      <c r="N104" s="222">
        <v>130</v>
      </c>
      <c r="O104" s="217"/>
      <c r="P104" s="274">
        <v>41731</v>
      </c>
      <c r="Q104" s="246" t="s">
        <v>1672</v>
      </c>
      <c r="R104" s="222" t="s">
        <v>1673</v>
      </c>
      <c r="S104" s="222" t="s">
        <v>1674</v>
      </c>
      <c r="T104" s="204">
        <v>18823880920</v>
      </c>
      <c r="U104" s="204">
        <v>1958228687</v>
      </c>
      <c r="V104" s="204" t="s">
        <v>575</v>
      </c>
      <c r="W104" s="204" t="str">
        <f t="shared" si="2"/>
        <v>已开</v>
      </c>
      <c r="X104" s="204"/>
      <c r="Y104" s="224" t="s">
        <v>1042</v>
      </c>
    </row>
    <row r="105" spans="1:25" s="225" customFormat="1" ht="16.5" customHeight="1">
      <c r="A105" s="204">
        <v>104</v>
      </c>
      <c r="B105" s="215" t="s">
        <v>1675</v>
      </c>
      <c r="C105" s="267" t="s">
        <v>1676</v>
      </c>
      <c r="D105" s="204" t="s">
        <v>1038</v>
      </c>
      <c r="E105" s="204" t="s">
        <v>831</v>
      </c>
      <c r="F105" s="204" t="s">
        <v>972</v>
      </c>
      <c r="G105" s="204" t="s">
        <v>1267</v>
      </c>
      <c r="H105" s="204" t="s">
        <v>989</v>
      </c>
      <c r="I105" s="204" t="s">
        <v>1677</v>
      </c>
      <c r="J105" s="216" t="s">
        <v>1666</v>
      </c>
      <c r="K105" s="204" t="s">
        <v>1269</v>
      </c>
      <c r="L105" s="205" t="s">
        <v>4</v>
      </c>
      <c r="M105" s="205" t="s">
        <v>338</v>
      </c>
      <c r="N105" s="222">
        <v>200</v>
      </c>
      <c r="O105" s="217"/>
      <c r="P105" s="274">
        <v>41778</v>
      </c>
      <c r="Q105" s="246" t="s">
        <v>1678</v>
      </c>
      <c r="R105" s="222" t="s">
        <v>1679</v>
      </c>
      <c r="S105" s="222" t="s">
        <v>956</v>
      </c>
      <c r="T105" s="204">
        <v>15977312139</v>
      </c>
      <c r="U105" s="204">
        <v>1771609328</v>
      </c>
      <c r="V105" s="204" t="s">
        <v>575</v>
      </c>
      <c r="W105" s="204" t="str">
        <f t="shared" si="2"/>
        <v>已开</v>
      </c>
      <c r="X105" s="204" t="s">
        <v>960</v>
      </c>
      <c r="Y105" s="224"/>
    </row>
    <row r="106" spans="1:25" s="225" customFormat="1" ht="16.5" customHeight="1">
      <c r="A106" s="204">
        <v>105</v>
      </c>
      <c r="B106" s="215" t="s">
        <v>1680</v>
      </c>
      <c r="C106" s="267" t="s">
        <v>1681</v>
      </c>
      <c r="D106" s="204" t="s">
        <v>1562</v>
      </c>
      <c r="E106" s="204" t="s">
        <v>1682</v>
      </c>
      <c r="F106" s="204" t="s">
        <v>1553</v>
      </c>
      <c r="G106" s="204" t="s">
        <v>1682</v>
      </c>
      <c r="H106" s="204" t="s">
        <v>1683</v>
      </c>
      <c r="I106" s="204" t="s">
        <v>1268</v>
      </c>
      <c r="J106" s="216"/>
      <c r="K106" s="204" t="s">
        <v>1269</v>
      </c>
      <c r="L106" s="205" t="s">
        <v>1545</v>
      </c>
      <c r="M106" s="205" t="s">
        <v>1565</v>
      </c>
      <c r="N106" s="222">
        <v>136</v>
      </c>
      <c r="O106" s="217"/>
      <c r="P106" s="274">
        <v>42185</v>
      </c>
      <c r="Q106" s="223" t="s">
        <v>1684</v>
      </c>
      <c r="R106" s="222" t="s">
        <v>1685</v>
      </c>
      <c r="S106" s="222">
        <v>18277217298</v>
      </c>
      <c r="T106" s="204">
        <v>13457246228</v>
      </c>
      <c r="U106" s="204">
        <v>3305967394</v>
      </c>
      <c r="V106" s="204" t="s">
        <v>575</v>
      </c>
      <c r="W106" s="204" t="str">
        <f t="shared" si="2"/>
        <v>已开</v>
      </c>
      <c r="X106" s="204" t="s">
        <v>1550</v>
      </c>
      <c r="Y106" s="224" t="s">
        <v>1686</v>
      </c>
    </row>
    <row r="107" spans="1:25" s="225" customFormat="1" ht="16.5" customHeight="1">
      <c r="A107" s="204">
        <v>106</v>
      </c>
      <c r="B107" s="215" t="s">
        <v>1687</v>
      </c>
      <c r="C107" s="267" t="s">
        <v>1688</v>
      </c>
      <c r="D107" s="204" t="s">
        <v>1689</v>
      </c>
      <c r="E107" s="204" t="s">
        <v>1682</v>
      </c>
      <c r="F107" s="204" t="s">
        <v>1553</v>
      </c>
      <c r="G107" s="204" t="s">
        <v>1682</v>
      </c>
      <c r="H107" s="204" t="s">
        <v>1683</v>
      </c>
      <c r="I107" s="204" t="s">
        <v>1665</v>
      </c>
      <c r="J107" s="216" t="s">
        <v>1690</v>
      </c>
      <c r="K107" s="204" t="s">
        <v>1269</v>
      </c>
      <c r="L107" s="205" t="s">
        <v>1545</v>
      </c>
      <c r="M107" s="205" t="s">
        <v>1691</v>
      </c>
      <c r="N107" s="222">
        <v>163</v>
      </c>
      <c r="O107" s="217"/>
      <c r="P107" s="274">
        <v>42259</v>
      </c>
      <c r="Q107" s="223" t="s">
        <v>2927</v>
      </c>
      <c r="R107" s="204" t="s">
        <v>1692</v>
      </c>
      <c r="S107" s="222" t="s">
        <v>1693</v>
      </c>
      <c r="T107" s="204">
        <v>13687730779</v>
      </c>
      <c r="U107" s="204">
        <v>3020905659</v>
      </c>
      <c r="V107" s="204" t="s">
        <v>575</v>
      </c>
      <c r="W107" s="204" t="str">
        <f t="shared" si="2"/>
        <v>已开</v>
      </c>
      <c r="X107" s="204" t="s">
        <v>1550</v>
      </c>
      <c r="Y107" s="224" t="s">
        <v>1042</v>
      </c>
    </row>
    <row r="108" spans="1:25" s="225" customFormat="1" ht="16.5" customHeight="1">
      <c r="A108" s="204">
        <v>107</v>
      </c>
      <c r="B108" s="215" t="s">
        <v>2377</v>
      </c>
      <c r="C108" s="267" t="s">
        <v>2378</v>
      </c>
      <c r="D108" s="204" t="s">
        <v>2379</v>
      </c>
      <c r="E108" s="204" t="s">
        <v>1267</v>
      </c>
      <c r="F108" s="204" t="s">
        <v>972</v>
      </c>
      <c r="G108" s="204" t="s">
        <v>1267</v>
      </c>
      <c r="H108" s="204" t="s">
        <v>1683</v>
      </c>
      <c r="I108" s="204" t="s">
        <v>1720</v>
      </c>
      <c r="J108" s="216" t="s">
        <v>1274</v>
      </c>
      <c r="K108" s="204" t="s">
        <v>1275</v>
      </c>
      <c r="L108" s="205" t="s">
        <v>4</v>
      </c>
      <c r="M108" s="205" t="s">
        <v>1721</v>
      </c>
      <c r="N108" s="222">
        <v>139</v>
      </c>
      <c r="O108" s="217"/>
      <c r="P108" s="274">
        <v>42123</v>
      </c>
      <c r="Q108" s="223" t="s">
        <v>1722</v>
      </c>
      <c r="R108" s="222" t="s">
        <v>2828</v>
      </c>
      <c r="S108" s="222" t="s">
        <v>1723</v>
      </c>
      <c r="T108" s="204">
        <v>18277033373</v>
      </c>
      <c r="U108" s="204">
        <v>2011088296</v>
      </c>
      <c r="V108" s="204" t="s">
        <v>575</v>
      </c>
      <c r="W108" s="204" t="str">
        <f t="shared" si="2"/>
        <v>已开</v>
      </c>
      <c r="X108" s="204"/>
      <c r="Y108" s="224" t="s">
        <v>1042</v>
      </c>
    </row>
    <row r="109" spans="1:25" s="225" customFormat="1" ht="16.5" customHeight="1">
      <c r="A109" s="204">
        <v>108</v>
      </c>
      <c r="B109" s="215" t="s">
        <v>1724</v>
      </c>
      <c r="C109" s="267" t="s">
        <v>1725</v>
      </c>
      <c r="D109" s="204" t="s">
        <v>1702</v>
      </c>
      <c r="E109" s="204" t="s">
        <v>1267</v>
      </c>
      <c r="F109" s="204" t="s">
        <v>1664</v>
      </c>
      <c r="G109" s="204" t="s">
        <v>1267</v>
      </c>
      <c r="H109" s="204" t="s">
        <v>1683</v>
      </c>
      <c r="I109" s="204" t="s">
        <v>1726</v>
      </c>
      <c r="J109" s="216" t="s">
        <v>1727</v>
      </c>
      <c r="K109" s="204" t="s">
        <v>1275</v>
      </c>
      <c r="L109" s="205" t="s">
        <v>1276</v>
      </c>
      <c r="M109" s="205" t="s">
        <v>1728</v>
      </c>
      <c r="N109" s="222">
        <v>91</v>
      </c>
      <c r="O109" s="217"/>
      <c r="P109" s="274">
        <v>42125</v>
      </c>
      <c r="Q109" s="223" t="s">
        <v>1729</v>
      </c>
      <c r="R109" s="248" t="s">
        <v>1185</v>
      </c>
      <c r="S109" s="222" t="s">
        <v>1730</v>
      </c>
      <c r="T109" s="204">
        <v>18278566963</v>
      </c>
      <c r="U109" s="204">
        <v>2824639963</v>
      </c>
      <c r="V109" s="204" t="s">
        <v>575</v>
      </c>
      <c r="W109" s="204" t="str">
        <f t="shared" si="2"/>
        <v>已开</v>
      </c>
      <c r="X109" s="204"/>
      <c r="Y109" s="224" t="s">
        <v>1042</v>
      </c>
    </row>
    <row r="110" spans="1:25" s="225" customFormat="1" ht="16.5" customHeight="1">
      <c r="A110" s="204">
        <v>109</v>
      </c>
      <c r="B110" s="215" t="s">
        <v>2380</v>
      </c>
      <c r="C110" s="267" t="s">
        <v>2381</v>
      </c>
      <c r="D110" s="204" t="s">
        <v>2382</v>
      </c>
      <c r="E110" s="204" t="s">
        <v>2383</v>
      </c>
      <c r="F110" s="204" t="s">
        <v>2384</v>
      </c>
      <c r="G110" s="204" t="s">
        <v>2383</v>
      </c>
      <c r="H110" s="204" t="s">
        <v>1683</v>
      </c>
      <c r="I110" s="204" t="s">
        <v>2385</v>
      </c>
      <c r="J110" s="216"/>
      <c r="K110" s="204" t="s">
        <v>2386</v>
      </c>
      <c r="L110" s="205" t="s">
        <v>2387</v>
      </c>
      <c r="M110" s="205" t="s">
        <v>2388</v>
      </c>
      <c r="N110" s="222">
        <v>147</v>
      </c>
      <c r="O110" s="217"/>
      <c r="P110" s="274">
        <v>42151</v>
      </c>
      <c r="Q110" s="223" t="s">
        <v>2389</v>
      </c>
      <c r="R110" s="222" t="s">
        <v>1186</v>
      </c>
      <c r="S110" s="222" t="s">
        <v>1731</v>
      </c>
      <c r="T110" s="204">
        <v>18377565993</v>
      </c>
      <c r="U110" s="204">
        <v>3194954081</v>
      </c>
      <c r="V110" s="204" t="s">
        <v>575</v>
      </c>
      <c r="W110" s="204" t="str">
        <f t="shared" si="2"/>
        <v>已开</v>
      </c>
      <c r="X110" s="204" t="s">
        <v>1732</v>
      </c>
      <c r="Y110" s="224" t="s">
        <v>1042</v>
      </c>
    </row>
    <row r="111" spans="1:25" s="225" customFormat="1" ht="16.5" customHeight="1">
      <c r="A111" s="204">
        <v>110</v>
      </c>
      <c r="B111" s="215" t="s">
        <v>2829</v>
      </c>
      <c r="C111" s="267" t="s">
        <v>1733</v>
      </c>
      <c r="D111" s="204" t="s">
        <v>1734</v>
      </c>
      <c r="E111" s="204" t="s">
        <v>1735</v>
      </c>
      <c r="F111" s="204" t="s">
        <v>1736</v>
      </c>
      <c r="G111" s="204" t="s">
        <v>1735</v>
      </c>
      <c r="H111" s="204" t="s">
        <v>1683</v>
      </c>
      <c r="I111" s="204" t="s">
        <v>1737</v>
      </c>
      <c r="J111" s="216"/>
      <c r="K111" s="204" t="s">
        <v>1738</v>
      </c>
      <c r="L111" s="205" t="s">
        <v>1739</v>
      </c>
      <c r="M111" s="205" t="s">
        <v>1740</v>
      </c>
      <c r="N111" s="222">
        <v>190</v>
      </c>
      <c r="O111" s="217"/>
      <c r="P111" s="274">
        <v>42156</v>
      </c>
      <c r="Q111" s="223" t="s">
        <v>1741</v>
      </c>
      <c r="R111" s="222" t="s">
        <v>1187</v>
      </c>
      <c r="S111" s="222" t="s">
        <v>1742</v>
      </c>
      <c r="T111" s="204">
        <v>15278338482</v>
      </c>
      <c r="U111" s="204">
        <v>2727116754</v>
      </c>
      <c r="V111" s="204" t="s">
        <v>575</v>
      </c>
      <c r="W111" s="204" t="str">
        <f t="shared" si="2"/>
        <v>已开</v>
      </c>
      <c r="X111" s="204"/>
      <c r="Y111" s="224" t="s">
        <v>1743</v>
      </c>
    </row>
    <row r="112" spans="1:25" s="225" customFormat="1" ht="16.5" customHeight="1">
      <c r="A112" s="204">
        <v>111</v>
      </c>
      <c r="B112" s="215" t="s">
        <v>1694</v>
      </c>
      <c r="C112" s="267" t="s">
        <v>1695</v>
      </c>
      <c r="D112" s="204" t="s">
        <v>1037</v>
      </c>
      <c r="E112" s="204" t="s">
        <v>831</v>
      </c>
      <c r="F112" s="204" t="s">
        <v>972</v>
      </c>
      <c r="G112" s="204" t="s">
        <v>1267</v>
      </c>
      <c r="H112" s="204" t="s">
        <v>1696</v>
      </c>
      <c r="I112" s="204" t="s">
        <v>1697</v>
      </c>
      <c r="J112" s="216"/>
      <c r="K112" s="204" t="s">
        <v>1698</v>
      </c>
      <c r="L112" s="205" t="s">
        <v>4</v>
      </c>
      <c r="M112" s="205" t="s">
        <v>338</v>
      </c>
      <c r="N112" s="222">
        <v>131</v>
      </c>
      <c r="O112" s="217"/>
      <c r="P112" s="274">
        <v>41804</v>
      </c>
      <c r="Q112" s="246" t="s">
        <v>2830</v>
      </c>
      <c r="R112" s="222" t="s">
        <v>1699</v>
      </c>
      <c r="S112" s="222" t="s">
        <v>964</v>
      </c>
      <c r="T112" s="204">
        <v>15507886519</v>
      </c>
      <c r="U112" s="204">
        <v>1771517822</v>
      </c>
      <c r="V112" s="204" t="s">
        <v>575</v>
      </c>
      <c r="W112" s="204" t="str">
        <f t="shared" si="2"/>
        <v>已开</v>
      </c>
      <c r="X112" s="204" t="s">
        <v>960</v>
      </c>
      <c r="Y112" s="224"/>
    </row>
    <row r="113" spans="1:25" s="225" customFormat="1" ht="16.5" customHeight="1">
      <c r="A113" s="204">
        <v>112</v>
      </c>
      <c r="B113" s="215" t="s">
        <v>1700</v>
      </c>
      <c r="C113" s="267" t="s">
        <v>1701</v>
      </c>
      <c r="D113" s="204" t="s">
        <v>1702</v>
      </c>
      <c r="E113" s="204" t="s">
        <v>831</v>
      </c>
      <c r="F113" s="204" t="s">
        <v>972</v>
      </c>
      <c r="G113" s="204" t="s">
        <v>1267</v>
      </c>
      <c r="H113" s="204" t="s">
        <v>1696</v>
      </c>
      <c r="I113" s="204" t="s">
        <v>1697</v>
      </c>
      <c r="J113" s="216" t="s">
        <v>1703</v>
      </c>
      <c r="K113" s="204" t="s">
        <v>1698</v>
      </c>
      <c r="L113" s="205" t="s">
        <v>4</v>
      </c>
      <c r="M113" s="205" t="s">
        <v>338</v>
      </c>
      <c r="N113" s="222">
        <v>79</v>
      </c>
      <c r="O113" s="217"/>
      <c r="P113" s="274">
        <v>41810</v>
      </c>
      <c r="Q113" s="246" t="s">
        <v>1704</v>
      </c>
      <c r="R113" s="222" t="s">
        <v>1705</v>
      </c>
      <c r="S113" s="222" t="s">
        <v>1706</v>
      </c>
      <c r="T113" s="204">
        <v>15278018922</v>
      </c>
      <c r="U113" s="204">
        <v>1959706117</v>
      </c>
      <c r="V113" s="204" t="s">
        <v>575</v>
      </c>
      <c r="W113" s="204" t="str">
        <f t="shared" si="2"/>
        <v>已开</v>
      </c>
      <c r="X113" s="204" t="s">
        <v>960</v>
      </c>
      <c r="Y113" s="224"/>
    </row>
    <row r="114" spans="1:25" s="225" customFormat="1" ht="16.5" customHeight="1">
      <c r="A114" s="204">
        <v>113</v>
      </c>
      <c r="B114" s="215" t="s">
        <v>1707</v>
      </c>
      <c r="C114" s="267" t="s">
        <v>1708</v>
      </c>
      <c r="D114" s="204" t="s">
        <v>1037</v>
      </c>
      <c r="E114" s="204" t="s">
        <v>831</v>
      </c>
      <c r="F114" s="204" t="s">
        <v>1664</v>
      </c>
      <c r="G114" s="204" t="s">
        <v>1267</v>
      </c>
      <c r="H114" s="204" t="s">
        <v>1696</v>
      </c>
      <c r="I114" s="204" t="s">
        <v>1697</v>
      </c>
      <c r="J114" s="216"/>
      <c r="K114" s="204" t="s">
        <v>1698</v>
      </c>
      <c r="L114" s="205" t="s">
        <v>1276</v>
      </c>
      <c r="M114" s="205" t="s">
        <v>1709</v>
      </c>
      <c r="N114" s="222">
        <v>153</v>
      </c>
      <c r="O114" s="217"/>
      <c r="P114" s="274">
        <v>41977</v>
      </c>
      <c r="Q114" s="223" t="s">
        <v>1710</v>
      </c>
      <c r="R114" s="204" t="s">
        <v>1711</v>
      </c>
      <c r="S114" s="222" t="s">
        <v>1712</v>
      </c>
      <c r="T114" s="204">
        <v>15177814116</v>
      </c>
      <c r="U114" s="204">
        <v>2656182675</v>
      </c>
      <c r="V114" s="204" t="s">
        <v>575</v>
      </c>
      <c r="W114" s="204" t="str">
        <f t="shared" si="2"/>
        <v>已开</v>
      </c>
      <c r="X114" s="204" t="s">
        <v>1285</v>
      </c>
      <c r="Y114" s="224" t="s">
        <v>1042</v>
      </c>
    </row>
    <row r="115" spans="1:25" s="225" customFormat="1" ht="16.5" customHeight="1">
      <c r="A115" s="204">
        <v>114</v>
      </c>
      <c r="B115" s="215" t="s">
        <v>1713</v>
      </c>
      <c r="C115" s="267" t="s">
        <v>1714</v>
      </c>
      <c r="D115" s="204" t="s">
        <v>1702</v>
      </c>
      <c r="E115" s="204" t="s">
        <v>831</v>
      </c>
      <c r="F115" s="204" t="s">
        <v>1664</v>
      </c>
      <c r="G115" s="204" t="s">
        <v>1267</v>
      </c>
      <c r="H115" s="204" t="s">
        <v>1696</v>
      </c>
      <c r="I115" s="204" t="s">
        <v>1715</v>
      </c>
      <c r="J115" s="216"/>
      <c r="K115" s="204" t="s">
        <v>1698</v>
      </c>
      <c r="L115" s="205" t="s">
        <v>1276</v>
      </c>
      <c r="M115" s="205" t="s">
        <v>1716</v>
      </c>
      <c r="N115" s="222">
        <v>79</v>
      </c>
      <c r="O115" s="217"/>
      <c r="P115" s="274">
        <v>41986</v>
      </c>
      <c r="Q115" s="223" t="s">
        <v>1717</v>
      </c>
      <c r="R115" s="222" t="s">
        <v>1718</v>
      </c>
      <c r="S115" s="222" t="s">
        <v>1719</v>
      </c>
      <c r="T115" s="204">
        <v>13407707337</v>
      </c>
      <c r="U115" s="204">
        <v>3101682572</v>
      </c>
      <c r="V115" s="204" t="s">
        <v>575</v>
      </c>
      <c r="W115" s="204" t="str">
        <f t="shared" si="2"/>
        <v>已开</v>
      </c>
      <c r="X115" s="204" t="s">
        <v>1285</v>
      </c>
      <c r="Y115" s="224" t="s">
        <v>1042</v>
      </c>
    </row>
    <row r="116" spans="1:25" s="225" customFormat="1" ht="16.5" customHeight="1">
      <c r="A116" s="204">
        <v>115</v>
      </c>
      <c r="B116" s="215" t="s">
        <v>2371</v>
      </c>
      <c r="C116" s="267" t="s">
        <v>2372</v>
      </c>
      <c r="D116" s="204" t="s">
        <v>2373</v>
      </c>
      <c r="E116" s="204" t="s">
        <v>1267</v>
      </c>
      <c r="F116" s="204" t="s">
        <v>1664</v>
      </c>
      <c r="G116" s="204" t="s">
        <v>1267</v>
      </c>
      <c r="H116" s="204" t="s">
        <v>1696</v>
      </c>
      <c r="I116" s="204" t="s">
        <v>1715</v>
      </c>
      <c r="J116" s="216"/>
      <c r="K116" s="204" t="s">
        <v>1698</v>
      </c>
      <c r="L116" s="205" t="s">
        <v>1276</v>
      </c>
      <c r="M116" s="205" t="s">
        <v>2374</v>
      </c>
      <c r="N116" s="222">
        <v>82</v>
      </c>
      <c r="O116" s="217"/>
      <c r="P116" s="274">
        <v>42217</v>
      </c>
      <c r="Q116" s="223" t="s">
        <v>2375</v>
      </c>
      <c r="R116" s="204" t="s">
        <v>2768</v>
      </c>
      <c r="S116" s="222" t="s">
        <v>2376</v>
      </c>
      <c r="T116" s="204">
        <v>15296523450</v>
      </c>
      <c r="U116" s="204">
        <v>2646563536</v>
      </c>
      <c r="V116" s="204" t="s">
        <v>575</v>
      </c>
      <c r="W116" s="204" t="str">
        <f t="shared" si="2"/>
        <v>已开</v>
      </c>
      <c r="X116" s="204" t="s">
        <v>1285</v>
      </c>
      <c r="Y116" s="224" t="s">
        <v>1042</v>
      </c>
    </row>
    <row r="117" spans="1:25" s="225" customFormat="1" ht="16.5" customHeight="1">
      <c r="A117" s="204">
        <v>116</v>
      </c>
      <c r="B117" s="215" t="s">
        <v>1744</v>
      </c>
      <c r="C117" s="267" t="s">
        <v>1745</v>
      </c>
      <c r="D117" s="204" t="s">
        <v>1746</v>
      </c>
      <c r="E117" s="204" t="s">
        <v>1747</v>
      </c>
      <c r="F117" s="204" t="s">
        <v>1748</v>
      </c>
      <c r="G117" s="204" t="s">
        <v>1747</v>
      </c>
      <c r="H117" s="204" t="s">
        <v>1696</v>
      </c>
      <c r="I117" s="204" t="s">
        <v>1749</v>
      </c>
      <c r="J117" s="216" t="s">
        <v>1750</v>
      </c>
      <c r="K117" s="204" t="s">
        <v>1751</v>
      </c>
      <c r="L117" s="205" t="s">
        <v>1752</v>
      </c>
      <c r="M117" s="205" t="s">
        <v>1753</v>
      </c>
      <c r="N117" s="222">
        <v>540</v>
      </c>
      <c r="O117" s="217"/>
      <c r="P117" s="274">
        <v>42231</v>
      </c>
      <c r="Q117" s="223" t="s">
        <v>1754</v>
      </c>
      <c r="R117" s="204" t="s">
        <v>1696</v>
      </c>
      <c r="S117" s="222" t="s">
        <v>1755</v>
      </c>
      <c r="T117" s="204">
        <v>15177091362</v>
      </c>
      <c r="U117" s="204">
        <v>3142277459</v>
      </c>
      <c r="V117" s="204" t="s">
        <v>575</v>
      </c>
      <c r="W117" s="204" t="str">
        <f t="shared" si="2"/>
        <v>已开</v>
      </c>
      <c r="X117" s="204"/>
      <c r="Y117" s="224" t="s">
        <v>1042</v>
      </c>
    </row>
    <row r="118" spans="1:25" s="225" customFormat="1" ht="16.5" customHeight="1">
      <c r="A118" s="204">
        <v>117</v>
      </c>
      <c r="B118" s="215" t="s">
        <v>1756</v>
      </c>
      <c r="C118" s="267" t="s">
        <v>1757</v>
      </c>
      <c r="D118" s="204" t="s">
        <v>1758</v>
      </c>
      <c r="E118" s="204" t="s">
        <v>1759</v>
      </c>
      <c r="F118" s="204" t="s">
        <v>1760</v>
      </c>
      <c r="G118" s="204" t="s">
        <v>1761</v>
      </c>
      <c r="H118" s="204" t="s">
        <v>1008</v>
      </c>
      <c r="I118" s="204" t="s">
        <v>1762</v>
      </c>
      <c r="J118" s="216"/>
      <c r="K118" s="204" t="s">
        <v>1763</v>
      </c>
      <c r="L118" s="205" t="s">
        <v>1764</v>
      </c>
      <c r="M118" s="205" t="s">
        <v>337</v>
      </c>
      <c r="N118" s="222">
        <v>173.5</v>
      </c>
      <c r="O118" s="217"/>
      <c r="P118" s="274">
        <v>41722</v>
      </c>
      <c r="Q118" s="246" t="s">
        <v>1765</v>
      </c>
      <c r="R118" s="222" t="s">
        <v>1766</v>
      </c>
      <c r="S118" s="222" t="s">
        <v>637</v>
      </c>
      <c r="T118" s="204">
        <v>15971520070</v>
      </c>
      <c r="U118" s="204">
        <v>2318219917</v>
      </c>
      <c r="V118" s="204" t="s">
        <v>575</v>
      </c>
      <c r="W118" s="204" t="str">
        <f t="shared" si="2"/>
        <v>已开</v>
      </c>
      <c r="X118" s="204"/>
      <c r="Y118" s="224" t="s">
        <v>1042</v>
      </c>
    </row>
    <row r="119" spans="1:25" s="225" customFormat="1" ht="16.5" customHeight="1">
      <c r="A119" s="204">
        <v>118</v>
      </c>
      <c r="B119" s="215" t="s">
        <v>742</v>
      </c>
      <c r="C119" s="267" t="s">
        <v>743</v>
      </c>
      <c r="D119" s="204" t="s">
        <v>1035</v>
      </c>
      <c r="E119" s="204" t="s">
        <v>1767</v>
      </c>
      <c r="F119" s="204" t="s">
        <v>1768</v>
      </c>
      <c r="G119" s="204" t="s">
        <v>1769</v>
      </c>
      <c r="H119" s="204" t="s">
        <v>1008</v>
      </c>
      <c r="I119" s="204" t="s">
        <v>1762</v>
      </c>
      <c r="J119" s="216"/>
      <c r="K119" s="204" t="s">
        <v>1763</v>
      </c>
      <c r="L119" s="205" t="s">
        <v>4</v>
      </c>
      <c r="M119" s="205" t="s">
        <v>338</v>
      </c>
      <c r="N119" s="222">
        <v>146</v>
      </c>
      <c r="O119" s="217"/>
      <c r="P119" s="274">
        <v>41907</v>
      </c>
      <c r="Q119" s="223" t="s">
        <v>1770</v>
      </c>
      <c r="R119" s="222" t="s">
        <v>1771</v>
      </c>
      <c r="S119" s="222" t="s">
        <v>1772</v>
      </c>
      <c r="T119" s="204">
        <v>13329920404</v>
      </c>
      <c r="U119" s="204">
        <v>3091206743</v>
      </c>
      <c r="V119" s="204" t="s">
        <v>575</v>
      </c>
      <c r="W119" s="204" t="str">
        <f t="shared" si="2"/>
        <v>已开</v>
      </c>
      <c r="X119" s="204" t="s">
        <v>1773</v>
      </c>
      <c r="Y119" s="224" t="s">
        <v>1041</v>
      </c>
    </row>
    <row r="120" spans="1:25" s="225" customFormat="1" ht="16.5" customHeight="1">
      <c r="A120" s="204">
        <v>119</v>
      </c>
      <c r="B120" s="215" t="s">
        <v>2871</v>
      </c>
      <c r="C120" s="267" t="s">
        <v>730</v>
      </c>
      <c r="D120" s="204" t="s">
        <v>1774</v>
      </c>
      <c r="E120" s="204" t="s">
        <v>1775</v>
      </c>
      <c r="F120" s="204" t="s">
        <v>1776</v>
      </c>
      <c r="G120" s="204" t="s">
        <v>1777</v>
      </c>
      <c r="H120" s="204" t="s">
        <v>1008</v>
      </c>
      <c r="I120" s="204" t="s">
        <v>1762</v>
      </c>
      <c r="J120" s="216" t="s">
        <v>1778</v>
      </c>
      <c r="K120" s="204" t="s">
        <v>1763</v>
      </c>
      <c r="L120" s="205" t="s">
        <v>4</v>
      </c>
      <c r="M120" s="205" t="s">
        <v>1779</v>
      </c>
      <c r="N120" s="222">
        <v>110</v>
      </c>
      <c r="O120" s="217"/>
      <c r="P120" s="274">
        <v>41911</v>
      </c>
      <c r="Q120" s="223" t="s">
        <v>1780</v>
      </c>
      <c r="R120" s="222" t="s">
        <v>1781</v>
      </c>
      <c r="S120" s="222" t="s">
        <v>2390</v>
      </c>
      <c r="T120" s="204">
        <v>13995995455</v>
      </c>
      <c r="U120" s="204">
        <v>1395143183</v>
      </c>
      <c r="V120" s="204" t="s">
        <v>575</v>
      </c>
      <c r="W120" s="204" t="str">
        <f t="shared" si="2"/>
        <v>已开</v>
      </c>
      <c r="X120" s="204" t="s">
        <v>1773</v>
      </c>
      <c r="Y120" s="224" t="s">
        <v>1041</v>
      </c>
    </row>
    <row r="121" spans="1:25" s="225" customFormat="1" ht="16.5" customHeight="1">
      <c r="A121" s="204">
        <v>120</v>
      </c>
      <c r="B121" s="215" t="s">
        <v>2391</v>
      </c>
      <c r="C121" s="267" t="s">
        <v>2392</v>
      </c>
      <c r="D121" s="204" t="s">
        <v>1774</v>
      </c>
      <c r="E121" s="204" t="s">
        <v>1775</v>
      </c>
      <c r="F121" s="204" t="s">
        <v>1776</v>
      </c>
      <c r="G121" s="204" t="s">
        <v>1777</v>
      </c>
      <c r="H121" s="204" t="s">
        <v>2393</v>
      </c>
      <c r="I121" s="204" t="s">
        <v>1762</v>
      </c>
      <c r="J121" s="216" t="s">
        <v>2394</v>
      </c>
      <c r="K121" s="204" t="s">
        <v>1763</v>
      </c>
      <c r="L121" s="205" t="s">
        <v>1764</v>
      </c>
      <c r="M121" s="205" t="s">
        <v>2395</v>
      </c>
      <c r="N121" s="222">
        <v>109</v>
      </c>
      <c r="O121" s="217"/>
      <c r="P121" s="274">
        <v>42188</v>
      </c>
      <c r="Q121" s="223" t="s">
        <v>2396</v>
      </c>
      <c r="R121" s="222" t="s">
        <v>2397</v>
      </c>
      <c r="S121" s="222" t="s">
        <v>2398</v>
      </c>
      <c r="T121" s="204">
        <v>15717231341</v>
      </c>
      <c r="U121" s="204">
        <v>3213641196</v>
      </c>
      <c r="V121" s="204" t="s">
        <v>575</v>
      </c>
      <c r="W121" s="204" t="str">
        <f t="shared" si="2"/>
        <v>已开</v>
      </c>
      <c r="X121" s="204" t="s">
        <v>1773</v>
      </c>
      <c r="Y121" s="224" t="s">
        <v>1042</v>
      </c>
    </row>
    <row r="122" spans="1:25" s="225" customFormat="1" ht="16.5" customHeight="1">
      <c r="A122" s="204">
        <v>121</v>
      </c>
      <c r="B122" s="215" t="s">
        <v>2399</v>
      </c>
      <c r="C122" s="267" t="s">
        <v>2400</v>
      </c>
      <c r="D122" s="204" t="s">
        <v>1774</v>
      </c>
      <c r="E122" s="204" t="s">
        <v>1775</v>
      </c>
      <c r="F122" s="204" t="s">
        <v>1776</v>
      </c>
      <c r="G122" s="204" t="s">
        <v>1777</v>
      </c>
      <c r="H122" s="204" t="s">
        <v>2393</v>
      </c>
      <c r="I122" s="204" t="s">
        <v>1762</v>
      </c>
      <c r="J122" s="216"/>
      <c r="K122" s="204" t="s">
        <v>1763</v>
      </c>
      <c r="L122" s="205" t="s">
        <v>1764</v>
      </c>
      <c r="M122" s="205" t="s">
        <v>1779</v>
      </c>
      <c r="N122" s="222">
        <v>60</v>
      </c>
      <c r="O122" s="217"/>
      <c r="P122" s="274">
        <v>42189</v>
      </c>
      <c r="Q122" s="223" t="s">
        <v>2401</v>
      </c>
      <c r="R122" s="204" t="s">
        <v>2402</v>
      </c>
      <c r="S122" s="222" t="s">
        <v>2403</v>
      </c>
      <c r="T122" s="204">
        <v>15972525954</v>
      </c>
      <c r="U122" s="204">
        <v>3187986463</v>
      </c>
      <c r="V122" s="204" t="s">
        <v>575</v>
      </c>
      <c r="W122" s="204" t="str">
        <f t="shared" si="2"/>
        <v>已开</v>
      </c>
      <c r="X122" s="204" t="s">
        <v>1773</v>
      </c>
      <c r="Y122" s="224" t="s">
        <v>1042</v>
      </c>
    </row>
    <row r="123" spans="1:25" s="225" customFormat="1" ht="16.5" customHeight="1">
      <c r="A123" s="204">
        <v>122</v>
      </c>
      <c r="B123" s="215" t="s">
        <v>2464</v>
      </c>
      <c r="C123" s="267" t="s">
        <v>2907</v>
      </c>
      <c r="D123" s="204" t="s">
        <v>1618</v>
      </c>
      <c r="E123" s="204" t="s">
        <v>1767</v>
      </c>
      <c r="F123" s="204" t="s">
        <v>1768</v>
      </c>
      <c r="G123" s="204" t="s">
        <v>1904</v>
      </c>
      <c r="H123" s="222" t="s">
        <v>1876</v>
      </c>
      <c r="I123" s="204" t="s">
        <v>2411</v>
      </c>
      <c r="J123" s="216" t="s">
        <v>2412</v>
      </c>
      <c r="K123" s="204" t="s">
        <v>1610</v>
      </c>
      <c r="L123" s="205" t="s">
        <v>1586</v>
      </c>
      <c r="M123" s="205" t="s">
        <v>1587</v>
      </c>
      <c r="N123" s="222"/>
      <c r="O123" s="217"/>
      <c r="P123" s="274">
        <v>42248</v>
      </c>
      <c r="Q123" s="223" t="s">
        <v>2753</v>
      </c>
      <c r="R123" s="222" t="s">
        <v>1876</v>
      </c>
      <c r="S123" s="222" t="s">
        <v>2465</v>
      </c>
      <c r="T123" s="204">
        <v>15111182503</v>
      </c>
      <c r="U123" s="204">
        <v>2720455208</v>
      </c>
      <c r="V123" s="204" t="s">
        <v>575</v>
      </c>
      <c r="W123" s="204" t="str">
        <f t="shared" si="2"/>
        <v>已开</v>
      </c>
      <c r="X123" s="204" t="s">
        <v>1270</v>
      </c>
      <c r="Y123" s="224" t="s">
        <v>1949</v>
      </c>
    </row>
    <row r="124" spans="1:25" s="225" customFormat="1" ht="16.5" customHeight="1">
      <c r="A124" s="204">
        <v>123</v>
      </c>
      <c r="B124" s="215" t="s">
        <v>1870</v>
      </c>
      <c r="C124" s="267" t="s">
        <v>1871</v>
      </c>
      <c r="D124" s="204" t="s">
        <v>1035</v>
      </c>
      <c r="E124" s="204" t="s">
        <v>1833</v>
      </c>
      <c r="F124" s="204" t="s">
        <v>1834</v>
      </c>
      <c r="G124" s="204" t="s">
        <v>1855</v>
      </c>
      <c r="H124" s="222" t="s">
        <v>2809</v>
      </c>
      <c r="I124" s="204" t="s">
        <v>1872</v>
      </c>
      <c r="J124" s="216" t="s">
        <v>1873</v>
      </c>
      <c r="K124" s="204" t="s">
        <v>1508</v>
      </c>
      <c r="L124" s="205" t="s">
        <v>1509</v>
      </c>
      <c r="M124" s="205" t="s">
        <v>1874</v>
      </c>
      <c r="N124" s="222">
        <v>110</v>
      </c>
      <c r="O124" s="217"/>
      <c r="P124" s="274">
        <v>41954</v>
      </c>
      <c r="Q124" s="223" t="s">
        <v>1875</v>
      </c>
      <c r="R124" s="222" t="s">
        <v>1876</v>
      </c>
      <c r="S124" s="222" t="s">
        <v>1877</v>
      </c>
      <c r="T124" s="204">
        <v>15111182503</v>
      </c>
      <c r="U124" s="204">
        <v>1472660538</v>
      </c>
      <c r="V124" s="204" t="s">
        <v>575</v>
      </c>
      <c r="W124" s="204" t="str">
        <f t="shared" si="2"/>
        <v>已开</v>
      </c>
      <c r="X124" s="204" t="s">
        <v>1393</v>
      </c>
      <c r="Y124" s="224" t="s">
        <v>1042</v>
      </c>
    </row>
    <row r="125" spans="1:25" s="225" customFormat="1" ht="16.5" customHeight="1">
      <c r="A125" s="204">
        <v>124</v>
      </c>
      <c r="B125" s="215" t="s">
        <v>2417</v>
      </c>
      <c r="C125" s="267" t="s">
        <v>2418</v>
      </c>
      <c r="D125" s="204" t="s">
        <v>1038</v>
      </c>
      <c r="E125" s="204" t="s">
        <v>1767</v>
      </c>
      <c r="F125" s="204" t="s">
        <v>1768</v>
      </c>
      <c r="G125" s="204" t="s">
        <v>1904</v>
      </c>
      <c r="H125" s="204" t="s">
        <v>1045</v>
      </c>
      <c r="I125" s="204" t="s">
        <v>2419</v>
      </c>
      <c r="J125" s="216" t="s">
        <v>2420</v>
      </c>
      <c r="K125" s="204" t="s">
        <v>1603</v>
      </c>
      <c r="L125" s="205" t="s">
        <v>1586</v>
      </c>
      <c r="M125" s="205" t="s">
        <v>1626</v>
      </c>
      <c r="N125" s="222">
        <v>70</v>
      </c>
      <c r="O125" s="217"/>
      <c r="P125" s="274">
        <v>41752</v>
      </c>
      <c r="Q125" s="246" t="s">
        <v>2421</v>
      </c>
      <c r="R125" s="222" t="s">
        <v>715</v>
      </c>
      <c r="S125" s="222" t="s">
        <v>716</v>
      </c>
      <c r="T125" s="204">
        <v>18673535275</v>
      </c>
      <c r="U125" s="204">
        <v>1825189989</v>
      </c>
      <c r="V125" s="204" t="s">
        <v>575</v>
      </c>
      <c r="W125" s="204" t="str">
        <f t="shared" si="2"/>
        <v>已开</v>
      </c>
      <c r="X125" s="204"/>
      <c r="Y125" s="224" t="s">
        <v>1041</v>
      </c>
    </row>
    <row r="126" spans="1:25" s="225" customFormat="1" ht="16.5" customHeight="1">
      <c r="A126" s="204">
        <v>125</v>
      </c>
      <c r="B126" s="215" t="s">
        <v>359</v>
      </c>
      <c r="C126" s="267" t="s">
        <v>530</v>
      </c>
      <c r="D126" s="204" t="s">
        <v>1035</v>
      </c>
      <c r="E126" s="204" t="s">
        <v>1767</v>
      </c>
      <c r="F126" s="204" t="s">
        <v>1768</v>
      </c>
      <c r="G126" s="204" t="s">
        <v>1904</v>
      </c>
      <c r="H126" s="204" t="s">
        <v>1045</v>
      </c>
      <c r="I126" s="204" t="s">
        <v>2422</v>
      </c>
      <c r="J126" s="216" t="s">
        <v>2423</v>
      </c>
      <c r="K126" s="204" t="s">
        <v>1603</v>
      </c>
      <c r="L126" s="205" t="s">
        <v>1586</v>
      </c>
      <c r="M126" s="205" t="s">
        <v>338</v>
      </c>
      <c r="N126" s="222">
        <v>108</v>
      </c>
      <c r="O126" s="217"/>
      <c r="P126" s="274">
        <v>41543</v>
      </c>
      <c r="Q126" s="246" t="s">
        <v>2424</v>
      </c>
      <c r="R126" s="222" t="s">
        <v>606</v>
      </c>
      <c r="S126" s="222" t="s">
        <v>607</v>
      </c>
      <c r="T126" s="204">
        <v>18797718137</v>
      </c>
      <c r="U126" s="204">
        <v>2714971077</v>
      </c>
      <c r="V126" s="204" t="s">
        <v>575</v>
      </c>
      <c r="W126" s="204" t="str">
        <f t="shared" si="2"/>
        <v>已开</v>
      </c>
      <c r="X126" s="204" t="s">
        <v>960</v>
      </c>
      <c r="Y126" s="224"/>
    </row>
    <row r="127" spans="1:25" s="225" customFormat="1" ht="16.5" customHeight="1">
      <c r="A127" s="204">
        <v>126</v>
      </c>
      <c r="B127" s="215" t="s">
        <v>385</v>
      </c>
      <c r="C127" s="267" t="s">
        <v>522</v>
      </c>
      <c r="D127" s="204" t="s">
        <v>1038</v>
      </c>
      <c r="E127" s="204" t="s">
        <v>1786</v>
      </c>
      <c r="F127" s="204" t="s">
        <v>1787</v>
      </c>
      <c r="G127" s="204" t="s">
        <v>383</v>
      </c>
      <c r="H127" s="204" t="s">
        <v>1045</v>
      </c>
      <c r="I127" s="204" t="s">
        <v>16</v>
      </c>
      <c r="J127" s="216" t="s">
        <v>1788</v>
      </c>
      <c r="K127" s="204" t="s">
        <v>1789</v>
      </c>
      <c r="L127" s="205" t="s">
        <v>1790</v>
      </c>
      <c r="M127" s="205" t="s">
        <v>337</v>
      </c>
      <c r="N127" s="222">
        <v>129</v>
      </c>
      <c r="O127" s="217">
        <v>41149</v>
      </c>
      <c r="P127" s="274">
        <v>41541</v>
      </c>
      <c r="Q127" s="246" t="s">
        <v>1791</v>
      </c>
      <c r="R127" s="222" t="s">
        <v>2425</v>
      </c>
      <c r="S127" s="222" t="s">
        <v>599</v>
      </c>
      <c r="T127" s="204">
        <v>18673535275</v>
      </c>
      <c r="U127" s="204">
        <v>2314381572</v>
      </c>
      <c r="V127" s="204" t="s">
        <v>576</v>
      </c>
      <c r="W127" s="204" t="str">
        <f t="shared" si="2"/>
        <v>已开</v>
      </c>
      <c r="X127" s="204"/>
      <c r="Y127" s="224" t="s">
        <v>1041</v>
      </c>
    </row>
    <row r="128" spans="1:25" s="225" customFormat="1" ht="16.5" customHeight="1">
      <c r="A128" s="204">
        <v>127</v>
      </c>
      <c r="B128" s="215" t="s">
        <v>2426</v>
      </c>
      <c r="C128" s="267" t="s">
        <v>2427</v>
      </c>
      <c r="D128" s="204" t="s">
        <v>1618</v>
      </c>
      <c r="E128" s="204" t="s">
        <v>1767</v>
      </c>
      <c r="F128" s="204" t="s">
        <v>1768</v>
      </c>
      <c r="G128" s="204" t="s">
        <v>1904</v>
      </c>
      <c r="H128" s="204" t="s">
        <v>2428</v>
      </c>
      <c r="I128" s="204" t="s">
        <v>2422</v>
      </c>
      <c r="J128" s="216" t="s">
        <v>2423</v>
      </c>
      <c r="K128" s="204" t="s">
        <v>1603</v>
      </c>
      <c r="L128" s="205" t="s">
        <v>1586</v>
      </c>
      <c r="M128" s="205" t="s">
        <v>1626</v>
      </c>
      <c r="N128" s="222">
        <v>101</v>
      </c>
      <c r="O128" s="217"/>
      <c r="P128" s="274">
        <v>42205</v>
      </c>
      <c r="Q128" s="223" t="s">
        <v>2429</v>
      </c>
      <c r="R128" s="222" t="s">
        <v>2430</v>
      </c>
      <c r="S128" s="222" t="s">
        <v>2431</v>
      </c>
      <c r="T128" s="204">
        <v>15116661682</v>
      </c>
      <c r="U128" s="204">
        <v>1046692535</v>
      </c>
      <c r="V128" s="204" t="s">
        <v>575</v>
      </c>
      <c r="W128" s="204" t="str">
        <f t="shared" si="2"/>
        <v>已开</v>
      </c>
      <c r="X128" s="204"/>
      <c r="Y128" s="224" t="s">
        <v>1042</v>
      </c>
    </row>
    <row r="129" spans="1:25" s="225" customFormat="1" ht="16.5" customHeight="1">
      <c r="A129" s="204">
        <v>128</v>
      </c>
      <c r="B129" s="215" t="s">
        <v>2432</v>
      </c>
      <c r="C129" s="267" t="s">
        <v>2433</v>
      </c>
      <c r="D129" s="204" t="s">
        <v>1618</v>
      </c>
      <c r="E129" s="204" t="s">
        <v>1767</v>
      </c>
      <c r="F129" s="204" t="s">
        <v>1768</v>
      </c>
      <c r="G129" s="204" t="s">
        <v>1904</v>
      </c>
      <c r="H129" s="204" t="s">
        <v>2428</v>
      </c>
      <c r="I129" s="204" t="s">
        <v>2434</v>
      </c>
      <c r="J129" s="216" t="s">
        <v>2435</v>
      </c>
      <c r="K129" s="204" t="s">
        <v>1603</v>
      </c>
      <c r="L129" s="205" t="s">
        <v>1586</v>
      </c>
      <c r="M129" s="205" t="s">
        <v>1626</v>
      </c>
      <c r="N129" s="222">
        <v>234</v>
      </c>
      <c r="O129" s="217"/>
      <c r="P129" s="274">
        <v>42203</v>
      </c>
      <c r="Q129" s="223" t="s">
        <v>2436</v>
      </c>
      <c r="R129" s="204" t="s">
        <v>2437</v>
      </c>
      <c r="S129" s="222" t="s">
        <v>2438</v>
      </c>
      <c r="T129" s="204">
        <v>15802535354</v>
      </c>
      <c r="U129" s="204">
        <v>2976728090</v>
      </c>
      <c r="V129" s="204" t="s">
        <v>575</v>
      </c>
      <c r="W129" s="204" t="str">
        <f t="shared" ref="W129:W192" si="3">IF(P129&gt;0,"已开","待开")</f>
        <v>已开</v>
      </c>
      <c r="X129" s="204"/>
      <c r="Y129" s="224" t="s">
        <v>1042</v>
      </c>
    </row>
    <row r="130" spans="1:25" s="225" customFormat="1" ht="16.5" customHeight="1">
      <c r="A130" s="204">
        <v>129</v>
      </c>
      <c r="B130" s="215" t="s">
        <v>2439</v>
      </c>
      <c r="C130" s="267" t="s">
        <v>2440</v>
      </c>
      <c r="D130" s="204" t="s">
        <v>1618</v>
      </c>
      <c r="E130" s="204" t="s">
        <v>1767</v>
      </c>
      <c r="F130" s="204" t="s">
        <v>1768</v>
      </c>
      <c r="G130" s="204" t="s">
        <v>1904</v>
      </c>
      <c r="H130" s="204" t="s">
        <v>2428</v>
      </c>
      <c r="I130" s="204" t="s">
        <v>2422</v>
      </c>
      <c r="J130" s="216" t="s">
        <v>2423</v>
      </c>
      <c r="K130" s="204" t="s">
        <v>1603</v>
      </c>
      <c r="L130" s="205" t="s">
        <v>1586</v>
      </c>
      <c r="M130" s="205" t="s">
        <v>1626</v>
      </c>
      <c r="N130" s="222">
        <v>130</v>
      </c>
      <c r="O130" s="217"/>
      <c r="P130" s="274">
        <v>42215</v>
      </c>
      <c r="Q130" s="223" t="s">
        <v>2441</v>
      </c>
      <c r="R130" s="222" t="s">
        <v>2442</v>
      </c>
      <c r="S130" s="222" t="s">
        <v>2443</v>
      </c>
      <c r="T130" s="204">
        <v>18797718137</v>
      </c>
      <c r="U130" s="204">
        <v>2036447140</v>
      </c>
      <c r="V130" s="204" t="s">
        <v>575</v>
      </c>
      <c r="W130" s="204" t="str">
        <f t="shared" si="3"/>
        <v>已开</v>
      </c>
      <c r="X130" s="204"/>
      <c r="Y130" s="224" t="s">
        <v>1042</v>
      </c>
    </row>
    <row r="131" spans="1:25" s="225" customFormat="1" ht="16.5" customHeight="1">
      <c r="A131" s="204">
        <v>130</v>
      </c>
      <c r="B131" s="215" t="s">
        <v>2444</v>
      </c>
      <c r="C131" s="267" t="s">
        <v>2445</v>
      </c>
      <c r="D131" s="204" t="s">
        <v>1593</v>
      </c>
      <c r="E131" s="204" t="s">
        <v>1767</v>
      </c>
      <c r="F131" s="204" t="s">
        <v>1768</v>
      </c>
      <c r="G131" s="204" t="s">
        <v>1904</v>
      </c>
      <c r="H131" s="204" t="s">
        <v>2428</v>
      </c>
      <c r="I131" s="204" t="s">
        <v>2419</v>
      </c>
      <c r="J131" s="216" t="s">
        <v>2420</v>
      </c>
      <c r="K131" s="204" t="s">
        <v>1603</v>
      </c>
      <c r="L131" s="205" t="s">
        <v>1586</v>
      </c>
      <c r="M131" s="205" t="s">
        <v>1587</v>
      </c>
      <c r="N131" s="222">
        <v>130</v>
      </c>
      <c r="O131" s="217"/>
      <c r="P131" s="274">
        <v>42265</v>
      </c>
      <c r="Q131" s="223" t="s">
        <v>2446</v>
      </c>
      <c r="R131" s="222" t="s">
        <v>2428</v>
      </c>
      <c r="S131" s="222" t="s">
        <v>2447</v>
      </c>
      <c r="T131" s="204">
        <v>17773452675</v>
      </c>
      <c r="U131" s="204">
        <v>3353099477</v>
      </c>
      <c r="V131" s="204" t="s">
        <v>575</v>
      </c>
      <c r="W131" s="204" t="str">
        <f t="shared" si="3"/>
        <v>已开</v>
      </c>
      <c r="X131" s="204" t="s">
        <v>1270</v>
      </c>
      <c r="Y131" s="224"/>
    </row>
    <row r="132" spans="1:25" s="225" customFormat="1" ht="16.5" customHeight="1">
      <c r="A132" s="204">
        <v>131</v>
      </c>
      <c r="B132" s="215" t="s">
        <v>2448</v>
      </c>
      <c r="C132" s="267" t="s">
        <v>2449</v>
      </c>
      <c r="D132" s="204" t="s">
        <v>1618</v>
      </c>
      <c r="E132" s="204" t="s">
        <v>1767</v>
      </c>
      <c r="F132" s="204" t="s">
        <v>1768</v>
      </c>
      <c r="G132" s="204" t="s">
        <v>1769</v>
      </c>
      <c r="H132" s="204" t="s">
        <v>2450</v>
      </c>
      <c r="I132" s="204" t="s">
        <v>1820</v>
      </c>
      <c r="J132" s="216" t="s">
        <v>2451</v>
      </c>
      <c r="K132" s="204" t="s">
        <v>1610</v>
      </c>
      <c r="L132" s="205" t="s">
        <v>1586</v>
      </c>
      <c r="M132" s="205" t="s">
        <v>1611</v>
      </c>
      <c r="N132" s="222">
        <v>140</v>
      </c>
      <c r="O132" s="217"/>
      <c r="P132" s="274">
        <v>42124</v>
      </c>
      <c r="Q132" s="223" t="s">
        <v>2452</v>
      </c>
      <c r="R132" s="204" t="s">
        <v>2453</v>
      </c>
      <c r="S132" s="222" t="s">
        <v>2454</v>
      </c>
      <c r="T132" s="204">
        <v>18717190535</v>
      </c>
      <c r="U132" s="204">
        <v>1311045872</v>
      </c>
      <c r="V132" s="204" t="s">
        <v>575</v>
      </c>
      <c r="W132" s="204" t="str">
        <f t="shared" si="3"/>
        <v>已开</v>
      </c>
      <c r="X132" s="204" t="s">
        <v>1270</v>
      </c>
      <c r="Y132" s="224" t="s">
        <v>1042</v>
      </c>
    </row>
    <row r="133" spans="1:25" s="225" customFormat="1" ht="16.5" customHeight="1">
      <c r="A133" s="204">
        <v>132</v>
      </c>
      <c r="B133" s="215" t="s">
        <v>2455</v>
      </c>
      <c r="C133" s="267" t="s">
        <v>2974</v>
      </c>
      <c r="D133" s="204" t="s">
        <v>1618</v>
      </c>
      <c r="E133" s="204" t="s">
        <v>1767</v>
      </c>
      <c r="F133" s="204" t="s">
        <v>1768</v>
      </c>
      <c r="G133" s="204" t="s">
        <v>1769</v>
      </c>
      <c r="H133" s="204" t="s">
        <v>728</v>
      </c>
      <c r="I133" s="204" t="s">
        <v>2456</v>
      </c>
      <c r="J133" s="216"/>
      <c r="K133" s="204" t="s">
        <v>1603</v>
      </c>
      <c r="L133" s="205" t="s">
        <v>1586</v>
      </c>
      <c r="M133" s="205" t="s">
        <v>1587</v>
      </c>
      <c r="N133" s="222">
        <v>110</v>
      </c>
      <c r="O133" s="217"/>
      <c r="P133" s="274">
        <v>42241</v>
      </c>
      <c r="Q133" s="223" t="s">
        <v>2457</v>
      </c>
      <c r="R133" s="222" t="s">
        <v>2975</v>
      </c>
      <c r="S133" s="222">
        <v>15342827574</v>
      </c>
      <c r="T133" s="204">
        <v>15926102404</v>
      </c>
      <c r="U133" s="204">
        <v>2782265050</v>
      </c>
      <c r="V133" s="204" t="s">
        <v>575</v>
      </c>
      <c r="W133" s="204" t="str">
        <f t="shared" si="3"/>
        <v>已开</v>
      </c>
      <c r="X133" s="204" t="s">
        <v>1270</v>
      </c>
      <c r="Y133" s="224" t="s">
        <v>1042</v>
      </c>
    </row>
    <row r="134" spans="1:25" s="225" customFormat="1" ht="16.5" customHeight="1">
      <c r="A134" s="204">
        <v>133</v>
      </c>
      <c r="B134" s="215" t="s">
        <v>2458</v>
      </c>
      <c r="C134" s="267" t="s">
        <v>2459</v>
      </c>
      <c r="D134" s="204" t="s">
        <v>1618</v>
      </c>
      <c r="E134" s="204" t="s">
        <v>1767</v>
      </c>
      <c r="F134" s="204" t="s">
        <v>1768</v>
      </c>
      <c r="G134" s="204" t="s">
        <v>1904</v>
      </c>
      <c r="H134" s="204" t="s">
        <v>2810</v>
      </c>
      <c r="I134" s="204" t="s">
        <v>2460</v>
      </c>
      <c r="J134" s="216"/>
      <c r="K134" s="204" t="s">
        <v>1603</v>
      </c>
      <c r="L134" s="205" t="s">
        <v>1586</v>
      </c>
      <c r="M134" s="205" t="s">
        <v>1587</v>
      </c>
      <c r="N134" s="222">
        <v>90</v>
      </c>
      <c r="O134" s="217"/>
      <c r="P134" s="274">
        <v>42183</v>
      </c>
      <c r="Q134" s="223" t="s">
        <v>2461</v>
      </c>
      <c r="R134" s="204" t="s">
        <v>2462</v>
      </c>
      <c r="S134" s="222" t="s">
        <v>2463</v>
      </c>
      <c r="T134" s="204">
        <v>13574730336</v>
      </c>
      <c r="U134" s="204">
        <v>3305222107</v>
      </c>
      <c r="V134" s="204" t="s">
        <v>575</v>
      </c>
      <c r="W134" s="204" t="str">
        <f t="shared" si="3"/>
        <v>已开</v>
      </c>
      <c r="X134" s="204" t="s">
        <v>1270</v>
      </c>
      <c r="Y134" s="224" t="s">
        <v>1042</v>
      </c>
    </row>
    <row r="135" spans="1:25" s="225" customFormat="1" ht="16.5" customHeight="1">
      <c r="A135" s="204">
        <v>134</v>
      </c>
      <c r="B135" s="215" t="s">
        <v>2478</v>
      </c>
      <c r="C135" s="267" t="s">
        <v>2479</v>
      </c>
      <c r="D135" s="204" t="s">
        <v>1035</v>
      </c>
      <c r="E135" s="204" t="s">
        <v>1767</v>
      </c>
      <c r="F135" s="204" t="s">
        <v>1768</v>
      </c>
      <c r="G135" s="204" t="s">
        <v>1769</v>
      </c>
      <c r="H135" s="204" t="s">
        <v>683</v>
      </c>
      <c r="I135" s="204" t="s">
        <v>1820</v>
      </c>
      <c r="J135" s="216" t="s">
        <v>2480</v>
      </c>
      <c r="K135" s="204" t="s">
        <v>1610</v>
      </c>
      <c r="L135" s="205" t="s">
        <v>4</v>
      </c>
      <c r="M135" s="205" t="s">
        <v>1595</v>
      </c>
      <c r="N135" s="222">
        <v>112.3</v>
      </c>
      <c r="O135" s="217"/>
      <c r="P135" s="274">
        <v>41629</v>
      </c>
      <c r="Q135" s="246" t="s">
        <v>2481</v>
      </c>
      <c r="R135" s="222" t="s">
        <v>2740</v>
      </c>
      <c r="S135" s="222" t="s">
        <v>598</v>
      </c>
      <c r="T135" s="204">
        <v>13627221969</v>
      </c>
      <c r="U135" s="204">
        <v>1813747013</v>
      </c>
      <c r="V135" s="204" t="s">
        <v>575</v>
      </c>
      <c r="W135" s="204" t="str">
        <f t="shared" si="3"/>
        <v>已开</v>
      </c>
      <c r="X135" s="204" t="s">
        <v>960</v>
      </c>
      <c r="Y135" s="224" t="s">
        <v>1041</v>
      </c>
    </row>
    <row r="136" spans="1:25" s="225" customFormat="1" ht="16.5" customHeight="1">
      <c r="A136" s="204">
        <v>135</v>
      </c>
      <c r="B136" s="215" t="s">
        <v>744</v>
      </c>
      <c r="C136" s="267" t="s">
        <v>745</v>
      </c>
      <c r="D136" s="204" t="s">
        <v>1035</v>
      </c>
      <c r="E136" s="204" t="s">
        <v>1767</v>
      </c>
      <c r="F136" s="204" t="s">
        <v>1768</v>
      </c>
      <c r="G136" s="204" t="s">
        <v>1769</v>
      </c>
      <c r="H136" s="204" t="s">
        <v>683</v>
      </c>
      <c r="I136" s="204" t="s">
        <v>1820</v>
      </c>
      <c r="J136" s="216" t="s">
        <v>2483</v>
      </c>
      <c r="K136" s="204" t="s">
        <v>1610</v>
      </c>
      <c r="L136" s="205" t="s">
        <v>4</v>
      </c>
      <c r="M136" s="205" t="s">
        <v>338</v>
      </c>
      <c r="N136" s="222">
        <v>128</v>
      </c>
      <c r="O136" s="217"/>
      <c r="P136" s="274">
        <v>41903</v>
      </c>
      <c r="Q136" s="223" t="s">
        <v>2484</v>
      </c>
      <c r="R136" s="222" t="s">
        <v>2868</v>
      </c>
      <c r="S136" s="222" t="s">
        <v>2485</v>
      </c>
      <c r="T136" s="204">
        <v>15172317613</v>
      </c>
      <c r="U136" s="204">
        <v>3088181688</v>
      </c>
      <c r="V136" s="204" t="s">
        <v>575</v>
      </c>
      <c r="W136" s="204" t="str">
        <f t="shared" si="3"/>
        <v>已开</v>
      </c>
      <c r="X136" s="204" t="s">
        <v>1270</v>
      </c>
      <c r="Y136" s="224" t="s">
        <v>1041</v>
      </c>
    </row>
    <row r="137" spans="1:25" s="225" customFormat="1" ht="16.5" customHeight="1">
      <c r="A137" s="204">
        <v>136</v>
      </c>
      <c r="B137" s="215" t="s">
        <v>2486</v>
      </c>
      <c r="C137" s="267" t="s">
        <v>2487</v>
      </c>
      <c r="D137" s="204" t="s">
        <v>1618</v>
      </c>
      <c r="E137" s="204" t="s">
        <v>1767</v>
      </c>
      <c r="F137" s="204" t="s">
        <v>1768</v>
      </c>
      <c r="G137" s="204" t="s">
        <v>1769</v>
      </c>
      <c r="H137" s="204" t="s">
        <v>2812</v>
      </c>
      <c r="I137" s="204" t="s">
        <v>1820</v>
      </c>
      <c r="J137" s="216" t="s">
        <v>2483</v>
      </c>
      <c r="K137" s="204" t="s">
        <v>1610</v>
      </c>
      <c r="L137" s="205" t="s">
        <v>1586</v>
      </c>
      <c r="M137" s="205" t="s">
        <v>1626</v>
      </c>
      <c r="N137" s="222">
        <v>200</v>
      </c>
      <c r="O137" s="217"/>
      <c r="P137" s="274">
        <v>42175</v>
      </c>
      <c r="Q137" s="223" t="s">
        <v>2877</v>
      </c>
      <c r="R137" s="222" t="s">
        <v>2489</v>
      </c>
      <c r="S137" s="222">
        <v>17786108962</v>
      </c>
      <c r="T137" s="204">
        <v>13545275032</v>
      </c>
      <c r="U137" s="204">
        <v>2748789601</v>
      </c>
      <c r="V137" s="204" t="s">
        <v>575</v>
      </c>
      <c r="W137" s="204" t="str">
        <f t="shared" si="3"/>
        <v>已开</v>
      </c>
      <c r="X137" s="204"/>
      <c r="Y137" s="224" t="s">
        <v>1042</v>
      </c>
    </row>
    <row r="138" spans="1:25" s="225" customFormat="1" ht="16.5" customHeight="1">
      <c r="A138" s="204">
        <v>137</v>
      </c>
      <c r="B138" s="215" t="s">
        <v>2490</v>
      </c>
      <c r="C138" s="267" t="s">
        <v>2491</v>
      </c>
      <c r="D138" s="204" t="s">
        <v>1618</v>
      </c>
      <c r="E138" s="204" t="s">
        <v>1767</v>
      </c>
      <c r="F138" s="204" t="s">
        <v>1768</v>
      </c>
      <c r="G138" s="204" t="s">
        <v>1769</v>
      </c>
      <c r="H138" s="204" t="s">
        <v>2488</v>
      </c>
      <c r="I138" s="204" t="s">
        <v>1820</v>
      </c>
      <c r="J138" s="216"/>
      <c r="K138" s="204" t="s">
        <v>1610</v>
      </c>
      <c r="L138" s="205" t="s">
        <v>1586</v>
      </c>
      <c r="M138" s="205" t="s">
        <v>1587</v>
      </c>
      <c r="N138" s="222">
        <v>62</v>
      </c>
      <c r="O138" s="217"/>
      <c r="P138" s="274">
        <v>42211</v>
      </c>
      <c r="Q138" s="223" t="s">
        <v>2492</v>
      </c>
      <c r="R138" s="204" t="s">
        <v>2493</v>
      </c>
      <c r="S138" s="222">
        <v>17786492480</v>
      </c>
      <c r="T138" s="204">
        <v>17786492480</v>
      </c>
      <c r="U138" s="204">
        <v>2196815813</v>
      </c>
      <c r="V138" s="204" t="s">
        <v>575</v>
      </c>
      <c r="W138" s="204" t="str">
        <f t="shared" si="3"/>
        <v>已开</v>
      </c>
      <c r="X138" s="204" t="s">
        <v>1270</v>
      </c>
      <c r="Y138" s="224" t="s">
        <v>1041</v>
      </c>
    </row>
    <row r="139" spans="1:25" s="225" customFormat="1" ht="16.5" customHeight="1">
      <c r="A139" s="204">
        <v>138</v>
      </c>
      <c r="B139" s="215" t="s">
        <v>2494</v>
      </c>
      <c r="C139" s="267" t="s">
        <v>2911</v>
      </c>
      <c r="D139" s="204" t="s">
        <v>1593</v>
      </c>
      <c r="E139" s="204" t="s">
        <v>1767</v>
      </c>
      <c r="F139" s="204" t="s">
        <v>1768</v>
      </c>
      <c r="G139" s="204" t="s">
        <v>1769</v>
      </c>
      <c r="H139" s="204" t="s">
        <v>2488</v>
      </c>
      <c r="I139" s="204" t="s">
        <v>1820</v>
      </c>
      <c r="J139" s="216"/>
      <c r="K139" s="204" t="s">
        <v>1610</v>
      </c>
      <c r="L139" s="205" t="s">
        <v>1586</v>
      </c>
      <c r="M139" s="205" t="s">
        <v>1587</v>
      </c>
      <c r="N139" s="222"/>
      <c r="O139" s="217"/>
      <c r="P139" s="274">
        <v>42273</v>
      </c>
      <c r="Q139" s="223" t="s">
        <v>2495</v>
      </c>
      <c r="R139" s="222" t="s">
        <v>2482</v>
      </c>
      <c r="S139" s="222" t="s">
        <v>2912</v>
      </c>
      <c r="T139" s="204">
        <v>18672336571</v>
      </c>
      <c r="U139" s="222">
        <v>3351157174</v>
      </c>
      <c r="V139" s="204" t="s">
        <v>575</v>
      </c>
      <c r="W139" s="204" t="str">
        <f t="shared" si="3"/>
        <v>已开</v>
      </c>
      <c r="X139" s="204" t="s">
        <v>1270</v>
      </c>
      <c r="Y139" s="224"/>
    </row>
    <row r="140" spans="1:25" s="225" customFormat="1" ht="16.5" customHeight="1">
      <c r="A140" s="204">
        <v>139</v>
      </c>
      <c r="B140" s="215" t="s">
        <v>1785</v>
      </c>
      <c r="C140" s="267" t="s">
        <v>2413</v>
      </c>
      <c r="D140" s="204" t="s">
        <v>1038</v>
      </c>
      <c r="E140" s="204" t="s">
        <v>1767</v>
      </c>
      <c r="F140" s="204" t="s">
        <v>1768</v>
      </c>
      <c r="G140" s="204" t="s">
        <v>1904</v>
      </c>
      <c r="H140" s="204" t="s">
        <v>2498</v>
      </c>
      <c r="I140" s="204" t="s">
        <v>2411</v>
      </c>
      <c r="J140" s="216"/>
      <c r="K140" s="204" t="s">
        <v>1610</v>
      </c>
      <c r="L140" s="205" t="s">
        <v>4</v>
      </c>
      <c r="M140" s="205" t="s">
        <v>1611</v>
      </c>
      <c r="N140" s="222">
        <v>115</v>
      </c>
      <c r="O140" s="217"/>
      <c r="P140" s="274">
        <v>41863</v>
      </c>
      <c r="Q140" s="223" t="s">
        <v>2414</v>
      </c>
      <c r="R140" s="222" t="s">
        <v>2415</v>
      </c>
      <c r="S140" s="222" t="s">
        <v>2416</v>
      </c>
      <c r="T140" s="204">
        <v>15274941601</v>
      </c>
      <c r="U140" s="204">
        <v>3032625346</v>
      </c>
      <c r="V140" s="204" t="s">
        <v>575</v>
      </c>
      <c r="W140" s="204" t="str">
        <f t="shared" si="3"/>
        <v>已开</v>
      </c>
      <c r="X140" s="204" t="s">
        <v>1270</v>
      </c>
      <c r="Y140" s="224" t="s">
        <v>1041</v>
      </c>
    </row>
    <row r="141" spans="1:25" s="225" customFormat="1" ht="16.5" customHeight="1">
      <c r="A141" s="204">
        <v>140</v>
      </c>
      <c r="B141" s="215" t="s">
        <v>2470</v>
      </c>
      <c r="C141" s="267" t="s">
        <v>2471</v>
      </c>
      <c r="D141" s="204" t="s">
        <v>1593</v>
      </c>
      <c r="E141" s="204" t="s">
        <v>1767</v>
      </c>
      <c r="F141" s="204" t="s">
        <v>1768</v>
      </c>
      <c r="G141" s="204" t="s">
        <v>1904</v>
      </c>
      <c r="H141" s="204" t="s">
        <v>2498</v>
      </c>
      <c r="I141" s="204" t="s">
        <v>2411</v>
      </c>
      <c r="J141" s="216" t="s">
        <v>2472</v>
      </c>
      <c r="K141" s="204" t="s">
        <v>1610</v>
      </c>
      <c r="L141" s="205" t="s">
        <v>1586</v>
      </c>
      <c r="M141" s="205" t="s">
        <v>1595</v>
      </c>
      <c r="N141" s="222"/>
      <c r="O141" s="217"/>
      <c r="P141" s="274">
        <v>42281</v>
      </c>
      <c r="Q141" s="223" t="s">
        <v>2473</v>
      </c>
      <c r="R141" s="222" t="s">
        <v>2474</v>
      </c>
      <c r="S141" s="222" t="s">
        <v>2475</v>
      </c>
      <c r="T141" s="204">
        <v>15973002797</v>
      </c>
      <c r="U141" s="204">
        <v>3170236750</v>
      </c>
      <c r="V141" s="204" t="s">
        <v>575</v>
      </c>
      <c r="W141" s="204" t="str">
        <f t="shared" si="3"/>
        <v>已开</v>
      </c>
      <c r="X141" s="204" t="s">
        <v>1270</v>
      </c>
      <c r="Y141" s="224"/>
    </row>
    <row r="142" spans="1:25" s="225" customFormat="1" ht="16.5" customHeight="1">
      <c r="A142" s="204">
        <v>141</v>
      </c>
      <c r="B142" s="215" t="s">
        <v>2496</v>
      </c>
      <c r="C142" s="267" t="s">
        <v>2497</v>
      </c>
      <c r="D142" s="204" t="s">
        <v>1618</v>
      </c>
      <c r="E142" s="204" t="s">
        <v>1767</v>
      </c>
      <c r="F142" s="204" t="s">
        <v>1768</v>
      </c>
      <c r="G142" s="204" t="s">
        <v>1904</v>
      </c>
      <c r="H142" s="204" t="s">
        <v>2498</v>
      </c>
      <c r="I142" s="204" t="s">
        <v>2411</v>
      </c>
      <c r="J142" s="216" t="s">
        <v>2499</v>
      </c>
      <c r="K142" s="204" t="s">
        <v>1610</v>
      </c>
      <c r="L142" s="205" t="s">
        <v>1586</v>
      </c>
      <c r="M142" s="205" t="s">
        <v>1587</v>
      </c>
      <c r="N142" s="222">
        <v>125</v>
      </c>
      <c r="O142" s="217"/>
      <c r="P142" s="274">
        <v>42181</v>
      </c>
      <c r="Q142" s="223" t="s">
        <v>2878</v>
      </c>
      <c r="R142" s="222" t="s">
        <v>2741</v>
      </c>
      <c r="S142" s="222">
        <v>17775807226</v>
      </c>
      <c r="T142" s="204">
        <v>18373185918</v>
      </c>
      <c r="U142" s="204">
        <v>3299698219</v>
      </c>
      <c r="V142" s="204" t="s">
        <v>575</v>
      </c>
      <c r="W142" s="204" t="str">
        <f t="shared" si="3"/>
        <v>已开</v>
      </c>
      <c r="X142" s="204" t="s">
        <v>1270</v>
      </c>
      <c r="Y142" s="224" t="s">
        <v>1042</v>
      </c>
    </row>
    <row r="143" spans="1:25" s="225" customFormat="1" ht="16.5" customHeight="1">
      <c r="A143" s="204">
        <v>142</v>
      </c>
      <c r="B143" s="215" t="s">
        <v>2506</v>
      </c>
      <c r="C143" s="267" t="s">
        <v>2507</v>
      </c>
      <c r="D143" s="204" t="s">
        <v>1618</v>
      </c>
      <c r="E143" s="204" t="s">
        <v>1767</v>
      </c>
      <c r="F143" s="204" t="s">
        <v>1768</v>
      </c>
      <c r="G143" s="204" t="s">
        <v>1904</v>
      </c>
      <c r="H143" s="204" t="s">
        <v>441</v>
      </c>
      <c r="I143" s="204" t="s">
        <v>2411</v>
      </c>
      <c r="J143" s="216"/>
      <c r="K143" s="204" t="s">
        <v>1610</v>
      </c>
      <c r="L143" s="205" t="s">
        <v>4</v>
      </c>
      <c r="M143" s="205" t="s">
        <v>2324</v>
      </c>
      <c r="N143" s="222">
        <v>70</v>
      </c>
      <c r="O143" s="217"/>
      <c r="P143" s="274">
        <v>41902</v>
      </c>
      <c r="Q143" s="223" t="s">
        <v>2508</v>
      </c>
      <c r="R143" s="222" t="s">
        <v>2500</v>
      </c>
      <c r="S143" s="222" t="s">
        <v>2509</v>
      </c>
      <c r="T143" s="204">
        <v>13687313827</v>
      </c>
      <c r="U143" s="204">
        <v>2907397685</v>
      </c>
      <c r="V143" s="204" t="s">
        <v>575</v>
      </c>
      <c r="W143" s="204" t="str">
        <f t="shared" si="3"/>
        <v>已开</v>
      </c>
      <c r="X143" s="204" t="s">
        <v>1270</v>
      </c>
      <c r="Y143" s="224" t="s">
        <v>1041</v>
      </c>
    </row>
    <row r="144" spans="1:25" s="225" customFormat="1" ht="16.5" customHeight="1">
      <c r="A144" s="204">
        <v>143</v>
      </c>
      <c r="B144" s="215" t="s">
        <v>2515</v>
      </c>
      <c r="C144" s="267" t="s">
        <v>2516</v>
      </c>
      <c r="D144" s="204" t="s">
        <v>1038</v>
      </c>
      <c r="E144" s="204" t="s">
        <v>1767</v>
      </c>
      <c r="F144" s="204" t="s">
        <v>1768</v>
      </c>
      <c r="G144" s="204" t="s">
        <v>1904</v>
      </c>
      <c r="H144" s="204" t="s">
        <v>2517</v>
      </c>
      <c r="I144" s="204" t="s">
        <v>2518</v>
      </c>
      <c r="J144" s="216"/>
      <c r="K144" s="204" t="s">
        <v>1603</v>
      </c>
      <c r="L144" s="205" t="s">
        <v>4</v>
      </c>
      <c r="M144" s="205" t="s">
        <v>338</v>
      </c>
      <c r="N144" s="222">
        <v>160</v>
      </c>
      <c r="O144" s="217"/>
      <c r="P144" s="274">
        <v>41754</v>
      </c>
      <c r="Q144" s="246" t="s">
        <v>2519</v>
      </c>
      <c r="R144" s="222" t="s">
        <v>676</v>
      </c>
      <c r="S144" s="222" t="s">
        <v>677</v>
      </c>
      <c r="T144" s="204">
        <v>15580670003</v>
      </c>
      <c r="U144" s="204">
        <v>2406884984</v>
      </c>
      <c r="V144" s="204" t="s">
        <v>575</v>
      </c>
      <c r="W144" s="204" t="str">
        <f t="shared" si="3"/>
        <v>已开</v>
      </c>
      <c r="X144" s="204" t="s">
        <v>960</v>
      </c>
      <c r="Y144" s="224" t="s">
        <v>1041</v>
      </c>
    </row>
    <row r="145" spans="1:25" s="225" customFormat="1" ht="16.5" customHeight="1">
      <c r="A145" s="204">
        <v>144</v>
      </c>
      <c r="B145" s="215" t="s">
        <v>1792</v>
      </c>
      <c r="C145" s="267" t="s">
        <v>579</v>
      </c>
      <c r="D145" s="204" t="s">
        <v>1570</v>
      </c>
      <c r="E145" s="204" t="s">
        <v>1793</v>
      </c>
      <c r="F145" s="204" t="s">
        <v>1794</v>
      </c>
      <c r="G145" s="204" t="s">
        <v>1795</v>
      </c>
      <c r="H145" s="204" t="s">
        <v>2810</v>
      </c>
      <c r="I145" s="204" t="s">
        <v>1797</v>
      </c>
      <c r="J145" s="216" t="s">
        <v>1798</v>
      </c>
      <c r="K145" s="204" t="s">
        <v>1799</v>
      </c>
      <c r="L145" s="205" t="s">
        <v>1545</v>
      </c>
      <c r="M145" s="205" t="s">
        <v>1565</v>
      </c>
      <c r="N145" s="222">
        <v>103</v>
      </c>
      <c r="O145" s="217"/>
      <c r="P145" s="274">
        <v>41603</v>
      </c>
      <c r="Q145" s="246" t="s">
        <v>1800</v>
      </c>
      <c r="R145" s="222" t="s">
        <v>938</v>
      </c>
      <c r="S145" s="222" t="s">
        <v>610</v>
      </c>
      <c r="T145" s="222">
        <v>13874933037</v>
      </c>
      <c r="U145" s="204">
        <v>2832306285</v>
      </c>
      <c r="V145" s="204" t="s">
        <v>575</v>
      </c>
      <c r="W145" s="204" t="str">
        <f t="shared" si="3"/>
        <v>已开</v>
      </c>
      <c r="X145" s="204" t="s">
        <v>960</v>
      </c>
      <c r="Y145" s="224" t="s">
        <v>1041</v>
      </c>
    </row>
    <row r="146" spans="1:25" s="225" customFormat="1" ht="16.5" customHeight="1">
      <c r="A146" s="204">
        <v>145</v>
      </c>
      <c r="B146" s="215" t="s">
        <v>1801</v>
      </c>
      <c r="C146" s="267" t="s">
        <v>733</v>
      </c>
      <c r="D146" s="204" t="s">
        <v>1570</v>
      </c>
      <c r="E146" s="204" t="s">
        <v>1793</v>
      </c>
      <c r="F146" s="204" t="s">
        <v>1794</v>
      </c>
      <c r="G146" s="204" t="s">
        <v>1795</v>
      </c>
      <c r="H146" s="204" t="s">
        <v>1796</v>
      </c>
      <c r="I146" s="204" t="s">
        <v>1802</v>
      </c>
      <c r="J146" s="216" t="s">
        <v>1803</v>
      </c>
      <c r="K146" s="204" t="s">
        <v>1269</v>
      </c>
      <c r="L146" s="205" t="s">
        <v>4</v>
      </c>
      <c r="M146" s="205" t="s">
        <v>1804</v>
      </c>
      <c r="N146" s="222">
        <v>94</v>
      </c>
      <c r="O146" s="217"/>
      <c r="P146" s="274">
        <v>41879</v>
      </c>
      <c r="Q146" s="223" t="s">
        <v>1805</v>
      </c>
      <c r="R146" s="222" t="s">
        <v>1806</v>
      </c>
      <c r="S146" s="222" t="s">
        <v>1807</v>
      </c>
      <c r="T146" s="204">
        <v>18173919583</v>
      </c>
      <c r="U146" s="204">
        <v>3067608690</v>
      </c>
      <c r="V146" s="204" t="s">
        <v>575</v>
      </c>
      <c r="W146" s="204" t="str">
        <f t="shared" si="3"/>
        <v>已开</v>
      </c>
      <c r="X146" s="204"/>
      <c r="Y146" s="224" t="s">
        <v>1041</v>
      </c>
    </row>
    <row r="147" spans="1:25" s="225" customFormat="1" ht="16.5" customHeight="1">
      <c r="A147" s="204">
        <v>146</v>
      </c>
      <c r="B147" s="215" t="s">
        <v>1808</v>
      </c>
      <c r="C147" s="267" t="s">
        <v>1809</v>
      </c>
      <c r="D147" s="204" t="s">
        <v>1562</v>
      </c>
      <c r="E147" s="204" t="s">
        <v>1793</v>
      </c>
      <c r="F147" s="204" t="s">
        <v>1794</v>
      </c>
      <c r="G147" s="204" t="s">
        <v>1795</v>
      </c>
      <c r="H147" s="204" t="s">
        <v>1796</v>
      </c>
      <c r="I147" s="204" t="s">
        <v>1810</v>
      </c>
      <c r="J147" s="216"/>
      <c r="K147" s="204" t="s">
        <v>1269</v>
      </c>
      <c r="L147" s="205" t="s">
        <v>1545</v>
      </c>
      <c r="M147" s="205" t="s">
        <v>1565</v>
      </c>
      <c r="N147" s="222">
        <v>170</v>
      </c>
      <c r="O147" s="217"/>
      <c r="P147" s="274">
        <v>42125</v>
      </c>
      <c r="Q147" s="223" t="s">
        <v>1811</v>
      </c>
      <c r="R147" s="204" t="s">
        <v>2921</v>
      </c>
      <c r="S147" s="222" t="s">
        <v>1812</v>
      </c>
      <c r="T147" s="204">
        <v>15274381135</v>
      </c>
      <c r="U147" s="204">
        <v>2955044379</v>
      </c>
      <c r="V147" s="204" t="s">
        <v>575</v>
      </c>
      <c r="W147" s="204" t="str">
        <f t="shared" si="3"/>
        <v>已开</v>
      </c>
      <c r="X147" s="204" t="s">
        <v>1550</v>
      </c>
      <c r="Y147" s="224" t="s">
        <v>1041</v>
      </c>
    </row>
    <row r="148" spans="1:25" s="225" customFormat="1" ht="16.5" customHeight="1">
      <c r="A148" s="204">
        <v>147</v>
      </c>
      <c r="B148" s="215" t="s">
        <v>1813</v>
      </c>
      <c r="C148" s="267" t="s">
        <v>1814</v>
      </c>
      <c r="D148" s="204" t="s">
        <v>1570</v>
      </c>
      <c r="E148" s="204" t="s">
        <v>1793</v>
      </c>
      <c r="F148" s="204" t="s">
        <v>1794</v>
      </c>
      <c r="G148" s="204" t="s">
        <v>2520</v>
      </c>
      <c r="H148" s="204" t="s">
        <v>2821</v>
      </c>
      <c r="I148" s="204" t="s">
        <v>2521</v>
      </c>
      <c r="J148" s="216"/>
      <c r="K148" s="204" t="s">
        <v>1269</v>
      </c>
      <c r="L148" s="205" t="s">
        <v>1545</v>
      </c>
      <c r="M148" s="205" t="s">
        <v>1804</v>
      </c>
      <c r="N148" s="222">
        <v>230</v>
      </c>
      <c r="O148" s="217"/>
      <c r="P148" s="274">
        <v>41756</v>
      </c>
      <c r="Q148" s="246" t="s">
        <v>2522</v>
      </c>
      <c r="R148" s="222" t="s">
        <v>2523</v>
      </c>
      <c r="S148" s="222" t="s">
        <v>669</v>
      </c>
      <c r="T148" s="204">
        <v>13545219917</v>
      </c>
      <c r="U148" s="204">
        <v>2056634162</v>
      </c>
      <c r="V148" s="204" t="s">
        <v>575</v>
      </c>
      <c r="W148" s="204" t="str">
        <f t="shared" si="3"/>
        <v>已开</v>
      </c>
      <c r="X148" s="204"/>
      <c r="Y148" s="224" t="s">
        <v>1042</v>
      </c>
    </row>
    <row r="149" spans="1:25" s="225" customFormat="1" ht="16.5" customHeight="1">
      <c r="A149" s="204">
        <v>148</v>
      </c>
      <c r="B149" s="215" t="s">
        <v>2524</v>
      </c>
      <c r="C149" s="267" t="s">
        <v>746</v>
      </c>
      <c r="D149" s="204" t="s">
        <v>1570</v>
      </c>
      <c r="E149" s="204" t="s">
        <v>1793</v>
      </c>
      <c r="F149" s="204" t="s">
        <v>1794</v>
      </c>
      <c r="G149" s="204" t="s">
        <v>2520</v>
      </c>
      <c r="H149" s="204" t="s">
        <v>2821</v>
      </c>
      <c r="I149" s="204" t="s">
        <v>2521</v>
      </c>
      <c r="J149" s="216" t="s">
        <v>2525</v>
      </c>
      <c r="K149" s="204" t="s">
        <v>1269</v>
      </c>
      <c r="L149" s="205" t="s">
        <v>4</v>
      </c>
      <c r="M149" s="205" t="s">
        <v>337</v>
      </c>
      <c r="N149" s="222">
        <v>120</v>
      </c>
      <c r="O149" s="217"/>
      <c r="P149" s="274">
        <v>41879</v>
      </c>
      <c r="Q149" s="223" t="s">
        <v>1815</v>
      </c>
      <c r="R149" s="222" t="s">
        <v>1816</v>
      </c>
      <c r="S149" s="222" t="s">
        <v>1817</v>
      </c>
      <c r="T149" s="204">
        <v>13035211332</v>
      </c>
      <c r="U149" s="204">
        <v>3067821347</v>
      </c>
      <c r="V149" s="204" t="s">
        <v>575</v>
      </c>
      <c r="W149" s="204" t="str">
        <f t="shared" si="3"/>
        <v>已开</v>
      </c>
      <c r="X149" s="204"/>
      <c r="Y149" s="224" t="s">
        <v>1042</v>
      </c>
    </row>
    <row r="150" spans="1:25" s="225" customFormat="1" ht="16.5" customHeight="1">
      <c r="A150" s="204">
        <v>149</v>
      </c>
      <c r="B150" s="215" t="s">
        <v>1818</v>
      </c>
      <c r="C150" s="267" t="s">
        <v>634</v>
      </c>
      <c r="D150" s="204" t="s">
        <v>1618</v>
      </c>
      <c r="E150" s="204" t="s">
        <v>1767</v>
      </c>
      <c r="F150" s="204" t="s">
        <v>1768</v>
      </c>
      <c r="G150" s="204" t="s">
        <v>1769</v>
      </c>
      <c r="H150" s="204" t="s">
        <v>2822</v>
      </c>
      <c r="I150" s="204" t="s">
        <v>1820</v>
      </c>
      <c r="J150" s="216"/>
      <c r="K150" s="204" t="s">
        <v>1610</v>
      </c>
      <c r="L150" s="205" t="s">
        <v>4</v>
      </c>
      <c r="M150" s="205" t="s">
        <v>1587</v>
      </c>
      <c r="N150" s="222">
        <v>84</v>
      </c>
      <c r="O150" s="217"/>
      <c r="P150" s="274">
        <v>41726</v>
      </c>
      <c r="Q150" s="246" t="s">
        <v>1821</v>
      </c>
      <c r="R150" s="222" t="s">
        <v>2526</v>
      </c>
      <c r="S150" s="222" t="s">
        <v>659</v>
      </c>
      <c r="T150" s="204">
        <v>13986148830</v>
      </c>
      <c r="U150" s="204">
        <v>1499818965</v>
      </c>
      <c r="V150" s="204" t="s">
        <v>575</v>
      </c>
      <c r="W150" s="204" t="str">
        <f t="shared" si="3"/>
        <v>已开</v>
      </c>
      <c r="X150" s="204" t="s">
        <v>960</v>
      </c>
      <c r="Y150" s="224" t="s">
        <v>1041</v>
      </c>
    </row>
    <row r="151" spans="1:25" s="225" customFormat="1" ht="16.5" customHeight="1">
      <c r="A151" s="204">
        <v>150</v>
      </c>
      <c r="B151" s="215" t="s">
        <v>2527</v>
      </c>
      <c r="C151" s="267" t="s">
        <v>2528</v>
      </c>
      <c r="D151" s="204" t="s">
        <v>1038</v>
      </c>
      <c r="E151" s="204" t="s">
        <v>1767</v>
      </c>
      <c r="F151" s="204" t="s">
        <v>1768</v>
      </c>
      <c r="G151" s="204" t="s">
        <v>1769</v>
      </c>
      <c r="H151" s="204" t="s">
        <v>2824</v>
      </c>
      <c r="I151" s="204" t="s">
        <v>1820</v>
      </c>
      <c r="J151" s="216" t="s">
        <v>2529</v>
      </c>
      <c r="K151" s="204" t="s">
        <v>1610</v>
      </c>
      <c r="L151" s="205" t="s">
        <v>4</v>
      </c>
      <c r="M151" s="205" t="s">
        <v>1587</v>
      </c>
      <c r="N151" s="222">
        <v>74</v>
      </c>
      <c r="O151" s="217"/>
      <c r="P151" s="274">
        <v>41751</v>
      </c>
      <c r="Q151" s="246" t="s">
        <v>2530</v>
      </c>
      <c r="R151" s="222" t="s">
        <v>2827</v>
      </c>
      <c r="S151" s="222" t="s">
        <v>2531</v>
      </c>
      <c r="T151" s="204">
        <v>13419545883</v>
      </c>
      <c r="U151" s="204">
        <v>2945742541</v>
      </c>
      <c r="V151" s="204" t="s">
        <v>575</v>
      </c>
      <c r="W151" s="204" t="str">
        <f t="shared" si="3"/>
        <v>已开</v>
      </c>
      <c r="X151" s="204" t="s">
        <v>960</v>
      </c>
      <c r="Y151" s="224" t="s">
        <v>1041</v>
      </c>
    </row>
    <row r="152" spans="1:25" s="225" customFormat="1" ht="16.5" customHeight="1">
      <c r="A152" s="204">
        <v>151</v>
      </c>
      <c r="B152" s="215" t="s">
        <v>2532</v>
      </c>
      <c r="C152" s="267" t="s">
        <v>2533</v>
      </c>
      <c r="D152" s="204" t="s">
        <v>1038</v>
      </c>
      <c r="E152" s="204" t="s">
        <v>1767</v>
      </c>
      <c r="F152" s="204" t="s">
        <v>1768</v>
      </c>
      <c r="G152" s="204" t="s">
        <v>1769</v>
      </c>
      <c r="H152" s="204" t="s">
        <v>2823</v>
      </c>
      <c r="I152" s="204" t="s">
        <v>1820</v>
      </c>
      <c r="J152" s="216" t="s">
        <v>2529</v>
      </c>
      <c r="K152" s="204" t="s">
        <v>1610</v>
      </c>
      <c r="L152" s="205" t="s">
        <v>4</v>
      </c>
      <c r="M152" s="205" t="s">
        <v>1587</v>
      </c>
      <c r="N152" s="222">
        <v>132</v>
      </c>
      <c r="O152" s="217"/>
      <c r="P152" s="274">
        <v>41756</v>
      </c>
      <c r="Q152" s="246" t="s">
        <v>2534</v>
      </c>
      <c r="R152" s="222" t="s">
        <v>2756</v>
      </c>
      <c r="S152" s="222" t="s">
        <v>672</v>
      </c>
      <c r="T152" s="204">
        <v>13720131476</v>
      </c>
      <c r="U152" s="204">
        <v>2378087519</v>
      </c>
      <c r="V152" s="204" t="s">
        <v>575</v>
      </c>
      <c r="W152" s="204" t="str">
        <f t="shared" si="3"/>
        <v>已开</v>
      </c>
      <c r="X152" s="204" t="s">
        <v>960</v>
      </c>
      <c r="Y152" s="224" t="s">
        <v>1041</v>
      </c>
    </row>
    <row r="153" spans="1:25" s="225" customFormat="1" ht="16.5" customHeight="1">
      <c r="A153" s="204">
        <v>152</v>
      </c>
      <c r="B153" s="215" t="s">
        <v>2535</v>
      </c>
      <c r="C153" s="267" t="s">
        <v>2536</v>
      </c>
      <c r="D153" s="204" t="s">
        <v>1037</v>
      </c>
      <c r="E153" s="204" t="s">
        <v>1767</v>
      </c>
      <c r="F153" s="204" t="s">
        <v>1768</v>
      </c>
      <c r="G153" s="204" t="s">
        <v>1769</v>
      </c>
      <c r="H153" s="204" t="s">
        <v>2822</v>
      </c>
      <c r="I153" s="204" t="s">
        <v>1820</v>
      </c>
      <c r="J153" s="216"/>
      <c r="K153" s="204" t="s">
        <v>1610</v>
      </c>
      <c r="L153" s="205" t="s">
        <v>4</v>
      </c>
      <c r="M153" s="205" t="s">
        <v>2277</v>
      </c>
      <c r="N153" s="222">
        <v>251.8</v>
      </c>
      <c r="O153" s="217"/>
      <c r="P153" s="274">
        <v>41909</v>
      </c>
      <c r="Q153" s="223" t="s">
        <v>2537</v>
      </c>
      <c r="R153" s="204" t="s">
        <v>2538</v>
      </c>
      <c r="S153" s="222" t="s">
        <v>2539</v>
      </c>
      <c r="T153" s="204">
        <v>18602729395</v>
      </c>
      <c r="U153" s="204">
        <v>3096836806</v>
      </c>
      <c r="V153" s="204" t="s">
        <v>575</v>
      </c>
      <c r="W153" s="204" t="str">
        <f t="shared" si="3"/>
        <v>已开</v>
      </c>
      <c r="X153" s="204" t="s">
        <v>1270</v>
      </c>
      <c r="Y153" s="224" t="s">
        <v>1042</v>
      </c>
    </row>
    <row r="154" spans="1:25" s="225" customFormat="1" ht="16.5" customHeight="1">
      <c r="A154" s="204">
        <v>153</v>
      </c>
      <c r="B154" s="215" t="s">
        <v>2540</v>
      </c>
      <c r="C154" s="267" t="s">
        <v>2541</v>
      </c>
      <c r="D154" s="204" t="s">
        <v>1037</v>
      </c>
      <c r="E154" s="204" t="s">
        <v>1767</v>
      </c>
      <c r="F154" s="204" t="s">
        <v>1768</v>
      </c>
      <c r="G154" s="204" t="s">
        <v>1769</v>
      </c>
      <c r="H154" s="204" t="s">
        <v>2822</v>
      </c>
      <c r="I154" s="204" t="s">
        <v>1820</v>
      </c>
      <c r="J154" s="216"/>
      <c r="K154" s="204" t="s">
        <v>1610</v>
      </c>
      <c r="L154" s="205" t="s">
        <v>1586</v>
      </c>
      <c r="M154" s="205" t="s">
        <v>2277</v>
      </c>
      <c r="N154" s="222">
        <v>113</v>
      </c>
      <c r="O154" s="217"/>
      <c r="P154" s="274">
        <v>41996</v>
      </c>
      <c r="Q154" s="223" t="s">
        <v>2542</v>
      </c>
      <c r="R154" s="204" t="s">
        <v>2543</v>
      </c>
      <c r="S154" s="222" t="s">
        <v>2544</v>
      </c>
      <c r="T154" s="204">
        <v>15871686810</v>
      </c>
      <c r="U154" s="204">
        <v>1394109566</v>
      </c>
      <c r="V154" s="204" t="s">
        <v>575</v>
      </c>
      <c r="W154" s="204" t="str">
        <f t="shared" si="3"/>
        <v>已开</v>
      </c>
      <c r="X154" s="204" t="s">
        <v>1270</v>
      </c>
      <c r="Y154" s="224" t="s">
        <v>1042</v>
      </c>
    </row>
    <row r="155" spans="1:25" s="225" customFormat="1" ht="16.5" customHeight="1">
      <c r="A155" s="204">
        <v>154</v>
      </c>
      <c r="B155" s="215" t="s">
        <v>2545</v>
      </c>
      <c r="C155" s="267" t="s">
        <v>2546</v>
      </c>
      <c r="D155" s="204" t="s">
        <v>1618</v>
      </c>
      <c r="E155" s="204" t="s">
        <v>1767</v>
      </c>
      <c r="F155" s="204" t="s">
        <v>1768</v>
      </c>
      <c r="G155" s="204" t="s">
        <v>1769</v>
      </c>
      <c r="H155" s="204" t="s">
        <v>1819</v>
      </c>
      <c r="I155" s="204" t="s">
        <v>1820</v>
      </c>
      <c r="J155" s="216" t="s">
        <v>2547</v>
      </c>
      <c r="K155" s="204" t="s">
        <v>1610</v>
      </c>
      <c r="L155" s="205" t="s">
        <v>1586</v>
      </c>
      <c r="M155" s="205" t="s">
        <v>1587</v>
      </c>
      <c r="N155" s="222">
        <v>92</v>
      </c>
      <c r="O155" s="217"/>
      <c r="P155" s="274">
        <v>42236</v>
      </c>
      <c r="Q155" s="223" t="s">
        <v>2548</v>
      </c>
      <c r="R155" s="222" t="s">
        <v>2757</v>
      </c>
      <c r="S155" s="222" t="s">
        <v>2549</v>
      </c>
      <c r="T155" s="204">
        <v>15994289385</v>
      </c>
      <c r="U155" s="204">
        <v>2357741037</v>
      </c>
      <c r="V155" s="204" t="s">
        <v>575</v>
      </c>
      <c r="W155" s="204" t="str">
        <f t="shared" si="3"/>
        <v>已开</v>
      </c>
      <c r="X155" s="204" t="s">
        <v>1270</v>
      </c>
      <c r="Y155" s="224" t="s">
        <v>1042</v>
      </c>
    </row>
    <row r="156" spans="1:25" s="225" customFormat="1" ht="16.5" customHeight="1">
      <c r="A156" s="204">
        <v>155</v>
      </c>
      <c r="B156" s="215" t="s">
        <v>2550</v>
      </c>
      <c r="C156" s="267" t="s">
        <v>2551</v>
      </c>
      <c r="D156" s="204" t="s">
        <v>2288</v>
      </c>
      <c r="E156" s="204" t="s">
        <v>1767</v>
      </c>
      <c r="F156" s="204" t="s">
        <v>1768</v>
      </c>
      <c r="G156" s="204" t="s">
        <v>1769</v>
      </c>
      <c r="H156" s="204" t="s">
        <v>2821</v>
      </c>
      <c r="I156" s="204" t="s">
        <v>2552</v>
      </c>
      <c r="J156" s="216"/>
      <c r="K156" s="204" t="s">
        <v>1603</v>
      </c>
      <c r="L156" s="205" t="s">
        <v>1586</v>
      </c>
      <c r="M156" s="205" t="s">
        <v>1587</v>
      </c>
      <c r="N156" s="222"/>
      <c r="O156" s="217"/>
      <c r="P156" s="274">
        <v>42276</v>
      </c>
      <c r="Q156" s="223" t="s">
        <v>2553</v>
      </c>
      <c r="R156" s="222" t="s">
        <v>2554</v>
      </c>
      <c r="S156" s="222" t="s">
        <v>2555</v>
      </c>
      <c r="T156" s="204">
        <v>15872266071</v>
      </c>
      <c r="U156" s="204">
        <v>3066521251</v>
      </c>
      <c r="V156" s="204" t="s">
        <v>575</v>
      </c>
      <c r="W156" s="204" t="str">
        <f t="shared" si="3"/>
        <v>已开</v>
      </c>
      <c r="X156" s="204" t="s">
        <v>1270</v>
      </c>
      <c r="Y156" s="224"/>
    </row>
    <row r="157" spans="1:25" s="225" customFormat="1" ht="16.5" customHeight="1">
      <c r="A157" s="204">
        <v>156</v>
      </c>
      <c r="B157" s="215" t="s">
        <v>2409</v>
      </c>
      <c r="C157" s="267" t="s">
        <v>2410</v>
      </c>
      <c r="D157" s="204" t="s">
        <v>1037</v>
      </c>
      <c r="E157" s="204" t="s">
        <v>1767</v>
      </c>
      <c r="F157" s="204" t="s">
        <v>1768</v>
      </c>
      <c r="G157" s="204" t="s">
        <v>1904</v>
      </c>
      <c r="H157" s="222" t="s">
        <v>2808</v>
      </c>
      <c r="I157" s="204" t="s">
        <v>2411</v>
      </c>
      <c r="J157" s="216" t="s">
        <v>2412</v>
      </c>
      <c r="K157" s="204" t="s">
        <v>1610</v>
      </c>
      <c r="L157" s="205" t="s">
        <v>1586</v>
      </c>
      <c r="M157" s="205" t="s">
        <v>6</v>
      </c>
      <c r="N157" s="222">
        <v>191</v>
      </c>
      <c r="O157" s="217"/>
      <c r="P157" s="274">
        <v>41659</v>
      </c>
      <c r="Q157" s="246" t="s">
        <v>1783</v>
      </c>
      <c r="R157" s="222" t="s">
        <v>1784</v>
      </c>
      <c r="S157" s="222" t="s">
        <v>613</v>
      </c>
      <c r="T157" s="204">
        <v>15574858007</v>
      </c>
      <c r="U157" s="204">
        <v>1981134252</v>
      </c>
      <c r="V157" s="204" t="s">
        <v>575</v>
      </c>
      <c r="W157" s="204" t="str">
        <f t="shared" si="3"/>
        <v>已开</v>
      </c>
      <c r="X157" s="204" t="s">
        <v>960</v>
      </c>
      <c r="Y157" s="224" t="s">
        <v>1042</v>
      </c>
    </row>
    <row r="158" spans="1:25" s="225" customFormat="1" ht="16.5" customHeight="1">
      <c r="A158" s="204">
        <v>157</v>
      </c>
      <c r="B158" s="215" t="s">
        <v>2793</v>
      </c>
      <c r="C158" s="267" t="s">
        <v>2476</v>
      </c>
      <c r="D158" s="204" t="s">
        <v>1618</v>
      </c>
      <c r="E158" s="204" t="s">
        <v>1767</v>
      </c>
      <c r="F158" s="204" t="s">
        <v>1768</v>
      </c>
      <c r="G158" s="204" t="s">
        <v>1904</v>
      </c>
      <c r="H158" s="222" t="s">
        <v>2808</v>
      </c>
      <c r="I158" s="204" t="s">
        <v>2411</v>
      </c>
      <c r="J158" s="216" t="s">
        <v>2412</v>
      </c>
      <c r="K158" s="204" t="s">
        <v>1610</v>
      </c>
      <c r="L158" s="205" t="s">
        <v>1586</v>
      </c>
      <c r="M158" s="205" t="s">
        <v>1587</v>
      </c>
      <c r="N158" s="222">
        <v>100</v>
      </c>
      <c r="O158" s="217"/>
      <c r="P158" s="274">
        <v>42278</v>
      </c>
      <c r="Q158" s="223" t="s">
        <v>2477</v>
      </c>
      <c r="R158" s="222" t="s">
        <v>1784</v>
      </c>
      <c r="S158" s="222" t="s">
        <v>2739</v>
      </c>
      <c r="T158" s="204">
        <v>15574858007</v>
      </c>
      <c r="U158" s="204">
        <v>3351637869</v>
      </c>
      <c r="V158" s="204" t="s">
        <v>575</v>
      </c>
      <c r="W158" s="204" t="str">
        <f t="shared" si="3"/>
        <v>已开</v>
      </c>
      <c r="X158" s="204" t="s">
        <v>1270</v>
      </c>
      <c r="Y158" s="224"/>
    </row>
    <row r="159" spans="1:25" s="225" customFormat="1" ht="16.5" customHeight="1">
      <c r="A159" s="204">
        <v>158</v>
      </c>
      <c r="B159" s="215" t="s">
        <v>2556</v>
      </c>
      <c r="C159" s="267" t="s">
        <v>2557</v>
      </c>
      <c r="D159" s="204" t="s">
        <v>1618</v>
      </c>
      <c r="E159" s="204" t="s">
        <v>1767</v>
      </c>
      <c r="F159" s="204" t="s">
        <v>1768</v>
      </c>
      <c r="G159" s="204" t="s">
        <v>1769</v>
      </c>
      <c r="H159" s="204" t="s">
        <v>940</v>
      </c>
      <c r="I159" s="204" t="s">
        <v>1822</v>
      </c>
      <c r="J159" s="216"/>
      <c r="K159" s="204" t="s">
        <v>1823</v>
      </c>
      <c r="L159" s="205" t="s">
        <v>1824</v>
      </c>
      <c r="M159" s="205" t="s">
        <v>1825</v>
      </c>
      <c r="N159" s="222">
        <v>159</v>
      </c>
      <c r="O159" s="217"/>
      <c r="P159" s="274">
        <v>41708</v>
      </c>
      <c r="Q159" s="246" t="s">
        <v>1826</v>
      </c>
      <c r="R159" s="222" t="s">
        <v>1827</v>
      </c>
      <c r="S159" s="222" t="s">
        <v>624</v>
      </c>
      <c r="T159" s="204">
        <v>13797329386</v>
      </c>
      <c r="U159" s="204">
        <v>2607957490</v>
      </c>
      <c r="V159" s="204" t="s">
        <v>575</v>
      </c>
      <c r="W159" s="204" t="str">
        <f t="shared" si="3"/>
        <v>已开</v>
      </c>
      <c r="X159" s="204"/>
      <c r="Y159" s="224" t="s">
        <v>1041</v>
      </c>
    </row>
    <row r="160" spans="1:25" s="225" customFormat="1" ht="16.5" customHeight="1">
      <c r="A160" s="204">
        <v>159</v>
      </c>
      <c r="B160" s="215" t="s">
        <v>1828</v>
      </c>
      <c r="C160" s="267" t="s">
        <v>2558</v>
      </c>
      <c r="D160" s="204" t="s">
        <v>1847</v>
      </c>
      <c r="E160" s="204" t="s">
        <v>1833</v>
      </c>
      <c r="F160" s="204" t="s">
        <v>1834</v>
      </c>
      <c r="G160" s="204" t="s">
        <v>1835</v>
      </c>
      <c r="H160" s="204" t="s">
        <v>940</v>
      </c>
      <c r="I160" s="204" t="s">
        <v>1822</v>
      </c>
      <c r="J160" s="216"/>
      <c r="K160" s="204" t="s">
        <v>1823</v>
      </c>
      <c r="L160" s="205" t="s">
        <v>4</v>
      </c>
      <c r="M160" s="205" t="s">
        <v>338</v>
      </c>
      <c r="N160" s="222">
        <v>99</v>
      </c>
      <c r="O160" s="217"/>
      <c r="P160" s="274">
        <v>41757</v>
      </c>
      <c r="Q160" s="246" t="s">
        <v>1829</v>
      </c>
      <c r="R160" s="222" t="s">
        <v>1830</v>
      </c>
      <c r="S160" s="222" t="s">
        <v>675</v>
      </c>
      <c r="T160" s="204">
        <v>15090770995</v>
      </c>
      <c r="U160" s="204">
        <v>2779183872</v>
      </c>
      <c r="V160" s="204" t="s">
        <v>575</v>
      </c>
      <c r="W160" s="204" t="str">
        <f t="shared" si="3"/>
        <v>已开</v>
      </c>
      <c r="X160" s="204"/>
      <c r="Y160" s="224" t="s">
        <v>1041</v>
      </c>
    </row>
    <row r="161" spans="1:25" s="225" customFormat="1" ht="16.5" customHeight="1">
      <c r="A161" s="204">
        <v>160</v>
      </c>
      <c r="B161" s="215" t="s">
        <v>1831</v>
      </c>
      <c r="C161" s="267" t="s">
        <v>1832</v>
      </c>
      <c r="D161" s="204" t="s">
        <v>1038</v>
      </c>
      <c r="E161" s="204" t="s">
        <v>1833</v>
      </c>
      <c r="F161" s="204" t="s">
        <v>1834</v>
      </c>
      <c r="G161" s="204" t="s">
        <v>1835</v>
      </c>
      <c r="H161" s="204" t="s">
        <v>940</v>
      </c>
      <c r="I161" s="204" t="s">
        <v>1822</v>
      </c>
      <c r="J161" s="216"/>
      <c r="K161" s="204" t="s">
        <v>1823</v>
      </c>
      <c r="L161" s="205" t="s">
        <v>1824</v>
      </c>
      <c r="M161" s="205" t="s">
        <v>1825</v>
      </c>
      <c r="N161" s="222">
        <v>136</v>
      </c>
      <c r="O161" s="217"/>
      <c r="P161" s="274">
        <v>41900</v>
      </c>
      <c r="Q161" s="223" t="s">
        <v>1836</v>
      </c>
      <c r="R161" s="222" t="s">
        <v>1837</v>
      </c>
      <c r="S161" s="222" t="s">
        <v>1838</v>
      </c>
      <c r="T161" s="204">
        <v>15072365515</v>
      </c>
      <c r="U161" s="204">
        <v>2107886135</v>
      </c>
      <c r="V161" s="204" t="s">
        <v>575</v>
      </c>
      <c r="W161" s="204" t="str">
        <f t="shared" si="3"/>
        <v>已开</v>
      </c>
      <c r="X161" s="204"/>
      <c r="Y161" s="224" t="s">
        <v>1042</v>
      </c>
    </row>
    <row r="162" spans="1:25" s="225" customFormat="1" ht="16.5" customHeight="1">
      <c r="A162" s="204">
        <v>161</v>
      </c>
      <c r="B162" s="215" t="s">
        <v>1839</v>
      </c>
      <c r="C162" s="267" t="s">
        <v>2559</v>
      </c>
      <c r="D162" s="204" t="s">
        <v>1038</v>
      </c>
      <c r="E162" s="204" t="s">
        <v>1833</v>
      </c>
      <c r="F162" s="204" t="s">
        <v>1834</v>
      </c>
      <c r="G162" s="204" t="s">
        <v>1835</v>
      </c>
      <c r="H162" s="204" t="s">
        <v>940</v>
      </c>
      <c r="I162" s="204" t="s">
        <v>1822</v>
      </c>
      <c r="J162" s="216"/>
      <c r="K162" s="204" t="s">
        <v>1823</v>
      </c>
      <c r="L162" s="205" t="s">
        <v>4</v>
      </c>
      <c r="M162" s="205" t="s">
        <v>1840</v>
      </c>
      <c r="N162" s="222">
        <v>127</v>
      </c>
      <c r="O162" s="217"/>
      <c r="P162" s="274">
        <v>41971</v>
      </c>
      <c r="Q162" s="223" t="s">
        <v>1841</v>
      </c>
      <c r="R162" s="222" t="s">
        <v>1842</v>
      </c>
      <c r="S162" s="222" t="s">
        <v>1843</v>
      </c>
      <c r="T162" s="204">
        <v>15826533431</v>
      </c>
      <c r="U162" s="204">
        <v>3156770449</v>
      </c>
      <c r="V162" s="204" t="s">
        <v>575</v>
      </c>
      <c r="W162" s="204" t="str">
        <f t="shared" si="3"/>
        <v>已开</v>
      </c>
      <c r="X162" s="204" t="s">
        <v>1844</v>
      </c>
      <c r="Y162" s="224" t="s">
        <v>1042</v>
      </c>
    </row>
    <row r="163" spans="1:25" s="225" customFormat="1" ht="16.5" customHeight="1">
      <c r="A163" s="204">
        <v>162</v>
      </c>
      <c r="B163" s="215" t="s">
        <v>1845</v>
      </c>
      <c r="C163" s="267" t="s">
        <v>1846</v>
      </c>
      <c r="D163" s="204" t="s">
        <v>1847</v>
      </c>
      <c r="E163" s="204" t="s">
        <v>1833</v>
      </c>
      <c r="F163" s="204" t="s">
        <v>1834</v>
      </c>
      <c r="G163" s="204" t="s">
        <v>1835</v>
      </c>
      <c r="H163" s="204" t="s">
        <v>1848</v>
      </c>
      <c r="I163" s="204" t="s">
        <v>1822</v>
      </c>
      <c r="J163" s="216"/>
      <c r="K163" s="204" t="s">
        <v>1823</v>
      </c>
      <c r="L163" s="205" t="s">
        <v>1824</v>
      </c>
      <c r="M163" s="205" t="s">
        <v>1825</v>
      </c>
      <c r="N163" s="222">
        <v>180</v>
      </c>
      <c r="O163" s="217"/>
      <c r="P163" s="274">
        <v>42183</v>
      </c>
      <c r="Q163" s="223" t="s">
        <v>1849</v>
      </c>
      <c r="R163" s="204" t="s">
        <v>1850</v>
      </c>
      <c r="S163" s="222" t="s">
        <v>1851</v>
      </c>
      <c r="T163" s="204">
        <v>15926600858</v>
      </c>
      <c r="U163" s="204">
        <v>3140380200</v>
      </c>
      <c r="V163" s="204" t="s">
        <v>575</v>
      </c>
      <c r="W163" s="204" t="str">
        <f t="shared" si="3"/>
        <v>已开</v>
      </c>
      <c r="X163" s="204"/>
      <c r="Y163" s="224" t="s">
        <v>1042</v>
      </c>
    </row>
    <row r="164" spans="1:25" s="225" customFormat="1" ht="16.5" customHeight="1">
      <c r="A164" s="204">
        <v>163</v>
      </c>
      <c r="B164" s="215" t="s">
        <v>1852</v>
      </c>
      <c r="C164" s="267" t="s">
        <v>1853</v>
      </c>
      <c r="D164" s="204" t="s">
        <v>1854</v>
      </c>
      <c r="E164" s="204" t="s">
        <v>1833</v>
      </c>
      <c r="F164" s="204" t="s">
        <v>1834</v>
      </c>
      <c r="G164" s="204" t="s">
        <v>1855</v>
      </c>
      <c r="H164" s="204" t="s">
        <v>1856</v>
      </c>
      <c r="I164" s="204" t="s">
        <v>1857</v>
      </c>
      <c r="J164" s="216" t="s">
        <v>1858</v>
      </c>
      <c r="K164" s="204" t="s">
        <v>1859</v>
      </c>
      <c r="L164" s="205" t="s">
        <v>1824</v>
      </c>
      <c r="M164" s="205" t="s">
        <v>1840</v>
      </c>
      <c r="N164" s="222">
        <v>234</v>
      </c>
      <c r="O164" s="217"/>
      <c r="P164" s="274">
        <v>41997</v>
      </c>
      <c r="Q164" s="223" t="s">
        <v>1860</v>
      </c>
      <c r="R164" s="204" t="s">
        <v>1861</v>
      </c>
      <c r="S164" s="222" t="s">
        <v>1862</v>
      </c>
      <c r="T164" s="204">
        <v>18707492118</v>
      </c>
      <c r="U164" s="204">
        <v>3088199762</v>
      </c>
      <c r="V164" s="204" t="s">
        <v>575</v>
      </c>
      <c r="W164" s="204" t="str">
        <f t="shared" si="3"/>
        <v>已开</v>
      </c>
      <c r="X164" s="204" t="s">
        <v>1844</v>
      </c>
      <c r="Y164" s="224" t="s">
        <v>1042</v>
      </c>
    </row>
    <row r="165" spans="1:25" s="225" customFormat="1" ht="16.5" customHeight="1">
      <c r="A165" s="204">
        <v>164</v>
      </c>
      <c r="B165" s="215" t="s">
        <v>1863</v>
      </c>
      <c r="C165" s="267" t="s">
        <v>1864</v>
      </c>
      <c r="D165" s="204" t="s">
        <v>1865</v>
      </c>
      <c r="E165" s="204" t="s">
        <v>1833</v>
      </c>
      <c r="F165" s="204" t="s">
        <v>1834</v>
      </c>
      <c r="G165" s="204" t="s">
        <v>1855</v>
      </c>
      <c r="H165" s="204" t="s">
        <v>1856</v>
      </c>
      <c r="I165" s="204" t="s">
        <v>1857</v>
      </c>
      <c r="J165" s="216"/>
      <c r="K165" s="204" t="s">
        <v>1859</v>
      </c>
      <c r="L165" s="205" t="s">
        <v>1824</v>
      </c>
      <c r="M165" s="205" t="s">
        <v>1866</v>
      </c>
      <c r="N165" s="222">
        <v>89</v>
      </c>
      <c r="O165" s="217"/>
      <c r="P165" s="274">
        <v>42042</v>
      </c>
      <c r="Q165" s="223" t="s">
        <v>1867</v>
      </c>
      <c r="R165" s="204" t="s">
        <v>1868</v>
      </c>
      <c r="S165" s="222" t="s">
        <v>1869</v>
      </c>
      <c r="T165" s="204">
        <v>15173147845</v>
      </c>
      <c r="U165" s="204">
        <v>1901938197</v>
      </c>
      <c r="V165" s="204" t="s">
        <v>575</v>
      </c>
      <c r="W165" s="204" t="str">
        <f t="shared" si="3"/>
        <v>已开</v>
      </c>
      <c r="X165" s="204" t="s">
        <v>1844</v>
      </c>
      <c r="Y165" s="224" t="s">
        <v>1041</v>
      </c>
    </row>
    <row r="166" spans="1:25" s="225" customFormat="1" ht="16.5" customHeight="1">
      <c r="A166" s="204">
        <v>165</v>
      </c>
      <c r="B166" s="215" t="s">
        <v>1233</v>
      </c>
      <c r="C166" s="267" t="s">
        <v>525</v>
      </c>
      <c r="D166" s="204" t="s">
        <v>1037</v>
      </c>
      <c r="E166" s="204" t="s">
        <v>1775</v>
      </c>
      <c r="F166" s="204" t="s">
        <v>1776</v>
      </c>
      <c r="G166" s="204" t="s">
        <v>2404</v>
      </c>
      <c r="H166" s="204" t="s">
        <v>611</v>
      </c>
      <c r="I166" s="204" t="s">
        <v>2405</v>
      </c>
      <c r="J166" s="216" t="s">
        <v>2406</v>
      </c>
      <c r="K166" s="204" t="s">
        <v>2407</v>
      </c>
      <c r="L166" s="205" t="s">
        <v>1764</v>
      </c>
      <c r="M166" s="205" t="s">
        <v>337</v>
      </c>
      <c r="N166" s="222">
        <v>93</v>
      </c>
      <c r="O166" s="217"/>
      <c r="P166" s="274">
        <v>41494</v>
      </c>
      <c r="Q166" s="246" t="s">
        <v>1782</v>
      </c>
      <c r="R166" s="257" t="s">
        <v>3033</v>
      </c>
      <c r="S166" s="222" t="s">
        <v>443</v>
      </c>
      <c r="T166" s="193">
        <v>18273117573</v>
      </c>
      <c r="U166" s="204">
        <v>422531681</v>
      </c>
      <c r="V166" s="204" t="s">
        <v>575</v>
      </c>
      <c r="W166" s="204" t="str">
        <f t="shared" si="3"/>
        <v>已开</v>
      </c>
      <c r="X166" s="204"/>
      <c r="Y166" s="224" t="s">
        <v>1042</v>
      </c>
    </row>
    <row r="167" spans="1:25" s="225" customFormat="1" ht="16.5" customHeight="1">
      <c r="A167" s="204">
        <v>166</v>
      </c>
      <c r="B167" s="215" t="s">
        <v>2466</v>
      </c>
      <c r="C167" s="267" t="s">
        <v>2467</v>
      </c>
      <c r="D167" s="204" t="s">
        <v>1593</v>
      </c>
      <c r="E167" s="204" t="s">
        <v>1767</v>
      </c>
      <c r="F167" s="204" t="s">
        <v>1768</v>
      </c>
      <c r="G167" s="204" t="s">
        <v>1904</v>
      </c>
      <c r="H167" s="204" t="s">
        <v>611</v>
      </c>
      <c r="I167" s="204" t="s">
        <v>2411</v>
      </c>
      <c r="J167" s="216" t="s">
        <v>2468</v>
      </c>
      <c r="K167" s="204" t="s">
        <v>1610</v>
      </c>
      <c r="L167" s="205" t="s">
        <v>1586</v>
      </c>
      <c r="M167" s="205" t="s">
        <v>1587</v>
      </c>
      <c r="N167" s="222"/>
      <c r="O167" s="217"/>
      <c r="P167" s="274">
        <v>42274</v>
      </c>
      <c r="Q167" s="223" t="s">
        <v>2754</v>
      </c>
      <c r="R167" s="193" t="s">
        <v>3040</v>
      </c>
      <c r="S167" s="222" t="s">
        <v>2469</v>
      </c>
      <c r="T167" s="193">
        <v>15367489102</v>
      </c>
      <c r="U167" s="204">
        <v>3011696453</v>
      </c>
      <c r="V167" s="204" t="s">
        <v>575</v>
      </c>
      <c r="W167" s="204" t="str">
        <f t="shared" si="3"/>
        <v>已开</v>
      </c>
      <c r="X167" s="204" t="s">
        <v>1270</v>
      </c>
      <c r="Y167" s="224"/>
    </row>
    <row r="168" spans="1:25" s="225" customFormat="1" ht="16.5" customHeight="1">
      <c r="A168" s="204">
        <v>167</v>
      </c>
      <c r="B168" s="215" t="s">
        <v>2501</v>
      </c>
      <c r="C168" s="267" t="s">
        <v>2502</v>
      </c>
      <c r="D168" s="204" t="s">
        <v>1038</v>
      </c>
      <c r="E168" s="204" t="s">
        <v>1767</v>
      </c>
      <c r="F168" s="204" t="s">
        <v>1768</v>
      </c>
      <c r="G168" s="204" t="s">
        <v>1904</v>
      </c>
      <c r="H168" s="204" t="s">
        <v>611</v>
      </c>
      <c r="I168" s="204" t="s">
        <v>2411</v>
      </c>
      <c r="J168" s="216" t="s">
        <v>2503</v>
      </c>
      <c r="K168" s="204" t="s">
        <v>1610</v>
      </c>
      <c r="L168" s="205" t="s">
        <v>1586</v>
      </c>
      <c r="M168" s="205" t="s">
        <v>338</v>
      </c>
      <c r="N168" s="222">
        <v>131</v>
      </c>
      <c r="O168" s="217"/>
      <c r="P168" s="274">
        <v>41653</v>
      </c>
      <c r="Q168" s="246" t="s">
        <v>2504</v>
      </c>
      <c r="R168" s="222" t="s">
        <v>2505</v>
      </c>
      <c r="S168" s="222" t="s">
        <v>612</v>
      </c>
      <c r="T168" s="204">
        <v>18874221236</v>
      </c>
      <c r="U168" s="204">
        <v>2711518787</v>
      </c>
      <c r="V168" s="204" t="s">
        <v>575</v>
      </c>
      <c r="W168" s="204" t="str">
        <f t="shared" si="3"/>
        <v>已开</v>
      </c>
      <c r="X168" s="204" t="s">
        <v>960</v>
      </c>
      <c r="Y168" s="224" t="s">
        <v>1041</v>
      </c>
    </row>
    <row r="169" spans="1:25" s="225" customFormat="1" ht="16.5" customHeight="1">
      <c r="A169" s="204">
        <v>168</v>
      </c>
      <c r="B169" s="215" t="s">
        <v>2510</v>
      </c>
      <c r="C169" s="267" t="s">
        <v>2511</v>
      </c>
      <c r="D169" s="204" t="s">
        <v>1618</v>
      </c>
      <c r="E169" s="204" t="s">
        <v>1767</v>
      </c>
      <c r="F169" s="204" t="s">
        <v>1768</v>
      </c>
      <c r="G169" s="204" t="s">
        <v>1904</v>
      </c>
      <c r="H169" s="204" t="s">
        <v>2811</v>
      </c>
      <c r="I169" s="204" t="s">
        <v>2411</v>
      </c>
      <c r="J169" s="216"/>
      <c r="K169" s="204" t="s">
        <v>1610</v>
      </c>
      <c r="L169" s="205" t="s">
        <v>1586</v>
      </c>
      <c r="M169" s="205" t="s">
        <v>1611</v>
      </c>
      <c r="N169" s="222">
        <v>109</v>
      </c>
      <c r="O169" s="217"/>
      <c r="P169" s="274">
        <v>42120</v>
      </c>
      <c r="Q169" s="223" t="s">
        <v>2512</v>
      </c>
      <c r="R169" s="204" t="s">
        <v>2513</v>
      </c>
      <c r="S169" s="222" t="s">
        <v>2514</v>
      </c>
      <c r="T169" s="204">
        <v>15874217116</v>
      </c>
      <c r="U169" s="204">
        <v>2767966080</v>
      </c>
      <c r="V169" s="204" t="s">
        <v>575</v>
      </c>
      <c r="W169" s="204" t="str">
        <f t="shared" si="3"/>
        <v>已开</v>
      </c>
      <c r="X169" s="204" t="s">
        <v>1270</v>
      </c>
      <c r="Y169" s="224" t="s">
        <v>1041</v>
      </c>
    </row>
    <row r="170" spans="1:25" s="225" customFormat="1" ht="16.5" customHeight="1">
      <c r="A170" s="204">
        <v>169</v>
      </c>
      <c r="B170" s="215" t="s">
        <v>1878</v>
      </c>
      <c r="C170" s="267" t="s">
        <v>2560</v>
      </c>
      <c r="D170" s="204" t="s">
        <v>2561</v>
      </c>
      <c r="E170" s="204" t="s">
        <v>1885</v>
      </c>
      <c r="F170" s="204" t="s">
        <v>1886</v>
      </c>
      <c r="G170" s="204" t="s">
        <v>2562</v>
      </c>
      <c r="H170" s="204" t="s">
        <v>611</v>
      </c>
      <c r="I170" s="204" t="s">
        <v>1872</v>
      </c>
      <c r="J170" s="216" t="s">
        <v>1879</v>
      </c>
      <c r="K170" s="204" t="s">
        <v>1508</v>
      </c>
      <c r="L170" s="205" t="s">
        <v>1509</v>
      </c>
      <c r="M170" s="205" t="s">
        <v>1880</v>
      </c>
      <c r="N170" s="222">
        <v>220</v>
      </c>
      <c r="O170" s="217"/>
      <c r="P170" s="274">
        <v>42218</v>
      </c>
      <c r="Q170" s="223" t="s">
        <v>1881</v>
      </c>
      <c r="R170" s="204" t="s">
        <v>1882</v>
      </c>
      <c r="S170" s="222">
        <v>18974808835</v>
      </c>
      <c r="T170" s="204">
        <v>18570669738</v>
      </c>
      <c r="U170" s="204">
        <v>2934906945</v>
      </c>
      <c r="V170" s="204" t="s">
        <v>575</v>
      </c>
      <c r="W170" s="204" t="str">
        <f t="shared" si="3"/>
        <v>已开</v>
      </c>
      <c r="X170" s="204"/>
      <c r="Y170" s="224"/>
    </row>
    <row r="171" spans="1:25" s="225" customFormat="1" ht="16.5" customHeight="1">
      <c r="A171" s="204">
        <v>170</v>
      </c>
      <c r="B171" s="215" t="s">
        <v>1883</v>
      </c>
      <c r="C171" s="267" t="s">
        <v>1884</v>
      </c>
      <c r="D171" s="204" t="s">
        <v>1396</v>
      </c>
      <c r="E171" s="204" t="s">
        <v>1885</v>
      </c>
      <c r="F171" s="204" t="s">
        <v>1886</v>
      </c>
      <c r="G171" s="204" t="s">
        <v>1887</v>
      </c>
      <c r="H171" s="204" t="s">
        <v>666</v>
      </c>
      <c r="I171" s="204" t="s">
        <v>1888</v>
      </c>
      <c r="J171" s="216" t="s">
        <v>1027</v>
      </c>
      <c r="K171" s="204" t="s">
        <v>1342</v>
      </c>
      <c r="L171" s="205" t="s">
        <v>1343</v>
      </c>
      <c r="M171" s="205" t="s">
        <v>1889</v>
      </c>
      <c r="N171" s="222">
        <v>130</v>
      </c>
      <c r="O171" s="217"/>
      <c r="P171" s="274">
        <v>41993</v>
      </c>
      <c r="Q171" s="223" t="s">
        <v>1890</v>
      </c>
      <c r="R171" s="204" t="s">
        <v>1891</v>
      </c>
      <c r="S171" s="222" t="s">
        <v>1892</v>
      </c>
      <c r="T171" s="204">
        <v>18671155802</v>
      </c>
      <c r="U171" s="204">
        <v>1055743625</v>
      </c>
      <c r="V171" s="204" t="s">
        <v>575</v>
      </c>
      <c r="W171" s="204" t="str">
        <f t="shared" si="3"/>
        <v>已开</v>
      </c>
      <c r="X171" s="204" t="s">
        <v>1537</v>
      </c>
      <c r="Y171" s="224" t="s">
        <v>1042</v>
      </c>
    </row>
    <row r="172" spans="1:25" s="225" customFormat="1" ht="16.5" customHeight="1">
      <c r="A172" s="204">
        <v>171</v>
      </c>
      <c r="B172" s="215" t="s">
        <v>360</v>
      </c>
      <c r="C172" s="267" t="s">
        <v>526</v>
      </c>
      <c r="D172" s="204" t="s">
        <v>1038</v>
      </c>
      <c r="E172" s="204" t="s">
        <v>1893</v>
      </c>
      <c r="F172" s="204" t="s">
        <v>1894</v>
      </c>
      <c r="G172" s="204" t="s">
        <v>1895</v>
      </c>
      <c r="H172" s="204" t="s">
        <v>666</v>
      </c>
      <c r="I172" s="204" t="s">
        <v>1896</v>
      </c>
      <c r="J172" s="216" t="s">
        <v>1897</v>
      </c>
      <c r="K172" s="204" t="s">
        <v>1898</v>
      </c>
      <c r="L172" s="205" t="s">
        <v>1899</v>
      </c>
      <c r="M172" s="205" t="s">
        <v>337</v>
      </c>
      <c r="N172" s="222">
        <v>109</v>
      </c>
      <c r="O172" s="217"/>
      <c r="P172" s="274">
        <v>41536</v>
      </c>
      <c r="Q172" s="246" t="s">
        <v>1900</v>
      </c>
      <c r="R172" s="222" t="s">
        <v>1901</v>
      </c>
      <c r="S172" s="222" t="s">
        <v>572</v>
      </c>
      <c r="T172" s="204">
        <v>18673008331</v>
      </c>
      <c r="U172" s="204">
        <v>2056069807</v>
      </c>
      <c r="V172" s="204" t="s">
        <v>575</v>
      </c>
      <c r="W172" s="204" t="str">
        <f t="shared" si="3"/>
        <v>已开</v>
      </c>
      <c r="X172" s="204"/>
      <c r="Y172" s="224" t="s">
        <v>1041</v>
      </c>
    </row>
    <row r="173" spans="1:25" s="225" customFormat="1" ht="16.5" customHeight="1">
      <c r="A173" s="204">
        <v>172</v>
      </c>
      <c r="B173" s="215" t="s">
        <v>1902</v>
      </c>
      <c r="C173" s="267" t="s">
        <v>1903</v>
      </c>
      <c r="D173" s="204" t="s">
        <v>1618</v>
      </c>
      <c r="E173" s="204" t="s">
        <v>1767</v>
      </c>
      <c r="F173" s="204" t="s">
        <v>1768</v>
      </c>
      <c r="G173" s="204" t="s">
        <v>1904</v>
      </c>
      <c r="H173" s="204" t="s">
        <v>666</v>
      </c>
      <c r="I173" s="204" t="s">
        <v>1896</v>
      </c>
      <c r="J173" s="216" t="s">
        <v>1897</v>
      </c>
      <c r="K173" s="204" t="s">
        <v>1898</v>
      </c>
      <c r="L173" s="205" t="s">
        <v>4</v>
      </c>
      <c r="M173" s="205" t="s">
        <v>1905</v>
      </c>
      <c r="N173" s="222">
        <v>104</v>
      </c>
      <c r="O173" s="217"/>
      <c r="P173" s="274">
        <v>41734</v>
      </c>
      <c r="Q173" s="246" t="s">
        <v>1906</v>
      </c>
      <c r="R173" s="222" t="s">
        <v>1907</v>
      </c>
      <c r="S173" s="222" t="s">
        <v>1908</v>
      </c>
      <c r="T173" s="204">
        <v>18373015281</v>
      </c>
      <c r="U173" s="204">
        <v>2912193839</v>
      </c>
      <c r="V173" s="204" t="s">
        <v>575</v>
      </c>
      <c r="W173" s="204" t="str">
        <f t="shared" si="3"/>
        <v>已开</v>
      </c>
      <c r="X173" s="204" t="s">
        <v>960</v>
      </c>
      <c r="Y173" s="224" t="s">
        <v>1041</v>
      </c>
    </row>
    <row r="174" spans="1:25" s="225" customFormat="1" ht="16.5" customHeight="1">
      <c r="A174" s="204">
        <v>173</v>
      </c>
      <c r="B174" s="215" t="s">
        <v>1909</v>
      </c>
      <c r="C174" s="267" t="s">
        <v>527</v>
      </c>
      <c r="D174" s="204" t="s">
        <v>1910</v>
      </c>
      <c r="E174" s="204" t="s">
        <v>1911</v>
      </c>
      <c r="F174" s="204" t="s">
        <v>1912</v>
      </c>
      <c r="G174" s="204" t="s">
        <v>1913</v>
      </c>
      <c r="H174" s="204" t="s">
        <v>1046</v>
      </c>
      <c r="I174" s="204" t="s">
        <v>1914</v>
      </c>
      <c r="J174" s="216" t="s">
        <v>1915</v>
      </c>
      <c r="K174" s="204" t="s">
        <v>1898</v>
      </c>
      <c r="L174" s="205" t="s">
        <v>1899</v>
      </c>
      <c r="M174" s="205" t="s">
        <v>337</v>
      </c>
      <c r="N174" s="222">
        <v>136</v>
      </c>
      <c r="O174" s="217"/>
      <c r="P174" s="274">
        <v>41525</v>
      </c>
      <c r="Q174" s="246" t="s">
        <v>1916</v>
      </c>
      <c r="R174" s="222" t="s">
        <v>2563</v>
      </c>
      <c r="S174" s="222" t="s">
        <v>602</v>
      </c>
      <c r="T174" s="204">
        <v>15080617366</v>
      </c>
      <c r="U174" s="204">
        <v>2049741329</v>
      </c>
      <c r="V174" s="204" t="s">
        <v>575</v>
      </c>
      <c r="W174" s="204" t="str">
        <f t="shared" si="3"/>
        <v>已开</v>
      </c>
      <c r="X174" s="204" t="s">
        <v>1270</v>
      </c>
      <c r="Y174" s="224" t="s">
        <v>1042</v>
      </c>
    </row>
    <row r="175" spans="1:25" s="225" customFormat="1" ht="16.5" customHeight="1">
      <c r="A175" s="204">
        <v>174</v>
      </c>
      <c r="B175" s="215" t="s">
        <v>384</v>
      </c>
      <c r="C175" s="267" t="s">
        <v>524</v>
      </c>
      <c r="D175" s="204" t="s">
        <v>1038</v>
      </c>
      <c r="E175" s="204" t="s">
        <v>1767</v>
      </c>
      <c r="F175" s="204" t="s">
        <v>1768</v>
      </c>
      <c r="G175" s="204" t="s">
        <v>383</v>
      </c>
      <c r="H175" s="204" t="s">
        <v>1046</v>
      </c>
      <c r="I175" s="204" t="s">
        <v>17</v>
      </c>
      <c r="J175" s="216" t="s">
        <v>2564</v>
      </c>
      <c r="K175" s="204" t="s">
        <v>1603</v>
      </c>
      <c r="L175" s="205" t="s">
        <v>1586</v>
      </c>
      <c r="M175" s="205" t="s">
        <v>337</v>
      </c>
      <c r="N175" s="222">
        <v>120</v>
      </c>
      <c r="O175" s="217">
        <v>41173</v>
      </c>
      <c r="P175" s="274">
        <v>41536</v>
      </c>
      <c r="Q175" s="246" t="s">
        <v>1917</v>
      </c>
      <c r="R175" s="222" t="s">
        <v>1918</v>
      </c>
      <c r="S175" s="222" t="s">
        <v>59</v>
      </c>
      <c r="T175" s="204">
        <v>18627362939</v>
      </c>
      <c r="U175" s="204">
        <v>1599598540</v>
      </c>
      <c r="V175" s="204" t="s">
        <v>576</v>
      </c>
      <c r="W175" s="204" t="str">
        <f t="shared" si="3"/>
        <v>已开</v>
      </c>
      <c r="X175" s="204" t="s">
        <v>1270</v>
      </c>
      <c r="Y175" s="224" t="s">
        <v>1042</v>
      </c>
    </row>
    <row r="176" spans="1:25" s="225" customFormat="1" ht="16.5" customHeight="1">
      <c r="A176" s="204">
        <v>175</v>
      </c>
      <c r="B176" s="215" t="s">
        <v>1919</v>
      </c>
      <c r="C176" s="267" t="s">
        <v>1920</v>
      </c>
      <c r="D176" s="204" t="s">
        <v>1593</v>
      </c>
      <c r="E176" s="204" t="s">
        <v>1767</v>
      </c>
      <c r="F176" s="204" t="s">
        <v>1768</v>
      </c>
      <c r="G176" s="204" t="s">
        <v>1769</v>
      </c>
      <c r="H176" s="204" t="s">
        <v>961</v>
      </c>
      <c r="I176" s="204" t="s">
        <v>1921</v>
      </c>
      <c r="J176" s="216"/>
      <c r="K176" s="204" t="s">
        <v>1327</v>
      </c>
      <c r="L176" s="205" t="s">
        <v>1325</v>
      </c>
      <c r="M176" s="205" t="s">
        <v>1326</v>
      </c>
      <c r="N176" s="222">
        <v>185</v>
      </c>
      <c r="O176" s="217"/>
      <c r="P176" s="274">
        <v>42036</v>
      </c>
      <c r="Q176" s="223" t="s">
        <v>2565</v>
      </c>
      <c r="R176" s="204" t="s">
        <v>2742</v>
      </c>
      <c r="S176" s="222" t="s">
        <v>2566</v>
      </c>
      <c r="T176" s="204">
        <v>13872681991</v>
      </c>
      <c r="U176" s="204">
        <v>3047893073</v>
      </c>
      <c r="V176" s="204" t="s">
        <v>575</v>
      </c>
      <c r="W176" s="204" t="str">
        <f t="shared" si="3"/>
        <v>已开</v>
      </c>
      <c r="X176" s="204" t="s">
        <v>1324</v>
      </c>
      <c r="Y176" s="224" t="s">
        <v>1041</v>
      </c>
    </row>
    <row r="177" spans="1:25" s="225" customFormat="1" ht="16.5" customHeight="1">
      <c r="A177" s="204">
        <v>176</v>
      </c>
      <c r="B177" s="215" t="s">
        <v>2567</v>
      </c>
      <c r="C177" s="267" t="s">
        <v>2568</v>
      </c>
      <c r="D177" s="204" t="s">
        <v>2569</v>
      </c>
      <c r="E177" s="204" t="s">
        <v>1929</v>
      </c>
      <c r="F177" s="204" t="s">
        <v>1930</v>
      </c>
      <c r="G177" s="204" t="s">
        <v>1931</v>
      </c>
      <c r="H177" s="204" t="s">
        <v>961</v>
      </c>
      <c r="I177" s="204" t="s">
        <v>1922</v>
      </c>
      <c r="J177" s="216"/>
      <c r="K177" s="204" t="s">
        <v>1327</v>
      </c>
      <c r="L177" s="205" t="s">
        <v>1325</v>
      </c>
      <c r="M177" s="205" t="s">
        <v>1923</v>
      </c>
      <c r="N177" s="222">
        <v>126</v>
      </c>
      <c r="O177" s="217"/>
      <c r="P177" s="274">
        <v>41881</v>
      </c>
      <c r="Q177" s="223" t="s">
        <v>1924</v>
      </c>
      <c r="R177" s="222" t="s">
        <v>1925</v>
      </c>
      <c r="S177" s="222" t="s">
        <v>1926</v>
      </c>
      <c r="T177" s="204">
        <v>15987177998</v>
      </c>
      <c r="U177" s="204">
        <v>2322298033</v>
      </c>
      <c r="V177" s="204" t="s">
        <v>575</v>
      </c>
      <c r="W177" s="204" t="str">
        <f t="shared" si="3"/>
        <v>已开</v>
      </c>
      <c r="X177" s="204" t="s">
        <v>1324</v>
      </c>
      <c r="Y177" s="224" t="s">
        <v>1041</v>
      </c>
    </row>
    <row r="178" spans="1:25" s="225" customFormat="1" ht="16.5" customHeight="1">
      <c r="A178" s="204">
        <v>177</v>
      </c>
      <c r="B178" s="215" t="s">
        <v>1927</v>
      </c>
      <c r="C178" s="267" t="s">
        <v>1928</v>
      </c>
      <c r="D178" s="204" t="s">
        <v>1035</v>
      </c>
      <c r="E178" s="204" t="s">
        <v>1929</v>
      </c>
      <c r="F178" s="204" t="s">
        <v>1930</v>
      </c>
      <c r="G178" s="204" t="s">
        <v>1931</v>
      </c>
      <c r="H178" s="204" t="s">
        <v>961</v>
      </c>
      <c r="I178" s="204" t="s">
        <v>1922</v>
      </c>
      <c r="J178" s="216"/>
      <c r="K178" s="204" t="s">
        <v>1327</v>
      </c>
      <c r="L178" s="205" t="s">
        <v>1325</v>
      </c>
      <c r="M178" s="205" t="s">
        <v>1932</v>
      </c>
      <c r="N178" s="222">
        <v>87</v>
      </c>
      <c r="O178" s="217"/>
      <c r="P178" s="274">
        <v>41958</v>
      </c>
      <c r="Q178" s="223" t="s">
        <v>1933</v>
      </c>
      <c r="R178" s="222" t="s">
        <v>1934</v>
      </c>
      <c r="S178" s="222" t="s">
        <v>1935</v>
      </c>
      <c r="T178" s="204">
        <v>15271152256</v>
      </c>
      <c r="U178" s="204">
        <v>482117392</v>
      </c>
      <c r="V178" s="204" t="s">
        <v>575</v>
      </c>
      <c r="W178" s="204" t="str">
        <f t="shared" si="3"/>
        <v>已开</v>
      </c>
      <c r="X178" s="204" t="s">
        <v>1324</v>
      </c>
      <c r="Y178" s="224" t="s">
        <v>1042</v>
      </c>
    </row>
    <row r="179" spans="1:25" s="225" customFormat="1" ht="16.5" customHeight="1">
      <c r="A179" s="204">
        <v>178</v>
      </c>
      <c r="B179" s="215" t="s">
        <v>1936</v>
      </c>
      <c r="C179" s="267" t="s">
        <v>633</v>
      </c>
      <c r="D179" s="204" t="s">
        <v>2569</v>
      </c>
      <c r="E179" s="204" t="s">
        <v>1929</v>
      </c>
      <c r="F179" s="204" t="s">
        <v>1930</v>
      </c>
      <c r="G179" s="204" t="s">
        <v>1931</v>
      </c>
      <c r="H179" s="204" t="s">
        <v>961</v>
      </c>
      <c r="I179" s="204" t="s">
        <v>1937</v>
      </c>
      <c r="J179" s="216" t="s">
        <v>1938</v>
      </c>
      <c r="K179" s="204" t="s">
        <v>1327</v>
      </c>
      <c r="L179" s="205" t="s">
        <v>4</v>
      </c>
      <c r="M179" s="205" t="s">
        <v>337</v>
      </c>
      <c r="N179" s="222">
        <v>131.9</v>
      </c>
      <c r="O179" s="217"/>
      <c r="P179" s="274">
        <v>41726</v>
      </c>
      <c r="Q179" s="246" t="s">
        <v>1939</v>
      </c>
      <c r="R179" s="222" t="s">
        <v>1940</v>
      </c>
      <c r="S179" s="222" t="s">
        <v>653</v>
      </c>
      <c r="T179" s="204">
        <v>13872411292</v>
      </c>
      <c r="U179" s="204">
        <v>2427300597</v>
      </c>
      <c r="V179" s="204" t="s">
        <v>575</v>
      </c>
      <c r="W179" s="204" t="str">
        <f t="shared" si="3"/>
        <v>已开</v>
      </c>
      <c r="X179" s="204"/>
      <c r="Y179" s="224" t="s">
        <v>1041</v>
      </c>
    </row>
    <row r="180" spans="1:25" s="225" customFormat="1" ht="16.5" customHeight="1">
      <c r="A180" s="204">
        <v>179</v>
      </c>
      <c r="B180" s="215" t="s">
        <v>1941</v>
      </c>
      <c r="C180" s="267" t="s">
        <v>1942</v>
      </c>
      <c r="D180" s="204" t="s">
        <v>1618</v>
      </c>
      <c r="E180" s="204" t="s">
        <v>1767</v>
      </c>
      <c r="F180" s="204" t="s">
        <v>1768</v>
      </c>
      <c r="G180" s="204" t="s">
        <v>1769</v>
      </c>
      <c r="H180" s="204" t="s">
        <v>1943</v>
      </c>
      <c r="I180" s="204" t="s">
        <v>1944</v>
      </c>
      <c r="J180" s="216" t="s">
        <v>1945</v>
      </c>
      <c r="K180" s="204" t="s">
        <v>1603</v>
      </c>
      <c r="L180" s="205" t="s">
        <v>1586</v>
      </c>
      <c r="M180" s="205" t="s">
        <v>1587</v>
      </c>
      <c r="N180" s="222">
        <v>80</v>
      </c>
      <c r="O180" s="217"/>
      <c r="P180" s="274">
        <v>42249</v>
      </c>
      <c r="Q180" s="223" t="s">
        <v>1946</v>
      </c>
      <c r="R180" s="222" t="s">
        <v>1947</v>
      </c>
      <c r="S180" s="222" t="s">
        <v>1948</v>
      </c>
      <c r="T180" s="204">
        <v>15927863116</v>
      </c>
      <c r="U180" s="204">
        <v>3123660274</v>
      </c>
      <c r="V180" s="204" t="s">
        <v>575</v>
      </c>
      <c r="W180" s="204" t="str">
        <f t="shared" si="3"/>
        <v>已开</v>
      </c>
      <c r="X180" s="204" t="s">
        <v>1270</v>
      </c>
      <c r="Y180" s="224" t="s">
        <v>1949</v>
      </c>
    </row>
    <row r="181" spans="1:25" s="225" customFormat="1" ht="16.5" customHeight="1">
      <c r="A181" s="204">
        <v>180</v>
      </c>
      <c r="B181" s="215" t="s">
        <v>1950</v>
      </c>
      <c r="C181" s="267" t="s">
        <v>2909</v>
      </c>
      <c r="D181" s="204" t="s">
        <v>1593</v>
      </c>
      <c r="E181" s="204" t="s">
        <v>1767</v>
      </c>
      <c r="F181" s="204" t="s">
        <v>1768</v>
      </c>
      <c r="G181" s="204" t="s">
        <v>1769</v>
      </c>
      <c r="H181" s="204"/>
      <c r="I181" s="204" t="s">
        <v>1820</v>
      </c>
      <c r="J181" s="216" t="s">
        <v>1951</v>
      </c>
      <c r="K181" s="204" t="s">
        <v>1610</v>
      </c>
      <c r="L181" s="205" t="s">
        <v>2910</v>
      </c>
      <c r="M181" s="205" t="s">
        <v>1587</v>
      </c>
      <c r="N181" s="222"/>
      <c r="O181" s="217"/>
      <c r="P181" s="274">
        <v>42262</v>
      </c>
      <c r="Q181" s="223" t="s">
        <v>1952</v>
      </c>
      <c r="R181" s="222" t="s">
        <v>2922</v>
      </c>
      <c r="S181" s="222">
        <v>15926234595</v>
      </c>
      <c r="T181" s="204">
        <v>15926234595</v>
      </c>
      <c r="U181" s="204">
        <v>3296730676</v>
      </c>
      <c r="V181" s="204" t="s">
        <v>575</v>
      </c>
      <c r="W181" s="204" t="str">
        <f t="shared" si="3"/>
        <v>已开</v>
      </c>
      <c r="X181" s="204"/>
      <c r="Y181" s="224"/>
    </row>
    <row r="182" spans="1:25" s="225" customFormat="1" ht="16.5" customHeight="1">
      <c r="A182" s="204">
        <v>181</v>
      </c>
      <c r="B182" s="215" t="s">
        <v>369</v>
      </c>
      <c r="C182" s="267" t="s">
        <v>520</v>
      </c>
      <c r="D182" s="204" t="s">
        <v>1036</v>
      </c>
      <c r="E182" s="204" t="s">
        <v>1953</v>
      </c>
      <c r="F182" s="204" t="s">
        <v>1954</v>
      </c>
      <c r="G182" s="204" t="s">
        <v>1953</v>
      </c>
      <c r="H182" s="204" t="s">
        <v>1955</v>
      </c>
      <c r="I182" s="204" t="s">
        <v>30</v>
      </c>
      <c r="J182" s="216" t="s">
        <v>1956</v>
      </c>
      <c r="K182" s="204" t="s">
        <v>1585</v>
      </c>
      <c r="L182" s="205" t="s">
        <v>1957</v>
      </c>
      <c r="M182" s="205" t="s">
        <v>338</v>
      </c>
      <c r="N182" s="222">
        <v>116</v>
      </c>
      <c r="O182" s="217"/>
      <c r="P182" s="274">
        <v>41548</v>
      </c>
      <c r="Q182" s="246" t="s">
        <v>1958</v>
      </c>
      <c r="R182" s="222" t="s">
        <v>2570</v>
      </c>
      <c r="S182" s="222" t="s">
        <v>618</v>
      </c>
      <c r="T182" s="204">
        <v>13156363173</v>
      </c>
      <c r="U182" s="204">
        <v>652189897</v>
      </c>
      <c r="V182" s="204" t="s">
        <v>576</v>
      </c>
      <c r="W182" s="204" t="str">
        <f t="shared" si="3"/>
        <v>已开</v>
      </c>
      <c r="X182" s="204"/>
      <c r="Y182" s="224"/>
    </row>
    <row r="183" spans="1:25" s="225" customFormat="1" ht="16.5" customHeight="1">
      <c r="A183" s="204">
        <v>182</v>
      </c>
      <c r="B183" s="215" t="s">
        <v>2571</v>
      </c>
      <c r="C183" s="267" t="s">
        <v>2572</v>
      </c>
      <c r="D183" s="204" t="s">
        <v>1593</v>
      </c>
      <c r="E183" s="204" t="s">
        <v>1953</v>
      </c>
      <c r="F183" s="204" t="s">
        <v>1954</v>
      </c>
      <c r="G183" s="204" t="s">
        <v>1953</v>
      </c>
      <c r="H183" s="204" t="s">
        <v>1955</v>
      </c>
      <c r="I183" s="204" t="s">
        <v>2573</v>
      </c>
      <c r="J183" s="216" t="s">
        <v>2574</v>
      </c>
      <c r="K183" s="204" t="s">
        <v>1603</v>
      </c>
      <c r="L183" s="205" t="s">
        <v>1586</v>
      </c>
      <c r="M183" s="205" t="s">
        <v>1595</v>
      </c>
      <c r="N183" s="222">
        <v>112</v>
      </c>
      <c r="O183" s="217"/>
      <c r="P183" s="274">
        <v>42211</v>
      </c>
      <c r="Q183" s="223" t="s">
        <v>2575</v>
      </c>
      <c r="R183" s="222" t="s">
        <v>2576</v>
      </c>
      <c r="S183" s="222" t="s">
        <v>1216</v>
      </c>
      <c r="T183" s="204">
        <v>15288997464</v>
      </c>
      <c r="U183" s="204">
        <v>3226342830</v>
      </c>
      <c r="V183" s="204" t="s">
        <v>575</v>
      </c>
      <c r="W183" s="204" t="str">
        <f t="shared" si="3"/>
        <v>已开</v>
      </c>
      <c r="X183" s="204"/>
      <c r="Y183" s="224" t="s">
        <v>1042</v>
      </c>
    </row>
    <row r="184" spans="1:25" s="225" customFormat="1" ht="16.5" customHeight="1">
      <c r="A184" s="204">
        <v>183</v>
      </c>
      <c r="B184" s="215" t="s">
        <v>371</v>
      </c>
      <c r="C184" s="267" t="s">
        <v>519</v>
      </c>
      <c r="D184" s="204" t="s">
        <v>1036</v>
      </c>
      <c r="E184" s="204" t="s">
        <v>1953</v>
      </c>
      <c r="F184" s="204" t="s">
        <v>1954</v>
      </c>
      <c r="G184" s="204" t="s">
        <v>365</v>
      </c>
      <c r="H184" s="204" t="s">
        <v>2577</v>
      </c>
      <c r="I184" s="204" t="s">
        <v>40</v>
      </c>
      <c r="J184" s="216" t="s">
        <v>2578</v>
      </c>
      <c r="K184" s="204" t="s">
        <v>1585</v>
      </c>
      <c r="L184" s="205" t="s">
        <v>1957</v>
      </c>
      <c r="M184" s="205" t="s">
        <v>338</v>
      </c>
      <c r="N184" s="222">
        <v>104.4</v>
      </c>
      <c r="O184" s="217"/>
      <c r="P184" s="274">
        <v>41548</v>
      </c>
      <c r="Q184" s="246" t="s">
        <v>2579</v>
      </c>
      <c r="R184" s="222" t="s">
        <v>616</v>
      </c>
      <c r="S184" s="222">
        <v>13276384665</v>
      </c>
      <c r="T184" s="204">
        <v>13001619958</v>
      </c>
      <c r="U184" s="204">
        <v>1413566116</v>
      </c>
      <c r="V184" s="204" t="s">
        <v>576</v>
      </c>
      <c r="W184" s="204" t="str">
        <f t="shared" si="3"/>
        <v>已开</v>
      </c>
      <c r="X184" s="204"/>
      <c r="Y184" s="224"/>
    </row>
    <row r="185" spans="1:25" s="225" customFormat="1" ht="16.5" customHeight="1">
      <c r="A185" s="204">
        <v>184</v>
      </c>
      <c r="B185" s="215" t="s">
        <v>1959</v>
      </c>
      <c r="C185" s="267" t="s">
        <v>1960</v>
      </c>
      <c r="D185" s="204" t="s">
        <v>1910</v>
      </c>
      <c r="E185" s="204" t="s">
        <v>1961</v>
      </c>
      <c r="F185" s="204" t="s">
        <v>1962</v>
      </c>
      <c r="G185" s="204" t="s">
        <v>1961</v>
      </c>
      <c r="H185" s="204" t="s">
        <v>1963</v>
      </c>
      <c r="I185" s="204" t="s">
        <v>1964</v>
      </c>
      <c r="J185" s="216" t="s">
        <v>1965</v>
      </c>
      <c r="K185" s="204" t="s">
        <v>1898</v>
      </c>
      <c r="L185" s="205" t="s">
        <v>1899</v>
      </c>
      <c r="M185" s="205" t="s">
        <v>1966</v>
      </c>
      <c r="N185" s="222">
        <v>139</v>
      </c>
      <c r="O185" s="217"/>
      <c r="P185" s="274">
        <v>42231</v>
      </c>
      <c r="Q185" s="223" t="s">
        <v>1967</v>
      </c>
      <c r="R185" s="222" t="s">
        <v>2772</v>
      </c>
      <c r="S185" s="222" t="s">
        <v>2773</v>
      </c>
      <c r="T185" s="204">
        <v>18560039343</v>
      </c>
      <c r="U185" s="204">
        <v>2114871235</v>
      </c>
      <c r="V185" s="204" t="s">
        <v>575</v>
      </c>
      <c r="W185" s="204" t="str">
        <f t="shared" si="3"/>
        <v>已开</v>
      </c>
      <c r="X185" s="204" t="s">
        <v>1968</v>
      </c>
      <c r="Y185" s="224" t="s">
        <v>1042</v>
      </c>
    </row>
    <row r="186" spans="1:25" s="225" customFormat="1" ht="16.5" customHeight="1">
      <c r="A186" s="204">
        <v>185</v>
      </c>
      <c r="B186" s="215" t="s">
        <v>1969</v>
      </c>
      <c r="C186" s="267" t="s">
        <v>1970</v>
      </c>
      <c r="D186" s="204" t="s">
        <v>1910</v>
      </c>
      <c r="E186" s="204" t="s">
        <v>1961</v>
      </c>
      <c r="F186" s="204" t="s">
        <v>1962</v>
      </c>
      <c r="G186" s="204" t="s">
        <v>1961</v>
      </c>
      <c r="H186" s="204" t="s">
        <v>1963</v>
      </c>
      <c r="I186" s="204" t="s">
        <v>1971</v>
      </c>
      <c r="J186" s="216" t="s">
        <v>1972</v>
      </c>
      <c r="K186" s="204" t="s">
        <v>1898</v>
      </c>
      <c r="L186" s="205" t="s">
        <v>1899</v>
      </c>
      <c r="M186" s="205" t="s">
        <v>1966</v>
      </c>
      <c r="N186" s="222">
        <v>157</v>
      </c>
      <c r="O186" s="217"/>
      <c r="P186" s="274">
        <v>42237</v>
      </c>
      <c r="Q186" s="223" t="s">
        <v>1973</v>
      </c>
      <c r="R186" s="252" t="s">
        <v>2774</v>
      </c>
      <c r="S186" s="222" t="s">
        <v>1974</v>
      </c>
      <c r="T186" s="253">
        <v>18661307456</v>
      </c>
      <c r="U186" s="204">
        <v>2021723941</v>
      </c>
      <c r="V186" s="204" t="s">
        <v>575</v>
      </c>
      <c r="W186" s="204" t="str">
        <f t="shared" si="3"/>
        <v>已开</v>
      </c>
      <c r="X186" s="204" t="s">
        <v>1968</v>
      </c>
      <c r="Y186" s="224" t="s">
        <v>1042</v>
      </c>
    </row>
    <row r="187" spans="1:25" s="225" customFormat="1" ht="16.5" customHeight="1">
      <c r="A187" s="204">
        <v>186</v>
      </c>
      <c r="B187" s="215" t="s">
        <v>1975</v>
      </c>
      <c r="C187" s="267" t="s">
        <v>1976</v>
      </c>
      <c r="D187" s="204" t="s">
        <v>1910</v>
      </c>
      <c r="E187" s="204" t="s">
        <v>1961</v>
      </c>
      <c r="F187" s="204" t="s">
        <v>1962</v>
      </c>
      <c r="G187" s="204" t="s">
        <v>1961</v>
      </c>
      <c r="H187" s="204" t="s">
        <v>1963</v>
      </c>
      <c r="I187" s="204" t="s">
        <v>1977</v>
      </c>
      <c r="J187" s="216" t="s">
        <v>2580</v>
      </c>
      <c r="K187" s="204" t="s">
        <v>1898</v>
      </c>
      <c r="L187" s="205" t="s">
        <v>2581</v>
      </c>
      <c r="M187" s="205" t="s">
        <v>1905</v>
      </c>
      <c r="N187" s="222">
        <v>106</v>
      </c>
      <c r="O187" s="217"/>
      <c r="P187" s="274">
        <v>42273</v>
      </c>
      <c r="Q187" s="223" t="s">
        <v>2582</v>
      </c>
      <c r="R187" s="222" t="s">
        <v>2775</v>
      </c>
      <c r="S187" s="222" t="s">
        <v>2583</v>
      </c>
      <c r="T187" s="204">
        <v>15244568119</v>
      </c>
      <c r="U187" s="204">
        <v>3244220972</v>
      </c>
      <c r="V187" s="204" t="s">
        <v>575</v>
      </c>
      <c r="W187" s="204" t="str">
        <f t="shared" si="3"/>
        <v>已开</v>
      </c>
      <c r="X187" s="204" t="s">
        <v>1968</v>
      </c>
      <c r="Y187" s="224" t="s">
        <v>1042</v>
      </c>
    </row>
    <row r="188" spans="1:25" s="225" customFormat="1" ht="16.5" customHeight="1">
      <c r="A188" s="204">
        <v>187</v>
      </c>
      <c r="B188" s="215" t="s">
        <v>2722</v>
      </c>
      <c r="C188" s="267" t="s">
        <v>2723</v>
      </c>
      <c r="D188" s="204" t="s">
        <v>2672</v>
      </c>
      <c r="E188" s="204" t="s">
        <v>2029</v>
      </c>
      <c r="F188" s="204" t="s">
        <v>2030</v>
      </c>
      <c r="G188" s="204" t="s">
        <v>2031</v>
      </c>
      <c r="H188" s="253" t="s">
        <v>2888</v>
      </c>
      <c r="I188" s="204" t="s">
        <v>2724</v>
      </c>
      <c r="J188" s="216" t="s">
        <v>2725</v>
      </c>
      <c r="K188" s="204" t="s">
        <v>2662</v>
      </c>
      <c r="L188" s="205" t="s">
        <v>2022</v>
      </c>
      <c r="M188" s="205" t="s">
        <v>2023</v>
      </c>
      <c r="N188" s="222">
        <v>189</v>
      </c>
      <c r="O188" s="217"/>
      <c r="P188" s="274">
        <v>42307</v>
      </c>
      <c r="Q188" s="223" t="s">
        <v>2726</v>
      </c>
      <c r="R188" s="253" t="s">
        <v>2891</v>
      </c>
      <c r="S188" s="222" t="s">
        <v>2752</v>
      </c>
      <c r="T188" s="253">
        <v>13883615658</v>
      </c>
      <c r="U188" s="204">
        <v>2104377708</v>
      </c>
      <c r="V188" s="204" t="s">
        <v>575</v>
      </c>
      <c r="W188" s="204" t="str">
        <f t="shared" si="3"/>
        <v>已开</v>
      </c>
      <c r="X188" s="204" t="s">
        <v>2036</v>
      </c>
      <c r="Y188" s="224" t="s">
        <v>2049</v>
      </c>
    </row>
    <row r="189" spans="1:25" s="225" customFormat="1" ht="16.5" customHeight="1">
      <c r="A189" s="204">
        <v>188</v>
      </c>
      <c r="B189" s="215" t="s">
        <v>2584</v>
      </c>
      <c r="C189" s="267" t="s">
        <v>2585</v>
      </c>
      <c r="D189" s="204" t="s">
        <v>1910</v>
      </c>
      <c r="E189" s="204" t="s">
        <v>2586</v>
      </c>
      <c r="F189" s="204" t="s">
        <v>2587</v>
      </c>
      <c r="G189" s="204" t="s">
        <v>2588</v>
      </c>
      <c r="H189" s="253" t="s">
        <v>2888</v>
      </c>
      <c r="I189" s="204" t="s">
        <v>2588</v>
      </c>
      <c r="J189" s="216" t="s">
        <v>2589</v>
      </c>
      <c r="K189" s="204" t="s">
        <v>2590</v>
      </c>
      <c r="L189" s="205" t="s">
        <v>1899</v>
      </c>
      <c r="M189" s="205" t="s">
        <v>2591</v>
      </c>
      <c r="N189" s="222">
        <v>74</v>
      </c>
      <c r="O189" s="217"/>
      <c r="P189" s="274">
        <v>42092</v>
      </c>
      <c r="Q189" s="223" t="s">
        <v>2892</v>
      </c>
      <c r="R189" s="222" t="s">
        <v>2592</v>
      </c>
      <c r="S189" s="222" t="s">
        <v>1217</v>
      </c>
      <c r="T189" s="204">
        <v>15123060968</v>
      </c>
      <c r="U189" s="204">
        <v>2930681599</v>
      </c>
      <c r="V189" s="204" t="s">
        <v>575</v>
      </c>
      <c r="W189" s="204" t="str">
        <f t="shared" si="3"/>
        <v>已开</v>
      </c>
      <c r="X189" s="204" t="s">
        <v>1968</v>
      </c>
      <c r="Y189" s="224" t="s">
        <v>1042</v>
      </c>
    </row>
    <row r="190" spans="1:25" s="225" customFormat="1" ht="16.5" customHeight="1">
      <c r="A190" s="204">
        <v>189</v>
      </c>
      <c r="B190" s="215" t="s">
        <v>2593</v>
      </c>
      <c r="C190" s="267" t="s">
        <v>2594</v>
      </c>
      <c r="D190" s="204" t="s">
        <v>2595</v>
      </c>
      <c r="E190" s="204" t="s">
        <v>2586</v>
      </c>
      <c r="F190" s="204" t="s">
        <v>2587</v>
      </c>
      <c r="G190" s="204" t="s">
        <v>2889</v>
      </c>
      <c r="H190" s="222" t="s">
        <v>2597</v>
      </c>
      <c r="I190" s="204" t="s">
        <v>2598</v>
      </c>
      <c r="J190" s="216" t="s">
        <v>2599</v>
      </c>
      <c r="K190" s="204" t="s">
        <v>1898</v>
      </c>
      <c r="L190" s="205" t="s">
        <v>1899</v>
      </c>
      <c r="M190" s="205" t="s">
        <v>1966</v>
      </c>
      <c r="N190" s="222">
        <v>100</v>
      </c>
      <c r="O190" s="217"/>
      <c r="P190" s="274">
        <v>42160</v>
      </c>
      <c r="Q190" s="223" t="s">
        <v>2600</v>
      </c>
      <c r="R190" s="222" t="s">
        <v>2601</v>
      </c>
      <c r="S190" s="222" t="s">
        <v>2602</v>
      </c>
      <c r="T190" s="204">
        <v>18681397102</v>
      </c>
      <c r="U190" s="204">
        <v>3279982053</v>
      </c>
      <c r="V190" s="204" t="s">
        <v>575</v>
      </c>
      <c r="W190" s="204" t="str">
        <f t="shared" si="3"/>
        <v>已开</v>
      </c>
      <c r="X190" s="204" t="s">
        <v>1968</v>
      </c>
      <c r="Y190" s="224" t="s">
        <v>1042</v>
      </c>
    </row>
    <row r="191" spans="1:25" s="225" customFormat="1" ht="16.5" customHeight="1">
      <c r="A191" s="204">
        <v>190</v>
      </c>
      <c r="B191" s="215" t="s">
        <v>2603</v>
      </c>
      <c r="C191" s="267" t="s">
        <v>2604</v>
      </c>
      <c r="D191" s="204" t="s">
        <v>2595</v>
      </c>
      <c r="E191" s="204" t="s">
        <v>2586</v>
      </c>
      <c r="F191" s="204" t="s">
        <v>2587</v>
      </c>
      <c r="G191" s="204" t="s">
        <v>2596</v>
      </c>
      <c r="H191" s="253" t="s">
        <v>2890</v>
      </c>
      <c r="I191" s="204" t="s">
        <v>2605</v>
      </c>
      <c r="J191" s="216" t="s">
        <v>2606</v>
      </c>
      <c r="K191" s="204" t="s">
        <v>1898</v>
      </c>
      <c r="L191" s="205" t="s">
        <v>1899</v>
      </c>
      <c r="M191" s="205" t="s">
        <v>1966</v>
      </c>
      <c r="N191" s="222">
        <v>100</v>
      </c>
      <c r="O191" s="217">
        <v>42160</v>
      </c>
      <c r="P191" s="274">
        <v>42181</v>
      </c>
      <c r="Q191" s="223" t="s">
        <v>2607</v>
      </c>
      <c r="R191" s="222" t="s">
        <v>2608</v>
      </c>
      <c r="S191" s="222" t="s">
        <v>2609</v>
      </c>
      <c r="T191" s="204">
        <v>18383225509</v>
      </c>
      <c r="U191" s="204">
        <v>2767244430</v>
      </c>
      <c r="V191" s="204" t="s">
        <v>575</v>
      </c>
      <c r="W191" s="204" t="str">
        <f t="shared" si="3"/>
        <v>已开</v>
      </c>
      <c r="X191" s="204" t="s">
        <v>1968</v>
      </c>
      <c r="Y191" s="224" t="s">
        <v>1042</v>
      </c>
    </row>
    <row r="192" spans="1:25" s="225" customFormat="1" ht="16.5" customHeight="1">
      <c r="A192" s="204">
        <v>191</v>
      </c>
      <c r="B192" s="215" t="s">
        <v>2610</v>
      </c>
      <c r="C192" s="267" t="s">
        <v>2611</v>
      </c>
      <c r="D192" s="204" t="s">
        <v>2595</v>
      </c>
      <c r="E192" s="204" t="s">
        <v>2586</v>
      </c>
      <c r="F192" s="204" t="s">
        <v>2587</v>
      </c>
      <c r="G192" s="204" t="s">
        <v>2596</v>
      </c>
      <c r="H192" s="204" t="s">
        <v>2597</v>
      </c>
      <c r="I192" s="204" t="s">
        <v>2612</v>
      </c>
      <c r="J192" s="216" t="s">
        <v>2613</v>
      </c>
      <c r="K192" s="204" t="s">
        <v>2590</v>
      </c>
      <c r="L192" s="205" t="s">
        <v>1899</v>
      </c>
      <c r="M192" s="205" t="s">
        <v>2591</v>
      </c>
      <c r="N192" s="222">
        <v>88</v>
      </c>
      <c r="O192" s="217"/>
      <c r="P192" s="274">
        <v>42032</v>
      </c>
      <c r="Q192" s="223" t="s">
        <v>2614</v>
      </c>
      <c r="R192" s="204" t="s">
        <v>2615</v>
      </c>
      <c r="S192" s="222" t="s">
        <v>2616</v>
      </c>
      <c r="T192" s="204">
        <v>13228161350</v>
      </c>
      <c r="U192" s="204">
        <v>2075765727</v>
      </c>
      <c r="V192" s="204" t="s">
        <v>575</v>
      </c>
      <c r="W192" s="204" t="str">
        <f t="shared" si="3"/>
        <v>已开</v>
      </c>
      <c r="X192" s="204" t="s">
        <v>1968</v>
      </c>
      <c r="Y192" s="224" t="s">
        <v>1042</v>
      </c>
    </row>
    <row r="193" spans="1:25" s="225" customFormat="1" ht="16.5" customHeight="1">
      <c r="A193" s="204">
        <v>192</v>
      </c>
      <c r="B193" s="215" t="s">
        <v>2617</v>
      </c>
      <c r="C193" s="267" t="s">
        <v>2618</v>
      </c>
      <c r="D193" s="204" t="s">
        <v>2595</v>
      </c>
      <c r="E193" s="204" t="s">
        <v>2586</v>
      </c>
      <c r="F193" s="204" t="s">
        <v>2587</v>
      </c>
      <c r="G193" s="204" t="s">
        <v>2596</v>
      </c>
      <c r="H193" s="204" t="s">
        <v>2597</v>
      </c>
      <c r="I193" s="204" t="s">
        <v>2612</v>
      </c>
      <c r="J193" s="216" t="s">
        <v>2613</v>
      </c>
      <c r="K193" s="204" t="s">
        <v>2590</v>
      </c>
      <c r="L193" s="205" t="s">
        <v>1899</v>
      </c>
      <c r="M193" s="205" t="s">
        <v>2591</v>
      </c>
      <c r="N193" s="222">
        <v>66</v>
      </c>
      <c r="O193" s="217"/>
      <c r="P193" s="274">
        <v>42091</v>
      </c>
      <c r="Q193" s="223" t="s">
        <v>2619</v>
      </c>
      <c r="R193" s="204" t="s">
        <v>2620</v>
      </c>
      <c r="S193" s="222" t="s">
        <v>2621</v>
      </c>
      <c r="T193" s="204">
        <v>13980607962</v>
      </c>
      <c r="U193" s="204">
        <v>2256352404</v>
      </c>
      <c r="V193" s="204" t="s">
        <v>575</v>
      </c>
      <c r="W193" s="204" t="str">
        <f t="shared" ref="W193:W232" si="4">IF(P193&gt;0,"已开","待开")</f>
        <v>已开</v>
      </c>
      <c r="X193" s="204" t="s">
        <v>1968</v>
      </c>
      <c r="Y193" s="224" t="s">
        <v>1042</v>
      </c>
    </row>
    <row r="194" spans="1:25" s="225" customFormat="1" ht="16.5" customHeight="1">
      <c r="A194" s="204">
        <v>193</v>
      </c>
      <c r="B194" s="215" t="s">
        <v>2622</v>
      </c>
      <c r="C194" s="267" t="s">
        <v>2623</v>
      </c>
      <c r="D194" s="204" t="s">
        <v>2624</v>
      </c>
      <c r="E194" s="204" t="s">
        <v>2586</v>
      </c>
      <c r="F194" s="204" t="s">
        <v>2587</v>
      </c>
      <c r="G194" s="204" t="s">
        <v>2596</v>
      </c>
      <c r="H194" s="204" t="s">
        <v>2597</v>
      </c>
      <c r="I194" s="204" t="s">
        <v>2625</v>
      </c>
      <c r="J194" s="216" t="s">
        <v>2626</v>
      </c>
      <c r="K194" s="204" t="s">
        <v>1898</v>
      </c>
      <c r="L194" s="205" t="s">
        <v>1899</v>
      </c>
      <c r="M194" s="205" t="s">
        <v>2627</v>
      </c>
      <c r="N194" s="222">
        <v>191</v>
      </c>
      <c r="O194" s="217"/>
      <c r="P194" s="274">
        <v>42222</v>
      </c>
      <c r="Q194" s="223" t="s">
        <v>2751</v>
      </c>
      <c r="R194" s="204" t="s">
        <v>2597</v>
      </c>
      <c r="S194" s="222" t="s">
        <v>1219</v>
      </c>
      <c r="T194" s="204">
        <v>15928176735</v>
      </c>
      <c r="U194" s="204">
        <v>3318536885</v>
      </c>
      <c r="V194" s="204" t="s">
        <v>575</v>
      </c>
      <c r="W194" s="204" t="str">
        <f t="shared" si="4"/>
        <v>已开</v>
      </c>
      <c r="X194" s="204"/>
      <c r="Y194" s="224" t="s">
        <v>1042</v>
      </c>
    </row>
    <row r="195" spans="1:25" s="225" customFormat="1" ht="16.5" customHeight="1">
      <c r="A195" s="204">
        <v>194</v>
      </c>
      <c r="B195" s="215" t="s">
        <v>2628</v>
      </c>
      <c r="C195" s="267" t="s">
        <v>2629</v>
      </c>
      <c r="D195" s="204" t="s">
        <v>2630</v>
      </c>
      <c r="E195" s="204" t="s">
        <v>2586</v>
      </c>
      <c r="F195" s="204" t="s">
        <v>2587</v>
      </c>
      <c r="G195" s="204" t="s">
        <v>2596</v>
      </c>
      <c r="H195" s="204" t="s">
        <v>2631</v>
      </c>
      <c r="I195" s="204" t="s">
        <v>2612</v>
      </c>
      <c r="J195" s="216" t="s">
        <v>2632</v>
      </c>
      <c r="K195" s="204" t="s">
        <v>2590</v>
      </c>
      <c r="L195" s="205" t="s">
        <v>1899</v>
      </c>
      <c r="M195" s="205" t="s">
        <v>1966</v>
      </c>
      <c r="N195" s="222">
        <v>142</v>
      </c>
      <c r="O195" s="217"/>
      <c r="P195" s="274">
        <v>42273</v>
      </c>
      <c r="Q195" s="223" t="s">
        <v>2633</v>
      </c>
      <c r="R195" s="222" t="s">
        <v>2634</v>
      </c>
      <c r="S195" s="204" t="s">
        <v>2635</v>
      </c>
      <c r="T195" s="212" t="s">
        <v>2636</v>
      </c>
      <c r="U195" s="204">
        <v>3254470460</v>
      </c>
      <c r="V195" s="204" t="s">
        <v>575</v>
      </c>
      <c r="W195" s="204" t="str">
        <f t="shared" si="4"/>
        <v>已开</v>
      </c>
      <c r="X195" s="204" t="s">
        <v>1968</v>
      </c>
      <c r="Y195" s="224" t="s">
        <v>2637</v>
      </c>
    </row>
    <row r="196" spans="1:25" s="225" customFormat="1" ht="16.5" customHeight="1">
      <c r="A196" s="204">
        <v>195</v>
      </c>
      <c r="B196" s="215" t="s">
        <v>2638</v>
      </c>
      <c r="C196" s="267" t="s">
        <v>2639</v>
      </c>
      <c r="D196" s="204" t="s">
        <v>1037</v>
      </c>
      <c r="E196" s="204" t="s">
        <v>2586</v>
      </c>
      <c r="F196" s="204" t="s">
        <v>2587</v>
      </c>
      <c r="G196" s="204" t="s">
        <v>2596</v>
      </c>
      <c r="H196" s="204" t="s">
        <v>2640</v>
      </c>
      <c r="I196" s="204" t="s">
        <v>2612</v>
      </c>
      <c r="J196" s="216" t="s">
        <v>2641</v>
      </c>
      <c r="K196" s="204" t="s">
        <v>2590</v>
      </c>
      <c r="L196" s="205" t="s">
        <v>1899</v>
      </c>
      <c r="M196" s="205" t="s">
        <v>1966</v>
      </c>
      <c r="N196" s="222">
        <v>160.69999999999999</v>
      </c>
      <c r="O196" s="217"/>
      <c r="P196" s="274">
        <v>41754</v>
      </c>
      <c r="Q196" s="246" t="s">
        <v>2642</v>
      </c>
      <c r="R196" s="222" t="s">
        <v>2643</v>
      </c>
      <c r="S196" s="222" t="s">
        <v>668</v>
      </c>
      <c r="T196" s="212">
        <v>13980839179</v>
      </c>
      <c r="U196" s="204">
        <v>2093469610</v>
      </c>
      <c r="V196" s="204" t="s">
        <v>575</v>
      </c>
      <c r="W196" s="204" t="str">
        <f t="shared" si="4"/>
        <v>已开</v>
      </c>
      <c r="X196" s="204"/>
      <c r="Y196" s="224" t="s">
        <v>1042</v>
      </c>
    </row>
    <row r="197" spans="1:25" s="225" customFormat="1" ht="16.5" customHeight="1">
      <c r="A197" s="204">
        <v>196</v>
      </c>
      <c r="B197" s="215" t="s">
        <v>2644</v>
      </c>
      <c r="C197" s="267" t="s">
        <v>2645</v>
      </c>
      <c r="D197" s="204" t="s">
        <v>2595</v>
      </c>
      <c r="E197" s="204" t="s">
        <v>2586</v>
      </c>
      <c r="F197" s="204" t="s">
        <v>2587</v>
      </c>
      <c r="G197" s="204" t="s">
        <v>2596</v>
      </c>
      <c r="H197" s="204" t="s">
        <v>2640</v>
      </c>
      <c r="I197" s="204" t="s">
        <v>2612</v>
      </c>
      <c r="J197" s="216" t="s">
        <v>1020</v>
      </c>
      <c r="K197" s="204" t="s">
        <v>1978</v>
      </c>
      <c r="L197" s="205" t="s">
        <v>1343</v>
      </c>
      <c r="M197" s="205" t="s">
        <v>1979</v>
      </c>
      <c r="N197" s="222">
        <v>180</v>
      </c>
      <c r="O197" s="217"/>
      <c r="P197" s="274">
        <v>42124</v>
      </c>
      <c r="Q197" s="223" t="s">
        <v>1980</v>
      </c>
      <c r="R197" s="222" t="s">
        <v>1981</v>
      </c>
      <c r="S197" s="222" t="s">
        <v>1982</v>
      </c>
      <c r="T197" s="204">
        <v>18782222437</v>
      </c>
      <c r="U197" s="204">
        <v>2842516251</v>
      </c>
      <c r="V197" s="204" t="s">
        <v>575</v>
      </c>
      <c r="W197" s="204" t="str">
        <f t="shared" si="4"/>
        <v>已开</v>
      </c>
      <c r="X197" s="204" t="s">
        <v>1537</v>
      </c>
      <c r="Y197" s="224" t="s">
        <v>1042</v>
      </c>
    </row>
    <row r="198" spans="1:25" s="225" customFormat="1" ht="16.5" customHeight="1">
      <c r="A198" s="204">
        <v>197</v>
      </c>
      <c r="B198" s="215" t="s">
        <v>1983</v>
      </c>
      <c r="C198" s="267" t="s">
        <v>1984</v>
      </c>
      <c r="D198" s="204" t="s">
        <v>1985</v>
      </c>
      <c r="E198" s="204" t="s">
        <v>1986</v>
      </c>
      <c r="F198" s="204" t="s">
        <v>1987</v>
      </c>
      <c r="G198" s="204" t="s">
        <v>1988</v>
      </c>
      <c r="H198" s="204" t="s">
        <v>1192</v>
      </c>
      <c r="I198" s="204" t="s">
        <v>1989</v>
      </c>
      <c r="J198" s="216" t="s">
        <v>1990</v>
      </c>
      <c r="K198" s="204" t="s">
        <v>1991</v>
      </c>
      <c r="L198" s="205" t="s">
        <v>1992</v>
      </c>
      <c r="M198" s="205" t="s">
        <v>1993</v>
      </c>
      <c r="N198" s="222">
        <v>140</v>
      </c>
      <c r="O198" s="217"/>
      <c r="P198" s="274">
        <v>42221</v>
      </c>
      <c r="Q198" s="223" t="s">
        <v>1994</v>
      </c>
      <c r="R198" s="204" t="s">
        <v>1192</v>
      </c>
      <c r="S198" s="222" t="s">
        <v>1218</v>
      </c>
      <c r="T198" s="204">
        <v>13882290129</v>
      </c>
      <c r="U198" s="204">
        <v>1958759201</v>
      </c>
      <c r="V198" s="204" t="s">
        <v>575</v>
      </c>
      <c r="W198" s="204" t="str">
        <f t="shared" si="4"/>
        <v>已开</v>
      </c>
      <c r="X198" s="204"/>
      <c r="Y198" s="224" t="s">
        <v>1042</v>
      </c>
    </row>
    <row r="199" spans="1:25" s="225" customFormat="1" ht="16.5" customHeight="1">
      <c r="A199" s="204">
        <v>198</v>
      </c>
      <c r="B199" s="215" t="s">
        <v>1995</v>
      </c>
      <c r="C199" s="267" t="s">
        <v>1996</v>
      </c>
      <c r="D199" s="204" t="s">
        <v>1997</v>
      </c>
      <c r="E199" s="204" t="s">
        <v>1998</v>
      </c>
      <c r="F199" s="204" t="s">
        <v>1999</v>
      </c>
      <c r="G199" s="204" t="s">
        <v>2000</v>
      </c>
      <c r="H199" s="204" t="s">
        <v>2001</v>
      </c>
      <c r="I199" s="204" t="s">
        <v>2002</v>
      </c>
      <c r="J199" s="216" t="s">
        <v>2003</v>
      </c>
      <c r="K199" s="204" t="s">
        <v>2004</v>
      </c>
      <c r="L199" s="205" t="s">
        <v>1992</v>
      </c>
      <c r="M199" s="205" t="s">
        <v>2005</v>
      </c>
      <c r="N199" s="222">
        <v>77</v>
      </c>
      <c r="O199" s="217"/>
      <c r="P199" s="274">
        <v>42249</v>
      </c>
      <c r="Q199" s="223" t="s">
        <v>2006</v>
      </c>
      <c r="R199" s="222" t="s">
        <v>2007</v>
      </c>
      <c r="S199" s="222" t="s">
        <v>2008</v>
      </c>
      <c r="T199" s="204">
        <v>13541396213</v>
      </c>
      <c r="U199" s="204">
        <v>3085177855</v>
      </c>
      <c r="V199" s="204" t="s">
        <v>575</v>
      </c>
      <c r="W199" s="204" t="str">
        <f t="shared" si="4"/>
        <v>已开</v>
      </c>
      <c r="X199" s="204" t="s">
        <v>2009</v>
      </c>
      <c r="Y199" s="224" t="s">
        <v>2010</v>
      </c>
    </row>
    <row r="200" spans="1:25" s="225" customFormat="1" ht="16.5" customHeight="1">
      <c r="A200" s="204">
        <v>199</v>
      </c>
      <c r="B200" s="215" t="s">
        <v>2011</v>
      </c>
      <c r="C200" s="267" t="s">
        <v>2012</v>
      </c>
      <c r="D200" s="204" t="s">
        <v>1038</v>
      </c>
      <c r="E200" s="204" t="s">
        <v>1998</v>
      </c>
      <c r="F200" s="204" t="s">
        <v>1999</v>
      </c>
      <c r="G200" s="204" t="s">
        <v>2000</v>
      </c>
      <c r="H200" s="204" t="s">
        <v>1050</v>
      </c>
      <c r="I200" s="204" t="s">
        <v>2013</v>
      </c>
      <c r="J200" s="216" t="s">
        <v>2014</v>
      </c>
      <c r="K200" s="204" t="s">
        <v>1991</v>
      </c>
      <c r="L200" s="205" t="s">
        <v>4</v>
      </c>
      <c r="M200" s="205" t="s">
        <v>1993</v>
      </c>
      <c r="N200" s="222">
        <v>96</v>
      </c>
      <c r="O200" s="217"/>
      <c r="P200" s="274">
        <v>41629</v>
      </c>
      <c r="Q200" s="246" t="s">
        <v>2015</v>
      </c>
      <c r="R200" s="222" t="s">
        <v>621</v>
      </c>
      <c r="S200" s="222" t="s">
        <v>622</v>
      </c>
      <c r="T200" s="204">
        <v>15228157446</v>
      </c>
      <c r="U200" s="204">
        <v>1417405335</v>
      </c>
      <c r="V200" s="204" t="s">
        <v>575</v>
      </c>
      <c r="W200" s="204" t="str">
        <f t="shared" si="4"/>
        <v>已开</v>
      </c>
      <c r="X200" s="204"/>
      <c r="Y200" s="224" t="s">
        <v>1042</v>
      </c>
    </row>
    <row r="201" spans="1:25" s="225" customFormat="1" ht="16.5" customHeight="1">
      <c r="A201" s="204">
        <v>200</v>
      </c>
      <c r="B201" s="215" t="s">
        <v>2016</v>
      </c>
      <c r="C201" s="267" t="s">
        <v>2017</v>
      </c>
      <c r="D201" s="204" t="s">
        <v>1038</v>
      </c>
      <c r="E201" s="204" t="s">
        <v>1998</v>
      </c>
      <c r="F201" s="204" t="s">
        <v>1999</v>
      </c>
      <c r="G201" s="204" t="s">
        <v>2000</v>
      </c>
      <c r="H201" s="204" t="s">
        <v>1050</v>
      </c>
      <c r="I201" s="204" t="s">
        <v>2013</v>
      </c>
      <c r="J201" s="216" t="s">
        <v>2014</v>
      </c>
      <c r="K201" s="204" t="s">
        <v>1991</v>
      </c>
      <c r="L201" s="205" t="s">
        <v>1992</v>
      </c>
      <c r="M201" s="205" t="s">
        <v>2005</v>
      </c>
      <c r="N201" s="222">
        <v>60</v>
      </c>
      <c r="O201" s="217"/>
      <c r="P201" s="274">
        <v>41755</v>
      </c>
      <c r="Q201" s="246" t="s">
        <v>2018</v>
      </c>
      <c r="R201" s="222" t="s">
        <v>621</v>
      </c>
      <c r="S201" s="222" t="s">
        <v>671</v>
      </c>
      <c r="T201" s="204">
        <v>15228157446</v>
      </c>
      <c r="U201" s="204">
        <v>2832657320</v>
      </c>
      <c r="V201" s="204" t="s">
        <v>575</v>
      </c>
      <c r="W201" s="204" t="str">
        <f t="shared" si="4"/>
        <v>已开</v>
      </c>
      <c r="X201" s="204" t="s">
        <v>960</v>
      </c>
      <c r="Y201" s="224"/>
    </row>
    <row r="202" spans="1:25" s="225" customFormat="1" ht="16.5" customHeight="1">
      <c r="A202" s="204">
        <v>201</v>
      </c>
      <c r="B202" s="215" t="s">
        <v>2646</v>
      </c>
      <c r="C202" s="267" t="s">
        <v>2647</v>
      </c>
      <c r="D202" s="204" t="s">
        <v>1997</v>
      </c>
      <c r="E202" s="204" t="s">
        <v>1998</v>
      </c>
      <c r="F202" s="204" t="s">
        <v>1999</v>
      </c>
      <c r="G202" s="204" t="s">
        <v>2000</v>
      </c>
      <c r="H202" s="204" t="s">
        <v>2648</v>
      </c>
      <c r="I202" s="204" t="s">
        <v>2013</v>
      </c>
      <c r="J202" s="216" t="s">
        <v>2014</v>
      </c>
      <c r="K202" s="204" t="s">
        <v>1991</v>
      </c>
      <c r="L202" s="205" t="s">
        <v>1992</v>
      </c>
      <c r="M202" s="205" t="s">
        <v>2005</v>
      </c>
      <c r="N202" s="222">
        <v>89</v>
      </c>
      <c r="O202" s="217"/>
      <c r="P202" s="274">
        <v>42255</v>
      </c>
      <c r="Q202" s="223" t="s">
        <v>2649</v>
      </c>
      <c r="R202" s="222" t="s">
        <v>2650</v>
      </c>
      <c r="S202" s="222" t="s">
        <v>1240</v>
      </c>
      <c r="T202" s="204">
        <v>15228157446</v>
      </c>
      <c r="U202" s="204">
        <v>3303610547</v>
      </c>
      <c r="V202" s="204" t="s">
        <v>2651</v>
      </c>
      <c r="W202" s="204" t="str">
        <f t="shared" si="4"/>
        <v>已开</v>
      </c>
      <c r="X202" s="204" t="s">
        <v>2009</v>
      </c>
      <c r="Y202" s="224" t="s">
        <v>2010</v>
      </c>
    </row>
    <row r="203" spans="1:25" s="225" customFormat="1" ht="16.5" customHeight="1">
      <c r="A203" s="204">
        <v>202</v>
      </c>
      <c r="B203" s="215" t="s">
        <v>2652</v>
      </c>
      <c r="C203" s="267" t="s">
        <v>2653</v>
      </c>
      <c r="D203" s="204" t="s">
        <v>2654</v>
      </c>
      <c r="E203" s="204" t="s">
        <v>1998</v>
      </c>
      <c r="F203" s="204" t="s">
        <v>1999</v>
      </c>
      <c r="G203" s="204" t="s">
        <v>2000</v>
      </c>
      <c r="H203" s="204" t="s">
        <v>2648</v>
      </c>
      <c r="I203" s="204" t="s">
        <v>2013</v>
      </c>
      <c r="J203" s="216" t="s">
        <v>2014</v>
      </c>
      <c r="K203" s="204" t="s">
        <v>1991</v>
      </c>
      <c r="L203" s="205" t="s">
        <v>1992</v>
      </c>
      <c r="M203" s="205" t="s">
        <v>1993</v>
      </c>
      <c r="N203" s="222">
        <v>400</v>
      </c>
      <c r="O203" s="217"/>
      <c r="P203" s="274">
        <v>42274</v>
      </c>
      <c r="Q203" s="223" t="s">
        <v>2655</v>
      </c>
      <c r="R203" s="222" t="s">
        <v>2650</v>
      </c>
      <c r="S203" s="204" t="s">
        <v>2656</v>
      </c>
      <c r="T203" s="204">
        <v>15228157446</v>
      </c>
      <c r="U203" s="204">
        <v>3054548156</v>
      </c>
      <c r="V203" s="204" t="s">
        <v>575</v>
      </c>
      <c r="W203" s="204" t="str">
        <f t="shared" si="4"/>
        <v>已开</v>
      </c>
      <c r="X203" s="204" t="s">
        <v>2009</v>
      </c>
      <c r="Y203" s="224" t="s">
        <v>2010</v>
      </c>
    </row>
    <row r="204" spans="1:25" s="225" customFormat="1" ht="16.5" customHeight="1">
      <c r="A204" s="204">
        <v>203</v>
      </c>
      <c r="B204" s="215" t="s">
        <v>2657</v>
      </c>
      <c r="C204" s="267" t="s">
        <v>2658</v>
      </c>
      <c r="D204" s="204" t="s">
        <v>1037</v>
      </c>
      <c r="E204" s="204" t="s">
        <v>1998</v>
      </c>
      <c r="F204" s="204" t="s">
        <v>1999</v>
      </c>
      <c r="G204" s="204" t="s">
        <v>2000</v>
      </c>
      <c r="H204" s="204" t="s">
        <v>667</v>
      </c>
      <c r="I204" s="204" t="s">
        <v>2019</v>
      </c>
      <c r="J204" s="216" t="s">
        <v>2020</v>
      </c>
      <c r="K204" s="204" t="s">
        <v>2021</v>
      </c>
      <c r="L204" s="205" t="s">
        <v>2022</v>
      </c>
      <c r="M204" s="205" t="s">
        <v>2023</v>
      </c>
      <c r="N204" s="222">
        <v>191</v>
      </c>
      <c r="O204" s="217"/>
      <c r="P204" s="274">
        <v>41860</v>
      </c>
      <c r="Q204" s="223" t="s">
        <v>2024</v>
      </c>
      <c r="R204" s="222" t="s">
        <v>2801</v>
      </c>
      <c r="S204" s="222" t="s">
        <v>2025</v>
      </c>
      <c r="T204" s="204">
        <v>13408657897</v>
      </c>
      <c r="U204" s="204">
        <v>3028673380</v>
      </c>
      <c r="V204" s="204" t="s">
        <v>575</v>
      </c>
      <c r="W204" s="204" t="str">
        <f t="shared" si="4"/>
        <v>已开</v>
      </c>
      <c r="X204" s="204" t="s">
        <v>960</v>
      </c>
      <c r="Y204" s="224" t="s">
        <v>1042</v>
      </c>
    </row>
    <row r="205" spans="1:25" s="225" customFormat="1" ht="16.5" customHeight="1">
      <c r="A205" s="204">
        <v>204</v>
      </c>
      <c r="B205" s="215" t="s">
        <v>2026</v>
      </c>
      <c r="C205" s="267" t="s">
        <v>2027</v>
      </c>
      <c r="D205" s="204" t="s">
        <v>2028</v>
      </c>
      <c r="E205" s="204" t="s">
        <v>2029</v>
      </c>
      <c r="F205" s="204" t="s">
        <v>2030</v>
      </c>
      <c r="G205" s="204" t="s">
        <v>2031</v>
      </c>
      <c r="H205" s="204" t="s">
        <v>667</v>
      </c>
      <c r="I205" s="204" t="s">
        <v>2019</v>
      </c>
      <c r="J205" s="216" t="s">
        <v>2032</v>
      </c>
      <c r="K205" s="204" t="s">
        <v>2021</v>
      </c>
      <c r="L205" s="205" t="s">
        <v>2022</v>
      </c>
      <c r="M205" s="205" t="s">
        <v>2033</v>
      </c>
      <c r="N205" s="222">
        <v>74</v>
      </c>
      <c r="O205" s="217"/>
      <c r="P205" s="274">
        <v>42036</v>
      </c>
      <c r="Q205" s="223" t="s">
        <v>2034</v>
      </c>
      <c r="R205" s="224" t="s">
        <v>1188</v>
      </c>
      <c r="S205" s="222" t="s">
        <v>2035</v>
      </c>
      <c r="T205" s="204">
        <v>13880280463</v>
      </c>
      <c r="U205" s="204">
        <v>2847654684</v>
      </c>
      <c r="V205" s="204" t="s">
        <v>575</v>
      </c>
      <c r="W205" s="204" t="str">
        <f t="shared" si="4"/>
        <v>已开</v>
      </c>
      <c r="X205" s="204" t="s">
        <v>2036</v>
      </c>
      <c r="Y205" s="224" t="s">
        <v>1042</v>
      </c>
    </row>
    <row r="206" spans="1:25" s="225" customFormat="1" ht="19.5" customHeight="1">
      <c r="A206" s="204">
        <v>205</v>
      </c>
      <c r="B206" s="215" t="s">
        <v>2037</v>
      </c>
      <c r="C206" s="267" t="s">
        <v>2038</v>
      </c>
      <c r="D206" s="204" t="s">
        <v>2039</v>
      </c>
      <c r="E206" s="204" t="s">
        <v>2029</v>
      </c>
      <c r="F206" s="204" t="s">
        <v>2030</v>
      </c>
      <c r="G206" s="204" t="s">
        <v>2031</v>
      </c>
      <c r="H206" s="204" t="s">
        <v>667</v>
      </c>
      <c r="I206" s="204" t="s">
        <v>2019</v>
      </c>
      <c r="J206" s="216" t="s">
        <v>2040</v>
      </c>
      <c r="K206" s="204" t="s">
        <v>2041</v>
      </c>
      <c r="L206" s="205" t="s">
        <v>2022</v>
      </c>
      <c r="M206" s="205" t="s">
        <v>2042</v>
      </c>
      <c r="N206" s="222">
        <v>107</v>
      </c>
      <c r="O206" s="217"/>
      <c r="P206" s="274">
        <v>42110</v>
      </c>
      <c r="Q206" s="223" t="s">
        <v>2043</v>
      </c>
      <c r="R206" s="222" t="s">
        <v>1189</v>
      </c>
      <c r="S206" s="222" t="s">
        <v>2044</v>
      </c>
      <c r="T206" s="204">
        <v>18782118786</v>
      </c>
      <c r="U206" s="204">
        <v>2837134827</v>
      </c>
      <c r="V206" s="204" t="s">
        <v>575</v>
      </c>
      <c r="W206" s="204" t="str">
        <f t="shared" si="4"/>
        <v>已开</v>
      </c>
      <c r="X206" s="204" t="s">
        <v>2036</v>
      </c>
      <c r="Y206" s="224" t="s">
        <v>1042</v>
      </c>
    </row>
    <row r="207" spans="1:25" s="225" customFormat="1" ht="19.5" customHeight="1">
      <c r="A207" s="204">
        <v>206</v>
      </c>
      <c r="B207" s="215" t="s">
        <v>1246</v>
      </c>
      <c r="C207" s="267" t="s">
        <v>2045</v>
      </c>
      <c r="D207" s="204" t="s">
        <v>2028</v>
      </c>
      <c r="E207" s="204" t="s">
        <v>2029</v>
      </c>
      <c r="F207" s="204" t="s">
        <v>2030</v>
      </c>
      <c r="G207" s="204" t="s">
        <v>2031</v>
      </c>
      <c r="H207" s="204" t="s">
        <v>2046</v>
      </c>
      <c r="I207" s="204" t="s">
        <v>2019</v>
      </c>
      <c r="J207" s="216" t="s">
        <v>2020</v>
      </c>
      <c r="K207" s="204" t="s">
        <v>2021</v>
      </c>
      <c r="L207" s="205" t="s">
        <v>2022</v>
      </c>
      <c r="M207" s="205" t="s">
        <v>2023</v>
      </c>
      <c r="N207" s="222">
        <v>190</v>
      </c>
      <c r="O207" s="217"/>
      <c r="P207" s="274">
        <v>42265</v>
      </c>
      <c r="Q207" s="223" t="s">
        <v>2047</v>
      </c>
      <c r="R207" s="222" t="s">
        <v>2046</v>
      </c>
      <c r="S207" s="204" t="s">
        <v>2048</v>
      </c>
      <c r="T207" s="204">
        <v>15388261153</v>
      </c>
      <c r="U207" s="204">
        <v>1787063458</v>
      </c>
      <c r="V207" s="204" t="s">
        <v>575</v>
      </c>
      <c r="W207" s="204" t="str">
        <f t="shared" si="4"/>
        <v>已开</v>
      </c>
      <c r="X207" s="204" t="s">
        <v>2036</v>
      </c>
      <c r="Y207" s="224" t="s">
        <v>2049</v>
      </c>
    </row>
    <row r="208" spans="1:25" s="225" customFormat="1" ht="19.5" customHeight="1">
      <c r="A208" s="204">
        <v>207</v>
      </c>
      <c r="B208" s="215" t="s">
        <v>2050</v>
      </c>
      <c r="C208" s="267" t="s">
        <v>2051</v>
      </c>
      <c r="D208" s="204" t="s">
        <v>1038</v>
      </c>
      <c r="E208" s="204" t="s">
        <v>2029</v>
      </c>
      <c r="F208" s="204" t="s">
        <v>2030</v>
      </c>
      <c r="G208" s="204" t="s">
        <v>2031</v>
      </c>
      <c r="H208" s="204" t="s">
        <v>2659</v>
      </c>
      <c r="I208" s="204" t="s">
        <v>2660</v>
      </c>
      <c r="J208" s="216" t="s">
        <v>2661</v>
      </c>
      <c r="K208" s="204" t="s">
        <v>2662</v>
      </c>
      <c r="L208" s="205" t="s">
        <v>2022</v>
      </c>
      <c r="M208" s="205" t="s">
        <v>2663</v>
      </c>
      <c r="N208" s="222">
        <v>81</v>
      </c>
      <c r="O208" s="217"/>
      <c r="P208" s="274">
        <v>41760</v>
      </c>
      <c r="Q208" s="246" t="s">
        <v>2664</v>
      </c>
      <c r="R208" s="204" t="s">
        <v>2659</v>
      </c>
      <c r="S208" s="222" t="s">
        <v>674</v>
      </c>
      <c r="T208" s="204">
        <v>15328894251</v>
      </c>
      <c r="U208" s="204">
        <v>2111732556</v>
      </c>
      <c r="V208" s="204" t="s">
        <v>575</v>
      </c>
      <c r="W208" s="204" t="str">
        <f t="shared" si="4"/>
        <v>已开</v>
      </c>
      <c r="X208" s="204"/>
      <c r="Y208" s="224" t="s">
        <v>1041</v>
      </c>
    </row>
    <row r="209" spans="1:25" s="225" customFormat="1" ht="19.5" customHeight="1">
      <c r="A209" s="204">
        <v>208</v>
      </c>
      <c r="B209" s="215" t="s">
        <v>2665</v>
      </c>
      <c r="C209" s="267" t="s">
        <v>2666</v>
      </c>
      <c r="D209" s="204" t="s">
        <v>1035</v>
      </c>
      <c r="E209" s="204" t="s">
        <v>2029</v>
      </c>
      <c r="F209" s="204" t="s">
        <v>2030</v>
      </c>
      <c r="G209" s="204" t="s">
        <v>2031</v>
      </c>
      <c r="H209" s="204" t="s">
        <v>2659</v>
      </c>
      <c r="I209" s="204" t="s">
        <v>2660</v>
      </c>
      <c r="J209" s="216" t="s">
        <v>2661</v>
      </c>
      <c r="K209" s="204" t="s">
        <v>2662</v>
      </c>
      <c r="L209" s="205" t="s">
        <v>2022</v>
      </c>
      <c r="M209" s="205" t="s">
        <v>2042</v>
      </c>
      <c r="N209" s="222">
        <v>68</v>
      </c>
      <c r="O209" s="217"/>
      <c r="P209" s="274">
        <v>41883</v>
      </c>
      <c r="Q209" s="223" t="s">
        <v>2667</v>
      </c>
      <c r="R209" s="222" t="s">
        <v>2668</v>
      </c>
      <c r="S209" s="222" t="s">
        <v>2669</v>
      </c>
      <c r="T209" s="204">
        <v>15982940220</v>
      </c>
      <c r="U209" s="204">
        <v>3057407153</v>
      </c>
      <c r="V209" s="204" t="s">
        <v>575</v>
      </c>
      <c r="W209" s="204" t="str">
        <f t="shared" si="4"/>
        <v>已开</v>
      </c>
      <c r="X209" s="204" t="s">
        <v>2036</v>
      </c>
      <c r="Y209" s="224" t="s">
        <v>1041</v>
      </c>
    </row>
    <row r="210" spans="1:25" s="225" customFormat="1" ht="19.5" customHeight="1">
      <c r="A210" s="204">
        <v>209</v>
      </c>
      <c r="B210" s="215" t="s">
        <v>2670</v>
      </c>
      <c r="C210" s="267" t="s">
        <v>2671</v>
      </c>
      <c r="D210" s="204" t="s">
        <v>2672</v>
      </c>
      <c r="E210" s="204" t="s">
        <v>2029</v>
      </c>
      <c r="F210" s="204" t="s">
        <v>2030</v>
      </c>
      <c r="G210" s="204" t="s">
        <v>2031</v>
      </c>
      <c r="H210" s="204" t="s">
        <v>2659</v>
      </c>
      <c r="I210" s="204" t="s">
        <v>2660</v>
      </c>
      <c r="J210" s="216" t="s">
        <v>2661</v>
      </c>
      <c r="K210" s="204" t="s">
        <v>2662</v>
      </c>
      <c r="L210" s="205" t="s">
        <v>2022</v>
      </c>
      <c r="M210" s="205" t="s">
        <v>2042</v>
      </c>
      <c r="N210" s="222">
        <v>186</v>
      </c>
      <c r="O210" s="217"/>
      <c r="P210" s="274">
        <v>42203</v>
      </c>
      <c r="Q210" s="223" t="s">
        <v>1193</v>
      </c>
      <c r="R210" s="222" t="s">
        <v>2673</v>
      </c>
      <c r="S210" s="222" t="s">
        <v>2674</v>
      </c>
      <c r="T210" s="204">
        <v>15983666251</v>
      </c>
      <c r="U210" s="204">
        <v>3306858727</v>
      </c>
      <c r="V210" s="204" t="s">
        <v>575</v>
      </c>
      <c r="W210" s="204" t="str">
        <f t="shared" si="4"/>
        <v>已开</v>
      </c>
      <c r="X210" s="204" t="s">
        <v>2036</v>
      </c>
      <c r="Y210" s="224" t="s">
        <v>1042</v>
      </c>
    </row>
    <row r="211" spans="1:25" s="225" customFormat="1" ht="19.5" customHeight="1">
      <c r="A211" s="204">
        <v>210</v>
      </c>
      <c r="B211" s="215" t="s">
        <v>2675</v>
      </c>
      <c r="C211" s="267" t="s">
        <v>2676</v>
      </c>
      <c r="D211" s="204" t="s">
        <v>2677</v>
      </c>
      <c r="E211" s="204" t="s">
        <v>2029</v>
      </c>
      <c r="F211" s="204" t="s">
        <v>2030</v>
      </c>
      <c r="G211" s="204" t="s">
        <v>2031</v>
      </c>
      <c r="H211" s="253" t="s">
        <v>2631</v>
      </c>
      <c r="I211" s="204" t="s">
        <v>2679</v>
      </c>
      <c r="J211" s="216" t="s">
        <v>2680</v>
      </c>
      <c r="K211" s="204" t="s">
        <v>2662</v>
      </c>
      <c r="L211" s="205" t="s">
        <v>2022</v>
      </c>
      <c r="M211" s="205" t="s">
        <v>2663</v>
      </c>
      <c r="N211" s="222">
        <v>230</v>
      </c>
      <c r="O211" s="217"/>
      <c r="P211" s="274">
        <v>42211</v>
      </c>
      <c r="Q211" s="223" t="s">
        <v>2681</v>
      </c>
      <c r="R211" s="204" t="s">
        <v>1190</v>
      </c>
      <c r="S211" s="222" t="s">
        <v>1191</v>
      </c>
      <c r="T211" s="204">
        <v>18781877652</v>
      </c>
      <c r="U211" s="204">
        <v>1194134074</v>
      </c>
      <c r="V211" s="204" t="s">
        <v>575</v>
      </c>
      <c r="W211" s="204" t="str">
        <f t="shared" si="4"/>
        <v>已开</v>
      </c>
      <c r="X211" s="204" t="s">
        <v>2036</v>
      </c>
      <c r="Y211" s="224" t="s">
        <v>1042</v>
      </c>
    </row>
    <row r="212" spans="1:25" s="225" customFormat="1" ht="19.5" customHeight="1">
      <c r="A212" s="204">
        <v>211</v>
      </c>
      <c r="B212" s="215" t="s">
        <v>2682</v>
      </c>
      <c r="C212" s="267" t="s">
        <v>2683</v>
      </c>
      <c r="D212" s="204" t="s">
        <v>2672</v>
      </c>
      <c r="E212" s="204" t="s">
        <v>2029</v>
      </c>
      <c r="F212" s="204" t="s">
        <v>2030</v>
      </c>
      <c r="G212" s="204" t="s">
        <v>2031</v>
      </c>
      <c r="H212" s="204" t="s">
        <v>2678</v>
      </c>
      <c r="I212" s="204" t="s">
        <v>2684</v>
      </c>
      <c r="J212" s="216" t="s">
        <v>2685</v>
      </c>
      <c r="K212" s="204" t="s">
        <v>2662</v>
      </c>
      <c r="L212" s="205" t="s">
        <v>2022</v>
      </c>
      <c r="M212" s="205" t="s">
        <v>2023</v>
      </c>
      <c r="N212" s="222">
        <v>86</v>
      </c>
      <c r="O212" s="217"/>
      <c r="P212" s="274">
        <v>42113</v>
      </c>
      <c r="Q212" s="223" t="s">
        <v>2686</v>
      </c>
      <c r="R212" s="204" t="s">
        <v>2678</v>
      </c>
      <c r="S212" s="222" t="s">
        <v>2687</v>
      </c>
      <c r="T212" s="204">
        <v>15388307196</v>
      </c>
      <c r="U212" s="204">
        <v>289570163</v>
      </c>
      <c r="V212" s="204" t="s">
        <v>575</v>
      </c>
      <c r="W212" s="204" t="str">
        <f t="shared" si="4"/>
        <v>已开</v>
      </c>
      <c r="X212" s="204" t="s">
        <v>2036</v>
      </c>
      <c r="Y212" s="224" t="s">
        <v>1042</v>
      </c>
    </row>
    <row r="213" spans="1:25" s="225" customFormat="1" ht="19.5" customHeight="1">
      <c r="A213" s="204">
        <v>212</v>
      </c>
      <c r="B213" s="215" t="s">
        <v>2688</v>
      </c>
      <c r="C213" s="267" t="s">
        <v>2689</v>
      </c>
      <c r="D213" s="204"/>
      <c r="E213" s="204" t="s">
        <v>2690</v>
      </c>
      <c r="F213" s="204" t="s">
        <v>2691</v>
      </c>
      <c r="G213" s="204" t="s">
        <v>1243</v>
      </c>
      <c r="H213" s="204" t="s">
        <v>2692</v>
      </c>
      <c r="I213" s="204" t="s">
        <v>1244</v>
      </c>
      <c r="J213" s="216"/>
      <c r="K213" s="204"/>
      <c r="L213" s="205" t="s">
        <v>2693</v>
      </c>
      <c r="M213" s="205" t="s">
        <v>448</v>
      </c>
      <c r="N213" s="222">
        <v>81</v>
      </c>
      <c r="O213" s="217"/>
      <c r="P213" s="274">
        <v>42266</v>
      </c>
      <c r="Q213" s="223" t="s">
        <v>2694</v>
      </c>
      <c r="R213" s="222" t="s">
        <v>2695</v>
      </c>
      <c r="S213" s="222"/>
      <c r="T213" s="204">
        <v>13931755086</v>
      </c>
      <c r="U213" s="204"/>
      <c r="V213" s="204" t="s">
        <v>575</v>
      </c>
      <c r="W213" s="204" t="str">
        <f t="shared" si="4"/>
        <v>已开</v>
      </c>
      <c r="X213" s="204"/>
      <c r="Y213" s="224"/>
    </row>
    <row r="214" spans="1:25" s="225" customFormat="1" ht="19.5" customHeight="1">
      <c r="A214" s="204">
        <v>213</v>
      </c>
      <c r="B214" s="215" t="s">
        <v>2727</v>
      </c>
      <c r="C214" s="267" t="s">
        <v>2728</v>
      </c>
      <c r="D214" s="204" t="s">
        <v>1286</v>
      </c>
      <c r="E214" s="204" t="s">
        <v>2729</v>
      </c>
      <c r="F214" s="204" t="s">
        <v>2730</v>
      </c>
      <c r="G214" s="204" t="s">
        <v>2729</v>
      </c>
      <c r="H214" s="204" t="s">
        <v>2988</v>
      </c>
      <c r="I214" s="204" t="s">
        <v>2731</v>
      </c>
      <c r="J214" s="216"/>
      <c r="K214" s="204" t="s">
        <v>2041</v>
      </c>
      <c r="L214" s="205" t="s">
        <v>2022</v>
      </c>
      <c r="M214" s="205" t="s">
        <v>2023</v>
      </c>
      <c r="N214" s="222">
        <v>223.9</v>
      </c>
      <c r="O214" s="217"/>
      <c r="P214" s="274">
        <v>42309</v>
      </c>
      <c r="Q214" s="223" t="s">
        <v>2732</v>
      </c>
      <c r="R214" s="204" t="s">
        <v>2989</v>
      </c>
      <c r="S214" s="222" t="s">
        <v>2771</v>
      </c>
      <c r="T214" s="204">
        <v>18813429719</v>
      </c>
      <c r="U214" s="204">
        <v>154823405</v>
      </c>
      <c r="V214" s="204" t="s">
        <v>575</v>
      </c>
      <c r="W214" s="204" t="str">
        <f t="shared" si="4"/>
        <v>已开</v>
      </c>
      <c r="X214" s="204" t="s">
        <v>2036</v>
      </c>
      <c r="Y214" s="224"/>
    </row>
    <row r="215" spans="1:25" s="225" customFormat="1" ht="19.5" customHeight="1">
      <c r="A215" s="204">
        <v>214</v>
      </c>
      <c r="B215" s="215" t="s">
        <v>2804</v>
      </c>
      <c r="C215" s="267" t="s">
        <v>2749</v>
      </c>
      <c r="D215" s="204" t="s">
        <v>2758</v>
      </c>
      <c r="E215" s="204" t="s">
        <v>747</v>
      </c>
      <c r="F215" s="204" t="s">
        <v>656</v>
      </c>
      <c r="G215" s="204" t="s">
        <v>1761</v>
      </c>
      <c r="H215" s="204" t="s">
        <v>2750</v>
      </c>
      <c r="I215" s="204" t="s">
        <v>1888</v>
      </c>
      <c r="J215" s="216"/>
      <c r="K215" s="204" t="s">
        <v>57</v>
      </c>
      <c r="L215" s="205" t="s">
        <v>7</v>
      </c>
      <c r="M215" s="205" t="s">
        <v>1116</v>
      </c>
      <c r="N215" s="222">
        <v>120</v>
      </c>
      <c r="O215" s="217"/>
      <c r="P215" s="274">
        <v>42314</v>
      </c>
      <c r="Q215" s="223" t="s">
        <v>2755</v>
      </c>
      <c r="R215" s="204" t="s">
        <v>2913</v>
      </c>
      <c r="S215" s="222" t="s">
        <v>2954</v>
      </c>
      <c r="T215" s="204">
        <v>18671555093</v>
      </c>
      <c r="U215" s="204">
        <v>2035391242</v>
      </c>
      <c r="V215" s="204" t="s">
        <v>575</v>
      </c>
      <c r="W215" s="204" t="str">
        <f t="shared" ref="W215:W224" si="5">IF(P215&gt;0,"已开","待开")</f>
        <v>已开</v>
      </c>
      <c r="X215" s="204"/>
      <c r="Y215" s="224"/>
    </row>
    <row r="216" spans="1:25" s="225" customFormat="1" ht="19.5" customHeight="1">
      <c r="A216" s="204">
        <v>215</v>
      </c>
      <c r="B216" s="215" t="s">
        <v>2792</v>
      </c>
      <c r="C216" s="267" t="s">
        <v>2776</v>
      </c>
      <c r="D216" s="204" t="s">
        <v>1307</v>
      </c>
      <c r="E216" s="204" t="s">
        <v>366</v>
      </c>
      <c r="F216" s="204" t="s">
        <v>1061</v>
      </c>
      <c r="G216" s="204" t="s">
        <v>366</v>
      </c>
      <c r="H216" s="204" t="s">
        <v>1955</v>
      </c>
      <c r="I216" s="204" t="s">
        <v>2777</v>
      </c>
      <c r="J216" s="216" t="s">
        <v>2061</v>
      </c>
      <c r="K216" s="204" t="s">
        <v>57</v>
      </c>
      <c r="L216" s="205" t="s">
        <v>1957</v>
      </c>
      <c r="M216" s="205" t="s">
        <v>88</v>
      </c>
      <c r="N216" s="222">
        <v>142</v>
      </c>
      <c r="O216" s="217"/>
      <c r="P216" s="274">
        <v>42314</v>
      </c>
      <c r="Q216" s="223" t="s">
        <v>2778</v>
      </c>
      <c r="R216" s="204" t="s">
        <v>2802</v>
      </c>
      <c r="S216" s="222" t="s">
        <v>2803</v>
      </c>
      <c r="T216" s="212">
        <v>13678622086</v>
      </c>
      <c r="U216" s="202">
        <v>2513812785</v>
      </c>
      <c r="V216" s="204" t="s">
        <v>575</v>
      </c>
      <c r="W216" s="204" t="str">
        <f t="shared" si="5"/>
        <v>已开</v>
      </c>
      <c r="X216" s="204" t="s">
        <v>1178</v>
      </c>
      <c r="Y216" s="224" t="s">
        <v>1042</v>
      </c>
    </row>
    <row r="217" spans="1:25" s="210" customFormat="1" ht="19.5" customHeight="1">
      <c r="A217" s="204">
        <v>216</v>
      </c>
      <c r="B217" s="201" t="s">
        <v>2835</v>
      </c>
      <c r="C217" s="268" t="s">
        <v>2837</v>
      </c>
      <c r="D217" s="202"/>
      <c r="E217" s="204" t="s">
        <v>747</v>
      </c>
      <c r="F217" s="202" t="s">
        <v>2820</v>
      </c>
      <c r="G217" s="202" t="s">
        <v>2819</v>
      </c>
      <c r="H217" s="202" t="s">
        <v>2818</v>
      </c>
      <c r="I217" s="202" t="s">
        <v>1820</v>
      </c>
      <c r="J217" s="203" t="s">
        <v>2483</v>
      </c>
      <c r="K217" s="204" t="s">
        <v>199</v>
      </c>
      <c r="L217" s="205" t="s">
        <v>7</v>
      </c>
      <c r="M217" s="206" t="s">
        <v>2816</v>
      </c>
      <c r="N217" s="207"/>
      <c r="O217" s="219"/>
      <c r="P217" s="274">
        <v>42322</v>
      </c>
      <c r="Q217" s="201" t="s">
        <v>2815</v>
      </c>
      <c r="R217" s="202" t="s">
        <v>2870</v>
      </c>
      <c r="S217" s="207">
        <v>15527948286</v>
      </c>
      <c r="T217" s="212">
        <v>15007103837</v>
      </c>
      <c r="U217" s="202">
        <v>738895150</v>
      </c>
      <c r="V217" s="204" t="s">
        <v>575</v>
      </c>
      <c r="W217" s="204" t="str">
        <f t="shared" si="5"/>
        <v>已开</v>
      </c>
      <c r="X217" s="207" t="s">
        <v>1178</v>
      </c>
      <c r="Y217" s="208"/>
    </row>
    <row r="218" spans="1:25" s="210" customFormat="1" ht="19.5" customHeight="1">
      <c r="A218" s="204">
        <v>217</v>
      </c>
      <c r="B218" s="201" t="s">
        <v>2836</v>
      </c>
      <c r="C218" s="268" t="s">
        <v>2838</v>
      </c>
      <c r="D218" s="202"/>
      <c r="E218" s="204" t="s">
        <v>747</v>
      </c>
      <c r="F218" s="202" t="s">
        <v>2820</v>
      </c>
      <c r="G218" s="202" t="s">
        <v>2819</v>
      </c>
      <c r="H218" s="202" t="s">
        <v>2817</v>
      </c>
      <c r="I218" s="202" t="s">
        <v>1820</v>
      </c>
      <c r="J218" s="203" t="s">
        <v>2849</v>
      </c>
      <c r="K218" s="204" t="s">
        <v>199</v>
      </c>
      <c r="L218" s="205" t="s">
        <v>7</v>
      </c>
      <c r="M218" s="202" t="s">
        <v>448</v>
      </c>
      <c r="N218" s="207"/>
      <c r="O218" s="219"/>
      <c r="P218" s="274">
        <v>42326</v>
      </c>
      <c r="Q218" s="201" t="s">
        <v>2814</v>
      </c>
      <c r="R218" s="202" t="s">
        <v>2869</v>
      </c>
      <c r="S218" s="207" t="s">
        <v>2915</v>
      </c>
      <c r="T218" s="212">
        <v>15071152081</v>
      </c>
      <c r="U218" s="202">
        <v>2797557653</v>
      </c>
      <c r="V218" s="204" t="s">
        <v>575</v>
      </c>
      <c r="W218" s="204" t="str">
        <f t="shared" si="5"/>
        <v>已开</v>
      </c>
      <c r="X218" s="207" t="s">
        <v>1178</v>
      </c>
      <c r="Y218" s="208"/>
    </row>
    <row r="219" spans="1:25" s="225" customFormat="1" ht="19.5" customHeight="1">
      <c r="A219" s="204">
        <v>218</v>
      </c>
      <c r="B219" s="215" t="s">
        <v>2696</v>
      </c>
      <c r="C219" s="267" t="s">
        <v>2697</v>
      </c>
      <c r="D219" s="204"/>
      <c r="E219" s="204" t="s">
        <v>2698</v>
      </c>
      <c r="F219" s="204" t="s">
        <v>2699</v>
      </c>
      <c r="G219" s="204" t="s">
        <v>2700</v>
      </c>
      <c r="H219" s="204" t="s">
        <v>2825</v>
      </c>
      <c r="I219" s="204" t="s">
        <v>2701</v>
      </c>
      <c r="J219" s="216"/>
      <c r="K219" s="204" t="s">
        <v>2662</v>
      </c>
      <c r="L219" s="205" t="s">
        <v>2022</v>
      </c>
      <c r="M219" s="205"/>
      <c r="N219" s="222"/>
      <c r="O219" s="217"/>
      <c r="P219" s="274"/>
      <c r="Q219" s="223" t="s">
        <v>2702</v>
      </c>
      <c r="R219" s="222" t="s">
        <v>2703</v>
      </c>
      <c r="S219" s="222" t="s">
        <v>2704</v>
      </c>
      <c r="T219" s="204">
        <v>13593795308</v>
      </c>
      <c r="U219" s="204">
        <v>3220526953</v>
      </c>
      <c r="V219" s="204" t="s">
        <v>575</v>
      </c>
      <c r="W219" s="204" t="str">
        <f t="shared" si="5"/>
        <v>待开</v>
      </c>
      <c r="X219" s="204" t="s">
        <v>2036</v>
      </c>
      <c r="Y219" s="224" t="s">
        <v>1042</v>
      </c>
    </row>
    <row r="220" spans="1:25" s="210" customFormat="1" ht="21" customHeight="1">
      <c r="A220" s="204">
        <v>219</v>
      </c>
      <c r="B220" s="215" t="s">
        <v>2843</v>
      </c>
      <c r="C220" s="267" t="s">
        <v>2299</v>
      </c>
      <c r="D220" s="204" t="s">
        <v>1286</v>
      </c>
      <c r="E220" s="204" t="s">
        <v>1581</v>
      </c>
      <c r="F220" s="204" t="s">
        <v>492</v>
      </c>
      <c r="G220" s="204" t="s">
        <v>1581</v>
      </c>
      <c r="H220" s="204" t="s">
        <v>1170</v>
      </c>
      <c r="I220" s="208" t="s">
        <v>79</v>
      </c>
      <c r="J220" s="216" t="s">
        <v>2282</v>
      </c>
      <c r="K220" s="204" t="s">
        <v>1603</v>
      </c>
      <c r="L220" s="205" t="s">
        <v>7</v>
      </c>
      <c r="M220" s="205" t="s">
        <v>448</v>
      </c>
      <c r="N220" s="214">
        <v>83.5</v>
      </c>
      <c r="O220" s="217"/>
      <c r="P220" s="275">
        <v>42332</v>
      </c>
      <c r="Q220" s="218" t="s">
        <v>2846</v>
      </c>
      <c r="R220" s="214" t="s">
        <v>2844</v>
      </c>
      <c r="S220" s="213" t="s">
        <v>2845</v>
      </c>
      <c r="T220" s="214">
        <v>13528737201</v>
      </c>
      <c r="U220" s="204">
        <v>3187217311</v>
      </c>
      <c r="V220" s="204" t="s">
        <v>575</v>
      </c>
      <c r="W220" s="204" t="str">
        <f t="shared" si="5"/>
        <v>已开</v>
      </c>
      <c r="X220" s="207" t="s">
        <v>1178</v>
      </c>
      <c r="Y220" s="208"/>
    </row>
    <row r="221" spans="1:25" s="210" customFormat="1" ht="21" customHeight="1">
      <c r="A221" s="204">
        <v>220</v>
      </c>
      <c r="B221" s="201" t="s">
        <v>2831</v>
      </c>
      <c r="C221" s="268" t="s">
        <v>2832</v>
      </c>
      <c r="D221" s="204" t="s">
        <v>1307</v>
      </c>
      <c r="E221" s="202" t="s">
        <v>1132</v>
      </c>
      <c r="F221" s="202" t="s">
        <v>1529</v>
      </c>
      <c r="G221" s="202" t="s">
        <v>1132</v>
      </c>
      <c r="H221" s="202" t="s">
        <v>1272</v>
      </c>
      <c r="I221" s="202" t="s">
        <v>2833</v>
      </c>
      <c r="J221" s="203"/>
      <c r="K221" s="204" t="s">
        <v>57</v>
      </c>
      <c r="L221" s="205" t="s">
        <v>7</v>
      </c>
      <c r="M221" s="205" t="s">
        <v>158</v>
      </c>
      <c r="N221" s="207">
        <v>138</v>
      </c>
      <c r="O221" s="219"/>
      <c r="P221" s="274">
        <v>42335</v>
      </c>
      <c r="Q221" s="201" t="s">
        <v>2834</v>
      </c>
      <c r="R221" s="207" t="s">
        <v>2919</v>
      </c>
      <c r="S221" s="207"/>
      <c r="T221" s="202">
        <v>15077230190</v>
      </c>
      <c r="U221" s="202"/>
      <c r="V221" s="204" t="s">
        <v>575</v>
      </c>
      <c r="W221" s="204" t="str">
        <f t="shared" si="5"/>
        <v>已开</v>
      </c>
      <c r="X221" s="207" t="s">
        <v>1178</v>
      </c>
      <c r="Y221" s="208"/>
    </row>
    <row r="222" spans="1:25" s="210" customFormat="1" ht="21" customHeight="1">
      <c r="A222" s="204">
        <v>221</v>
      </c>
      <c r="B222" s="201" t="s">
        <v>2842</v>
      </c>
      <c r="C222" s="269" t="s">
        <v>2841</v>
      </c>
      <c r="D222" s="202" t="s">
        <v>1307</v>
      </c>
      <c r="E222" s="204" t="s">
        <v>129</v>
      </c>
      <c r="F222" s="204" t="s">
        <v>492</v>
      </c>
      <c r="G222" s="204" t="s">
        <v>129</v>
      </c>
      <c r="H222" s="202" t="s">
        <v>1126</v>
      </c>
      <c r="I222" s="202" t="s">
        <v>82</v>
      </c>
      <c r="J222" s="203" t="s">
        <v>2848</v>
      </c>
      <c r="K222" s="204" t="s">
        <v>57</v>
      </c>
      <c r="L222" s="205" t="s">
        <v>7</v>
      </c>
      <c r="M222" s="205" t="s">
        <v>1116</v>
      </c>
      <c r="N222" s="214">
        <v>365</v>
      </c>
      <c r="O222" s="219"/>
      <c r="P222" s="274">
        <v>42335</v>
      </c>
      <c r="Q222" s="255" t="s">
        <v>2847</v>
      </c>
      <c r="R222" s="214" t="s">
        <v>2839</v>
      </c>
      <c r="S222" s="208" t="s">
        <v>2886</v>
      </c>
      <c r="T222" s="213">
        <v>15815101347</v>
      </c>
      <c r="U222" s="208">
        <v>3301498601</v>
      </c>
      <c r="V222" s="204" t="s">
        <v>575</v>
      </c>
      <c r="W222" s="204" t="str">
        <f t="shared" si="5"/>
        <v>已开</v>
      </c>
      <c r="X222" s="214" t="s">
        <v>2840</v>
      </c>
      <c r="Y222" s="208"/>
    </row>
    <row r="223" spans="1:25" s="225" customFormat="1" ht="19.5" customHeight="1">
      <c r="A223" s="204">
        <v>222</v>
      </c>
      <c r="B223" s="215" t="s">
        <v>2883</v>
      </c>
      <c r="C223" s="267" t="s">
        <v>2759</v>
      </c>
      <c r="D223" s="204" t="s">
        <v>2758</v>
      </c>
      <c r="E223" s="204" t="s">
        <v>2760</v>
      </c>
      <c r="F223" s="204" t="s">
        <v>2761</v>
      </c>
      <c r="G223" s="204" t="s">
        <v>2762</v>
      </c>
      <c r="H223" s="204" t="s">
        <v>2826</v>
      </c>
      <c r="I223" s="204" t="s">
        <v>2763</v>
      </c>
      <c r="J223" s="216"/>
      <c r="K223" s="204" t="s">
        <v>2764</v>
      </c>
      <c r="L223" s="205" t="s">
        <v>2765</v>
      </c>
      <c r="M223" s="205" t="s">
        <v>2766</v>
      </c>
      <c r="N223" s="222">
        <v>200</v>
      </c>
      <c r="O223" s="217"/>
      <c r="P223" s="274">
        <v>42336</v>
      </c>
      <c r="Q223" s="223" t="s">
        <v>2767</v>
      </c>
      <c r="R223" s="204" t="s">
        <v>2813</v>
      </c>
      <c r="S223" s="222" t="s">
        <v>2914</v>
      </c>
      <c r="T223" s="204">
        <v>13617306282</v>
      </c>
      <c r="U223" s="204">
        <v>2215843483</v>
      </c>
      <c r="V223" s="204" t="s">
        <v>575</v>
      </c>
      <c r="W223" s="204" t="str">
        <f t="shared" si="5"/>
        <v>已开</v>
      </c>
      <c r="X223" s="204" t="s">
        <v>1178</v>
      </c>
      <c r="Y223" s="224"/>
    </row>
    <row r="224" spans="1:25" s="210" customFormat="1" ht="21" customHeight="1">
      <c r="A224" s="204">
        <v>223</v>
      </c>
      <c r="B224" s="201" t="s">
        <v>2887</v>
      </c>
      <c r="C224" s="268" t="s">
        <v>2864</v>
      </c>
      <c r="D224" s="202"/>
      <c r="E224" s="204" t="s">
        <v>1521</v>
      </c>
      <c r="F224" s="204" t="s">
        <v>1039</v>
      </c>
      <c r="G224" s="202" t="s">
        <v>1381</v>
      </c>
      <c r="H224" s="207" t="s">
        <v>1031</v>
      </c>
      <c r="I224" s="202" t="s">
        <v>2865</v>
      </c>
      <c r="J224" s="203" t="s">
        <v>2866</v>
      </c>
      <c r="K224" s="202" t="s">
        <v>984</v>
      </c>
      <c r="L224" s="205" t="s">
        <v>7</v>
      </c>
      <c r="M224" s="205" t="s">
        <v>1316</v>
      </c>
      <c r="N224" s="207">
        <v>213</v>
      </c>
      <c r="O224" s="256"/>
      <c r="P224" s="274">
        <v>42336</v>
      </c>
      <c r="Q224" s="201" t="s">
        <v>2867</v>
      </c>
      <c r="R224" s="207" t="s">
        <v>2940</v>
      </c>
      <c r="S224" s="207" t="s">
        <v>2941</v>
      </c>
      <c r="T224" s="202">
        <v>15757750886</v>
      </c>
      <c r="U224" s="202">
        <v>3186828984</v>
      </c>
      <c r="V224" s="204" t="s">
        <v>575</v>
      </c>
      <c r="W224" s="204" t="str">
        <f t="shared" si="5"/>
        <v>已开</v>
      </c>
      <c r="X224" s="204" t="s">
        <v>1178</v>
      </c>
      <c r="Y224" s="224" t="s">
        <v>1042</v>
      </c>
    </row>
    <row r="225" spans="1:25" s="210" customFormat="1" ht="21" customHeight="1">
      <c r="A225" s="204">
        <v>224</v>
      </c>
      <c r="B225" s="201" t="s">
        <v>2800</v>
      </c>
      <c r="C225" s="268" t="s">
        <v>2795</v>
      </c>
      <c r="D225" s="204" t="s">
        <v>1307</v>
      </c>
      <c r="E225" s="202" t="s">
        <v>2797</v>
      </c>
      <c r="F225" s="202" t="s">
        <v>2799</v>
      </c>
      <c r="G225" s="202" t="s">
        <v>2797</v>
      </c>
      <c r="H225" s="202" t="s">
        <v>2796</v>
      </c>
      <c r="I225" s="202" t="s">
        <v>1715</v>
      </c>
      <c r="J225" s="203"/>
      <c r="K225" s="204" t="s">
        <v>199</v>
      </c>
      <c r="L225" s="205" t="s">
        <v>7</v>
      </c>
      <c r="M225" s="205" t="s">
        <v>88</v>
      </c>
      <c r="N225" s="207">
        <v>122</v>
      </c>
      <c r="O225" s="219"/>
      <c r="P225" s="276">
        <v>42343</v>
      </c>
      <c r="Q225" s="201" t="s">
        <v>2798</v>
      </c>
      <c r="R225" s="207" t="s">
        <v>2943</v>
      </c>
      <c r="S225" s="207" t="s">
        <v>2944</v>
      </c>
      <c r="T225" s="212">
        <v>18778079992</v>
      </c>
      <c r="U225" s="202"/>
      <c r="V225" s="204" t="s">
        <v>575</v>
      </c>
      <c r="W225" s="204" t="str">
        <f t="shared" si="4"/>
        <v>已开</v>
      </c>
      <c r="X225" s="204" t="s">
        <v>1178</v>
      </c>
      <c r="Y225" s="224" t="s">
        <v>1042</v>
      </c>
    </row>
    <row r="226" spans="1:25" s="210" customFormat="1" ht="21" customHeight="1">
      <c r="A226" s="204">
        <v>225</v>
      </c>
      <c r="B226" s="201" t="s">
        <v>2850</v>
      </c>
      <c r="C226" s="268" t="s">
        <v>2851</v>
      </c>
      <c r="D226" s="202"/>
      <c r="E226" s="204" t="s">
        <v>2852</v>
      </c>
      <c r="F226" s="204" t="s">
        <v>1039</v>
      </c>
      <c r="G226" s="204" t="s">
        <v>2853</v>
      </c>
      <c r="H226" s="204" t="s">
        <v>466</v>
      </c>
      <c r="I226" s="202" t="s">
        <v>2854</v>
      </c>
      <c r="J226" s="203" t="s">
        <v>2855</v>
      </c>
      <c r="K226" s="202" t="s">
        <v>984</v>
      </c>
      <c r="L226" s="205" t="s">
        <v>2856</v>
      </c>
      <c r="M226" s="205" t="s">
        <v>2857</v>
      </c>
      <c r="N226" s="207">
        <v>108</v>
      </c>
      <c r="O226" s="256"/>
      <c r="P226" s="274">
        <v>42349</v>
      </c>
      <c r="Q226" s="201" t="s">
        <v>2858</v>
      </c>
      <c r="R226" s="204" t="s">
        <v>466</v>
      </c>
      <c r="S226" s="207" t="s">
        <v>2939</v>
      </c>
      <c r="T226" s="202">
        <v>13555839045</v>
      </c>
      <c r="U226" s="202">
        <v>3353821757</v>
      </c>
      <c r="V226" s="204" t="s">
        <v>575</v>
      </c>
      <c r="W226" s="204" t="str">
        <f t="shared" si="4"/>
        <v>已开</v>
      </c>
      <c r="X226" s="204" t="s">
        <v>2859</v>
      </c>
      <c r="Y226" s="224" t="s">
        <v>1042</v>
      </c>
    </row>
    <row r="227" spans="1:25" s="210" customFormat="1" ht="22.5" customHeight="1">
      <c r="A227" s="204">
        <v>226</v>
      </c>
      <c r="B227" s="201" t="s">
        <v>2920</v>
      </c>
      <c r="C227" s="268" t="s">
        <v>2900</v>
      </c>
      <c r="D227" s="202"/>
      <c r="E227" s="204" t="s">
        <v>1320</v>
      </c>
      <c r="F227" s="204" t="s">
        <v>1039</v>
      </c>
      <c r="G227" s="202" t="s">
        <v>1224</v>
      </c>
      <c r="H227" s="204" t="s">
        <v>2893</v>
      </c>
      <c r="I227" s="202" t="s">
        <v>1226</v>
      </c>
      <c r="J227" s="203" t="s">
        <v>2901</v>
      </c>
      <c r="K227" s="202" t="s">
        <v>2902</v>
      </c>
      <c r="L227" s="205" t="s">
        <v>2903</v>
      </c>
      <c r="M227" s="205" t="s">
        <v>2904</v>
      </c>
      <c r="N227" s="207">
        <v>146</v>
      </c>
      <c r="O227" s="256"/>
      <c r="P227" s="276">
        <v>42343</v>
      </c>
      <c r="Q227" s="259" t="s">
        <v>2945</v>
      </c>
      <c r="R227" s="204" t="s">
        <v>2942</v>
      </c>
      <c r="S227" s="207"/>
      <c r="T227" s="202">
        <v>15040120120</v>
      </c>
      <c r="U227" s="202">
        <v>2913109507</v>
      </c>
      <c r="V227" s="204" t="s">
        <v>575</v>
      </c>
      <c r="W227" s="204" t="str">
        <f>IF(P227&gt;0,"已开","待开")</f>
        <v>已开</v>
      </c>
      <c r="X227" s="204" t="s">
        <v>2905</v>
      </c>
      <c r="Y227" s="224" t="s">
        <v>1042</v>
      </c>
    </row>
    <row r="228" spans="1:25" s="210" customFormat="1" ht="18" customHeight="1">
      <c r="A228" s="204">
        <v>227</v>
      </c>
      <c r="B228" s="201" t="s">
        <v>2948</v>
      </c>
      <c r="C228" s="268" t="s">
        <v>2916</v>
      </c>
      <c r="D228" s="202"/>
      <c r="E228" s="204" t="s">
        <v>747</v>
      </c>
      <c r="F228" s="204" t="s">
        <v>656</v>
      </c>
      <c r="G228" s="204" t="s">
        <v>1761</v>
      </c>
      <c r="H228" s="206" t="s">
        <v>1943</v>
      </c>
      <c r="I228" s="202" t="s">
        <v>2917</v>
      </c>
      <c r="J228" s="203" t="s">
        <v>2947</v>
      </c>
      <c r="K228" s="202" t="s">
        <v>984</v>
      </c>
      <c r="L228" s="205" t="s">
        <v>2903</v>
      </c>
      <c r="M228" s="205" t="s">
        <v>2904</v>
      </c>
      <c r="N228" s="207"/>
      <c r="O228" s="219"/>
      <c r="P228" s="274">
        <v>42349</v>
      </c>
      <c r="Q228" s="201" t="s">
        <v>2946</v>
      </c>
      <c r="R228" s="258" t="s">
        <v>3034</v>
      </c>
      <c r="S228" s="207" t="s">
        <v>2955</v>
      </c>
      <c r="T228" s="195">
        <v>13872681991</v>
      </c>
      <c r="U228" s="202">
        <v>3336944550</v>
      </c>
      <c r="V228" s="204" t="s">
        <v>575</v>
      </c>
      <c r="W228" s="204" t="str">
        <f>IF(P228&gt;0,"已开","待开")</f>
        <v>已开</v>
      </c>
      <c r="X228" s="204" t="s">
        <v>2905</v>
      </c>
      <c r="Y228" s="208"/>
    </row>
    <row r="229" spans="1:25" s="210" customFormat="1" ht="18.75" customHeight="1">
      <c r="A229" s="204">
        <v>228</v>
      </c>
      <c r="B229" s="201" t="s">
        <v>2950</v>
      </c>
      <c r="C229" s="268" t="s">
        <v>2949</v>
      </c>
      <c r="D229" s="202"/>
      <c r="E229" s="204" t="s">
        <v>747</v>
      </c>
      <c r="F229" s="204" t="s">
        <v>656</v>
      </c>
      <c r="G229" s="204" t="s">
        <v>1761</v>
      </c>
      <c r="H229" s="202" t="s">
        <v>2951</v>
      </c>
      <c r="I229" s="202" t="s">
        <v>2953</v>
      </c>
      <c r="J229" s="203" t="s">
        <v>2529</v>
      </c>
      <c r="K229" s="202" t="s">
        <v>984</v>
      </c>
      <c r="L229" s="205" t="s">
        <v>7</v>
      </c>
      <c r="M229" s="202" t="s">
        <v>88</v>
      </c>
      <c r="N229" s="207">
        <v>220</v>
      </c>
      <c r="O229" s="219"/>
      <c r="P229" s="274">
        <v>42348</v>
      </c>
      <c r="Q229" s="201" t="s">
        <v>2952</v>
      </c>
      <c r="R229" s="207" t="s">
        <v>2956</v>
      </c>
      <c r="S229" s="207"/>
      <c r="T229" s="202">
        <v>13545090800</v>
      </c>
      <c r="U229" s="202">
        <v>3193992585</v>
      </c>
      <c r="V229" s="204" t="s">
        <v>575</v>
      </c>
      <c r="W229" s="204" t="str">
        <f>IF(P229&gt;0,"已开","待开")</f>
        <v>已开</v>
      </c>
      <c r="X229" s="204" t="s">
        <v>1178</v>
      </c>
      <c r="Y229" s="208"/>
    </row>
    <row r="230" spans="1:25" s="225" customFormat="1" ht="19.5" customHeight="1">
      <c r="A230" s="204">
        <v>229</v>
      </c>
      <c r="B230" s="215" t="s">
        <v>2746</v>
      </c>
      <c r="C230" s="267" t="s">
        <v>2747</v>
      </c>
      <c r="D230" s="204" t="s">
        <v>1286</v>
      </c>
      <c r="E230" s="204" t="s">
        <v>747</v>
      </c>
      <c r="F230" s="204" t="s">
        <v>656</v>
      </c>
      <c r="G230" s="204" t="s">
        <v>1761</v>
      </c>
      <c r="H230" s="204" t="s">
        <v>2976</v>
      </c>
      <c r="I230" s="204" t="s">
        <v>2456</v>
      </c>
      <c r="J230" s="216"/>
      <c r="K230" s="204" t="s">
        <v>57</v>
      </c>
      <c r="L230" s="205" t="s">
        <v>7</v>
      </c>
      <c r="M230" s="205" t="s">
        <v>448</v>
      </c>
      <c r="N230" s="222">
        <v>216</v>
      </c>
      <c r="O230" s="217"/>
      <c r="P230" s="274">
        <v>42349</v>
      </c>
      <c r="Q230" s="223" t="s">
        <v>2748</v>
      </c>
      <c r="R230" s="257" t="s">
        <v>3041</v>
      </c>
      <c r="S230" s="222"/>
      <c r="T230" s="193">
        <v>18872320459</v>
      </c>
      <c r="U230" s="204"/>
      <c r="V230" s="204" t="s">
        <v>575</v>
      </c>
      <c r="W230" s="204" t="str">
        <f>IF(P230&gt;0,"已开","待开")</f>
        <v>已开</v>
      </c>
      <c r="X230" s="204" t="s">
        <v>1178</v>
      </c>
      <c r="Y230" s="224"/>
    </row>
    <row r="231" spans="1:25" s="210" customFormat="1" ht="18.75" customHeight="1">
      <c r="A231" s="204">
        <v>230</v>
      </c>
      <c r="B231" s="201" t="s">
        <v>3027</v>
      </c>
      <c r="C231" s="268" t="s">
        <v>3023</v>
      </c>
      <c r="D231" s="202"/>
      <c r="E231" s="202" t="s">
        <v>3021</v>
      </c>
      <c r="F231" s="204" t="s">
        <v>2691</v>
      </c>
      <c r="G231" s="202" t="s">
        <v>3026</v>
      </c>
      <c r="H231" s="204" t="s">
        <v>2692</v>
      </c>
      <c r="I231" s="202" t="s">
        <v>1372</v>
      </c>
      <c r="J231" s="203" t="s">
        <v>3032</v>
      </c>
      <c r="K231" s="253" t="s">
        <v>103</v>
      </c>
      <c r="L231" s="205" t="s">
        <v>2693</v>
      </c>
      <c r="M231" s="202" t="s">
        <v>3029</v>
      </c>
      <c r="N231" s="207">
        <v>159</v>
      </c>
      <c r="O231" s="219"/>
      <c r="P231" s="274">
        <v>42353</v>
      </c>
      <c r="Q231" s="201" t="s">
        <v>3031</v>
      </c>
      <c r="R231" s="207" t="s">
        <v>3024</v>
      </c>
      <c r="S231" s="197" t="s">
        <v>3042</v>
      </c>
      <c r="T231" s="202">
        <v>15834191822</v>
      </c>
      <c r="U231" s="195">
        <v>3267642343</v>
      </c>
      <c r="V231" s="204" t="s">
        <v>575</v>
      </c>
      <c r="W231" s="253" t="str">
        <f>IF(P231&gt;0,"已开","待开")</f>
        <v>已开</v>
      </c>
      <c r="X231" s="202"/>
      <c r="Y231" s="208"/>
    </row>
    <row r="232" spans="1:25" s="210" customFormat="1" ht="21" customHeight="1">
      <c r="A232" s="204">
        <v>231</v>
      </c>
      <c r="B232" s="201" t="s">
        <v>2860</v>
      </c>
      <c r="C232" s="268" t="s">
        <v>3037</v>
      </c>
      <c r="D232" s="202"/>
      <c r="E232" s="204" t="s">
        <v>1521</v>
      </c>
      <c r="F232" s="204" t="s">
        <v>1039</v>
      </c>
      <c r="G232" s="202" t="s">
        <v>2089</v>
      </c>
      <c r="H232" s="204" t="s">
        <v>466</v>
      </c>
      <c r="I232" s="202" t="s">
        <v>2089</v>
      </c>
      <c r="J232" s="203" t="s">
        <v>2861</v>
      </c>
      <c r="K232" s="202" t="s">
        <v>2862</v>
      </c>
      <c r="L232" s="205" t="s">
        <v>7</v>
      </c>
      <c r="M232" s="205" t="s">
        <v>1316</v>
      </c>
      <c r="N232" s="207">
        <v>153</v>
      </c>
      <c r="O232" s="256"/>
      <c r="P232" s="276"/>
      <c r="Q232" s="259" t="s">
        <v>2863</v>
      </c>
      <c r="R232" s="204" t="s">
        <v>466</v>
      </c>
      <c r="S232" s="207"/>
      <c r="T232" s="202">
        <v>13555839045</v>
      </c>
      <c r="U232" s="202"/>
      <c r="V232" s="204" t="s">
        <v>575</v>
      </c>
      <c r="W232" s="204" t="str">
        <f t="shared" si="4"/>
        <v>待开</v>
      </c>
      <c r="X232" s="204" t="s">
        <v>1178</v>
      </c>
      <c r="Y232" s="224" t="s">
        <v>1042</v>
      </c>
    </row>
    <row r="233" spans="1:25" s="210" customFormat="1" ht="20.25" customHeight="1">
      <c r="A233" s="204">
        <v>232</v>
      </c>
      <c r="B233" s="260" t="s">
        <v>3043</v>
      </c>
      <c r="C233" s="269" t="s">
        <v>2872</v>
      </c>
      <c r="D233" s="224" t="s">
        <v>2873</v>
      </c>
      <c r="E233" s="204" t="s">
        <v>129</v>
      </c>
      <c r="F233" s="204" t="s">
        <v>492</v>
      </c>
      <c r="G233" s="204" t="s">
        <v>129</v>
      </c>
      <c r="H233" s="214" t="s">
        <v>2874</v>
      </c>
      <c r="I233" s="202" t="s">
        <v>2875</v>
      </c>
      <c r="J233" s="203" t="s">
        <v>2876</v>
      </c>
      <c r="K233" s="202" t="s">
        <v>2862</v>
      </c>
      <c r="L233" s="205" t="s">
        <v>7</v>
      </c>
      <c r="M233" s="205" t="s">
        <v>1316</v>
      </c>
      <c r="N233" s="207">
        <v>109</v>
      </c>
      <c r="O233" s="219"/>
      <c r="P233" s="276"/>
      <c r="Q233" s="196" t="s">
        <v>3036</v>
      </c>
      <c r="R233" s="197" t="s">
        <v>2985</v>
      </c>
      <c r="S233" s="197" t="s">
        <v>3035</v>
      </c>
      <c r="T233" s="195">
        <v>13249186477</v>
      </c>
      <c r="U233" s="195">
        <v>3344600868</v>
      </c>
      <c r="V233" s="193" t="s">
        <v>575</v>
      </c>
      <c r="W233" s="193" t="str">
        <f t="shared" ref="W233:W236" si="6">IF(P233&gt;0,"已开","待开")</f>
        <v>待开</v>
      </c>
      <c r="X233" s="193" t="s">
        <v>1178</v>
      </c>
      <c r="Y233" s="208"/>
    </row>
    <row r="234" spans="1:25" s="210" customFormat="1" ht="18.75" customHeight="1">
      <c r="A234" s="204">
        <v>233</v>
      </c>
      <c r="B234" s="201" t="s">
        <v>2881</v>
      </c>
      <c r="C234" s="271" t="s">
        <v>2882</v>
      </c>
      <c r="D234" s="202"/>
      <c r="E234" s="202" t="s">
        <v>1132</v>
      </c>
      <c r="F234" s="202" t="s">
        <v>1258</v>
      </c>
      <c r="G234" s="202" t="s">
        <v>1132</v>
      </c>
      <c r="H234" s="202" t="s">
        <v>1696</v>
      </c>
      <c r="I234" s="202" t="s">
        <v>1715</v>
      </c>
      <c r="J234" s="203"/>
      <c r="K234" s="204" t="s">
        <v>103</v>
      </c>
      <c r="L234" s="205" t="s">
        <v>7</v>
      </c>
      <c r="M234" s="205" t="s">
        <v>88</v>
      </c>
      <c r="N234" s="207">
        <v>147</v>
      </c>
      <c r="O234" s="219"/>
      <c r="P234" s="276"/>
      <c r="Q234" s="254" t="s">
        <v>2884</v>
      </c>
      <c r="R234" s="207"/>
      <c r="S234" s="207"/>
      <c r="T234" s="202"/>
      <c r="U234" s="202"/>
      <c r="V234" s="204" t="s">
        <v>575</v>
      </c>
      <c r="W234" s="204" t="str">
        <f t="shared" si="6"/>
        <v>待开</v>
      </c>
      <c r="X234" s="202"/>
      <c r="Y234" s="208"/>
    </row>
    <row r="235" spans="1:25" ht="18.75" customHeight="1">
      <c r="A235" s="204">
        <v>234</v>
      </c>
      <c r="B235" s="201" t="s">
        <v>2930</v>
      </c>
      <c r="C235" s="268" t="s">
        <v>2931</v>
      </c>
      <c r="D235" s="202" t="s">
        <v>1337</v>
      </c>
      <c r="E235" s="204" t="s">
        <v>78</v>
      </c>
      <c r="F235" s="204" t="s">
        <v>492</v>
      </c>
      <c r="G235" s="204" t="s">
        <v>78</v>
      </c>
      <c r="H235" s="214" t="s">
        <v>2874</v>
      </c>
      <c r="I235" s="202" t="s">
        <v>185</v>
      </c>
      <c r="J235" s="203" t="s">
        <v>263</v>
      </c>
      <c r="K235" s="204" t="s">
        <v>103</v>
      </c>
      <c r="L235" s="205" t="s">
        <v>7</v>
      </c>
      <c r="M235" s="205" t="s">
        <v>88</v>
      </c>
      <c r="N235" s="207">
        <v>203.6</v>
      </c>
      <c r="O235" s="219"/>
      <c r="P235" s="276"/>
      <c r="Q235" s="201" t="s">
        <v>2932</v>
      </c>
      <c r="R235" s="207" t="s">
        <v>1073</v>
      </c>
      <c r="S235" s="207"/>
      <c r="T235" s="202">
        <v>13431071515</v>
      </c>
      <c r="U235" s="202"/>
      <c r="V235" s="193" t="s">
        <v>575</v>
      </c>
      <c r="W235" s="193" t="str">
        <f t="shared" si="6"/>
        <v>待开</v>
      </c>
      <c r="X235" s="193" t="s">
        <v>1178</v>
      </c>
      <c r="Y235" s="208"/>
    </row>
    <row r="236" spans="1:25" ht="18.75" customHeight="1">
      <c r="A236" s="204">
        <v>235</v>
      </c>
      <c r="B236" s="201" t="s">
        <v>2933</v>
      </c>
      <c r="C236" s="268" t="s">
        <v>2934</v>
      </c>
      <c r="D236" s="224" t="s">
        <v>2236</v>
      </c>
      <c r="E236" s="204" t="s">
        <v>78</v>
      </c>
      <c r="F236" s="204" t="s">
        <v>492</v>
      </c>
      <c r="G236" s="204" t="s">
        <v>78</v>
      </c>
      <c r="H236" s="202" t="s">
        <v>2935</v>
      </c>
      <c r="I236" s="202" t="s">
        <v>181</v>
      </c>
      <c r="J236" s="203"/>
      <c r="K236" s="202" t="s">
        <v>984</v>
      </c>
      <c r="L236" s="205" t="s">
        <v>7</v>
      </c>
      <c r="M236" s="202" t="s">
        <v>88</v>
      </c>
      <c r="N236" s="207">
        <v>159</v>
      </c>
      <c r="O236" s="219"/>
      <c r="P236" s="282">
        <v>42356</v>
      </c>
      <c r="Q236" s="201" t="s">
        <v>2936</v>
      </c>
      <c r="R236" s="207" t="s">
        <v>2937</v>
      </c>
      <c r="S236" s="207"/>
      <c r="T236" s="202">
        <v>15119403030</v>
      </c>
      <c r="U236" s="195">
        <v>3344157980</v>
      </c>
      <c r="V236" s="193" t="s">
        <v>575</v>
      </c>
      <c r="W236" s="193" t="str">
        <f t="shared" si="6"/>
        <v>已开</v>
      </c>
      <c r="X236" s="193" t="s">
        <v>3038</v>
      </c>
      <c r="Y236" s="208"/>
    </row>
    <row r="237" spans="1:25" ht="19.5" customHeight="1">
      <c r="A237" s="204">
        <v>236</v>
      </c>
      <c r="B237" s="196" t="s">
        <v>2957</v>
      </c>
      <c r="C237" s="270" t="s">
        <v>2958</v>
      </c>
      <c r="D237" s="195"/>
      <c r="E237" s="263" t="s">
        <v>747</v>
      </c>
      <c r="F237" s="263" t="s">
        <v>656</v>
      </c>
      <c r="G237" s="195" t="s">
        <v>2961</v>
      </c>
      <c r="H237" s="258" t="s">
        <v>2962</v>
      </c>
      <c r="I237" s="195" t="s">
        <v>1820</v>
      </c>
      <c r="J237" s="198" t="s">
        <v>2529</v>
      </c>
      <c r="K237" s="263" t="s">
        <v>103</v>
      </c>
      <c r="L237" s="264" t="s">
        <v>7</v>
      </c>
      <c r="M237" s="195" t="s">
        <v>88</v>
      </c>
      <c r="N237" s="197"/>
      <c r="O237" s="220"/>
      <c r="P237" s="277"/>
      <c r="Q237" s="196" t="s">
        <v>2972</v>
      </c>
      <c r="R237" s="258" t="s">
        <v>2965</v>
      </c>
      <c r="S237" s="197"/>
      <c r="T237" s="195">
        <v>13545090800</v>
      </c>
      <c r="U237" s="195"/>
      <c r="V237" s="263" t="s">
        <v>575</v>
      </c>
      <c r="W237" s="263" t="str">
        <f t="shared" ref="W237:W245" si="7">IF(P237&gt;0,"已开","待开")</f>
        <v>待开</v>
      </c>
      <c r="X237" s="263" t="s">
        <v>1178</v>
      </c>
      <c r="Y237" s="261"/>
    </row>
    <row r="238" spans="1:25" ht="19.5" customHeight="1">
      <c r="A238" s="204">
        <v>237</v>
      </c>
      <c r="B238" s="196" t="s">
        <v>2968</v>
      </c>
      <c r="C238" s="270" t="s">
        <v>2959</v>
      </c>
      <c r="D238" s="195"/>
      <c r="E238" s="263" t="s">
        <v>747</v>
      </c>
      <c r="F238" s="263" t="s">
        <v>656</v>
      </c>
      <c r="G238" s="195" t="s">
        <v>85</v>
      </c>
      <c r="H238" s="195" t="s">
        <v>2408</v>
      </c>
      <c r="I238" s="195" t="s">
        <v>2964</v>
      </c>
      <c r="J238" s="198" t="s">
        <v>87</v>
      </c>
      <c r="K238" s="263" t="s">
        <v>103</v>
      </c>
      <c r="L238" s="264" t="s">
        <v>7</v>
      </c>
      <c r="M238" s="195" t="s">
        <v>2969</v>
      </c>
      <c r="N238" s="197"/>
      <c r="O238" s="220"/>
      <c r="P238" s="282">
        <v>42357</v>
      </c>
      <c r="Q238" s="196" t="s">
        <v>2973</v>
      </c>
      <c r="R238" s="195" t="s">
        <v>2966</v>
      </c>
      <c r="S238" s="197"/>
      <c r="T238" s="195">
        <v>18274941269</v>
      </c>
      <c r="U238" s="195"/>
      <c r="V238" s="263" t="s">
        <v>575</v>
      </c>
      <c r="W238" s="263" t="str">
        <f t="shared" si="7"/>
        <v>已开</v>
      </c>
      <c r="X238" s="263"/>
      <c r="Y238" s="261"/>
    </row>
    <row r="239" spans="1:25" ht="19.5" customHeight="1">
      <c r="A239" s="204">
        <v>238</v>
      </c>
      <c r="B239" s="196" t="s">
        <v>2970</v>
      </c>
      <c r="C239" s="270" t="s">
        <v>2960</v>
      </c>
      <c r="D239" s="195"/>
      <c r="E239" s="263" t="s">
        <v>747</v>
      </c>
      <c r="F239" s="263" t="s">
        <v>656</v>
      </c>
      <c r="G239" s="195" t="s">
        <v>85</v>
      </c>
      <c r="H239" s="195" t="s">
        <v>2963</v>
      </c>
      <c r="I239" s="195" t="s">
        <v>2964</v>
      </c>
      <c r="J239" s="198" t="s">
        <v>2967</v>
      </c>
      <c r="K239" s="263" t="s">
        <v>103</v>
      </c>
      <c r="L239" s="264" t="s">
        <v>7</v>
      </c>
      <c r="M239" s="195" t="s">
        <v>2971</v>
      </c>
      <c r="N239" s="197">
        <v>150</v>
      </c>
      <c r="O239" s="220"/>
      <c r="P239" s="277"/>
      <c r="Q239" s="196" t="s">
        <v>2982</v>
      </c>
      <c r="R239" s="195" t="s">
        <v>2498</v>
      </c>
      <c r="S239" s="197"/>
      <c r="T239" s="195">
        <v>15874046206</v>
      </c>
      <c r="U239" s="195"/>
      <c r="V239" s="263" t="s">
        <v>575</v>
      </c>
      <c r="W239" s="263" t="str">
        <f t="shared" si="7"/>
        <v>待开</v>
      </c>
      <c r="X239" s="263" t="s">
        <v>1178</v>
      </c>
      <c r="Y239" s="261"/>
    </row>
    <row r="240" spans="1:25" s="279" customFormat="1" ht="23.25" customHeight="1">
      <c r="A240" s="204">
        <v>239</v>
      </c>
      <c r="B240" s="196" t="s">
        <v>2979</v>
      </c>
      <c r="C240" s="196" t="s">
        <v>2977</v>
      </c>
      <c r="D240" s="195"/>
      <c r="E240" s="263" t="s">
        <v>747</v>
      </c>
      <c r="F240" s="263" t="s">
        <v>656</v>
      </c>
      <c r="G240" s="195" t="s">
        <v>1761</v>
      </c>
      <c r="H240" s="195" t="s">
        <v>2978</v>
      </c>
      <c r="I240" s="195" t="s">
        <v>2980</v>
      </c>
      <c r="J240" s="198" t="s">
        <v>2981</v>
      </c>
      <c r="K240" s="195" t="s">
        <v>984</v>
      </c>
      <c r="L240" s="264" t="s">
        <v>7</v>
      </c>
      <c r="M240" s="195" t="s">
        <v>1230</v>
      </c>
      <c r="N240" s="197"/>
      <c r="O240" s="220"/>
      <c r="P240" s="282">
        <v>42357</v>
      </c>
      <c r="Q240" s="196" t="s">
        <v>2983</v>
      </c>
      <c r="R240" s="195" t="s">
        <v>2978</v>
      </c>
      <c r="S240" s="197"/>
      <c r="T240" s="195">
        <v>15072442431</v>
      </c>
      <c r="U240" s="195"/>
      <c r="V240" s="263" t="s">
        <v>575</v>
      </c>
      <c r="W240" s="263" t="str">
        <f t="shared" si="7"/>
        <v>已开</v>
      </c>
      <c r="X240" s="263" t="s">
        <v>1178</v>
      </c>
      <c r="Y240" s="261"/>
    </row>
    <row r="241" spans="1:25" ht="23.25" customHeight="1">
      <c r="A241" s="204">
        <v>240</v>
      </c>
      <c r="B241" s="270" t="s">
        <v>2991</v>
      </c>
      <c r="C241" s="270" t="s">
        <v>2992</v>
      </c>
      <c r="D241" s="270"/>
      <c r="E241" s="193" t="s">
        <v>2993</v>
      </c>
      <c r="F241" s="193" t="s">
        <v>2994</v>
      </c>
      <c r="G241" s="193" t="s">
        <v>2995</v>
      </c>
      <c r="H241" s="197" t="s">
        <v>562</v>
      </c>
      <c r="I241" s="195" t="s">
        <v>2996</v>
      </c>
      <c r="J241" s="198" t="s">
        <v>2997</v>
      </c>
      <c r="K241" s="195" t="s">
        <v>984</v>
      </c>
      <c r="L241" s="194" t="s">
        <v>2998</v>
      </c>
      <c r="M241" s="194" t="s">
        <v>2999</v>
      </c>
      <c r="N241" s="197">
        <v>266</v>
      </c>
      <c r="O241" s="220"/>
      <c r="P241" s="280"/>
      <c r="Q241" s="281" t="s">
        <v>3000</v>
      </c>
      <c r="R241" s="197" t="s">
        <v>562</v>
      </c>
      <c r="S241" s="197"/>
      <c r="T241" s="195">
        <v>18650000721</v>
      </c>
      <c r="U241" s="195"/>
      <c r="V241" s="193" t="s">
        <v>575</v>
      </c>
      <c r="W241" s="263" t="str">
        <f t="shared" si="7"/>
        <v>待开</v>
      </c>
      <c r="X241" s="193" t="s">
        <v>3001</v>
      </c>
      <c r="Y241" s="262" t="s">
        <v>1042</v>
      </c>
    </row>
    <row r="242" spans="1:25" ht="23.25" customHeight="1">
      <c r="A242" s="204">
        <v>241</v>
      </c>
      <c r="B242" s="196" t="s">
        <v>3002</v>
      </c>
      <c r="C242" s="270" t="s">
        <v>3003</v>
      </c>
      <c r="D242" s="195"/>
      <c r="E242" s="193" t="s">
        <v>2993</v>
      </c>
      <c r="F242" s="193" t="s">
        <v>2994</v>
      </c>
      <c r="G242" s="193" t="s">
        <v>2995</v>
      </c>
      <c r="H242" s="197" t="s">
        <v>562</v>
      </c>
      <c r="I242" s="195" t="s">
        <v>3004</v>
      </c>
      <c r="J242" s="198" t="s">
        <v>3005</v>
      </c>
      <c r="K242" s="195" t="s">
        <v>984</v>
      </c>
      <c r="L242" s="194" t="s">
        <v>2998</v>
      </c>
      <c r="M242" s="194" t="s">
        <v>2999</v>
      </c>
      <c r="N242" s="197">
        <v>191</v>
      </c>
      <c r="O242" s="220"/>
      <c r="P242" s="277"/>
      <c r="Q242" s="281" t="s">
        <v>3006</v>
      </c>
      <c r="R242" s="197" t="s">
        <v>562</v>
      </c>
      <c r="S242" s="197"/>
      <c r="T242" s="195">
        <v>18650000721</v>
      </c>
      <c r="U242" s="195"/>
      <c r="V242" s="193" t="s">
        <v>575</v>
      </c>
      <c r="W242" s="263" t="str">
        <f t="shared" si="7"/>
        <v>待开</v>
      </c>
      <c r="X242" s="193" t="s">
        <v>3001</v>
      </c>
      <c r="Y242" s="262" t="s">
        <v>1042</v>
      </c>
    </row>
    <row r="243" spans="1:25" ht="23.25" customHeight="1">
      <c r="A243" s="204">
        <v>242</v>
      </c>
      <c r="B243" s="196" t="s">
        <v>3007</v>
      </c>
      <c r="C243" s="270" t="s">
        <v>3008</v>
      </c>
      <c r="D243" s="195"/>
      <c r="E243" s="193" t="s">
        <v>2993</v>
      </c>
      <c r="F243" s="193" t="s">
        <v>2994</v>
      </c>
      <c r="G243" s="193" t="s">
        <v>2995</v>
      </c>
      <c r="H243" s="197" t="s">
        <v>562</v>
      </c>
      <c r="I243" s="195" t="s">
        <v>3009</v>
      </c>
      <c r="J243" s="198" t="s">
        <v>3010</v>
      </c>
      <c r="K243" s="195" t="s">
        <v>984</v>
      </c>
      <c r="L243" s="194" t="s">
        <v>2998</v>
      </c>
      <c r="M243" s="194" t="s">
        <v>2999</v>
      </c>
      <c r="N243" s="197">
        <v>170</v>
      </c>
      <c r="O243" s="220"/>
      <c r="P243" s="277"/>
      <c r="Q243" s="281" t="s">
        <v>3011</v>
      </c>
      <c r="R243" s="197" t="s">
        <v>562</v>
      </c>
      <c r="S243" s="197"/>
      <c r="T243" s="195">
        <v>18650000721</v>
      </c>
      <c r="U243" s="195"/>
      <c r="V243" s="193" t="s">
        <v>575</v>
      </c>
      <c r="W243" s="263" t="str">
        <f t="shared" si="7"/>
        <v>待开</v>
      </c>
      <c r="X243" s="193" t="s">
        <v>3001</v>
      </c>
      <c r="Y243" s="262" t="s">
        <v>1042</v>
      </c>
    </row>
    <row r="244" spans="1:25" ht="23.25" customHeight="1">
      <c r="A244" s="204">
        <v>243</v>
      </c>
      <c r="B244" s="196" t="s">
        <v>3012</v>
      </c>
      <c r="C244" s="270" t="s">
        <v>3013</v>
      </c>
      <c r="D244" s="195"/>
      <c r="E244" s="193" t="s">
        <v>2993</v>
      </c>
      <c r="F244" s="193" t="s">
        <v>2994</v>
      </c>
      <c r="G244" s="193" t="s">
        <v>3014</v>
      </c>
      <c r="H244" s="193" t="s">
        <v>466</v>
      </c>
      <c r="I244" s="193" t="s">
        <v>3015</v>
      </c>
      <c r="J244" s="198" t="s">
        <v>3016</v>
      </c>
      <c r="K244" s="193" t="s">
        <v>3017</v>
      </c>
      <c r="L244" s="194" t="s">
        <v>2998</v>
      </c>
      <c r="M244" s="194" t="s">
        <v>3018</v>
      </c>
      <c r="N244" s="197">
        <v>197</v>
      </c>
      <c r="O244" s="220"/>
      <c r="P244" s="277"/>
      <c r="Q244" s="281" t="s">
        <v>3019</v>
      </c>
      <c r="R244" s="193" t="s">
        <v>466</v>
      </c>
      <c r="S244" s="197"/>
      <c r="T244" s="195">
        <v>13555839045</v>
      </c>
      <c r="U244" s="195"/>
      <c r="V244" s="193" t="s">
        <v>575</v>
      </c>
      <c r="W244" s="263" t="str">
        <f t="shared" si="7"/>
        <v>待开</v>
      </c>
      <c r="X244" s="193" t="s">
        <v>3001</v>
      </c>
      <c r="Y244" s="262" t="s">
        <v>1042</v>
      </c>
    </row>
    <row r="245" spans="1:25" ht="18.75" customHeight="1">
      <c r="A245" s="204">
        <v>244</v>
      </c>
      <c r="B245" s="196" t="s">
        <v>3028</v>
      </c>
      <c r="C245" s="270" t="s">
        <v>3020</v>
      </c>
      <c r="D245" s="195"/>
      <c r="E245" s="195" t="s">
        <v>3021</v>
      </c>
      <c r="F245" s="193" t="s">
        <v>2691</v>
      </c>
      <c r="G245" s="195" t="s">
        <v>3026</v>
      </c>
      <c r="H245" s="193" t="s">
        <v>2692</v>
      </c>
      <c r="I245" s="195" t="s">
        <v>3025</v>
      </c>
      <c r="J245" s="198" t="s">
        <v>3030</v>
      </c>
      <c r="K245" s="195" t="s">
        <v>984</v>
      </c>
      <c r="L245" s="194" t="s">
        <v>2693</v>
      </c>
      <c r="M245" s="195" t="s">
        <v>3029</v>
      </c>
      <c r="N245" s="197">
        <v>78</v>
      </c>
      <c r="O245" s="220"/>
      <c r="P245" s="277"/>
      <c r="Q245" s="196" t="s">
        <v>3022</v>
      </c>
      <c r="R245" s="197" t="s">
        <v>1086</v>
      </c>
      <c r="S245" s="197"/>
      <c r="T245" s="195">
        <v>13418338123</v>
      </c>
      <c r="U245" s="195"/>
      <c r="V245" s="193" t="s">
        <v>575</v>
      </c>
      <c r="W245" s="263" t="str">
        <f t="shared" si="7"/>
        <v>待开</v>
      </c>
      <c r="X245" s="195"/>
      <c r="Y245" s="199"/>
    </row>
  </sheetData>
  <autoFilter ref="A2:Y245"/>
  <sortState ref="A3:Y221">
    <sortCondition descending="1" ref="W3:W221"/>
    <sortCondition ref="E3:E221"/>
    <sortCondition ref="F3:F221"/>
    <sortCondition ref="H3:H221"/>
    <sortCondition ref="G3:G221"/>
  </sortState>
  <phoneticPr fontId="5" type="noConversion"/>
  <conditionalFormatting sqref="R11 R19 R32:R33 R8 R16:R17 R38:R40">
    <cfRule type="expression" dxfId="1" priority="15" stopIfTrue="1">
      <formula>AND(SUMPRODUCT(1*(($D$3:$D$186&amp;"x")=(R8&amp;"x")))&gt;1,NOT(ISBLANK(R8)))</formula>
    </cfRule>
  </conditionalFormatting>
  <conditionalFormatting sqref="R29:R30">
    <cfRule type="expression" dxfId="0" priority="1" stopIfTrue="1">
      <formula>AND(SUMPRODUCT(1*(($D$3:$D$191&amp;"x")=(R29&amp;"x")))&gt;1,NOT(ISBLANK(R29)))</formula>
    </cfRule>
  </conditionalFormatting>
  <dataValidations count="3">
    <dataValidation type="list" allowBlank="1" showInputMessage="1" showErrorMessage="1" sqref="K204 K172 K206:K207 K191:K194 K188:K189 K167:K169 K144 K157:K165 K117:K118 K120 K110:K112 K108 K103:K105 K90:K91 K93:K94 K122:K123 K115 K132:K140 K142 K146 K148:K151 K196:K199 K214 K3:K29 K217:K218 K221:K243 K245:K1048576">
      <formula1>"省会,地级市,县城"</formula1>
    </dataValidation>
    <dataValidation type="list" allowBlank="1" showInputMessage="1" showErrorMessage="1" sqref="K200:K203 K205 K195 K190 K170:K171 K173:K187 K143 K166 K145 K141 K124:K131 K121 K95:K102 K92 K106:K107 K109 K113:K114 K119 K116 K152:K156 K208:K213 K215:K216 K219:K220 K30:K89 K244">
      <formula1>"省会,地级市,县城,县级市"</formula1>
    </dataValidation>
    <dataValidation type="list" allowBlank="1" showInputMessage="1" showErrorMessage="1" sqref="M3:M1048576">
      <formula1>"专柜,店中店,专卖店"</formula1>
    </dataValidation>
  </dataValidations>
  <printOptions horizontalCentered="1"/>
  <pageMargins left="0" right="0" top="0.19685039370078741" bottom="0.19685039370078741" header="0.31496062992125984" footer="0.31496062992125984"/>
  <pageSetup paperSize="8" scale="71" orientation="landscape" horizontalDpi="4294967293" r:id="rId1"/>
</worksheet>
</file>

<file path=xl/worksheets/sheet2.xml><?xml version="1.0" encoding="utf-8"?>
<worksheet xmlns="http://schemas.openxmlformats.org/spreadsheetml/2006/main" xmlns:r="http://schemas.openxmlformats.org/officeDocument/2006/relationships">
  <sheetPr>
    <tabColor rgb="FFFF0000"/>
  </sheetPr>
  <dimension ref="A1:R94"/>
  <sheetViews>
    <sheetView workbookViewId="0">
      <selection activeCell="C32" sqref="C32"/>
    </sheetView>
  </sheetViews>
  <sheetFormatPr defaultRowHeight="13.5"/>
  <cols>
    <col min="1" max="1" width="37.875" customWidth="1"/>
    <col min="12" max="12" width="9.5" bestFit="1" customWidth="1"/>
    <col min="15" max="15" width="19.875" customWidth="1"/>
    <col min="16" max="16" width="12.375" customWidth="1"/>
  </cols>
  <sheetData>
    <row r="1" spans="1:18" ht="33">
      <c r="A1" s="133" t="s">
        <v>976</v>
      </c>
      <c r="B1" s="133" t="s">
        <v>977</v>
      </c>
      <c r="C1" s="133" t="s">
        <v>582</v>
      </c>
      <c r="D1" s="134" t="s">
        <v>8</v>
      </c>
      <c r="E1" s="134" t="s">
        <v>583</v>
      </c>
      <c r="F1" s="134" t="s">
        <v>978</v>
      </c>
      <c r="G1" s="134" t="s">
        <v>13</v>
      </c>
      <c r="H1" s="134" t="s">
        <v>9</v>
      </c>
      <c r="I1" s="133" t="s">
        <v>979</v>
      </c>
      <c r="J1" s="133" t="s">
        <v>11</v>
      </c>
      <c r="K1" s="133" t="s">
        <v>91</v>
      </c>
      <c r="L1" s="166" t="s">
        <v>980</v>
      </c>
      <c r="M1" s="167" t="s">
        <v>12</v>
      </c>
      <c r="N1" s="133" t="s">
        <v>934</v>
      </c>
      <c r="O1" s="133" t="s">
        <v>941</v>
      </c>
      <c r="P1" s="133" t="s">
        <v>945</v>
      </c>
      <c r="Q1" s="37" t="s">
        <v>584</v>
      </c>
      <c r="R1" s="168" t="s">
        <v>981</v>
      </c>
    </row>
    <row r="2" spans="1:18">
      <c r="A2" s="200" t="s">
        <v>1004</v>
      </c>
      <c r="B2" t="str">
        <f>VLOOKUP($A2,店铺资料发布及录入系统版!$B:$X,COLUMN(B2),0)</f>
        <v>25Z001</v>
      </c>
      <c r="C2" t="str">
        <f>VLOOKUP($A2,店铺资料发布及录入系统版!$B:$X,COLUMN(D2),0)</f>
        <v>北方</v>
      </c>
      <c r="D2" t="str">
        <f>VLOOKUP($A2,店铺资料发布及录入系统版!$B:$X,COLUMN(E2),0)</f>
        <v>甄林</v>
      </c>
      <c r="E2" t="str">
        <f>VLOOKUP($A2,店铺资料发布及录入系统版!$B:$X,COLUMN(F2),0)</f>
        <v>安徽</v>
      </c>
      <c r="F2" t="str">
        <f>VLOOKUP($A2,店铺资料发布及录入系统版!$B:$X,COLUMN(G2),0)</f>
        <v>纪宇浩</v>
      </c>
      <c r="G2" t="str">
        <f>VLOOKUP($A2,店铺资料发布及录入系统版!$B:$X,COLUMN(H2),0)</f>
        <v>马鞍山</v>
      </c>
      <c r="H2" t="str">
        <f>VLOOKUP($A2,店铺资料发布及录入系统版!$B:$X,COLUMN(I2),0)</f>
        <v>雨山区</v>
      </c>
      <c r="I2" t="str">
        <f>VLOOKUP($A2,店铺资料发布及录入系统版!$B:$X,COLUMN(C2),0)</f>
        <v>C</v>
      </c>
      <c r="J2" t="str">
        <f>VLOOKUP($A2,店铺资料发布及录入系统版!$B:$X,11,0)</f>
        <v>直营</v>
      </c>
      <c r="K2" t="str">
        <f>VLOOKUP($A2,店铺资料发布及录入系统版!$B:$X,COLUMN(L2),0)</f>
        <v>店中店</v>
      </c>
      <c r="L2" s="155">
        <f>VLOOKUP($A2,店铺资料发布及录入系统版!$B:$X,14,0)</f>
        <v>0</v>
      </c>
      <c r="M2">
        <f>VLOOKUP($A2,店铺资料发布及录入系统版!$B:$X,COLUMN(O2),0)</f>
        <v>41901</v>
      </c>
      <c r="N2" t="str">
        <f>VLOOKUP($A2,店铺资料发布及录入系统版!$B:$X,COLUMN(P2),0)</f>
        <v>安徽马鞍山市雨山区太白大道3200号万达广场二层2023-A号KIKC</v>
      </c>
      <c r="O2" t="str">
        <f>VLOOKUP($A2,店铺资料发布及录入系统版!$B:$X,COLUMN(Q2),0)</f>
        <v>郝忠爱</v>
      </c>
      <c r="P2" t="str">
        <f>VLOOKUP($A2,店铺资料发布及录入系统版!$B:$X,COLUMN(R2),0)</f>
        <v>0555-3706360</v>
      </c>
      <c r="Q2" t="str">
        <f>VLOOKUP(A2,店铺资料发布及录入系统版!$B:$W,21,0)</f>
        <v>KIKC新开店</v>
      </c>
      <c r="R2" s="169" t="s">
        <v>982</v>
      </c>
    </row>
    <row r="3" spans="1:18">
      <c r="A3" t="s">
        <v>364</v>
      </c>
      <c r="B3" t="str">
        <f>VLOOKUP($A3,店铺资料发布及录入系统版!$B:$X,COLUMN(B3),0)</f>
        <v>38Z001</v>
      </c>
      <c r="C3" t="str">
        <f>VLOOKUP($A3,店铺资料发布及录入系统版!$B:$X,COLUMN(D3),0)</f>
        <v>北方</v>
      </c>
      <c r="D3" t="str">
        <f>VLOOKUP($A3,店铺资料发布及录入系统版!$B:$X,COLUMN(E3),0)</f>
        <v>甄林</v>
      </c>
      <c r="E3" t="str">
        <f>VLOOKUP($A3,店铺资料发布及录入系统版!$B:$X,COLUMN(F3),0)</f>
        <v>黑龙江</v>
      </c>
      <c r="F3" t="str">
        <f>VLOOKUP($A3,店铺资料发布及录入系统版!$B:$X,COLUMN(G3),0)</f>
        <v>郑银玲</v>
      </c>
      <c r="G3" t="str">
        <f>VLOOKUP($A3,店铺资料发布及录入系统版!$B:$X,COLUMN(H3),0)</f>
        <v>哈尔滨</v>
      </c>
      <c r="H3" t="str">
        <f>VLOOKUP($A3,店铺资料发布及录入系统版!$B:$X,COLUMN(I3),0)</f>
        <v>南岗区</v>
      </c>
      <c r="I3" t="str">
        <f>VLOOKUP($A3,店铺资料发布及录入系统版!$B:$X,COLUMN(C3),0)</f>
        <v>A</v>
      </c>
      <c r="J3" t="str">
        <f>VLOOKUP($A3,店铺资料发布及录入系统版!$B:$X,11,0)</f>
        <v>直营</v>
      </c>
      <c r="K3" t="str">
        <f>VLOOKUP($A3,店铺资料发布及录入系统版!$B:$X,COLUMN(L3),0)</f>
        <v>店中店</v>
      </c>
      <c r="L3" s="155">
        <f>VLOOKUP($A3,店铺资料发布及录入系统版!$B:$X,14,0)</f>
        <v>0</v>
      </c>
      <c r="M3">
        <f>VLOOKUP($A3,店铺资料发布及录入系统版!$B:$X,COLUMN(O3),0)</f>
        <v>41530</v>
      </c>
      <c r="N3" t="str">
        <f>VLOOKUP($A3,店铺资料发布及录入系统版!$B:$X,COLUMN(P3),0)</f>
        <v>黑龙江省哈尔滨市南岗区中兴大道168号万达广场购物中心二层2028号KIKC专柜</v>
      </c>
      <c r="O3" t="str">
        <f>VLOOKUP($A3,店铺资料发布及录入系统版!$B:$X,COLUMN(Q3),0)</f>
        <v>冉梦</v>
      </c>
      <c r="P3" t="str">
        <f>VLOOKUP($A3,店铺资料发布及录入系统版!$B:$X,COLUMN(R3),0)</f>
        <v>0451-86628342</v>
      </c>
      <c r="Q3" t="str">
        <f>VLOOKUP(A3,店铺资料发布及录入系统版!$B:$W,21,0)</f>
        <v>KIKC新开店</v>
      </c>
      <c r="R3" s="169" t="s">
        <v>982</v>
      </c>
    </row>
    <row r="4" spans="1:18">
      <c r="A4" t="s">
        <v>983</v>
      </c>
      <c r="B4" t="str">
        <f>VLOOKUP($A4,店铺资料发布及录入系统版!$B:$X,COLUMN(B4),0)</f>
        <v>28Z001</v>
      </c>
      <c r="C4" t="str">
        <f>VLOOKUP($A4,店铺资料发布及录入系统版!$B:$X,COLUMN(D4),0)</f>
        <v>北方</v>
      </c>
      <c r="D4" t="str">
        <f>VLOOKUP($A4,店铺资料发布及录入系统版!$B:$X,COLUMN(E4),0)</f>
        <v>甄林</v>
      </c>
      <c r="E4" t="str">
        <f>VLOOKUP($A4,店铺资料发布及录入系统版!$B:$X,COLUMN(F4),0)</f>
        <v>江苏</v>
      </c>
      <c r="F4" t="str">
        <f>VLOOKUP($A4,店铺资料发布及录入系统版!$B:$X,COLUMN(G4),0)</f>
        <v>李璇</v>
      </c>
      <c r="G4" t="str">
        <f>VLOOKUP($A4,店铺资料发布及录入系统版!$B:$X,COLUMN(H4),0)</f>
        <v>常州</v>
      </c>
      <c r="H4" t="str">
        <f>VLOOKUP($A4,店铺资料发布及录入系统版!$B:$X,COLUMN(I4),0)</f>
        <v>武进区</v>
      </c>
      <c r="I4" t="str">
        <f>VLOOKUP($A4,店铺资料发布及录入系统版!$B:$X,COLUMN(C4),0)</f>
        <v>C</v>
      </c>
      <c r="J4" t="str">
        <f>VLOOKUP($A4,店铺资料发布及录入系统版!$B:$X,11,0)</f>
        <v>直营</v>
      </c>
      <c r="K4" t="str">
        <f>VLOOKUP($A4,店铺资料发布及录入系统版!$B:$X,COLUMN(L4),0)</f>
        <v>店中店</v>
      </c>
      <c r="L4" s="155">
        <f>VLOOKUP($A4,店铺资料发布及录入系统版!$B:$X,14,0)</f>
        <v>0</v>
      </c>
      <c r="M4">
        <f>VLOOKUP($A4,店铺资料发布及录入系统版!$B:$X,COLUMN(O4),0)</f>
        <v>41859</v>
      </c>
      <c r="N4" t="str">
        <f>VLOOKUP($A4,店铺资料发布及录入系统版!$B:$X,COLUMN(P4),0)</f>
        <v>江苏省常州市武进区聚湖路武进万达广场二层2029室</v>
      </c>
      <c r="O4" t="str">
        <f>VLOOKUP($A4,店铺资料发布及录入系统版!$B:$X,COLUMN(Q4),0)</f>
        <v>单琳</v>
      </c>
      <c r="P4" t="str">
        <f>VLOOKUP($A4,店铺资料发布及录入系统版!$B:$X,COLUMN(R4),0)</f>
        <v>0519-80582013</v>
      </c>
      <c r="Q4" t="str">
        <f>VLOOKUP(A4,店铺资料发布及录入系统版!$B:$W,21,0)</f>
        <v>KIKC新开店</v>
      </c>
      <c r="R4" s="169" t="s">
        <v>982</v>
      </c>
    </row>
    <row r="5" spans="1:18">
      <c r="A5" t="s">
        <v>985</v>
      </c>
      <c r="B5" t="e">
        <f>VLOOKUP($A5,店铺资料发布及录入系统版!$B:$X,COLUMN(B5),0)</f>
        <v>#N/A</v>
      </c>
      <c r="C5" t="e">
        <f>VLOOKUP($A5,店铺资料发布及录入系统版!$B:$X,COLUMN(D5),0)</f>
        <v>#N/A</v>
      </c>
      <c r="D5" t="e">
        <f>VLOOKUP($A5,店铺资料发布及录入系统版!$B:$X,COLUMN(E5),0)</f>
        <v>#N/A</v>
      </c>
      <c r="E5" t="e">
        <f>VLOOKUP($A5,店铺资料发布及录入系统版!$B:$X,COLUMN(F5),0)</f>
        <v>#N/A</v>
      </c>
      <c r="F5" t="e">
        <f>VLOOKUP($A5,店铺资料发布及录入系统版!$B:$X,COLUMN(G5),0)</f>
        <v>#N/A</v>
      </c>
      <c r="G5" t="e">
        <f>VLOOKUP($A5,店铺资料发布及录入系统版!$B:$X,COLUMN(H5),0)</f>
        <v>#N/A</v>
      </c>
      <c r="H5" t="e">
        <f>VLOOKUP($A5,店铺资料发布及录入系统版!$B:$X,COLUMN(I5),0)</f>
        <v>#N/A</v>
      </c>
      <c r="I5" t="e">
        <f>VLOOKUP($A5,店铺资料发布及录入系统版!$B:$X,COLUMN(C5),0)</f>
        <v>#N/A</v>
      </c>
      <c r="J5" t="e">
        <f>VLOOKUP($A5,店铺资料发布及录入系统版!$B:$X,11,0)</f>
        <v>#N/A</v>
      </c>
      <c r="K5" t="e">
        <f>VLOOKUP($A5,店铺资料发布及录入系统版!$B:$X,COLUMN(L5),0)</f>
        <v>#N/A</v>
      </c>
      <c r="L5" s="155" t="e">
        <f>VLOOKUP($A5,店铺资料发布及录入系统版!$B:$X,14,0)</f>
        <v>#N/A</v>
      </c>
      <c r="M5" t="e">
        <f>VLOOKUP($A5,店铺资料发布及录入系统版!$B:$X,COLUMN(O5),0)</f>
        <v>#N/A</v>
      </c>
      <c r="N5" t="e">
        <f>VLOOKUP($A5,店铺资料发布及录入系统版!$B:$X,COLUMN(P5),0)</f>
        <v>#N/A</v>
      </c>
      <c r="O5" t="e">
        <f>VLOOKUP($A5,店铺资料发布及录入系统版!$B:$X,COLUMN(Q5),0)</f>
        <v>#N/A</v>
      </c>
      <c r="P5" t="e">
        <f>VLOOKUP($A5,店铺资料发布及录入系统版!$B:$X,COLUMN(R5),0)</f>
        <v>#N/A</v>
      </c>
      <c r="Q5" t="e">
        <f>VLOOKUP(A5,店铺资料发布及录入系统版!$B:$W,21,0)</f>
        <v>#N/A</v>
      </c>
      <c r="R5" s="169" t="s">
        <v>982</v>
      </c>
    </row>
    <row r="6" spans="1:18">
      <c r="A6" t="s">
        <v>798</v>
      </c>
      <c r="B6" t="str">
        <f>VLOOKUP($A6,店铺资料发布及录入系统版!$B:$X,COLUMN(B6),0)</f>
        <v>38Z002</v>
      </c>
      <c r="C6" t="str">
        <f>VLOOKUP($A6,店铺资料发布及录入系统版!$B:$X,COLUMN(D6),0)</f>
        <v>北方</v>
      </c>
      <c r="D6" t="str">
        <f>VLOOKUP($A6,店铺资料发布及录入系统版!$B:$X,COLUMN(E6),0)</f>
        <v>甄林</v>
      </c>
      <c r="E6" t="str">
        <f>VLOOKUP($A6,店铺资料发布及录入系统版!$B:$X,COLUMN(F6),0)</f>
        <v>内蒙古</v>
      </c>
      <c r="F6" t="str">
        <f>VLOOKUP($A6,店铺资料发布及录入系统版!$B:$X,COLUMN(G6),0)</f>
        <v>纪宇浩</v>
      </c>
      <c r="G6" t="str">
        <f>VLOOKUP($A6,店铺资料发布及录入系统版!$B:$X,COLUMN(H6),0)</f>
        <v>赤峰</v>
      </c>
      <c r="H6" t="str">
        <f>VLOOKUP($A6,店铺资料发布及录入系统版!$B:$X,COLUMN(I6),0)</f>
        <v>红山区</v>
      </c>
      <c r="I6" t="str">
        <f>VLOOKUP($A6,店铺资料发布及录入系统版!$B:$X,COLUMN(C6),0)</f>
        <v>A</v>
      </c>
      <c r="J6" t="str">
        <f>VLOOKUP($A6,店铺资料发布及录入系统版!$B:$X,11,0)</f>
        <v>直营</v>
      </c>
      <c r="K6" t="str">
        <f>VLOOKUP($A6,店铺资料发布及录入系统版!$B:$X,COLUMN(L6),0)</f>
        <v>店中店</v>
      </c>
      <c r="L6" s="155">
        <f>VLOOKUP($A6,店铺资料发布及录入系统版!$B:$X,14,0)</f>
        <v>0</v>
      </c>
      <c r="M6">
        <f>VLOOKUP($A6,店铺资料发布及录入系统版!$B:$X,COLUMN(O6),0)</f>
        <v>41810</v>
      </c>
      <c r="N6" t="str">
        <f>VLOOKUP($A6,店铺资料发布及录入系统版!$B:$X,COLUMN(P6),0)</f>
        <v>内蒙古赤峰市红山区西拉沐沦大街与宝山路交汇处万达广场二层2037室</v>
      </c>
      <c r="O6" t="str">
        <f>VLOOKUP($A6,店铺资料发布及录入系统版!$B:$X,COLUMN(Q6),0)</f>
        <v>王丹丹</v>
      </c>
      <c r="P6" t="str">
        <f>VLOOKUP($A6,店铺资料发布及录入系统版!$B:$X,COLUMN(R6),0)</f>
        <v>0476-8302139</v>
      </c>
      <c r="Q6" t="str">
        <f>VLOOKUP(A6,店铺资料发布及录入系统版!$B:$W,21,0)</f>
        <v>KIKC新开店</v>
      </c>
      <c r="R6" s="169" t="s">
        <v>982</v>
      </c>
    </row>
    <row r="7" spans="1:18">
      <c r="A7" t="s">
        <v>369</v>
      </c>
      <c r="B7" t="str">
        <f>VLOOKUP($A7,店铺资料发布及录入系统版!$B:$X,COLUMN(B7),0)</f>
        <v>15Z014</v>
      </c>
      <c r="C7" t="str">
        <f>VLOOKUP($A7,店铺资料发布及录入系统版!$B:$X,COLUMN(D7),0)</f>
        <v>山东</v>
      </c>
      <c r="D7" t="str">
        <f>VLOOKUP($A7,店铺资料发布及录入系统版!$B:$X,COLUMN(E7),0)</f>
        <v>邓中科</v>
      </c>
      <c r="E7" t="str">
        <f>VLOOKUP($A7,店铺资料发布及录入系统版!$B:$X,COLUMN(F7),0)</f>
        <v>山东</v>
      </c>
      <c r="F7" t="str">
        <f>VLOOKUP($A7,店铺资料发布及录入系统版!$B:$X,COLUMN(G7),0)</f>
        <v>曹齐</v>
      </c>
      <c r="G7" t="str">
        <f>VLOOKUP($A7,店铺资料发布及录入系统版!$B:$X,COLUMN(H7),0)</f>
        <v>青岛</v>
      </c>
      <c r="H7" t="str">
        <f>VLOOKUP($A7,店铺资料发布及录入系统版!$B:$X,COLUMN(I7),0)</f>
        <v>平度</v>
      </c>
      <c r="I7" t="str">
        <f>VLOOKUP($A7,店铺资料发布及录入系统版!$B:$X,COLUMN(C7),0)</f>
        <v>D</v>
      </c>
      <c r="J7" t="str">
        <f>VLOOKUP($A7,店铺资料发布及录入系统版!$B:$X,11,0)</f>
        <v>联营</v>
      </c>
      <c r="K7" t="str">
        <f>VLOOKUP($A7,店铺资料发布及录入系统版!$B:$X,COLUMN(L7),0)</f>
        <v>专柜</v>
      </c>
      <c r="L7" s="155">
        <f>VLOOKUP($A7,店铺资料发布及录入系统版!$B:$X,14,0)</f>
        <v>0</v>
      </c>
      <c r="M7">
        <f>VLOOKUP($A7,店铺资料发布及录入系统版!$B:$X,COLUMN(O7),0)</f>
        <v>41548</v>
      </c>
      <c r="N7" t="str">
        <f>VLOOKUP($A7,店铺资料发布及录入系统版!$B:$X,COLUMN(P7),0)</f>
        <v>山东省青岛市平度市扬州路58号北方国贸购物中心KIKC专柜</v>
      </c>
      <c r="O7" t="str">
        <f>VLOOKUP($A7,店铺资料发布及录入系统版!$B:$X,COLUMN(Q7),0)</f>
        <v>杨沛沛</v>
      </c>
      <c r="P7" t="str">
        <f>VLOOKUP($A7,店铺资料发布及录入系统版!$B:$X,COLUMN(R7),0)</f>
        <v>0532-87365336</v>
      </c>
      <c r="Q7" t="str">
        <f>VLOOKUP(A7,店铺资料发布及录入系统版!$B:$W,21,0)</f>
        <v>KIKC保留店</v>
      </c>
      <c r="R7" s="169" t="s">
        <v>982</v>
      </c>
    </row>
    <row r="8" spans="1:18">
      <c r="A8" t="s">
        <v>371</v>
      </c>
      <c r="B8" t="str">
        <f>VLOOKUP($A8,店铺资料发布及录入系统版!$B:$X,COLUMN(B8),0)</f>
        <v>15Z012</v>
      </c>
      <c r="C8" t="str">
        <f>VLOOKUP($A8,店铺资料发布及录入系统版!$B:$X,COLUMN(D8),0)</f>
        <v>山东</v>
      </c>
      <c r="D8" t="str">
        <f>VLOOKUP($A8,店铺资料发布及录入系统版!$B:$X,COLUMN(E8),0)</f>
        <v>邓中科</v>
      </c>
      <c r="E8" t="str">
        <f>VLOOKUP($A8,店铺资料发布及录入系统版!$B:$X,COLUMN(F8),0)</f>
        <v>山东</v>
      </c>
      <c r="F8" t="str">
        <f>VLOOKUP($A8,店铺资料发布及录入系统版!$B:$X,COLUMN(G8),0)</f>
        <v>宋莹</v>
      </c>
      <c r="G8" t="str">
        <f>VLOOKUP($A8,店铺资料发布及录入系统版!$B:$X,COLUMN(H8),0)</f>
        <v>烟台</v>
      </c>
      <c r="H8" t="str">
        <f>VLOOKUP($A8,店铺资料发布及录入系统版!$B:$X,COLUMN(I8),0)</f>
        <v>莱州</v>
      </c>
      <c r="I8" t="str">
        <f>VLOOKUP($A8,店铺资料发布及录入系统版!$B:$X,COLUMN(C8),0)</f>
        <v>D</v>
      </c>
      <c r="J8" t="str">
        <f>VLOOKUP($A8,店铺资料发布及录入系统版!$B:$X,11,0)</f>
        <v>联营</v>
      </c>
      <c r="K8" t="str">
        <f>VLOOKUP($A8,店铺资料发布及录入系统版!$B:$X,COLUMN(L8),0)</f>
        <v>专柜</v>
      </c>
      <c r="L8" s="155">
        <f>VLOOKUP($A8,店铺资料发布及录入系统版!$B:$X,14,0)</f>
        <v>0</v>
      </c>
      <c r="M8">
        <f>VLOOKUP($A8,店铺资料发布及录入系统版!$B:$X,COLUMN(O8),0)</f>
        <v>41548</v>
      </c>
      <c r="N8" t="str">
        <f>VLOOKUP($A8,店铺资料发布及录入系统版!$B:$X,COLUMN(P8),0)</f>
        <v>山东省莱州市莱州南路121号莱州百货服装商场F2KIKC专柜</v>
      </c>
      <c r="O8" t="str">
        <f>VLOOKUP($A8,店铺资料发布及录入系统版!$B:$X,COLUMN(Q8),0)</f>
        <v>邓建华</v>
      </c>
      <c r="P8">
        <f>VLOOKUP($A8,店铺资料发布及录入系统版!$B:$X,COLUMN(R8),0)</f>
        <v>13276384665</v>
      </c>
      <c r="Q8" t="str">
        <f>VLOOKUP(A8,店铺资料发布及录入系统版!$B:$W,21,0)</f>
        <v>KIKC保留店</v>
      </c>
      <c r="R8" s="169" t="s">
        <v>982</v>
      </c>
    </row>
    <row r="9" spans="1:18">
      <c r="A9" t="s">
        <v>986</v>
      </c>
      <c r="B9" t="str">
        <f>VLOOKUP($A9,店铺资料发布及录入系统版!$B:$X,COLUMN(B9),0)</f>
        <v>19Z001</v>
      </c>
      <c r="C9" t="str">
        <f>VLOOKUP($A9,店铺资料发布及录入系统版!$B:$X,COLUMN(D9),0)</f>
        <v>北方</v>
      </c>
      <c r="D9" t="str">
        <f>VLOOKUP($A9,店铺资料发布及录入系统版!$B:$X,COLUMN(E9),0)</f>
        <v>甄林</v>
      </c>
      <c r="E9" t="str">
        <f>VLOOKUP($A9,店铺资料发布及录入系统版!$B:$X,COLUMN(F9),0)</f>
        <v>浙江</v>
      </c>
      <c r="F9" t="str">
        <f>VLOOKUP($A9,店铺资料发布及录入系统版!$B:$X,COLUMN(G9),0)</f>
        <v>余玉琴</v>
      </c>
      <c r="G9" t="str">
        <f>VLOOKUP($A9,店铺资料发布及录入系统版!$B:$X,COLUMN(H9),0)</f>
        <v>金华</v>
      </c>
      <c r="H9" t="str">
        <f>VLOOKUP($A9,店铺资料发布及录入系统版!$B:$X,COLUMN(I9),0)</f>
        <v>金东区</v>
      </c>
      <c r="I9" t="str">
        <f>VLOOKUP($A9,店铺资料发布及录入系统版!$B:$X,COLUMN(C9),0)</f>
        <v>A</v>
      </c>
      <c r="J9" t="str">
        <f>VLOOKUP($A9,店铺资料发布及录入系统版!$B:$X,11,0)</f>
        <v>直营</v>
      </c>
      <c r="K9" t="str">
        <f>VLOOKUP($A9,店铺资料发布及录入系统版!$B:$X,COLUMN(L9),0)</f>
        <v>店中店</v>
      </c>
      <c r="L9" s="155">
        <f>VLOOKUP($A9,店铺资料发布及录入系统版!$B:$X,14,0)</f>
        <v>0</v>
      </c>
      <c r="M9">
        <f>VLOOKUP($A9,店铺资料发布及录入系统版!$B:$X,COLUMN(O9),0)</f>
        <v>41845</v>
      </c>
      <c r="N9" t="str">
        <f>VLOOKUP($A9,店铺资料发布及录入系统版!$B:$X,COLUMN(P9),0)</f>
        <v>浙江省金华市金东区李渔东路366号万达广场二层2016号</v>
      </c>
      <c r="O9" t="str">
        <f>VLOOKUP($A9,店铺资料发布及录入系统版!$B:$X,COLUMN(Q9),0)</f>
        <v>彭小欢</v>
      </c>
      <c r="P9" t="str">
        <f>VLOOKUP($A9,店铺资料发布及录入系统版!$B:$X,COLUMN(R9),0)</f>
        <v>0579-82827725</v>
      </c>
      <c r="Q9" t="str">
        <f>VLOOKUP(A9,店铺资料发布及录入系统版!$B:$W,21,0)</f>
        <v>KIKC新开店</v>
      </c>
      <c r="R9" s="169" t="s">
        <v>982</v>
      </c>
    </row>
    <row r="10" spans="1:18">
      <c r="A10" t="s">
        <v>344</v>
      </c>
      <c r="B10" t="e">
        <f>VLOOKUP($A10,店铺资料发布及录入系统版!$B:$X,COLUMN(B10),0)</f>
        <v>#N/A</v>
      </c>
      <c r="C10" t="e">
        <f>VLOOKUP($A10,店铺资料发布及录入系统版!$B:$X,COLUMN(D10),0)</f>
        <v>#N/A</v>
      </c>
      <c r="D10" t="e">
        <f>VLOOKUP($A10,店铺资料发布及录入系统版!$B:$X,COLUMN(E10),0)</f>
        <v>#N/A</v>
      </c>
      <c r="E10" t="e">
        <f>VLOOKUP($A10,店铺资料发布及录入系统版!$B:$X,COLUMN(F10),0)</f>
        <v>#N/A</v>
      </c>
      <c r="F10" t="e">
        <f>VLOOKUP($A10,店铺资料发布及录入系统版!$B:$X,COLUMN(G10),0)</f>
        <v>#N/A</v>
      </c>
      <c r="G10" t="e">
        <f>VLOOKUP($A10,店铺资料发布及录入系统版!$B:$X,COLUMN(H10),0)</f>
        <v>#N/A</v>
      </c>
      <c r="H10" t="e">
        <f>VLOOKUP($A10,店铺资料发布及录入系统版!$B:$X,COLUMN(I10),0)</f>
        <v>#N/A</v>
      </c>
      <c r="I10" t="e">
        <f>VLOOKUP($A10,店铺资料发布及录入系统版!$B:$X,COLUMN(C10),0)</f>
        <v>#N/A</v>
      </c>
      <c r="J10" t="e">
        <f>VLOOKUP($A10,店铺资料发布及录入系统版!$B:$X,11,0)</f>
        <v>#N/A</v>
      </c>
      <c r="K10" t="e">
        <f>VLOOKUP($A10,店铺资料发布及录入系统版!$B:$X,COLUMN(L10),0)</f>
        <v>#N/A</v>
      </c>
      <c r="L10" s="155" t="e">
        <f>VLOOKUP($A10,店铺资料发布及录入系统版!$B:$X,14,0)</f>
        <v>#N/A</v>
      </c>
      <c r="M10" t="e">
        <f>VLOOKUP($A10,店铺资料发布及录入系统版!$B:$X,COLUMN(O10),0)</f>
        <v>#N/A</v>
      </c>
      <c r="N10" t="e">
        <f>VLOOKUP($A10,店铺资料发布及录入系统版!$B:$X,COLUMN(P10),0)</f>
        <v>#N/A</v>
      </c>
      <c r="O10" t="e">
        <f>VLOOKUP($A10,店铺资料发布及录入系统版!$B:$X,COLUMN(Q10),0)</f>
        <v>#N/A</v>
      </c>
      <c r="P10" t="e">
        <f>VLOOKUP($A10,店铺资料发布及录入系统版!$B:$X,COLUMN(R10),0)</f>
        <v>#N/A</v>
      </c>
      <c r="Q10" t="e">
        <f>VLOOKUP(A10,店铺资料发布及录入系统版!$B:$W,21,0)</f>
        <v>#N/A</v>
      </c>
      <c r="R10" s="169" t="s">
        <v>982</v>
      </c>
    </row>
    <row r="11" spans="1:18">
      <c r="A11" t="s">
        <v>776</v>
      </c>
      <c r="B11" t="e">
        <f>VLOOKUP($A11,店铺资料发布及录入系统版!$B:$X,COLUMN(B11),0)</f>
        <v>#N/A</v>
      </c>
      <c r="C11" t="e">
        <f>VLOOKUP($A11,店铺资料发布及录入系统版!$B:$X,COLUMN(D11),0)</f>
        <v>#N/A</v>
      </c>
      <c r="D11" t="e">
        <f>VLOOKUP($A11,店铺资料发布及录入系统版!$B:$X,COLUMN(E11),0)</f>
        <v>#N/A</v>
      </c>
      <c r="E11" t="e">
        <f>VLOOKUP($A11,店铺资料发布及录入系统版!$B:$X,COLUMN(F11),0)</f>
        <v>#N/A</v>
      </c>
      <c r="F11" t="e">
        <f>VLOOKUP($A11,店铺资料发布及录入系统版!$B:$X,COLUMN(G11),0)</f>
        <v>#N/A</v>
      </c>
      <c r="G11" t="e">
        <f>VLOOKUP($A11,店铺资料发布及录入系统版!$B:$X,COLUMN(H11),0)</f>
        <v>#N/A</v>
      </c>
      <c r="H11" t="e">
        <f>VLOOKUP($A11,店铺资料发布及录入系统版!$B:$X,COLUMN(I11),0)</f>
        <v>#N/A</v>
      </c>
      <c r="I11" t="e">
        <f>VLOOKUP($A11,店铺资料发布及录入系统版!$B:$X,COLUMN(C11),0)</f>
        <v>#N/A</v>
      </c>
      <c r="J11" t="e">
        <f>VLOOKUP($A11,店铺资料发布及录入系统版!$B:$X,11,0)</f>
        <v>#N/A</v>
      </c>
      <c r="K11" t="e">
        <f>VLOOKUP($A11,店铺资料发布及录入系统版!$B:$X,COLUMN(L11),0)</f>
        <v>#N/A</v>
      </c>
      <c r="L11" s="155" t="e">
        <f>VLOOKUP($A11,店铺资料发布及录入系统版!$B:$X,14,0)</f>
        <v>#N/A</v>
      </c>
      <c r="M11" t="e">
        <f>VLOOKUP($A11,店铺资料发布及录入系统版!$B:$X,COLUMN(O11),0)</f>
        <v>#N/A</v>
      </c>
      <c r="N11" t="e">
        <f>VLOOKUP($A11,店铺资料发布及录入系统版!$B:$X,COLUMN(P11),0)</f>
        <v>#N/A</v>
      </c>
      <c r="O11" t="e">
        <f>VLOOKUP($A11,店铺资料发布及录入系统版!$B:$X,COLUMN(Q11),0)</f>
        <v>#N/A</v>
      </c>
      <c r="P11" t="e">
        <f>VLOOKUP($A11,店铺资料发布及录入系统版!$B:$X,COLUMN(R11),0)</f>
        <v>#N/A</v>
      </c>
      <c r="Q11" t="e">
        <f>VLOOKUP(A11,店铺资料发布及录入系统版!$B:$W,21,0)</f>
        <v>#N/A</v>
      </c>
      <c r="R11" s="169" t="s">
        <v>982</v>
      </c>
    </row>
    <row r="12" spans="1:18">
      <c r="A12" t="s">
        <v>782</v>
      </c>
      <c r="B12" t="e">
        <f>VLOOKUP($A12,店铺资料发布及录入系统版!$B:$X,COLUMN(B12),0)</f>
        <v>#N/A</v>
      </c>
      <c r="C12" t="e">
        <f>VLOOKUP($A12,店铺资料发布及录入系统版!$B:$X,COLUMN(D12),0)</f>
        <v>#N/A</v>
      </c>
      <c r="D12" t="e">
        <f>VLOOKUP($A12,店铺资料发布及录入系统版!$B:$X,COLUMN(E12),0)</f>
        <v>#N/A</v>
      </c>
      <c r="E12" t="e">
        <f>VLOOKUP($A12,店铺资料发布及录入系统版!$B:$X,COLUMN(F12),0)</f>
        <v>#N/A</v>
      </c>
      <c r="F12" t="e">
        <f>VLOOKUP($A12,店铺资料发布及录入系统版!$B:$X,COLUMN(G12),0)</f>
        <v>#N/A</v>
      </c>
      <c r="G12" t="e">
        <f>VLOOKUP($A12,店铺资料发布及录入系统版!$B:$X,COLUMN(H12),0)</f>
        <v>#N/A</v>
      </c>
      <c r="H12" t="e">
        <f>VLOOKUP($A12,店铺资料发布及录入系统版!$B:$X,COLUMN(I12),0)</f>
        <v>#N/A</v>
      </c>
      <c r="I12" t="e">
        <f>VLOOKUP($A12,店铺资料发布及录入系统版!$B:$X,COLUMN(C12),0)</f>
        <v>#N/A</v>
      </c>
      <c r="J12" t="e">
        <f>VLOOKUP($A12,店铺资料发布及录入系统版!$B:$X,11,0)</f>
        <v>#N/A</v>
      </c>
      <c r="K12" t="e">
        <f>VLOOKUP($A12,店铺资料发布及录入系统版!$B:$X,COLUMN(L12),0)</f>
        <v>#N/A</v>
      </c>
      <c r="L12" s="155" t="e">
        <f>VLOOKUP($A12,店铺资料发布及录入系统版!$B:$X,14,0)</f>
        <v>#N/A</v>
      </c>
      <c r="M12" t="e">
        <f>VLOOKUP($A12,店铺资料发布及录入系统版!$B:$X,COLUMN(O12),0)</f>
        <v>#N/A</v>
      </c>
      <c r="N12" t="e">
        <f>VLOOKUP($A12,店铺资料发布及录入系统版!$B:$X,COLUMN(P12),0)</f>
        <v>#N/A</v>
      </c>
      <c r="O12" t="e">
        <f>VLOOKUP($A12,店铺资料发布及录入系统版!$B:$X,COLUMN(Q12),0)</f>
        <v>#N/A</v>
      </c>
      <c r="P12" t="e">
        <f>VLOOKUP($A12,店铺资料发布及录入系统版!$B:$X,COLUMN(R12),0)</f>
        <v>#N/A</v>
      </c>
      <c r="Q12" t="e">
        <f>VLOOKUP(A12,店铺资料发布及录入系统版!$B:$W,21,0)</f>
        <v>#N/A</v>
      </c>
      <c r="R12" s="169" t="s">
        <v>982</v>
      </c>
    </row>
    <row r="13" spans="1:18">
      <c r="A13" t="s">
        <v>796</v>
      </c>
      <c r="B13" t="str">
        <f>VLOOKUP($A13,店铺资料发布及录入系统版!$B:$X,COLUMN(B13),0)</f>
        <v>23Z005</v>
      </c>
      <c r="C13" t="str">
        <f>VLOOKUP($A13,店铺资料发布及录入系统版!$B:$X,COLUMN(D13),0)</f>
        <v>广西</v>
      </c>
      <c r="D13" t="str">
        <f>VLOOKUP($A13,店铺资料发布及录入系统版!$B:$X,COLUMN(E13),0)</f>
        <v>曾永书</v>
      </c>
      <c r="E13" t="str">
        <f>VLOOKUP($A13,店铺资料发布及录入系统版!$B:$X,COLUMN(F13),0)</f>
        <v>广西</v>
      </c>
      <c r="F13" t="str">
        <f>VLOOKUP($A13,店铺资料发布及录入系统版!$B:$X,COLUMN(G13),0)</f>
        <v>邓艳梅</v>
      </c>
      <c r="G13" t="str">
        <f>VLOOKUP($A13,店铺资料发布及录入系统版!$B:$X,COLUMN(H13),0)</f>
        <v>桂林</v>
      </c>
      <c r="H13" t="str">
        <f>VLOOKUP($A13,店铺资料发布及录入系统版!$B:$X,COLUMN(I13),0)</f>
        <v>秀峰区</v>
      </c>
      <c r="I13" t="str">
        <f>VLOOKUP($A13,店铺资料发布及录入系统版!$B:$X,COLUMN(C13),0)</f>
        <v>B</v>
      </c>
      <c r="J13" t="str">
        <f>VLOOKUP($A13,店铺资料发布及录入系统版!$B:$X,11,0)</f>
        <v>直营</v>
      </c>
      <c r="K13" t="str">
        <f>VLOOKUP($A13,店铺资料发布及录入系统版!$B:$X,COLUMN(L13),0)</f>
        <v>专柜</v>
      </c>
      <c r="L13" s="155">
        <f>VLOOKUP($A13,店铺资料发布及录入系统版!$B:$X,14,0)</f>
        <v>0</v>
      </c>
      <c r="M13">
        <f>VLOOKUP($A13,店铺资料发布及录入系统版!$B:$X,COLUMN(O13),0)</f>
        <v>41778</v>
      </c>
      <c r="N13" t="str">
        <f>VLOOKUP($A13,店铺资料发布及录入系统版!$B:$X,COLUMN(P13),0)</f>
        <v>广西省桂林市秀峰区中山中路37号微笑堂商厦5楼A09号</v>
      </c>
      <c r="O13" t="str">
        <f>VLOOKUP($A13,店铺资料发布及录入系统版!$B:$X,COLUMN(Q13),0)</f>
        <v>唐鲜蜜</v>
      </c>
      <c r="P13" t="str">
        <f>VLOOKUP($A13,店铺资料发布及录入系统版!$B:$X,COLUMN(R13),0)</f>
        <v>0773-2866887</v>
      </c>
      <c r="Q13" t="str">
        <f>VLOOKUP(A13,店铺资料发布及录入系统版!$B:$W,21,0)</f>
        <v>KIKC新开店</v>
      </c>
      <c r="R13" s="169" t="s">
        <v>982</v>
      </c>
    </row>
    <row r="14" spans="1:18">
      <c r="A14" t="s">
        <v>777</v>
      </c>
      <c r="B14" t="str">
        <f>VLOOKUP($A14,店铺资料发布及录入系统版!$B:$X,COLUMN(B14),0)</f>
        <v>23Z001</v>
      </c>
      <c r="C14" t="str">
        <f>VLOOKUP($A14,店铺资料发布及录入系统版!$B:$X,COLUMN(D14),0)</f>
        <v>广西</v>
      </c>
      <c r="D14" t="str">
        <f>VLOOKUP($A14,店铺资料发布及录入系统版!$B:$X,COLUMN(E14),0)</f>
        <v>曾永书</v>
      </c>
      <c r="E14" t="str">
        <f>VLOOKUP($A14,店铺资料发布及录入系统版!$B:$X,COLUMN(F14),0)</f>
        <v>广西</v>
      </c>
      <c r="F14" t="str">
        <f>VLOOKUP($A14,店铺资料发布及录入系统版!$B:$X,COLUMN(G14),0)</f>
        <v>邓艳梅</v>
      </c>
      <c r="G14" t="str">
        <f>VLOOKUP($A14,店铺资料发布及录入系统版!$B:$X,COLUMN(H14),0)</f>
        <v>柳州</v>
      </c>
      <c r="H14" t="str">
        <f>VLOOKUP($A14,店铺资料发布及录入系统版!$B:$X,COLUMN(I14),0)</f>
        <v>城中区</v>
      </c>
      <c r="I14" t="str">
        <f>VLOOKUP($A14,店铺资料发布及录入系统版!$B:$X,COLUMN(C14),0)</f>
        <v>B</v>
      </c>
      <c r="J14" t="str">
        <f>VLOOKUP($A14,店铺资料发布及录入系统版!$B:$X,11,0)</f>
        <v>直营</v>
      </c>
      <c r="K14" t="str">
        <f>VLOOKUP($A14,店铺资料发布及录入系统版!$B:$X,COLUMN(L14),0)</f>
        <v>专卖店</v>
      </c>
      <c r="L14" s="155">
        <f>VLOOKUP($A14,店铺资料发布及录入系统版!$B:$X,14,0)</f>
        <v>0</v>
      </c>
      <c r="M14">
        <f>VLOOKUP($A14,店铺资料发布及录入系统版!$B:$X,COLUMN(O14),0)</f>
        <v>41707</v>
      </c>
      <c r="N14" t="str">
        <f>VLOOKUP($A14,店铺资料发布及录入系统版!$B:$X,COLUMN(P14),0)</f>
        <v>广西省柳州市城中区公园路星河大厦1-3,1-4KIKC专卖店</v>
      </c>
      <c r="O14" t="str">
        <f>VLOOKUP($A14,店铺资料发布及录入系统版!$B:$X,COLUMN(Q14),0)</f>
        <v>罗海燕</v>
      </c>
      <c r="P14" t="str">
        <f>VLOOKUP($A14,店铺资料发布及录入系统版!$B:$X,COLUMN(R14),0)</f>
        <v>0772-2801994</v>
      </c>
      <c r="Q14" t="str">
        <f>VLOOKUP(A14,店铺资料发布及录入系统版!$B:$W,21,0)</f>
        <v>KIKC新开店</v>
      </c>
      <c r="R14" s="169" t="s">
        <v>982</v>
      </c>
    </row>
    <row r="15" spans="1:18">
      <c r="A15" t="s">
        <v>795</v>
      </c>
      <c r="B15" t="e">
        <f>VLOOKUP($A15,店铺资料发布及录入系统版!$B:$X,COLUMN(B15),0)</f>
        <v>#N/A</v>
      </c>
      <c r="C15" t="e">
        <f>VLOOKUP($A15,店铺资料发布及录入系统版!$B:$X,COLUMN(D15),0)</f>
        <v>#N/A</v>
      </c>
      <c r="D15" t="e">
        <f>VLOOKUP($A15,店铺资料发布及录入系统版!$B:$X,COLUMN(E15),0)</f>
        <v>#N/A</v>
      </c>
      <c r="E15" t="e">
        <f>VLOOKUP($A15,店铺资料发布及录入系统版!$B:$X,COLUMN(F15),0)</f>
        <v>#N/A</v>
      </c>
      <c r="F15" t="e">
        <f>VLOOKUP($A15,店铺资料发布及录入系统版!$B:$X,COLUMN(G15),0)</f>
        <v>#N/A</v>
      </c>
      <c r="G15" t="e">
        <f>VLOOKUP($A15,店铺资料发布及录入系统版!$B:$X,COLUMN(H15),0)</f>
        <v>#N/A</v>
      </c>
      <c r="H15" t="e">
        <f>VLOOKUP($A15,店铺资料发布及录入系统版!$B:$X,COLUMN(I15),0)</f>
        <v>#N/A</v>
      </c>
      <c r="I15" t="e">
        <f>VLOOKUP($A15,店铺资料发布及录入系统版!$B:$X,COLUMN(C15),0)</f>
        <v>#N/A</v>
      </c>
      <c r="J15" t="e">
        <f>VLOOKUP($A15,店铺资料发布及录入系统版!$B:$X,11,0)</f>
        <v>#N/A</v>
      </c>
      <c r="K15" t="e">
        <f>VLOOKUP($A15,店铺资料发布及录入系统版!$B:$X,COLUMN(L15),0)</f>
        <v>#N/A</v>
      </c>
      <c r="L15" s="155" t="e">
        <f>VLOOKUP($A15,店铺资料发布及录入系统版!$B:$X,14,0)</f>
        <v>#N/A</v>
      </c>
      <c r="M15" t="e">
        <f>VLOOKUP($A15,店铺资料发布及录入系统版!$B:$X,COLUMN(O15),0)</f>
        <v>#N/A</v>
      </c>
      <c r="N15" t="e">
        <f>VLOOKUP($A15,店铺资料发布及录入系统版!$B:$X,COLUMN(P15),0)</f>
        <v>#N/A</v>
      </c>
      <c r="O15" t="e">
        <f>VLOOKUP($A15,店铺资料发布及录入系统版!$B:$X,COLUMN(Q15),0)</f>
        <v>#N/A</v>
      </c>
      <c r="P15" t="e">
        <f>VLOOKUP($A15,店铺资料发布及录入系统版!$B:$X,COLUMN(R15),0)</f>
        <v>#N/A</v>
      </c>
      <c r="Q15" t="e">
        <f>VLOOKUP(A15,店铺资料发布及录入系统版!$B:$W,21,0)</f>
        <v>#N/A</v>
      </c>
      <c r="R15" s="169" t="s">
        <v>982</v>
      </c>
    </row>
    <row r="16" spans="1:18">
      <c r="A16" t="s">
        <v>797</v>
      </c>
      <c r="B16" t="e">
        <f>VLOOKUP($A16,店铺资料发布及录入系统版!$B:$X,COLUMN(B16),0)</f>
        <v>#N/A</v>
      </c>
      <c r="C16" t="e">
        <f>VLOOKUP($A16,店铺资料发布及录入系统版!$B:$X,COLUMN(D16),0)</f>
        <v>#N/A</v>
      </c>
      <c r="D16" t="e">
        <f>VLOOKUP($A16,店铺资料发布及录入系统版!$B:$X,COLUMN(E16),0)</f>
        <v>#N/A</v>
      </c>
      <c r="E16" t="e">
        <f>VLOOKUP($A16,店铺资料发布及录入系统版!$B:$X,COLUMN(F16),0)</f>
        <v>#N/A</v>
      </c>
      <c r="F16" t="e">
        <f>VLOOKUP($A16,店铺资料发布及录入系统版!$B:$X,COLUMN(G16),0)</f>
        <v>#N/A</v>
      </c>
      <c r="G16" t="e">
        <f>VLOOKUP($A16,店铺资料发布及录入系统版!$B:$X,COLUMN(H16),0)</f>
        <v>#N/A</v>
      </c>
      <c r="H16" t="e">
        <f>VLOOKUP($A16,店铺资料发布及录入系统版!$B:$X,COLUMN(I16),0)</f>
        <v>#N/A</v>
      </c>
      <c r="I16" t="e">
        <f>VLOOKUP($A16,店铺资料发布及录入系统版!$B:$X,COLUMN(C16),0)</f>
        <v>#N/A</v>
      </c>
      <c r="J16" t="e">
        <f>VLOOKUP($A16,店铺资料发布及录入系统版!$B:$X,11,0)</f>
        <v>#N/A</v>
      </c>
      <c r="K16" t="e">
        <f>VLOOKUP($A16,店铺资料发布及录入系统版!$B:$X,COLUMN(L16),0)</f>
        <v>#N/A</v>
      </c>
      <c r="L16" s="155" t="e">
        <f>VLOOKUP($A16,店铺资料发布及录入系统版!$B:$X,14,0)</f>
        <v>#N/A</v>
      </c>
      <c r="M16" t="e">
        <f>VLOOKUP($A16,店铺资料发布及录入系统版!$B:$X,COLUMN(O16),0)</f>
        <v>#N/A</v>
      </c>
      <c r="N16" t="e">
        <f>VLOOKUP($A16,店铺资料发布及录入系统版!$B:$X,COLUMN(P16),0)</f>
        <v>#N/A</v>
      </c>
      <c r="O16" t="e">
        <f>VLOOKUP($A16,店铺资料发布及录入系统版!$B:$X,COLUMN(Q16),0)</f>
        <v>#N/A</v>
      </c>
      <c r="P16" t="e">
        <f>VLOOKUP($A16,店铺资料发布及录入系统版!$B:$X,COLUMN(R16),0)</f>
        <v>#N/A</v>
      </c>
      <c r="Q16" t="e">
        <f>VLOOKUP(A16,店铺资料发布及录入系统版!$B:$W,21,0)</f>
        <v>#N/A</v>
      </c>
      <c r="R16" s="169" t="s">
        <v>982</v>
      </c>
    </row>
    <row r="17" spans="1:18">
      <c r="A17" t="s">
        <v>799</v>
      </c>
      <c r="B17" t="e">
        <f>VLOOKUP($A17,店铺资料发布及录入系统版!$B:$X,COLUMN(B17),0)</f>
        <v>#N/A</v>
      </c>
      <c r="C17" t="e">
        <f>VLOOKUP($A17,店铺资料发布及录入系统版!$B:$X,COLUMN(D17),0)</f>
        <v>#N/A</v>
      </c>
      <c r="D17" t="e">
        <f>VLOOKUP($A17,店铺资料发布及录入系统版!$B:$X,COLUMN(E17),0)</f>
        <v>#N/A</v>
      </c>
      <c r="E17" t="e">
        <f>VLOOKUP($A17,店铺资料发布及录入系统版!$B:$X,COLUMN(F17),0)</f>
        <v>#N/A</v>
      </c>
      <c r="F17" t="e">
        <f>VLOOKUP($A17,店铺资料发布及录入系统版!$B:$X,COLUMN(G17),0)</f>
        <v>#N/A</v>
      </c>
      <c r="G17" t="e">
        <f>VLOOKUP($A17,店铺资料发布及录入系统版!$B:$X,COLUMN(H17),0)</f>
        <v>#N/A</v>
      </c>
      <c r="H17" t="e">
        <f>VLOOKUP($A17,店铺资料发布及录入系统版!$B:$X,COLUMN(I17),0)</f>
        <v>#N/A</v>
      </c>
      <c r="I17" t="e">
        <f>VLOOKUP($A17,店铺资料发布及录入系统版!$B:$X,COLUMN(C17),0)</f>
        <v>#N/A</v>
      </c>
      <c r="J17" t="e">
        <f>VLOOKUP($A17,店铺资料发布及录入系统版!$B:$X,11,0)</f>
        <v>#N/A</v>
      </c>
      <c r="K17" t="e">
        <f>VLOOKUP($A17,店铺资料发布及录入系统版!$B:$X,COLUMN(L17),0)</f>
        <v>#N/A</v>
      </c>
      <c r="L17" s="155" t="e">
        <f>VLOOKUP($A17,店铺资料发布及录入系统版!$B:$X,14,0)</f>
        <v>#N/A</v>
      </c>
      <c r="M17" t="e">
        <f>VLOOKUP($A17,店铺资料发布及录入系统版!$B:$X,COLUMN(O17),0)</f>
        <v>#N/A</v>
      </c>
      <c r="N17" t="e">
        <f>VLOOKUP($A17,店铺资料发布及录入系统版!$B:$X,COLUMN(P17),0)</f>
        <v>#N/A</v>
      </c>
      <c r="O17" t="e">
        <f>VLOOKUP($A17,店铺资料发布及录入系统版!$B:$X,COLUMN(Q17),0)</f>
        <v>#N/A</v>
      </c>
      <c r="P17" t="e">
        <f>VLOOKUP($A17,店铺资料发布及录入系统版!$B:$X,COLUMN(R17),0)</f>
        <v>#N/A</v>
      </c>
      <c r="Q17" t="e">
        <f>VLOOKUP(A17,店铺资料发布及录入系统版!$B:$W,21,0)</f>
        <v>#N/A</v>
      </c>
      <c r="R17" s="169" t="s">
        <v>982</v>
      </c>
    </row>
    <row r="18" spans="1:18">
      <c r="A18" t="s">
        <v>1005</v>
      </c>
      <c r="B18" t="str">
        <f>VLOOKUP($A18,店铺资料发布及录入系统版!$B:$X,COLUMN(B18),0)</f>
        <v>23Z008</v>
      </c>
      <c r="C18" t="str">
        <f>VLOOKUP($A18,店铺资料发布及录入系统版!$B:$X,COLUMN(D18),0)</f>
        <v>广西</v>
      </c>
      <c r="D18" t="str">
        <f>VLOOKUP($A18,店铺资料发布及录入系统版!$B:$X,COLUMN(E18),0)</f>
        <v>曾永书</v>
      </c>
      <c r="E18" t="str">
        <f>VLOOKUP($A18,店铺资料发布及录入系统版!$B:$X,COLUMN(F18),0)</f>
        <v>广西</v>
      </c>
      <c r="F18" t="str">
        <f>VLOOKUP($A18,店铺资料发布及录入系统版!$B:$X,COLUMN(G18),0)</f>
        <v>邓艳梅</v>
      </c>
      <c r="G18" t="str">
        <f>VLOOKUP($A18,店铺资料发布及录入系统版!$B:$X,COLUMN(H18),0)</f>
        <v>柳州</v>
      </c>
      <c r="H18">
        <f>VLOOKUP($A18,店铺资料发布及录入系统版!$B:$X,COLUMN(I18),0)</f>
        <v>0</v>
      </c>
      <c r="I18" t="str">
        <f>VLOOKUP($A18,店铺资料发布及录入系统版!$B:$X,COLUMN(C18),0)</f>
        <v>D</v>
      </c>
      <c r="J18" t="str">
        <f>VLOOKUP($A18,店铺资料发布及录入系统版!$B:$X,11,0)</f>
        <v>直营</v>
      </c>
      <c r="K18" t="str">
        <f>VLOOKUP($A18,店铺资料发布及录入系统版!$B:$X,COLUMN(L18),0)</f>
        <v>店中店</v>
      </c>
      <c r="L18" s="155">
        <f>VLOOKUP($A18,店铺资料发布及录入系统版!$B:$X,14,0)</f>
        <v>0</v>
      </c>
      <c r="M18">
        <f>VLOOKUP($A18,店铺资料发布及录入系统版!$B:$X,COLUMN(O18),0)</f>
        <v>41903</v>
      </c>
      <c r="N18" t="str">
        <f>VLOOKUP($A18,店铺资料发布及录入系统版!$B:$X,COLUMN(P18),0)</f>
        <v>广西省柳州市鱼峰路17号银泰城3-05号</v>
      </c>
      <c r="O18" t="str">
        <f>VLOOKUP($A18,店铺资料发布及录入系统版!$B:$X,COLUMN(Q18),0)</f>
        <v>韦紫君</v>
      </c>
      <c r="P18" t="str">
        <f>VLOOKUP($A18,店铺资料发布及录入系统版!$B:$X,COLUMN(R18),0)</f>
        <v>0772-8250177</v>
      </c>
      <c r="Q18" t="str">
        <f>VLOOKUP(A18,店铺资料发布及录入系统版!$B:$W,21,0)</f>
        <v>KIKC新开店</v>
      </c>
      <c r="R18" s="169" t="s">
        <v>982</v>
      </c>
    </row>
    <row r="19" spans="1:18">
      <c r="A19" t="s">
        <v>756</v>
      </c>
      <c r="B19" t="e">
        <f>VLOOKUP($A19,店铺资料发布及录入系统版!$B:$X,COLUMN(B19),0)</f>
        <v>#N/A</v>
      </c>
      <c r="C19" t="e">
        <f>VLOOKUP($A19,店铺资料发布及录入系统版!$B:$X,COLUMN(D19),0)</f>
        <v>#N/A</v>
      </c>
      <c r="D19" t="e">
        <f>VLOOKUP($A19,店铺资料发布及录入系统版!$B:$X,COLUMN(E19),0)</f>
        <v>#N/A</v>
      </c>
      <c r="E19" t="e">
        <f>VLOOKUP($A19,店铺资料发布及录入系统版!$B:$X,COLUMN(F19),0)</f>
        <v>#N/A</v>
      </c>
      <c r="F19" t="e">
        <f>VLOOKUP($A19,店铺资料发布及录入系统版!$B:$X,COLUMN(G19),0)</f>
        <v>#N/A</v>
      </c>
      <c r="G19" t="e">
        <f>VLOOKUP($A19,店铺资料发布及录入系统版!$B:$X,COLUMN(H19),0)</f>
        <v>#N/A</v>
      </c>
      <c r="H19" t="e">
        <f>VLOOKUP($A19,店铺资料发布及录入系统版!$B:$X,COLUMN(I19),0)</f>
        <v>#N/A</v>
      </c>
      <c r="I19" t="e">
        <f>VLOOKUP($A19,店铺资料发布及录入系统版!$B:$X,COLUMN(C19),0)</f>
        <v>#N/A</v>
      </c>
      <c r="J19" t="e">
        <f>VLOOKUP($A19,店铺资料发布及录入系统版!$B:$X,11,0)</f>
        <v>#N/A</v>
      </c>
      <c r="K19" t="e">
        <f>VLOOKUP($A19,店铺资料发布及录入系统版!$B:$X,COLUMN(L19),0)</f>
        <v>#N/A</v>
      </c>
      <c r="L19" s="155" t="e">
        <f>VLOOKUP($A19,店铺资料发布及录入系统版!$B:$X,14,0)</f>
        <v>#N/A</v>
      </c>
      <c r="M19" t="e">
        <f>VLOOKUP($A19,店铺资料发布及录入系统版!$B:$X,COLUMN(O19),0)</f>
        <v>#N/A</v>
      </c>
      <c r="N19" t="e">
        <f>VLOOKUP($A19,店铺资料发布及录入系统版!$B:$X,COLUMN(P19),0)</f>
        <v>#N/A</v>
      </c>
      <c r="O19" t="e">
        <f>VLOOKUP($A19,店铺资料发布及录入系统版!$B:$X,COLUMN(Q19),0)</f>
        <v>#N/A</v>
      </c>
      <c r="P19" t="e">
        <f>VLOOKUP($A19,店铺资料发布及录入系统版!$B:$X,COLUMN(R19),0)</f>
        <v>#N/A</v>
      </c>
      <c r="Q19" t="e">
        <f>VLOOKUP(A19,店铺资料发布及录入系统版!$B:$W,21,0)</f>
        <v>#N/A</v>
      </c>
      <c r="R19" s="169" t="s">
        <v>982</v>
      </c>
    </row>
    <row r="20" spans="1:18">
      <c r="A20" t="s">
        <v>757</v>
      </c>
      <c r="B20" t="str">
        <f>VLOOKUP($A20,店铺资料发布及录入系统版!$B:$X,COLUMN(B20),0)</f>
        <v>30Z010</v>
      </c>
      <c r="C20" t="str">
        <f>VLOOKUP($A20,店铺资料发布及录入系统版!$B:$X,COLUMN(D20),0)</f>
        <v>广东</v>
      </c>
      <c r="D20" t="str">
        <f>VLOOKUP($A20,店铺资料发布及录入系统版!$B:$X,COLUMN(E20),0)</f>
        <v>陈锐</v>
      </c>
      <c r="E20" t="str">
        <f>VLOOKUP($A20,店铺资料发布及录入系统版!$B:$X,COLUMN(F20),0)</f>
        <v>广东</v>
      </c>
      <c r="F20" t="str">
        <f>VLOOKUP($A20,店铺资料发布及录入系统版!$B:$X,COLUMN(G20),0)</f>
        <v>黄志飞</v>
      </c>
      <c r="G20" t="str">
        <f>VLOOKUP($A20,店铺资料发布及录入系统版!$B:$X,COLUMN(H20),0)</f>
        <v>佛山</v>
      </c>
      <c r="H20" t="str">
        <f>VLOOKUP($A20,店铺资料发布及录入系统版!$B:$X,COLUMN(I20),0)</f>
        <v>南海区</v>
      </c>
      <c r="I20" t="str">
        <f>VLOOKUP($A20,店铺资料发布及录入系统版!$B:$X,COLUMN(C20),0)</f>
        <v>A</v>
      </c>
      <c r="J20" t="str">
        <f>VLOOKUP($A20,店铺资料发布及录入系统版!$B:$X,11,0)</f>
        <v>直营</v>
      </c>
      <c r="K20" t="str">
        <f>VLOOKUP($A20,店铺资料发布及录入系统版!$B:$X,COLUMN(L20),0)</f>
        <v>店中店</v>
      </c>
      <c r="L20" s="155">
        <f>VLOOKUP($A20,店铺资料发布及录入系统版!$B:$X,14,0)</f>
        <v>0</v>
      </c>
      <c r="M20">
        <f>VLOOKUP($A20,店铺资料发布及录入系统版!$B:$X,COLUMN(O20),0)</f>
        <v>41476</v>
      </c>
      <c r="N20" t="str">
        <f>VLOOKUP($A20,店铺资料发布及录入系统版!$B:$X,COLUMN(P20),0)</f>
        <v>广东省南海区大沥镇广佛98号黄岐嘉州广场一楼KIKC</v>
      </c>
      <c r="O20" t="str">
        <f>VLOOKUP($A20,店铺资料发布及录入系统版!$B:$X,COLUMN(Q20),0)</f>
        <v>林世威</v>
      </c>
      <c r="P20" t="str">
        <f>VLOOKUP($A20,店铺资料发布及录入系统版!$B:$X,COLUMN(R20),0)</f>
        <v>0757-85930119</v>
      </c>
      <c r="Q20" t="str">
        <f>VLOOKUP(A20,店铺资料发布及录入系统版!$B:$W,21,0)</f>
        <v>KIKC新开店</v>
      </c>
      <c r="R20" s="169" t="s">
        <v>982</v>
      </c>
    </row>
    <row r="21" spans="1:18">
      <c r="A21" t="s">
        <v>343</v>
      </c>
      <c r="B21" t="str">
        <f>VLOOKUP($A21,店铺资料发布及录入系统版!$B:$X,COLUMN(B21),0)</f>
        <v>30Z003</v>
      </c>
      <c r="C21" t="str">
        <f>VLOOKUP($A21,店铺资料发布及录入系统版!$B:$X,COLUMN(D21),0)</f>
        <v>广东</v>
      </c>
      <c r="D21" t="str">
        <f>VLOOKUP($A21,店铺资料发布及录入系统版!$B:$X,COLUMN(E21),0)</f>
        <v>陈锐</v>
      </c>
      <c r="E21" t="str">
        <f>VLOOKUP($A21,店铺资料发布及录入系统版!$B:$X,COLUMN(F21),0)</f>
        <v>广东</v>
      </c>
      <c r="F21" t="str">
        <f>VLOOKUP($A21,店铺资料发布及录入系统版!$B:$X,COLUMN(G21),0)</f>
        <v>陈德谋</v>
      </c>
      <c r="G21" t="str">
        <f>VLOOKUP($A21,店铺资料发布及录入系统版!$B:$X,COLUMN(H21),0)</f>
        <v>广州</v>
      </c>
      <c r="H21" t="str">
        <f>VLOOKUP($A21,店铺资料发布及录入系统版!$B:$X,COLUMN(I21),0)</f>
        <v>天河区</v>
      </c>
      <c r="I21" t="str">
        <f>VLOOKUP($A21,店铺资料发布及录入系统版!$B:$X,COLUMN(C21),0)</f>
        <v>A</v>
      </c>
      <c r="J21" t="str">
        <f>VLOOKUP($A21,店铺资料发布及录入系统版!$B:$X,11,0)</f>
        <v>直营</v>
      </c>
      <c r="K21" t="str">
        <f>VLOOKUP($A21,店铺资料发布及录入系统版!$B:$X,COLUMN(L21),0)</f>
        <v>店中店</v>
      </c>
      <c r="L21" s="155">
        <f>VLOOKUP($A21,店铺资料发布及录入系统版!$B:$X,14,0)</f>
        <v>41153</v>
      </c>
      <c r="M21">
        <f>VLOOKUP($A21,店铺资料发布及录入系统版!$B:$X,COLUMN(O21),0)</f>
        <v>41589</v>
      </c>
      <c r="N21" t="str">
        <f>VLOOKUP($A21,店铺资料发布及录入系统版!$B:$X,COLUMN(P21),0)</f>
        <v>广州市天河区天河路228号正佳广场2楼2A015-016KIKC</v>
      </c>
      <c r="O21" t="str">
        <f>VLOOKUP($A21,店铺资料发布及录入系统版!$B:$X,COLUMN(Q21),0)</f>
        <v>陈锦萍</v>
      </c>
      <c r="P21" t="str">
        <f>VLOOKUP($A21,店铺资料发布及录入系统版!$B:$X,COLUMN(R21),0)</f>
        <v>020-38060195</v>
      </c>
      <c r="Q21" t="str">
        <f>VLOOKUP(A21,店铺资料发布及录入系统版!$B:$W,21,0)</f>
        <v>KIKC保留店</v>
      </c>
      <c r="R21" s="169" t="s">
        <v>982</v>
      </c>
    </row>
    <row r="22" spans="1:18">
      <c r="A22" t="s">
        <v>345</v>
      </c>
      <c r="B22" t="str">
        <f>VLOOKUP($A22,店铺资料发布及录入系统版!$B:$X,COLUMN(B22),0)</f>
        <v>30Z017</v>
      </c>
      <c r="C22" t="str">
        <f>VLOOKUP($A22,店铺资料发布及录入系统版!$B:$X,COLUMN(D22),0)</f>
        <v>广东</v>
      </c>
      <c r="D22" t="str">
        <f>VLOOKUP($A22,店铺资料发布及录入系统版!$B:$X,COLUMN(E22),0)</f>
        <v>陈锐</v>
      </c>
      <c r="E22" t="str">
        <f>VLOOKUP($A22,店铺资料发布及录入系统版!$B:$X,COLUMN(F22),0)</f>
        <v>广东</v>
      </c>
      <c r="F22" t="str">
        <f>VLOOKUP($A22,店铺资料发布及录入系统版!$B:$X,COLUMN(G22),0)</f>
        <v>陈德谋</v>
      </c>
      <c r="G22" t="str">
        <f>VLOOKUP($A22,店铺资料发布及录入系统版!$B:$X,COLUMN(H22),0)</f>
        <v>广州</v>
      </c>
      <c r="H22" t="str">
        <f>VLOOKUP($A22,店铺资料发布及录入系统版!$B:$X,COLUMN(I22),0)</f>
        <v>花都区</v>
      </c>
      <c r="I22" t="str">
        <f>VLOOKUP($A22,店铺资料发布及录入系统版!$B:$X,COLUMN(C22),0)</f>
        <v>C</v>
      </c>
      <c r="J22" t="str">
        <f>VLOOKUP($A22,店铺资料发布及录入系统版!$B:$X,11,0)</f>
        <v>直营</v>
      </c>
      <c r="K22" t="str">
        <f>VLOOKUP($A22,店铺资料发布及录入系统版!$B:$X,COLUMN(L22),0)</f>
        <v>专卖店</v>
      </c>
      <c r="L22" s="155">
        <f>VLOOKUP($A22,店铺资料发布及录入系统版!$B:$X,14,0)</f>
        <v>0</v>
      </c>
      <c r="M22">
        <f>VLOOKUP($A22,店铺资料发布及录入系统版!$B:$X,COLUMN(O22),0)</f>
        <v>41517</v>
      </c>
      <c r="N22" t="str">
        <f>VLOOKUP($A22,店铺资料发布及录入系统版!$B:$X,COLUMN(P22),0)</f>
        <v>广东省广州市花都区新华街建设路34-9号港航城1楼KIKC专卖店</v>
      </c>
      <c r="O22" t="str">
        <f>VLOOKUP($A22,店铺资料发布及录入系统版!$B:$X,COLUMN(Q22),0)</f>
        <v>韦世华</v>
      </c>
      <c r="P22" t="str">
        <f>VLOOKUP($A22,店铺资料发布及录入系统版!$B:$X,COLUMN(R22),0)</f>
        <v>020-36853217</v>
      </c>
      <c r="Q22" t="str">
        <f>VLOOKUP(A22,店铺资料发布及录入系统版!$B:$W,21,0)</f>
        <v>KIKC新开店</v>
      </c>
      <c r="R22" s="169" t="s">
        <v>982</v>
      </c>
    </row>
    <row r="23" spans="1:18">
      <c r="A23" t="s">
        <v>758</v>
      </c>
      <c r="B23" t="str">
        <f>VLOOKUP($A23,店铺资料发布及录入系统版!$B:$X,COLUMN(B23),0)</f>
        <v>30Z018</v>
      </c>
      <c r="C23" t="str">
        <f>VLOOKUP($A23,店铺资料发布及录入系统版!$B:$X,COLUMN(D23),0)</f>
        <v>广东</v>
      </c>
      <c r="D23" t="str">
        <f>VLOOKUP($A23,店铺资料发布及录入系统版!$B:$X,COLUMN(E23),0)</f>
        <v>陈锐</v>
      </c>
      <c r="E23" t="str">
        <f>VLOOKUP($A23,店铺资料发布及录入系统版!$B:$X,COLUMN(F23),0)</f>
        <v>广东</v>
      </c>
      <c r="F23" t="str">
        <f>VLOOKUP($A23,店铺资料发布及录入系统版!$B:$X,COLUMN(G23),0)</f>
        <v>陈德谋</v>
      </c>
      <c r="G23" t="str">
        <f>VLOOKUP($A23,店铺资料发布及录入系统版!$B:$X,COLUMN(H23),0)</f>
        <v>广州</v>
      </c>
      <c r="H23" t="str">
        <f>VLOOKUP($A23,店铺资料发布及录入系统版!$B:$X,COLUMN(I23),0)</f>
        <v>黄埔区</v>
      </c>
      <c r="I23" t="str">
        <f>VLOOKUP($A23,店铺资料发布及录入系统版!$B:$X,COLUMN(C23),0)</f>
        <v>B</v>
      </c>
      <c r="J23" t="str">
        <f>VLOOKUP($A23,店铺资料发布及录入系统版!$B:$X,11,0)</f>
        <v>直营</v>
      </c>
      <c r="K23" t="str">
        <f>VLOOKUP($A23,店铺资料发布及录入系统版!$B:$X,COLUMN(L23),0)</f>
        <v>专柜</v>
      </c>
      <c r="L23" s="155">
        <f>VLOOKUP($A23,店铺资料发布及录入系统版!$B:$X,14,0)</f>
        <v>0</v>
      </c>
      <c r="M23">
        <f>VLOOKUP($A23,店铺资料发布及录入系统版!$B:$X,COLUMN(O23),0)</f>
        <v>41523</v>
      </c>
      <c r="N23" t="str">
        <f>VLOOKUP($A23,店铺资料发布及录入系统版!$B:$X,COLUMN(P23),0)</f>
        <v>广东省广州市黄埔区荔联街宏明路263号时代城广场一层KIKC</v>
      </c>
      <c r="O23" t="str">
        <f>VLOOKUP($A23,店铺资料发布及录入系统版!$B:$X,COLUMN(Q23),0)</f>
        <v>曾文珍</v>
      </c>
      <c r="P23" t="str">
        <f>VLOOKUP($A23,店铺资料发布及录入系统版!$B:$X,COLUMN(R23),0)</f>
        <v>020-61080762</v>
      </c>
      <c r="Q23" t="str">
        <f>VLOOKUP(A23,店铺资料发布及录入系统版!$B:$W,21,0)</f>
        <v>KIKC新开店</v>
      </c>
      <c r="R23" s="169" t="s">
        <v>982</v>
      </c>
    </row>
    <row r="24" spans="1:18">
      <c r="A24" t="s">
        <v>347</v>
      </c>
      <c r="B24" t="str">
        <f>VLOOKUP($A24,店铺资料发布及录入系统版!$B:$X,COLUMN(B24),0)</f>
        <v>30Z022</v>
      </c>
      <c r="C24" t="str">
        <f>VLOOKUP($A24,店铺资料发布及录入系统版!$B:$X,COLUMN(D24),0)</f>
        <v>广东</v>
      </c>
      <c r="D24" t="str">
        <f>VLOOKUP($A24,店铺资料发布及录入系统版!$B:$X,COLUMN(E24),0)</f>
        <v>陈锐</v>
      </c>
      <c r="E24" t="str">
        <f>VLOOKUP($A24,店铺资料发布及录入系统版!$B:$X,COLUMN(F24),0)</f>
        <v>广东</v>
      </c>
      <c r="F24" t="str">
        <f>VLOOKUP($A24,店铺资料发布及录入系统版!$B:$X,COLUMN(G24),0)</f>
        <v>陈德谋</v>
      </c>
      <c r="G24" t="str">
        <f>VLOOKUP($A24,店铺资料发布及录入系统版!$B:$X,COLUMN(H24),0)</f>
        <v>广州</v>
      </c>
      <c r="H24" t="str">
        <f>VLOOKUP($A24,店铺资料发布及录入系统版!$B:$X,COLUMN(I24),0)</f>
        <v>白云区</v>
      </c>
      <c r="I24" t="str">
        <f>VLOOKUP($A24,店铺资料发布及录入系统版!$B:$X,COLUMN(C24),0)</f>
        <v>A</v>
      </c>
      <c r="J24" t="str">
        <f>VLOOKUP($A24,店铺资料发布及录入系统版!$B:$X,11,0)</f>
        <v>直营</v>
      </c>
      <c r="K24" t="str">
        <f>VLOOKUP($A24,店铺资料发布及录入系统版!$B:$X,COLUMN(L24),0)</f>
        <v>专卖店</v>
      </c>
      <c r="L24" s="155">
        <f>VLOOKUP($A24,店铺资料发布及录入系统版!$B:$X,14,0)</f>
        <v>0</v>
      </c>
      <c r="M24">
        <f>VLOOKUP($A24,店铺资料发布及录入系统版!$B:$X,COLUMN(O24),0)</f>
        <v>41548</v>
      </c>
      <c r="N24" t="str">
        <f>VLOOKUP($A24,店铺资料发布及录入系统版!$B:$X,COLUMN(P24),0)</f>
        <v>广东省广州市白云区机场路1309号百信广场二期一层A35b、A36b、A37、A38号KIKC专卖店</v>
      </c>
      <c r="O24" t="str">
        <f>VLOOKUP($A24,店铺资料发布及录入系统版!$B:$X,COLUMN(Q24),0)</f>
        <v>龙爱娇</v>
      </c>
      <c r="P24" t="str">
        <f>VLOOKUP($A24,店铺资料发布及录入系统版!$B:$X,COLUMN(R24),0)</f>
        <v>020-86265036</v>
      </c>
      <c r="Q24" t="str">
        <f>VLOOKUP(A24,店铺资料发布及录入系统版!$B:$W,21,0)</f>
        <v>KIKC新开店</v>
      </c>
      <c r="R24" s="169" t="s">
        <v>982</v>
      </c>
    </row>
    <row r="25" spans="1:18">
      <c r="A25" t="s">
        <v>775</v>
      </c>
      <c r="B25" t="str">
        <f>VLOOKUP($A25,店铺资料发布及录入系统版!$B:$X,COLUMN(B25),0)</f>
        <v>30Z042</v>
      </c>
      <c r="C25" t="str">
        <f>VLOOKUP($A25,店铺资料发布及录入系统版!$B:$X,COLUMN(D25),0)</f>
        <v>广东</v>
      </c>
      <c r="D25" t="str">
        <f>VLOOKUP($A25,店铺资料发布及录入系统版!$B:$X,COLUMN(E25),0)</f>
        <v>陈锐</v>
      </c>
      <c r="E25" t="str">
        <f>VLOOKUP($A25,店铺资料发布及录入系统版!$B:$X,COLUMN(F25),0)</f>
        <v>广东</v>
      </c>
      <c r="F25" t="str">
        <f>VLOOKUP($A25,店铺资料发布及录入系统版!$B:$X,COLUMN(G25),0)</f>
        <v>陈德谋</v>
      </c>
      <c r="G25" t="str">
        <f>VLOOKUP($A25,店铺资料发布及录入系统版!$B:$X,COLUMN(H25),0)</f>
        <v>广州</v>
      </c>
      <c r="H25" t="str">
        <f>VLOOKUP($A25,店铺资料发布及录入系统版!$B:$X,COLUMN(I25),0)</f>
        <v>增城区</v>
      </c>
      <c r="I25" t="str">
        <f>VLOOKUP($A25,店铺资料发布及录入系统版!$B:$X,COLUMN(C25),0)</f>
        <v>C</v>
      </c>
      <c r="J25" t="str">
        <f>VLOOKUP($A25,店铺资料发布及录入系统版!$B:$X,11,0)</f>
        <v>直营</v>
      </c>
      <c r="K25" t="str">
        <f>VLOOKUP($A25,店铺资料发布及录入系统版!$B:$X,COLUMN(L25),0)</f>
        <v>店中店</v>
      </c>
      <c r="L25" s="155">
        <f>VLOOKUP($A25,店铺资料发布及录入系统版!$B:$X,14,0)</f>
        <v>0</v>
      </c>
      <c r="M25">
        <f>VLOOKUP($A25,店铺资料发布及录入系统版!$B:$X,COLUMN(O25),0)</f>
        <v>41775</v>
      </c>
      <c r="N25" t="str">
        <f>VLOOKUP($A25,店铺资料发布及录入系统版!$B:$X,COLUMN(P25),0)</f>
        <v>广州增城区荔城万达购物中心二楼2025号</v>
      </c>
      <c r="O25" t="str">
        <f>VLOOKUP($A25,店铺资料发布及录入系统版!$B:$X,COLUMN(Q25),0)</f>
        <v>朱秋映</v>
      </c>
      <c r="P25" t="str">
        <f>VLOOKUP($A25,店铺资料发布及录入系统版!$B:$X,COLUMN(R25),0)</f>
        <v>020-32198060</v>
      </c>
      <c r="Q25" t="str">
        <f>VLOOKUP(A25,店铺资料发布及录入系统版!$B:$W,21,0)</f>
        <v>KIKC新开店</v>
      </c>
      <c r="R25" s="169" t="s">
        <v>982</v>
      </c>
    </row>
    <row r="26" spans="1:18">
      <c r="A26" t="s">
        <v>990</v>
      </c>
      <c r="B26" t="str">
        <f>VLOOKUP($A26,店铺资料发布及录入系统版!$B:$X,COLUMN(B26),0)</f>
        <v>30Z050</v>
      </c>
      <c r="C26" t="str">
        <f>VLOOKUP($A26,店铺资料发布及录入系统版!$B:$X,COLUMN(D26),0)</f>
        <v>广东</v>
      </c>
      <c r="D26" t="str">
        <f>VLOOKUP($A26,店铺资料发布及录入系统版!$B:$X,COLUMN(E26),0)</f>
        <v>陈锐</v>
      </c>
      <c r="E26" t="str">
        <f>VLOOKUP($A26,店铺资料发布及录入系统版!$B:$X,COLUMN(F26),0)</f>
        <v>广东</v>
      </c>
      <c r="F26" t="str">
        <f>VLOOKUP($A26,店铺资料发布及录入系统版!$B:$X,COLUMN(G26),0)</f>
        <v>黄志飞</v>
      </c>
      <c r="G26" t="str">
        <f>VLOOKUP($A26,店铺资料发布及录入系统版!$B:$X,COLUMN(H26),0)</f>
        <v>佛山</v>
      </c>
      <c r="H26" t="str">
        <f>VLOOKUP($A26,店铺资料发布及录入系统版!$B:$X,COLUMN(I26),0)</f>
        <v>南海区</v>
      </c>
      <c r="I26" t="str">
        <f>VLOOKUP($A26,店铺资料发布及录入系统版!$B:$X,COLUMN(C26),0)</f>
        <v>B</v>
      </c>
      <c r="J26" t="str">
        <f>VLOOKUP($A26,店铺资料发布及录入系统版!$B:$X,11,0)</f>
        <v>直营</v>
      </c>
      <c r="K26" t="str">
        <f>VLOOKUP($A26,店铺资料发布及录入系统版!$B:$X,COLUMN(L26),0)</f>
        <v>店中店</v>
      </c>
      <c r="L26" s="155">
        <f>VLOOKUP($A26,店铺资料发布及录入系统版!$B:$X,14,0)</f>
        <v>0</v>
      </c>
      <c r="M26">
        <f>VLOOKUP($A26,店铺资料发布及录入系统版!$B:$X,COLUMN(O26),0)</f>
        <v>41880</v>
      </c>
      <c r="N26" t="str">
        <f>VLOOKUP($A26,店铺资料发布及录入系统版!$B:$X,COLUMN(P26),0)</f>
        <v xml:space="preserve">佛山市南海区桂城街道桂澜北路28号二楼2051 </v>
      </c>
      <c r="O26" t="str">
        <f>VLOOKUP($A26,店铺资料发布及录入系统版!$B:$X,COLUMN(Q26),0)</f>
        <v>欧国东</v>
      </c>
      <c r="P26" t="str">
        <f>VLOOKUP($A26,店铺资料发布及录入系统版!$B:$X,COLUMN(R26),0)</f>
        <v>0757-66853395</v>
      </c>
      <c r="Q26" t="str">
        <f>VLOOKUP(A26,店铺资料发布及录入系统版!$B:$W,21,0)</f>
        <v>KIKC新开店</v>
      </c>
      <c r="R26" s="169" t="s">
        <v>982</v>
      </c>
    </row>
    <row r="27" spans="1:18">
      <c r="A27" t="s">
        <v>759</v>
      </c>
      <c r="B27" t="e">
        <f>VLOOKUP($A27,店铺资料发布及录入系统版!$B:$X,COLUMN(B27),0)</f>
        <v>#N/A</v>
      </c>
      <c r="C27" t="e">
        <f>VLOOKUP($A27,店铺资料发布及录入系统版!$B:$X,COLUMN(D27),0)</f>
        <v>#N/A</v>
      </c>
      <c r="D27" t="e">
        <f>VLOOKUP($A27,店铺资料发布及录入系统版!$B:$X,COLUMN(E27),0)</f>
        <v>#N/A</v>
      </c>
      <c r="E27" t="e">
        <f>VLOOKUP($A27,店铺资料发布及录入系统版!$B:$X,COLUMN(F27),0)</f>
        <v>#N/A</v>
      </c>
      <c r="F27" t="e">
        <f>VLOOKUP($A27,店铺资料发布及录入系统版!$B:$X,COLUMN(G27),0)</f>
        <v>#N/A</v>
      </c>
      <c r="G27" t="e">
        <f>VLOOKUP($A27,店铺资料发布及录入系统版!$B:$X,COLUMN(H27),0)</f>
        <v>#N/A</v>
      </c>
      <c r="H27" t="e">
        <f>VLOOKUP($A27,店铺资料发布及录入系统版!$B:$X,COLUMN(I27),0)</f>
        <v>#N/A</v>
      </c>
      <c r="I27" t="e">
        <f>VLOOKUP($A27,店铺资料发布及录入系统版!$B:$X,COLUMN(C27),0)</f>
        <v>#N/A</v>
      </c>
      <c r="J27" t="e">
        <f>VLOOKUP($A27,店铺资料发布及录入系统版!$B:$X,11,0)</f>
        <v>#N/A</v>
      </c>
      <c r="K27" t="e">
        <f>VLOOKUP($A27,店铺资料发布及录入系统版!$B:$X,COLUMN(L27),0)</f>
        <v>#N/A</v>
      </c>
      <c r="L27" s="155" t="e">
        <f>VLOOKUP($A27,店铺资料发布及录入系统版!$B:$X,14,0)</f>
        <v>#N/A</v>
      </c>
      <c r="M27" t="e">
        <f>VLOOKUP($A27,店铺资料发布及录入系统版!$B:$X,COLUMN(O27),0)</f>
        <v>#N/A</v>
      </c>
      <c r="N27" t="e">
        <f>VLOOKUP($A27,店铺资料发布及录入系统版!$B:$X,COLUMN(P27),0)</f>
        <v>#N/A</v>
      </c>
      <c r="O27" t="e">
        <f>VLOOKUP($A27,店铺资料发布及录入系统版!$B:$X,COLUMN(Q27),0)</f>
        <v>#N/A</v>
      </c>
      <c r="P27" t="e">
        <f>VLOOKUP($A27,店铺资料发布及录入系统版!$B:$X,COLUMN(R27),0)</f>
        <v>#N/A</v>
      </c>
      <c r="Q27" t="e">
        <f>VLOOKUP(A27,店铺资料发布及录入系统版!$B:$W,21,0)</f>
        <v>#N/A</v>
      </c>
      <c r="R27" s="169" t="s">
        <v>982</v>
      </c>
    </row>
    <row r="28" spans="1:18">
      <c r="A28" t="s">
        <v>631</v>
      </c>
      <c r="B28" t="e">
        <f>VLOOKUP($A28,店铺资料发布及录入系统版!$B:$X,COLUMN(B28),0)</f>
        <v>#N/A</v>
      </c>
      <c r="C28" t="e">
        <f>VLOOKUP($A28,店铺资料发布及录入系统版!$B:$X,COLUMN(D28),0)</f>
        <v>#N/A</v>
      </c>
      <c r="D28" t="e">
        <f>VLOOKUP($A28,店铺资料发布及录入系统版!$B:$X,COLUMN(E28),0)</f>
        <v>#N/A</v>
      </c>
      <c r="E28" t="e">
        <f>VLOOKUP($A28,店铺资料发布及录入系统版!$B:$X,COLUMN(F28),0)</f>
        <v>#N/A</v>
      </c>
      <c r="F28" t="e">
        <f>VLOOKUP($A28,店铺资料发布及录入系统版!$B:$X,COLUMN(G28),0)</f>
        <v>#N/A</v>
      </c>
      <c r="G28" t="e">
        <f>VLOOKUP($A28,店铺资料发布及录入系统版!$B:$X,COLUMN(H28),0)</f>
        <v>#N/A</v>
      </c>
      <c r="H28" t="e">
        <f>VLOOKUP($A28,店铺资料发布及录入系统版!$B:$X,COLUMN(I28),0)</f>
        <v>#N/A</v>
      </c>
      <c r="I28" t="e">
        <f>VLOOKUP($A28,店铺资料发布及录入系统版!$B:$X,COLUMN(C28),0)</f>
        <v>#N/A</v>
      </c>
      <c r="J28" t="e">
        <f>VLOOKUP($A28,店铺资料发布及录入系统版!$B:$X,11,0)</f>
        <v>#N/A</v>
      </c>
      <c r="K28" t="e">
        <f>VLOOKUP($A28,店铺资料发布及录入系统版!$B:$X,COLUMN(L28),0)</f>
        <v>#N/A</v>
      </c>
      <c r="L28" s="155" t="e">
        <f>VLOOKUP($A28,店铺资料发布及录入系统版!$B:$X,14,0)</f>
        <v>#N/A</v>
      </c>
      <c r="M28" t="e">
        <f>VLOOKUP($A28,店铺资料发布及录入系统版!$B:$X,COLUMN(O28),0)</f>
        <v>#N/A</v>
      </c>
      <c r="N28" t="e">
        <f>VLOOKUP($A28,店铺资料发布及录入系统版!$B:$X,COLUMN(P28),0)</f>
        <v>#N/A</v>
      </c>
      <c r="O28" t="e">
        <f>VLOOKUP($A28,店铺资料发布及录入系统版!$B:$X,COLUMN(Q28),0)</f>
        <v>#N/A</v>
      </c>
      <c r="P28" t="e">
        <f>VLOOKUP($A28,店铺资料发布及录入系统版!$B:$X,COLUMN(R28),0)</f>
        <v>#N/A</v>
      </c>
      <c r="Q28" t="e">
        <f>VLOOKUP(A28,店铺资料发布及录入系统版!$B:$W,21,0)</f>
        <v>#N/A</v>
      </c>
      <c r="R28" s="169" t="s">
        <v>982</v>
      </c>
    </row>
    <row r="29" spans="1:18">
      <c r="A29" t="s">
        <v>760</v>
      </c>
      <c r="B29" t="e">
        <f>VLOOKUP($A29,店铺资料发布及录入系统版!$B:$X,COLUMN(B29),0)</f>
        <v>#N/A</v>
      </c>
      <c r="C29" t="e">
        <f>VLOOKUP($A29,店铺资料发布及录入系统版!$B:$X,COLUMN(D29),0)</f>
        <v>#N/A</v>
      </c>
      <c r="D29" t="e">
        <f>VLOOKUP($A29,店铺资料发布及录入系统版!$B:$X,COLUMN(E29),0)</f>
        <v>#N/A</v>
      </c>
      <c r="E29" t="e">
        <f>VLOOKUP($A29,店铺资料发布及录入系统版!$B:$X,COLUMN(F29),0)</f>
        <v>#N/A</v>
      </c>
      <c r="F29" t="e">
        <f>VLOOKUP($A29,店铺资料发布及录入系统版!$B:$X,COLUMN(G29),0)</f>
        <v>#N/A</v>
      </c>
      <c r="G29" t="e">
        <f>VLOOKUP($A29,店铺资料发布及录入系统版!$B:$X,COLUMN(H29),0)</f>
        <v>#N/A</v>
      </c>
      <c r="H29" t="e">
        <f>VLOOKUP($A29,店铺资料发布及录入系统版!$B:$X,COLUMN(I29),0)</f>
        <v>#N/A</v>
      </c>
      <c r="I29" t="e">
        <f>VLOOKUP($A29,店铺资料发布及录入系统版!$B:$X,COLUMN(C29),0)</f>
        <v>#N/A</v>
      </c>
      <c r="J29" t="e">
        <f>VLOOKUP($A29,店铺资料发布及录入系统版!$B:$X,11,0)</f>
        <v>#N/A</v>
      </c>
      <c r="K29" t="e">
        <f>VLOOKUP($A29,店铺资料发布及录入系统版!$B:$X,COLUMN(L29),0)</f>
        <v>#N/A</v>
      </c>
      <c r="L29" s="155" t="e">
        <f>VLOOKUP($A29,店铺资料发布及录入系统版!$B:$X,14,0)</f>
        <v>#N/A</v>
      </c>
      <c r="M29" t="e">
        <f>VLOOKUP($A29,店铺资料发布及录入系统版!$B:$X,COLUMN(O29),0)</f>
        <v>#N/A</v>
      </c>
      <c r="N29" t="e">
        <f>VLOOKUP($A29,店铺资料发布及录入系统版!$B:$X,COLUMN(P29),0)</f>
        <v>#N/A</v>
      </c>
      <c r="O29" t="e">
        <f>VLOOKUP($A29,店铺资料发布及录入系统版!$B:$X,COLUMN(Q29),0)</f>
        <v>#N/A</v>
      </c>
      <c r="P29" t="e">
        <f>VLOOKUP($A29,店铺资料发布及录入系统版!$B:$X,COLUMN(R29),0)</f>
        <v>#N/A</v>
      </c>
      <c r="Q29" t="e">
        <f>VLOOKUP(A29,店铺资料发布及录入系统版!$B:$W,21,0)</f>
        <v>#N/A</v>
      </c>
      <c r="R29" s="169" t="s">
        <v>982</v>
      </c>
    </row>
    <row r="30" spans="1:18">
      <c r="A30" t="s">
        <v>761</v>
      </c>
      <c r="B30" t="str">
        <f>VLOOKUP($A30,店铺资料发布及录入系统版!$B:$X,COLUMN(B30),0)</f>
        <v>30Z006</v>
      </c>
      <c r="C30" t="str">
        <f>VLOOKUP($A30,店铺资料发布及录入系统版!$B:$X,COLUMN(D30),0)</f>
        <v>广东</v>
      </c>
      <c r="D30" t="str">
        <f>VLOOKUP($A30,店铺资料发布及录入系统版!$B:$X,COLUMN(E30),0)</f>
        <v>陈锐</v>
      </c>
      <c r="E30" t="str">
        <f>VLOOKUP($A30,店铺资料发布及录入系统版!$B:$X,COLUMN(F30),0)</f>
        <v>广东</v>
      </c>
      <c r="F30" t="str">
        <f>VLOOKUP($A30,店铺资料发布及录入系统版!$B:$X,COLUMN(G30),0)</f>
        <v>廖婉玲</v>
      </c>
      <c r="G30" t="str">
        <f>VLOOKUP($A30,店铺资料发布及录入系统版!$B:$X,COLUMN(H30),0)</f>
        <v>汕头</v>
      </c>
      <c r="H30" t="str">
        <f>VLOOKUP($A30,店铺资料发布及录入系统版!$B:$X,COLUMN(I30),0)</f>
        <v>潮南区</v>
      </c>
      <c r="I30" t="str">
        <f>VLOOKUP($A30,店铺资料发布及录入系统版!$B:$X,COLUMN(C30),0)</f>
        <v>C</v>
      </c>
      <c r="J30" t="str">
        <f>VLOOKUP($A30,店铺资料发布及录入系统版!$B:$X,11,0)</f>
        <v>直营</v>
      </c>
      <c r="K30" t="str">
        <f>VLOOKUP($A30,店铺资料发布及录入系统版!$B:$X,COLUMN(L30),0)</f>
        <v>专卖店</v>
      </c>
      <c r="L30" s="155">
        <f>VLOOKUP($A30,店铺资料发布及录入系统版!$B:$X,14,0)</f>
        <v>41409</v>
      </c>
      <c r="M30">
        <f>VLOOKUP($A30,店铺资料发布及录入系统版!$B:$X,COLUMN(O30),0)</f>
        <v>41501</v>
      </c>
      <c r="N30" t="str">
        <f>VLOOKUP($A30,店铺资料发布及录入系统版!$B:$X,COLUMN(P30),0)</f>
        <v>广东省汕头市潮南区峡山广祥路323-327号KIKC专卖店</v>
      </c>
      <c r="O30" t="str">
        <f>VLOOKUP($A30,店铺资料发布及录入系统版!$B:$X,COLUMN(Q30),0)</f>
        <v>郑冰娜</v>
      </c>
      <c r="P30" t="str">
        <f>VLOOKUP($A30,店铺资料发布及录入系统版!$B:$X,COLUMN(R30),0)</f>
        <v>0754-87787319</v>
      </c>
      <c r="Q30" t="str">
        <f>VLOOKUP(A30,店铺资料发布及录入系统版!$B:$W,21,0)</f>
        <v>KIKC新开店</v>
      </c>
      <c r="R30" s="169" t="s">
        <v>982</v>
      </c>
    </row>
    <row r="31" spans="1:18">
      <c r="A31" t="s">
        <v>762</v>
      </c>
      <c r="B31" t="e">
        <f>VLOOKUP($A31,店铺资料发布及录入系统版!$B:$X,COLUMN(B31),0)</f>
        <v>#N/A</v>
      </c>
      <c r="C31" t="e">
        <f>VLOOKUP($A31,店铺资料发布及录入系统版!$B:$X,COLUMN(D31),0)</f>
        <v>#N/A</v>
      </c>
      <c r="D31" t="e">
        <f>VLOOKUP($A31,店铺资料发布及录入系统版!$B:$X,COLUMN(E31),0)</f>
        <v>#N/A</v>
      </c>
      <c r="E31" t="e">
        <f>VLOOKUP($A31,店铺资料发布及录入系统版!$B:$X,COLUMN(F31),0)</f>
        <v>#N/A</v>
      </c>
      <c r="F31" t="e">
        <f>VLOOKUP($A31,店铺资料发布及录入系统版!$B:$X,COLUMN(G31),0)</f>
        <v>#N/A</v>
      </c>
      <c r="G31" t="e">
        <f>VLOOKUP($A31,店铺资料发布及录入系统版!$B:$X,COLUMN(H31),0)</f>
        <v>#N/A</v>
      </c>
      <c r="H31" t="e">
        <f>VLOOKUP($A31,店铺资料发布及录入系统版!$B:$X,COLUMN(I31),0)</f>
        <v>#N/A</v>
      </c>
      <c r="I31" t="e">
        <f>VLOOKUP($A31,店铺资料发布及录入系统版!$B:$X,COLUMN(C31),0)</f>
        <v>#N/A</v>
      </c>
      <c r="J31" t="e">
        <f>VLOOKUP($A31,店铺资料发布及录入系统版!$B:$X,11,0)</f>
        <v>#N/A</v>
      </c>
      <c r="K31" t="e">
        <f>VLOOKUP($A31,店铺资料发布及录入系统版!$B:$X,COLUMN(L31),0)</f>
        <v>#N/A</v>
      </c>
      <c r="L31" s="155" t="e">
        <f>VLOOKUP($A31,店铺资料发布及录入系统版!$B:$X,14,0)</f>
        <v>#N/A</v>
      </c>
      <c r="M31" t="e">
        <f>VLOOKUP($A31,店铺资料发布及录入系统版!$B:$X,COLUMN(O31),0)</f>
        <v>#N/A</v>
      </c>
      <c r="N31" t="e">
        <f>VLOOKUP($A31,店铺资料发布及录入系统版!$B:$X,COLUMN(P31),0)</f>
        <v>#N/A</v>
      </c>
      <c r="O31" t="e">
        <f>VLOOKUP($A31,店铺资料发布及录入系统版!$B:$X,COLUMN(Q31),0)</f>
        <v>#N/A</v>
      </c>
      <c r="P31" t="e">
        <f>VLOOKUP($A31,店铺资料发布及录入系统版!$B:$X,COLUMN(R31),0)</f>
        <v>#N/A</v>
      </c>
      <c r="Q31" t="e">
        <f>VLOOKUP(A31,店铺资料发布及录入系统版!$B:$W,21,0)</f>
        <v>#N/A</v>
      </c>
      <c r="R31" s="169" t="s">
        <v>982</v>
      </c>
    </row>
    <row r="32" spans="1:18">
      <c r="A32" t="s">
        <v>763</v>
      </c>
      <c r="B32" t="e">
        <f>VLOOKUP($A32,店铺资料发布及录入系统版!$B:$X,COLUMN(B32),0)</f>
        <v>#N/A</v>
      </c>
      <c r="C32" t="e">
        <f>VLOOKUP($A32,店铺资料发布及录入系统版!$B:$X,COLUMN(D32),0)</f>
        <v>#N/A</v>
      </c>
      <c r="D32" t="e">
        <f>VLOOKUP($A32,店铺资料发布及录入系统版!$B:$X,COLUMN(E32),0)</f>
        <v>#N/A</v>
      </c>
      <c r="E32" t="e">
        <f>VLOOKUP($A32,店铺资料发布及录入系统版!$B:$X,COLUMN(F32),0)</f>
        <v>#N/A</v>
      </c>
      <c r="F32" t="e">
        <f>VLOOKUP($A32,店铺资料发布及录入系统版!$B:$X,COLUMN(G32),0)</f>
        <v>#N/A</v>
      </c>
      <c r="G32" t="e">
        <f>VLOOKUP($A32,店铺资料发布及录入系统版!$B:$X,COLUMN(H32),0)</f>
        <v>#N/A</v>
      </c>
      <c r="H32" t="e">
        <f>VLOOKUP($A32,店铺资料发布及录入系统版!$B:$X,COLUMN(I32),0)</f>
        <v>#N/A</v>
      </c>
      <c r="I32" t="e">
        <f>VLOOKUP($A32,店铺资料发布及录入系统版!$B:$X,COLUMN(C32),0)</f>
        <v>#N/A</v>
      </c>
      <c r="J32" t="e">
        <f>VLOOKUP($A32,店铺资料发布及录入系统版!$B:$X,11,0)</f>
        <v>#N/A</v>
      </c>
      <c r="K32" t="e">
        <f>VLOOKUP($A32,店铺资料发布及录入系统版!$B:$X,COLUMN(L32),0)</f>
        <v>#N/A</v>
      </c>
      <c r="L32" s="155" t="e">
        <f>VLOOKUP($A32,店铺资料发布及录入系统版!$B:$X,14,0)</f>
        <v>#N/A</v>
      </c>
      <c r="M32" t="e">
        <f>VLOOKUP($A32,店铺资料发布及录入系统版!$B:$X,COLUMN(O32),0)</f>
        <v>#N/A</v>
      </c>
      <c r="N32" t="e">
        <f>VLOOKUP($A32,店铺资料发布及录入系统版!$B:$X,COLUMN(P32),0)</f>
        <v>#N/A</v>
      </c>
      <c r="O32" t="e">
        <f>VLOOKUP($A32,店铺资料发布及录入系统版!$B:$X,COLUMN(Q32),0)</f>
        <v>#N/A</v>
      </c>
      <c r="P32" t="e">
        <f>VLOOKUP($A32,店铺资料发布及录入系统版!$B:$X,COLUMN(R32),0)</f>
        <v>#N/A</v>
      </c>
      <c r="Q32" t="e">
        <f>VLOOKUP(A32,店铺资料发布及录入系统版!$B:$W,21,0)</f>
        <v>#N/A</v>
      </c>
      <c r="R32" s="169" t="s">
        <v>982</v>
      </c>
    </row>
    <row r="33" spans="1:18">
      <c r="A33" t="s">
        <v>350</v>
      </c>
      <c r="B33" t="str">
        <f>VLOOKUP($A33,店铺资料发布及录入系统版!$B:$X,COLUMN(B33),0)</f>
        <v>30Z014</v>
      </c>
      <c r="C33" t="str">
        <f>VLOOKUP($A33,店铺资料发布及录入系统版!$B:$X,COLUMN(D33),0)</f>
        <v>广东</v>
      </c>
      <c r="D33" t="str">
        <f>VLOOKUP($A33,店铺资料发布及录入系统版!$B:$X,COLUMN(E33),0)</f>
        <v>陈锐</v>
      </c>
      <c r="E33" t="str">
        <f>VLOOKUP($A33,店铺资料发布及录入系统版!$B:$X,COLUMN(F33),0)</f>
        <v>广东</v>
      </c>
      <c r="F33" t="str">
        <f>VLOOKUP($A33,店铺资料发布及录入系统版!$B:$X,COLUMN(G33),0)</f>
        <v>廖婉玲</v>
      </c>
      <c r="G33" t="str">
        <f>VLOOKUP($A33,店铺资料发布及录入系统版!$B:$X,COLUMN(H33),0)</f>
        <v>汕头</v>
      </c>
      <c r="H33" t="str">
        <f>VLOOKUP($A33,店铺资料发布及录入系统版!$B:$X,COLUMN(I33),0)</f>
        <v>澄海区</v>
      </c>
      <c r="I33" t="str">
        <f>VLOOKUP($A33,店铺资料发布及录入系统版!$B:$X,COLUMN(C33),0)</f>
        <v>C</v>
      </c>
      <c r="J33" t="str">
        <f>VLOOKUP($A33,店铺资料发布及录入系统版!$B:$X,11,0)</f>
        <v>直营</v>
      </c>
      <c r="K33" t="str">
        <f>VLOOKUP($A33,店铺资料发布及录入系统版!$B:$X,COLUMN(L33),0)</f>
        <v>专卖店</v>
      </c>
      <c r="L33" s="155">
        <f>VLOOKUP($A33,店铺资料发布及录入系统版!$B:$X,14,0)</f>
        <v>0</v>
      </c>
      <c r="M33">
        <f>VLOOKUP($A33,店铺资料发布及录入系统版!$B:$X,COLUMN(O33),0)</f>
        <v>41532</v>
      </c>
      <c r="N33" t="str">
        <f>VLOOKUP($A33,店铺资料发布及录入系统版!$B:$X,COLUMN(P33),0)</f>
        <v>广东省汕头市澄海区文冠路金泰园3号KIKC专卖店</v>
      </c>
      <c r="O33" t="str">
        <f>VLOOKUP($A33,店铺资料发布及录入系统版!$B:$X,COLUMN(Q33),0)</f>
        <v>李创荣</v>
      </c>
      <c r="P33" t="str">
        <f>VLOOKUP($A33,店铺资料发布及录入系统版!$B:$X,COLUMN(R33),0)</f>
        <v>0754-83251280</v>
      </c>
      <c r="Q33" t="str">
        <f>VLOOKUP(A33,店铺资料发布及录入系统版!$B:$W,21,0)</f>
        <v>KIKC新开店</v>
      </c>
      <c r="R33" s="169" t="s">
        <v>982</v>
      </c>
    </row>
    <row r="34" spans="1:18">
      <c r="A34" t="s">
        <v>788</v>
      </c>
      <c r="B34" t="str">
        <f>VLOOKUP($A34,店铺资料发布及录入系统版!$B:$X,COLUMN(B34),0)</f>
        <v>30Z045</v>
      </c>
      <c r="C34" t="str">
        <f>VLOOKUP($A34,店铺资料发布及录入系统版!$B:$X,COLUMN(D34),0)</f>
        <v>广东</v>
      </c>
      <c r="D34" t="str">
        <f>VLOOKUP($A34,店铺资料发布及录入系统版!$B:$X,COLUMN(E34),0)</f>
        <v>陈锐</v>
      </c>
      <c r="E34" t="str">
        <f>VLOOKUP($A34,店铺资料发布及录入系统版!$B:$X,COLUMN(F34),0)</f>
        <v>广东</v>
      </c>
      <c r="F34" t="str">
        <f>VLOOKUP($A34,店铺资料发布及录入系统版!$B:$X,COLUMN(G34),0)</f>
        <v>陈树桐</v>
      </c>
      <c r="G34" t="str">
        <f>VLOOKUP($A34,店铺资料发布及录入系统版!$B:$X,COLUMN(H34),0)</f>
        <v>汕头</v>
      </c>
      <c r="H34" t="str">
        <f>VLOOKUP($A34,店铺资料发布及录入系统版!$B:$X,COLUMN(I34),0)</f>
        <v>金平区</v>
      </c>
      <c r="I34" t="str">
        <f>VLOOKUP($A34,店铺资料发布及录入系统版!$B:$X,COLUMN(C34),0)</f>
        <v>C</v>
      </c>
      <c r="J34" t="str">
        <f>VLOOKUP($A34,店铺资料发布及录入系统版!$B:$X,11,0)</f>
        <v>直营</v>
      </c>
      <c r="K34" t="str">
        <f>VLOOKUP($A34,店铺资料发布及录入系统版!$B:$X,COLUMN(L34),0)</f>
        <v>专卖店</v>
      </c>
      <c r="L34" s="155">
        <f>VLOOKUP($A34,店铺资料发布及录入系统版!$B:$X,14,0)</f>
        <v>0</v>
      </c>
      <c r="M34">
        <f>VLOOKUP($A34,店铺资料发布及录入系统版!$B:$X,COLUMN(O34),0)</f>
        <v>41754</v>
      </c>
      <c r="N34" t="str">
        <f>VLOOKUP($A34,店铺资料发布及录入系统版!$B:$X,COLUMN(P34),0)</f>
        <v>汕头市金平区金新路50号（高级技工学校对面）KIKC专卖店</v>
      </c>
      <c r="O34" t="str">
        <f>VLOOKUP($A34,店铺资料发布及录入系统版!$B:$X,COLUMN(Q34),0)</f>
        <v>罗建英</v>
      </c>
      <c r="P34" t="str">
        <f>VLOOKUP($A34,店铺资料发布及录入系统版!$B:$X,COLUMN(R34),0)</f>
        <v>0754-88638230</v>
      </c>
      <c r="Q34" t="str">
        <f>VLOOKUP(A34,店铺资料发布及录入系统版!$B:$W,21,0)</f>
        <v>KIKC新开店</v>
      </c>
      <c r="R34" s="169" t="s">
        <v>982</v>
      </c>
    </row>
    <row r="35" spans="1:18">
      <c r="A35" t="s">
        <v>991</v>
      </c>
      <c r="B35" t="str">
        <f>VLOOKUP($A35,店铺资料发布及录入系统版!$B:$X,COLUMN(B35),0)</f>
        <v>30Z053</v>
      </c>
      <c r="C35" t="str">
        <f>VLOOKUP($A35,店铺资料发布及录入系统版!$B:$X,COLUMN(D35),0)</f>
        <v>广东</v>
      </c>
      <c r="D35" t="str">
        <f>VLOOKUP($A35,店铺资料发布及录入系统版!$B:$X,COLUMN(E35),0)</f>
        <v>陈锐</v>
      </c>
      <c r="E35" t="str">
        <f>VLOOKUP($A35,店铺资料发布及录入系统版!$B:$X,COLUMN(F35),0)</f>
        <v>广东</v>
      </c>
      <c r="F35" t="str">
        <f>VLOOKUP($A35,店铺资料发布及录入系统版!$B:$X,COLUMN(G35),0)</f>
        <v>廖婉玲</v>
      </c>
      <c r="G35" t="str">
        <f>VLOOKUP($A35,店铺资料发布及录入系统版!$B:$X,COLUMN(H35),0)</f>
        <v>汕头</v>
      </c>
      <c r="H35" t="str">
        <f>VLOOKUP($A35,店铺资料发布及录入系统版!$B:$X,COLUMN(I35),0)</f>
        <v>澄海区</v>
      </c>
      <c r="I35" t="str">
        <f>VLOOKUP($A35,店铺资料发布及录入系统版!$B:$X,COLUMN(C35),0)</f>
        <v>B</v>
      </c>
      <c r="J35" t="str">
        <f>VLOOKUP($A35,店铺资料发布及录入系统版!$B:$X,11,0)</f>
        <v>直营</v>
      </c>
      <c r="K35" t="str">
        <f>VLOOKUP($A35,店铺资料发布及录入系统版!$B:$X,COLUMN(L35),0)</f>
        <v>专卖店</v>
      </c>
      <c r="L35" s="155">
        <f>VLOOKUP($A35,店铺资料发布及录入系统版!$B:$X,14,0)</f>
        <v>0</v>
      </c>
      <c r="M35">
        <f>VLOOKUP($A35,店铺资料发布及录入系统版!$B:$X,COLUMN(O35),0)</f>
        <v>41861</v>
      </c>
      <c r="N35" t="str">
        <f>VLOOKUP($A35,店铺资料发布及录入系统版!$B:$X,COLUMN(P35),0)</f>
        <v>广东省汕头市澄海区中心城区丰泽园23幢一层7-8号</v>
      </c>
      <c r="O35" t="str">
        <f>VLOOKUP($A35,店铺资料发布及录入系统版!$B:$X,COLUMN(Q35),0)</f>
        <v>曾晓雅</v>
      </c>
      <c r="P35" t="str">
        <f>VLOOKUP($A35,店铺资料发布及录入系统版!$B:$X,COLUMN(R35),0)</f>
        <v>0754-83232061</v>
      </c>
      <c r="Q35" t="str">
        <f>VLOOKUP(A35,店铺资料发布及录入系统版!$B:$W,21,0)</f>
        <v>KIKC新开店</v>
      </c>
      <c r="R35" s="169" t="s">
        <v>982</v>
      </c>
    </row>
    <row r="36" spans="1:18">
      <c r="A36" t="s">
        <v>351</v>
      </c>
      <c r="B36" t="str">
        <f>VLOOKUP($A36,店铺资料发布及录入系统版!$B:$X,COLUMN(B36),0)</f>
        <v>30Z016</v>
      </c>
      <c r="C36" t="str">
        <f>VLOOKUP($A36,店铺资料发布及录入系统版!$B:$X,COLUMN(D36),0)</f>
        <v>广东</v>
      </c>
      <c r="D36" t="str">
        <f>VLOOKUP($A36,店铺资料发布及录入系统版!$B:$X,COLUMN(E36),0)</f>
        <v>陈锐</v>
      </c>
      <c r="E36" t="str">
        <f>VLOOKUP($A36,店铺资料发布及录入系统版!$B:$X,COLUMN(F36),0)</f>
        <v>广东</v>
      </c>
      <c r="F36" t="str">
        <f>VLOOKUP($A36,店铺资料发布及录入系统版!$B:$X,COLUMN(G36),0)</f>
        <v>廖婉玲</v>
      </c>
      <c r="G36" t="str">
        <f>VLOOKUP($A36,店铺资料发布及录入系统版!$B:$X,COLUMN(H36),0)</f>
        <v>汕尾</v>
      </c>
      <c r="H36" t="str">
        <f>VLOOKUP($A36,店铺资料发布及录入系统版!$B:$X,COLUMN(I36),0)</f>
        <v>海丰县</v>
      </c>
      <c r="I36" t="str">
        <f>VLOOKUP($A36,店铺资料发布及录入系统版!$B:$X,COLUMN(C36),0)</f>
        <v>D</v>
      </c>
      <c r="J36" t="str">
        <f>VLOOKUP($A36,店铺资料发布及录入系统版!$B:$X,11,0)</f>
        <v>直营</v>
      </c>
      <c r="K36" t="str">
        <f>VLOOKUP($A36,店铺资料发布及录入系统版!$B:$X,COLUMN(L36),0)</f>
        <v>专卖店</v>
      </c>
      <c r="L36" s="155">
        <f>VLOOKUP($A36,店铺资料发布及录入系统版!$B:$X,14,0)</f>
        <v>0</v>
      </c>
      <c r="M36">
        <f>VLOOKUP($A36,店铺资料发布及录入系统版!$B:$X,COLUMN(O36),0)</f>
        <v>41525</v>
      </c>
      <c r="N36" t="str">
        <f>VLOOKUP($A36,店铺资料发布及录入系统版!$B:$X,COLUMN(P36),0)</f>
        <v>广东省汕尾市海丰县人民路乌石桥8号KIKC专卖店(红城电影院工商银行对面)</v>
      </c>
      <c r="O36" t="str">
        <f>VLOOKUP($A36,店铺资料发布及录入系统版!$B:$X,COLUMN(Q36),0)</f>
        <v>刘燕丽</v>
      </c>
      <c r="P36" t="str">
        <f>VLOOKUP($A36,店铺资料发布及录入系统版!$B:$X,COLUMN(R36),0)</f>
        <v>0660-6898488</v>
      </c>
      <c r="Q36" t="str">
        <f>VLOOKUP(A36,店铺资料发布及录入系统版!$B:$W,21,0)</f>
        <v>KIKC新开店</v>
      </c>
      <c r="R36" s="169" t="s">
        <v>982</v>
      </c>
    </row>
    <row r="37" spans="1:18">
      <c r="A37" t="s">
        <v>764</v>
      </c>
      <c r="B37" t="str">
        <f>VLOOKUP($A37,店铺资料发布及录入系统版!$B:$X,COLUMN(B37),0)</f>
        <v>30Z019</v>
      </c>
      <c r="C37" t="str">
        <f>VLOOKUP($A37,店铺资料发布及录入系统版!$B:$X,COLUMN(D37),0)</f>
        <v>广东</v>
      </c>
      <c r="D37" t="str">
        <f>VLOOKUP($A37,店铺资料发布及录入系统版!$B:$X,COLUMN(E37),0)</f>
        <v>陈锐</v>
      </c>
      <c r="E37" t="str">
        <f>VLOOKUP($A37,店铺资料发布及录入系统版!$B:$X,COLUMN(F37),0)</f>
        <v>广东</v>
      </c>
      <c r="F37" t="str">
        <f>VLOOKUP($A37,店铺资料发布及录入系统版!$B:$X,COLUMN(G37),0)</f>
        <v>张锦燕</v>
      </c>
      <c r="G37" t="str">
        <f>VLOOKUP($A37,店铺资料发布及录入系统版!$B:$X,COLUMN(H37),0)</f>
        <v>深圳</v>
      </c>
      <c r="H37" t="str">
        <f>VLOOKUP($A37,店铺资料发布及录入系统版!$B:$X,COLUMN(I37),0)</f>
        <v>罗湖区</v>
      </c>
      <c r="I37" t="str">
        <f>VLOOKUP($A37,店铺资料发布及录入系统版!$B:$X,COLUMN(C37),0)</f>
        <v>A</v>
      </c>
      <c r="J37" t="str">
        <f>VLOOKUP($A37,店铺资料发布及录入系统版!$B:$X,11,0)</f>
        <v>直营</v>
      </c>
      <c r="K37" t="str">
        <f>VLOOKUP($A37,店铺资料发布及录入系统版!$B:$X,COLUMN(L37),0)</f>
        <v>专柜</v>
      </c>
      <c r="L37" s="155">
        <f>VLOOKUP($A37,店铺资料发布及录入系统版!$B:$X,14,0)</f>
        <v>0</v>
      </c>
      <c r="M37">
        <f>VLOOKUP($A37,店铺资料发布及录入系统版!$B:$X,COLUMN(O37),0)</f>
        <v>41544</v>
      </c>
      <c r="N37" t="str">
        <f>VLOOKUP($A37,店铺资料发布及录入系统版!$B:$X,COLUMN(P37),0)</f>
        <v>广东省深圳市罗湖区东门解放路2001号太阳百货四楼KIKC</v>
      </c>
      <c r="O37" t="str">
        <f>VLOOKUP($A37,店铺资料发布及录入系统版!$B:$X,COLUMN(Q37),0)</f>
        <v>高旗望</v>
      </c>
      <c r="P37" t="str">
        <f>VLOOKUP($A37,店铺资料发布及录入系统版!$B:$X,COLUMN(R37),0)</f>
        <v>0755-25849910</v>
      </c>
      <c r="Q37" t="str">
        <f>VLOOKUP(A37,店铺资料发布及录入系统版!$B:$W,21,0)</f>
        <v>KIKC新开店</v>
      </c>
      <c r="R37" s="169" t="s">
        <v>982</v>
      </c>
    </row>
    <row r="38" spans="1:18">
      <c r="A38" t="s">
        <v>725</v>
      </c>
      <c r="B38" t="e">
        <f>VLOOKUP($A38,店铺资料发布及录入系统版!$B:$X,COLUMN(B38),0)</f>
        <v>#N/A</v>
      </c>
      <c r="C38" t="e">
        <f>VLOOKUP($A38,店铺资料发布及录入系统版!$B:$X,COLUMN(D38),0)</f>
        <v>#N/A</v>
      </c>
      <c r="D38" t="e">
        <f>VLOOKUP($A38,店铺资料发布及录入系统版!$B:$X,COLUMN(E38),0)</f>
        <v>#N/A</v>
      </c>
      <c r="E38" t="e">
        <f>VLOOKUP($A38,店铺资料发布及录入系统版!$B:$X,COLUMN(F38),0)</f>
        <v>#N/A</v>
      </c>
      <c r="F38" t="e">
        <f>VLOOKUP($A38,店铺资料发布及录入系统版!$B:$X,COLUMN(G38),0)</f>
        <v>#N/A</v>
      </c>
      <c r="G38" t="e">
        <f>VLOOKUP($A38,店铺资料发布及录入系统版!$B:$X,COLUMN(H38),0)</f>
        <v>#N/A</v>
      </c>
      <c r="H38" t="e">
        <f>VLOOKUP($A38,店铺资料发布及录入系统版!$B:$X,COLUMN(I38),0)</f>
        <v>#N/A</v>
      </c>
      <c r="I38" t="e">
        <f>VLOOKUP($A38,店铺资料发布及录入系统版!$B:$X,COLUMN(C38),0)</f>
        <v>#N/A</v>
      </c>
      <c r="J38" t="e">
        <f>VLOOKUP($A38,店铺资料发布及录入系统版!$B:$X,11,0)</f>
        <v>#N/A</v>
      </c>
      <c r="K38" t="e">
        <f>VLOOKUP($A38,店铺资料发布及录入系统版!$B:$X,COLUMN(L38),0)</f>
        <v>#N/A</v>
      </c>
      <c r="L38" s="155" t="e">
        <f>VLOOKUP($A38,店铺资料发布及录入系统版!$B:$X,14,0)</f>
        <v>#N/A</v>
      </c>
      <c r="M38" t="e">
        <f>VLOOKUP($A38,店铺资料发布及录入系统版!$B:$X,COLUMN(O38),0)</f>
        <v>#N/A</v>
      </c>
      <c r="N38" t="e">
        <f>VLOOKUP($A38,店铺资料发布及录入系统版!$B:$X,COLUMN(P38),0)</f>
        <v>#N/A</v>
      </c>
      <c r="O38" t="e">
        <f>VLOOKUP($A38,店铺资料发布及录入系统版!$B:$X,COLUMN(Q38),0)</f>
        <v>#N/A</v>
      </c>
      <c r="P38" t="e">
        <f>VLOOKUP($A38,店铺资料发布及录入系统版!$B:$X,COLUMN(R38),0)</f>
        <v>#N/A</v>
      </c>
      <c r="Q38" t="e">
        <f>VLOOKUP(A38,店铺资料发布及录入系统版!$B:$W,21,0)</f>
        <v>#N/A</v>
      </c>
      <c r="R38" s="169" t="s">
        <v>982</v>
      </c>
    </row>
    <row r="39" spans="1:18">
      <c r="A39" t="s">
        <v>355</v>
      </c>
      <c r="B39" t="str">
        <f>VLOOKUP($A39,店铺资料发布及录入系统版!$B:$X,COLUMN(B39),0)</f>
        <v>30Z021</v>
      </c>
      <c r="C39" t="str">
        <f>VLOOKUP($A39,店铺资料发布及录入系统版!$B:$X,COLUMN(D39),0)</f>
        <v>广东</v>
      </c>
      <c r="D39" t="str">
        <f>VLOOKUP($A39,店铺资料发布及录入系统版!$B:$X,COLUMN(E39),0)</f>
        <v>陈锐</v>
      </c>
      <c r="E39" t="str">
        <f>VLOOKUP($A39,店铺资料发布及录入系统版!$B:$X,COLUMN(F39),0)</f>
        <v>广东</v>
      </c>
      <c r="F39" t="str">
        <f>VLOOKUP($A39,店铺资料发布及录入系统版!$B:$X,COLUMN(G39),0)</f>
        <v>吴劲松</v>
      </c>
      <c r="G39" t="str">
        <f>VLOOKUP($A39,店铺资料发布及录入系统版!$B:$X,COLUMN(H39),0)</f>
        <v>深圳</v>
      </c>
      <c r="H39" t="str">
        <f>VLOOKUP($A39,店铺资料发布及录入系统版!$B:$X,COLUMN(I39),0)</f>
        <v>宝安区</v>
      </c>
      <c r="I39" t="str">
        <f>VLOOKUP($A39,店铺资料发布及录入系统版!$B:$X,COLUMN(C39),0)</f>
        <v>B</v>
      </c>
      <c r="J39" t="str">
        <f>VLOOKUP($A39,店铺资料发布及录入系统版!$B:$X,11,0)</f>
        <v>直营</v>
      </c>
      <c r="K39" t="str">
        <f>VLOOKUP($A39,店铺资料发布及录入系统版!$B:$X,COLUMN(L39),0)</f>
        <v>店中店</v>
      </c>
      <c r="L39" s="155">
        <f>VLOOKUP($A39,店铺资料发布及录入系统版!$B:$X,14,0)</f>
        <v>0</v>
      </c>
      <c r="M39">
        <f>VLOOKUP($A39,店铺资料发布及录入系统版!$B:$X,COLUMN(O39),0)</f>
        <v>41602</v>
      </c>
      <c r="N39" t="str">
        <f>VLOOKUP($A39,店铺资料发布及录入系统版!$B:$X,COLUMN(P39),0)</f>
        <v>广东省深圳市宝安区沙井街道沙井路168号中熙广场沙井京基百纳广场二楼L2-228KIKC</v>
      </c>
      <c r="O39" t="str">
        <f>VLOOKUP($A39,店铺资料发布及录入系统版!$B:$X,COLUMN(Q39),0)</f>
        <v>王丹微</v>
      </c>
      <c r="P39" t="str">
        <f>VLOOKUP($A39,店铺资料发布及录入系统版!$B:$X,COLUMN(R39),0)</f>
        <v>0755-23357978</v>
      </c>
      <c r="Q39" t="str">
        <f>VLOOKUP(A39,店铺资料发布及录入系统版!$B:$W,21,0)</f>
        <v>KIKC新开店</v>
      </c>
      <c r="R39" s="169" t="s">
        <v>982</v>
      </c>
    </row>
    <row r="40" spans="1:18">
      <c r="A40" t="s">
        <v>766</v>
      </c>
      <c r="B40" t="str">
        <f>VLOOKUP($A40,店铺资料发布及录入系统版!$B:$X,COLUMN(B40),0)</f>
        <v>30Z040</v>
      </c>
      <c r="C40" t="str">
        <f>VLOOKUP($A40,店铺资料发布及录入系统版!$B:$X,COLUMN(D40),0)</f>
        <v>广东</v>
      </c>
      <c r="D40" t="str">
        <f>VLOOKUP($A40,店铺资料发布及录入系统版!$B:$X,COLUMN(E40),0)</f>
        <v>陈锐</v>
      </c>
      <c r="E40" t="str">
        <f>VLOOKUP($A40,店铺资料发布及录入系统版!$B:$X,COLUMN(F40),0)</f>
        <v>广东</v>
      </c>
      <c r="F40" t="str">
        <f>VLOOKUP($A40,店铺资料发布及录入系统版!$B:$X,COLUMN(G40),0)</f>
        <v>张锦燕</v>
      </c>
      <c r="G40" t="str">
        <f>VLOOKUP($A40,店铺资料发布及录入系统版!$B:$X,COLUMN(H40),0)</f>
        <v>深圳</v>
      </c>
      <c r="H40" t="str">
        <f>VLOOKUP($A40,店铺资料发布及录入系统版!$B:$X,COLUMN(I40),0)</f>
        <v>龙岗区</v>
      </c>
      <c r="I40" t="str">
        <f>VLOOKUP($A40,店铺资料发布及录入系统版!$B:$X,COLUMN(C40),0)</f>
        <v>C</v>
      </c>
      <c r="J40" t="str">
        <f>VLOOKUP($A40,店铺资料发布及录入系统版!$B:$X,11,0)</f>
        <v>直营</v>
      </c>
      <c r="K40" t="str">
        <f>VLOOKUP($A40,店铺资料发布及录入系统版!$B:$X,COLUMN(L40),0)</f>
        <v>店中店</v>
      </c>
      <c r="L40" s="155">
        <f>VLOOKUP($A40,店铺资料发布及录入系统版!$B:$X,14,0)</f>
        <v>0</v>
      </c>
      <c r="M40">
        <f>VLOOKUP($A40,店铺资料发布及录入系统版!$B:$X,COLUMN(O40),0)</f>
        <v>41629</v>
      </c>
      <c r="N40" t="str">
        <f>VLOOKUP($A40,店铺资料发布及录入系统版!$B:$X,COLUMN(P40),0)</f>
        <v>广东省深圳市龙岗区龙翔路7188号龙岗万科广场二楼19号KIKC专柜</v>
      </c>
      <c r="O40" t="str">
        <f>VLOOKUP($A40,店铺资料发布及录入系统版!$B:$X,COLUMN(Q40),0)</f>
        <v>钟彩云</v>
      </c>
      <c r="P40" t="str">
        <f>VLOOKUP($A40,店铺资料发布及录入系统版!$B:$X,COLUMN(R40),0)</f>
        <v>0755-89328621</v>
      </c>
      <c r="Q40" t="str">
        <f>VLOOKUP(A40,店铺资料发布及录入系统版!$B:$W,21,0)</f>
        <v>KIKC新开店</v>
      </c>
      <c r="R40" s="169" t="s">
        <v>982</v>
      </c>
    </row>
    <row r="41" spans="1:18">
      <c r="A41" t="s">
        <v>649</v>
      </c>
      <c r="B41" t="str">
        <f>VLOOKUP($A41,店铺资料发布及录入系统版!$B:$X,COLUMN(B41),0)</f>
        <v>30Z048</v>
      </c>
      <c r="C41" t="str">
        <f>VLOOKUP($A41,店铺资料发布及录入系统版!$B:$X,COLUMN(D41),0)</f>
        <v>广东</v>
      </c>
      <c r="D41" t="str">
        <f>VLOOKUP($A41,店铺资料发布及录入系统版!$B:$X,COLUMN(E41),0)</f>
        <v>陈锐</v>
      </c>
      <c r="E41" t="str">
        <f>VLOOKUP($A41,店铺资料发布及录入系统版!$B:$X,COLUMN(F41),0)</f>
        <v>广东</v>
      </c>
      <c r="F41" t="str">
        <f>VLOOKUP($A41,店铺资料发布及录入系统版!$B:$X,COLUMN(G41),0)</f>
        <v>张锦燕</v>
      </c>
      <c r="G41" t="str">
        <f>VLOOKUP($A41,店铺资料发布及录入系统版!$B:$X,COLUMN(H41),0)</f>
        <v>深圳</v>
      </c>
      <c r="H41" t="str">
        <f>VLOOKUP($A41,店铺资料发布及录入系统版!$B:$X,COLUMN(I41),0)</f>
        <v>龙岗区</v>
      </c>
      <c r="I41" t="str">
        <f>VLOOKUP($A41,店铺资料发布及录入系统版!$B:$X,COLUMN(C41),0)</f>
        <v>C</v>
      </c>
      <c r="J41" t="str">
        <f>VLOOKUP($A41,店铺资料发布及录入系统版!$B:$X,11,0)</f>
        <v>直营</v>
      </c>
      <c r="K41" t="str">
        <f>VLOOKUP($A41,店铺资料发布及录入系统版!$B:$X,COLUMN(L41),0)</f>
        <v>专柜</v>
      </c>
      <c r="L41" s="155">
        <f>VLOOKUP($A41,店铺资料发布及录入系统版!$B:$X,14,0)</f>
        <v>0</v>
      </c>
      <c r="M41">
        <f>VLOOKUP($A41,店铺资料发布及录入系统版!$B:$X,COLUMN(O41),0)</f>
        <v>41802</v>
      </c>
      <c r="N41" t="str">
        <f>VLOOKUP($A41,店铺资料发布及录入系统版!$B:$X,COLUMN(P41),0)</f>
        <v>广东省深圳市龙岗区中心路与中兴大道交汇处38号布吉天虹四楼</v>
      </c>
      <c r="O41" t="str">
        <f>VLOOKUP($A41,店铺资料发布及录入系统版!$B:$X,COLUMN(Q41),0)</f>
        <v>曾小美</v>
      </c>
      <c r="P41" t="str">
        <f>VLOOKUP($A41,店铺资料发布及录入系统版!$B:$X,COLUMN(R41),0)</f>
        <v xml:space="preserve">0755-84182694
</v>
      </c>
      <c r="Q41" t="str">
        <f>VLOOKUP(A41,店铺资料发布及录入系统版!$B:$W,21,0)</f>
        <v>KIKC新开店</v>
      </c>
      <c r="R41" s="169" t="s">
        <v>982</v>
      </c>
    </row>
    <row r="42" spans="1:18">
      <c r="A42" t="s">
        <v>651</v>
      </c>
      <c r="B42" t="str">
        <f>VLOOKUP($A42,店铺资料发布及录入系统版!$B:$X,COLUMN(B42),0)</f>
        <v>30Z047</v>
      </c>
      <c r="C42" t="str">
        <f>VLOOKUP($A42,店铺资料发布及录入系统版!$B:$X,COLUMN(D42),0)</f>
        <v>广东</v>
      </c>
      <c r="D42" t="str">
        <f>VLOOKUP($A42,店铺资料发布及录入系统版!$B:$X,COLUMN(E42),0)</f>
        <v>陈锐</v>
      </c>
      <c r="E42" t="str">
        <f>VLOOKUP($A42,店铺资料发布及录入系统版!$B:$X,COLUMN(F42),0)</f>
        <v>广东</v>
      </c>
      <c r="F42" t="str">
        <f>VLOOKUP($A42,店铺资料发布及录入系统版!$B:$X,COLUMN(G42),0)</f>
        <v>张锦燕</v>
      </c>
      <c r="G42" t="str">
        <f>VLOOKUP($A42,店铺资料发布及录入系统版!$B:$X,COLUMN(H42),0)</f>
        <v>深圳</v>
      </c>
      <c r="H42" t="str">
        <f>VLOOKUP($A42,店铺资料发布及录入系统版!$B:$X,COLUMN(I42),0)</f>
        <v>宝安区</v>
      </c>
      <c r="I42" t="str">
        <f>VLOOKUP($A42,店铺资料发布及录入系统版!$B:$X,COLUMN(C42),0)</f>
        <v>B</v>
      </c>
      <c r="J42" t="str">
        <f>VLOOKUP($A42,店铺资料发布及录入系统版!$B:$X,11,0)</f>
        <v>直营</v>
      </c>
      <c r="K42" t="str">
        <f>VLOOKUP($A42,店铺资料发布及录入系统版!$B:$X,COLUMN(L42),0)</f>
        <v>专柜</v>
      </c>
      <c r="L42" s="155">
        <f>VLOOKUP($A42,店铺资料发布及录入系统版!$B:$X,14,0)</f>
        <v>0</v>
      </c>
      <c r="M42">
        <f>VLOOKUP($A42,店铺资料发布及录入系统版!$B:$X,COLUMN(O42),0)</f>
        <v>41807</v>
      </c>
      <c r="N42" t="str">
        <f>VLOOKUP($A42,店铺资料发布及录入系统版!$B:$X,COLUMN(P42),0)</f>
        <v>广东省深圳市宝安区西乡大道与新湖路交汇处天虹商场百货区四楼KIKC</v>
      </c>
      <c r="O42" t="str">
        <f>VLOOKUP($A42,店铺资料发布及录入系统版!$B:$X,COLUMN(Q42),0)</f>
        <v>欧阳帆</v>
      </c>
      <c r="P42" t="str">
        <f>VLOOKUP($A42,店铺资料发布及录入系统版!$B:$X,COLUMN(R42),0)</f>
        <v xml:space="preserve">0755-23012939
</v>
      </c>
      <c r="Q42" t="str">
        <f>VLOOKUP(A42,店铺资料发布及录入系统版!$B:$W,21,0)</f>
        <v>KIKC新开店</v>
      </c>
      <c r="R42" s="169" t="s">
        <v>982</v>
      </c>
    </row>
    <row r="43" spans="1:18">
      <c r="A43" t="s">
        <v>952</v>
      </c>
      <c r="B43" t="e">
        <f>VLOOKUP($A43,店铺资料发布及录入系统版!$B:$X,COLUMN(B43),0)</f>
        <v>#N/A</v>
      </c>
      <c r="C43" t="e">
        <f>VLOOKUP($A43,店铺资料发布及录入系统版!$B:$X,COLUMN(D43),0)</f>
        <v>#N/A</v>
      </c>
      <c r="D43" t="e">
        <f>VLOOKUP($A43,店铺资料发布及录入系统版!$B:$X,COLUMN(E43),0)</f>
        <v>#N/A</v>
      </c>
      <c r="E43" t="e">
        <f>VLOOKUP($A43,店铺资料发布及录入系统版!$B:$X,COLUMN(F43),0)</f>
        <v>#N/A</v>
      </c>
      <c r="F43" t="e">
        <f>VLOOKUP($A43,店铺资料发布及录入系统版!$B:$X,COLUMN(G43),0)</f>
        <v>#N/A</v>
      </c>
      <c r="G43" t="e">
        <f>VLOOKUP($A43,店铺资料发布及录入系统版!$B:$X,COLUMN(H43),0)</f>
        <v>#N/A</v>
      </c>
      <c r="H43" t="e">
        <f>VLOOKUP($A43,店铺资料发布及录入系统版!$B:$X,COLUMN(I43),0)</f>
        <v>#N/A</v>
      </c>
      <c r="I43" t="e">
        <f>VLOOKUP($A43,店铺资料发布及录入系统版!$B:$X,COLUMN(C43),0)</f>
        <v>#N/A</v>
      </c>
      <c r="J43" t="e">
        <f>VLOOKUP($A43,店铺资料发布及录入系统版!$B:$X,11,0)</f>
        <v>#N/A</v>
      </c>
      <c r="K43" t="e">
        <f>VLOOKUP($A43,店铺资料发布及录入系统版!$B:$X,COLUMN(L43),0)</f>
        <v>#N/A</v>
      </c>
      <c r="L43" s="155" t="e">
        <f>VLOOKUP($A43,店铺资料发布及录入系统版!$B:$X,14,0)</f>
        <v>#N/A</v>
      </c>
      <c r="M43" t="e">
        <f>VLOOKUP($A43,店铺资料发布及录入系统版!$B:$X,COLUMN(O43),0)</f>
        <v>#N/A</v>
      </c>
      <c r="N43" t="e">
        <f>VLOOKUP($A43,店铺资料发布及录入系统版!$B:$X,COLUMN(P43),0)</f>
        <v>#N/A</v>
      </c>
      <c r="O43" t="e">
        <f>VLOOKUP($A43,店铺资料发布及录入系统版!$B:$X,COLUMN(Q43),0)</f>
        <v>#N/A</v>
      </c>
      <c r="P43" t="e">
        <f>VLOOKUP($A43,店铺资料发布及录入系统版!$B:$X,COLUMN(R43),0)</f>
        <v>#N/A</v>
      </c>
      <c r="Q43" t="e">
        <f>VLOOKUP(A43,店铺资料发布及录入系统版!$B:$W,21,0)</f>
        <v>#N/A</v>
      </c>
      <c r="R43" s="169" t="s">
        <v>982</v>
      </c>
    </row>
    <row r="44" spans="1:18">
      <c r="A44" t="s">
        <v>994</v>
      </c>
      <c r="B44" t="str">
        <f>VLOOKUP($A44,店铺资料发布及录入系统版!$B:$X,COLUMN(B44),0)</f>
        <v>30Z052</v>
      </c>
      <c r="C44" t="str">
        <f>VLOOKUP($A44,店铺资料发布及录入系统版!$B:$X,COLUMN(D44),0)</f>
        <v>广东</v>
      </c>
      <c r="D44" t="str">
        <f>VLOOKUP($A44,店铺资料发布及录入系统版!$B:$X,COLUMN(E44),0)</f>
        <v>陈锐</v>
      </c>
      <c r="E44" t="str">
        <f>VLOOKUP($A44,店铺资料发布及录入系统版!$B:$X,COLUMN(F44),0)</f>
        <v>广东</v>
      </c>
      <c r="F44" t="str">
        <f>VLOOKUP($A44,店铺资料发布及录入系统版!$B:$X,COLUMN(G44),0)</f>
        <v>吴劲松</v>
      </c>
      <c r="G44" t="str">
        <f>VLOOKUP($A44,店铺资料发布及录入系统版!$B:$X,COLUMN(H44),0)</f>
        <v>深圳</v>
      </c>
      <c r="H44" t="str">
        <f>VLOOKUP($A44,店铺资料发布及录入系统版!$B:$X,COLUMN(I44),0)</f>
        <v>福田区</v>
      </c>
      <c r="I44" t="str">
        <f>VLOOKUP($A44,店铺资料发布及录入系统版!$B:$X,COLUMN(C44),0)</f>
        <v>B</v>
      </c>
      <c r="J44" t="str">
        <f>VLOOKUP($A44,店铺资料发布及录入系统版!$B:$X,11,0)</f>
        <v>直营</v>
      </c>
      <c r="K44" t="str">
        <f>VLOOKUP($A44,店铺资料发布及录入系统版!$B:$X,COLUMN(L44),0)</f>
        <v>专柜</v>
      </c>
      <c r="L44" s="155">
        <f>VLOOKUP($A44,店铺资料发布及录入系统版!$B:$X,14,0)</f>
        <v>0</v>
      </c>
      <c r="M44">
        <f>VLOOKUP($A44,店铺资料发布及录入系统版!$B:$X,COLUMN(O44),0)</f>
        <v>41849</v>
      </c>
      <c r="N44" t="str">
        <f>VLOOKUP($A44,店铺资料发布及录入系统版!$B:$X,COLUMN(P44),0)</f>
        <v>广东省深圳市福田区华强北路2009号茂业百货7楼KIKC</v>
      </c>
      <c r="O44" t="str">
        <f>VLOOKUP($A44,店铺资料发布及录入系统版!$B:$X,COLUMN(Q44),0)</f>
        <v>陈惠青</v>
      </c>
      <c r="P44" t="str">
        <f>VLOOKUP($A44,店铺资料发布及录入系统版!$B:$X,COLUMN(R44),0)</f>
        <v>0755-28378240</v>
      </c>
      <c r="Q44" t="str">
        <f>VLOOKUP(A44,店铺资料发布及录入系统版!$B:$W,21,0)</f>
        <v>KIKC新开店</v>
      </c>
      <c r="R44" s="169" t="s">
        <v>982</v>
      </c>
    </row>
    <row r="45" spans="1:18">
      <c r="A45" t="s">
        <v>339</v>
      </c>
      <c r="B45" t="str">
        <f>VLOOKUP($A45,店铺资料发布及录入系统版!$B:$X,COLUMN(B45),0)</f>
        <v>30Z013</v>
      </c>
      <c r="C45" t="str">
        <f>VLOOKUP($A45,店铺资料发布及录入系统版!$B:$X,COLUMN(D45),0)</f>
        <v>广东</v>
      </c>
      <c r="D45" t="str">
        <f>VLOOKUP($A45,店铺资料发布及录入系统版!$B:$X,COLUMN(E45),0)</f>
        <v>陈锐</v>
      </c>
      <c r="E45" t="str">
        <f>VLOOKUP($A45,店铺资料发布及录入系统版!$B:$X,COLUMN(F45),0)</f>
        <v>广东</v>
      </c>
      <c r="F45" t="str">
        <f>VLOOKUP($A45,店铺资料发布及录入系统版!$B:$X,COLUMN(G45),0)</f>
        <v>曾康平</v>
      </c>
      <c r="G45" t="str">
        <f>VLOOKUP($A45,店铺资料发布及录入系统版!$B:$X,COLUMN(H45),0)</f>
        <v>东莞</v>
      </c>
      <c r="H45" t="str">
        <f>VLOOKUP($A45,店铺资料发布及录入系统版!$B:$X,COLUMN(I45),0)</f>
        <v>莞城区</v>
      </c>
      <c r="I45" t="str">
        <f>VLOOKUP($A45,店铺资料发布及录入系统版!$B:$X,COLUMN(C45),0)</f>
        <v>C</v>
      </c>
      <c r="J45" t="str">
        <f>VLOOKUP($A45,店铺资料发布及录入系统版!$B:$X,11,0)</f>
        <v>直营</v>
      </c>
      <c r="K45" t="str">
        <f>VLOOKUP($A45,店铺资料发布及录入系统版!$B:$X,COLUMN(L45),0)</f>
        <v>店中店</v>
      </c>
      <c r="L45" s="155">
        <f>VLOOKUP($A45,店铺资料发布及录入系统版!$B:$X,14,0)</f>
        <v>0</v>
      </c>
      <c r="M45">
        <f>VLOOKUP($A45,店铺资料发布及录入系统版!$B:$X,COLUMN(O45),0)</f>
        <v>41474</v>
      </c>
      <c r="N45" t="str">
        <f>VLOOKUP($A45,店铺资料发布及录入系统版!$B:$X,COLUMN(P45),0)</f>
        <v>广东省东莞市长安镇宵边大道长安万达二楼2021号KIKC</v>
      </c>
      <c r="O45" t="str">
        <f>VLOOKUP($A45,店铺资料发布及录入系统版!$B:$X,COLUMN(Q45),0)</f>
        <v>李田</v>
      </c>
      <c r="P45" t="str">
        <f>VLOOKUP($A45,店铺资料发布及录入系统版!$B:$X,COLUMN(R45),0)</f>
        <v>0769-82926775</v>
      </c>
      <c r="Q45" t="str">
        <f>VLOOKUP(A45,店铺资料发布及录入系统版!$B:$W,21,0)</f>
        <v>KIKC新开店</v>
      </c>
      <c r="R45" s="169" t="s">
        <v>982</v>
      </c>
    </row>
    <row r="46" spans="1:18">
      <c r="A46" t="s">
        <v>340</v>
      </c>
      <c r="B46" t="str">
        <f>VLOOKUP($A46,店铺资料发布及录入系统版!$B:$X,COLUMN(B46),0)</f>
        <v>30Z035</v>
      </c>
      <c r="C46" t="str">
        <f>VLOOKUP($A46,店铺资料发布及录入系统版!$B:$X,COLUMN(D46),0)</f>
        <v>广东</v>
      </c>
      <c r="D46" t="str">
        <f>VLOOKUP($A46,店铺资料发布及录入系统版!$B:$X,COLUMN(E46),0)</f>
        <v>陈锐</v>
      </c>
      <c r="E46" t="str">
        <f>VLOOKUP($A46,店铺资料发布及录入系统版!$B:$X,COLUMN(F46),0)</f>
        <v>广东</v>
      </c>
      <c r="F46" t="str">
        <f>VLOOKUP($A46,店铺资料发布及录入系统版!$B:$X,COLUMN(G46),0)</f>
        <v>曾康平</v>
      </c>
      <c r="G46" t="str">
        <f>VLOOKUP($A46,店铺资料发布及录入系统版!$B:$X,COLUMN(H46),0)</f>
        <v>东莞</v>
      </c>
      <c r="H46" t="str">
        <f>VLOOKUP($A46,店铺资料发布及录入系统版!$B:$X,COLUMN(I46),0)</f>
        <v>樟木头</v>
      </c>
      <c r="I46" t="str">
        <f>VLOOKUP($A46,店铺资料发布及录入系统版!$B:$X,COLUMN(C46),0)</f>
        <v>C</v>
      </c>
      <c r="J46" t="str">
        <f>VLOOKUP($A46,店铺资料发布及录入系统版!$B:$X,11,0)</f>
        <v>直营</v>
      </c>
      <c r="K46" t="str">
        <f>VLOOKUP($A46,店铺资料发布及录入系统版!$B:$X,COLUMN(L46),0)</f>
        <v>店中店</v>
      </c>
      <c r="L46" s="155">
        <f>VLOOKUP($A46,店铺资料发布及录入系统版!$B:$X,14,0)</f>
        <v>0</v>
      </c>
      <c r="M46">
        <f>VLOOKUP($A46,店铺资料发布及录入系统版!$B:$X,COLUMN(O46),0)</f>
        <v>41547</v>
      </c>
      <c r="N46" t="str">
        <f>VLOOKUP($A46,店铺资料发布及录入系统版!$B:$X,COLUMN(P46),0)</f>
        <v>广东省东莞市樟木头镇西城路11号天一城二楼2022KIKC</v>
      </c>
      <c r="O46" t="str">
        <f>VLOOKUP($A46,店铺资料发布及录入系统版!$B:$X,COLUMN(Q46),0)</f>
        <v>张芬</v>
      </c>
      <c r="P46" t="str">
        <f>VLOOKUP($A46,店铺资料发布及录入系统版!$B:$X,COLUMN(R46),0)</f>
        <v>0769-82690107</v>
      </c>
      <c r="Q46" t="str">
        <f>VLOOKUP(A46,店铺资料发布及录入系统版!$B:$W,21,0)</f>
        <v>KIKC新开店</v>
      </c>
      <c r="R46" s="169" t="s">
        <v>982</v>
      </c>
    </row>
    <row r="47" spans="1:18">
      <c r="A47" t="s">
        <v>348</v>
      </c>
      <c r="B47" t="str">
        <f>VLOOKUP($A47,店铺资料发布及录入系统版!$B:$X,COLUMN(B47),0)</f>
        <v>30Z033</v>
      </c>
      <c r="C47" t="str">
        <f>VLOOKUP($A47,店铺资料发布及录入系统版!$B:$X,COLUMN(D47),0)</f>
        <v>广东</v>
      </c>
      <c r="D47" t="str">
        <f>VLOOKUP($A47,店铺资料发布及录入系统版!$B:$X,COLUMN(E47),0)</f>
        <v>陈锐</v>
      </c>
      <c r="E47" t="str">
        <f>VLOOKUP($A47,店铺资料发布及录入系统版!$B:$X,COLUMN(F47),0)</f>
        <v>广东</v>
      </c>
      <c r="F47" t="str">
        <f>VLOOKUP($A47,店铺资料发布及录入系统版!$B:$X,COLUMN(G47),0)</f>
        <v>陈德谋</v>
      </c>
      <c r="G47" t="str">
        <f>VLOOKUP($A47,店铺资料发布及录入系统版!$B:$X,COLUMN(H47),0)</f>
        <v>河源</v>
      </c>
      <c r="H47" t="str">
        <f>VLOOKUP($A47,店铺资料发布及录入系统版!$B:$X,COLUMN(I47),0)</f>
        <v>源城区</v>
      </c>
      <c r="I47" t="str">
        <f>VLOOKUP($A47,店铺资料发布及录入系统版!$B:$X,COLUMN(C47),0)</f>
        <v>B</v>
      </c>
      <c r="J47" t="str">
        <f>VLOOKUP($A47,店铺资料发布及录入系统版!$B:$X,11,0)</f>
        <v>直营</v>
      </c>
      <c r="K47" t="str">
        <f>VLOOKUP($A47,店铺资料发布及录入系统版!$B:$X,COLUMN(L47),0)</f>
        <v>专柜</v>
      </c>
      <c r="L47" s="155">
        <f>VLOOKUP($A47,店铺资料发布及录入系统版!$B:$X,14,0)</f>
        <v>0</v>
      </c>
      <c r="M47">
        <f>VLOOKUP($A47,店铺资料发布及录入系统版!$B:$X,COLUMN(O47),0)</f>
        <v>41533</v>
      </c>
      <c r="N47" t="str">
        <f>VLOOKUP($A47,店铺资料发布及录入系统版!$B:$X,COLUMN(P47),0)</f>
        <v>广东省河源市源城区河源大道北1号丽日购物广场一楼KIKC</v>
      </c>
      <c r="O47" t="str">
        <f>VLOOKUP($A47,店铺资料发布及录入系统版!$B:$X,COLUMN(Q47),0)</f>
        <v>刘东梅</v>
      </c>
      <c r="P47" t="str">
        <f>VLOOKUP($A47,店铺资料发布及录入系统版!$B:$X,COLUMN(R47),0)</f>
        <v>0762-3806306</v>
      </c>
      <c r="Q47" t="str">
        <f>VLOOKUP(A47,店铺资料发布及录入系统版!$B:$W,21,0)</f>
        <v>KIKC新开店</v>
      </c>
      <c r="R47" s="169" t="s">
        <v>982</v>
      </c>
    </row>
    <row r="48" spans="1:18">
      <c r="A48" t="s">
        <v>767</v>
      </c>
      <c r="B48" t="str">
        <f>VLOOKUP($A48,店铺资料发布及录入系统版!$B:$X,COLUMN(B48),0)</f>
        <v>30Z023</v>
      </c>
      <c r="C48" t="str">
        <f>VLOOKUP($A48,店铺资料发布及录入系统版!$B:$X,COLUMN(D48),0)</f>
        <v>广东</v>
      </c>
      <c r="D48" t="str">
        <f>VLOOKUP($A48,店铺资料发布及录入系统版!$B:$X,COLUMN(E48),0)</f>
        <v>陈锐</v>
      </c>
      <c r="E48" t="str">
        <f>VLOOKUP($A48,店铺资料发布及录入系统版!$B:$X,COLUMN(F48),0)</f>
        <v>广东</v>
      </c>
      <c r="F48" t="str">
        <f>VLOOKUP($A48,店铺资料发布及录入系统版!$B:$X,COLUMN(G48),0)</f>
        <v>邹玉</v>
      </c>
      <c r="G48" t="str">
        <f>VLOOKUP($A48,店铺资料发布及录入系统版!$B:$X,COLUMN(H48),0)</f>
        <v>惠州</v>
      </c>
      <c r="H48" t="str">
        <f>VLOOKUP($A48,店铺资料发布及录入系统版!$B:$X,COLUMN(I48),0)</f>
        <v>惠城区</v>
      </c>
      <c r="I48" t="str">
        <f>VLOOKUP($A48,店铺资料发布及录入系统版!$B:$X,COLUMN(C48),0)</f>
        <v>C</v>
      </c>
      <c r="J48" t="str">
        <f>VLOOKUP($A48,店铺资料发布及录入系统版!$B:$X,11,0)</f>
        <v>直营</v>
      </c>
      <c r="K48" t="str">
        <f>VLOOKUP($A48,店铺资料发布及录入系统版!$B:$X,COLUMN(L48),0)</f>
        <v>店中店</v>
      </c>
      <c r="L48" s="155">
        <f>VLOOKUP($A48,店铺资料发布及录入系统版!$B:$X,14,0)</f>
        <v>0</v>
      </c>
      <c r="M48">
        <f>VLOOKUP($A48,店铺资料发布及录入系统版!$B:$X,COLUMN(O48),0)</f>
        <v>41543</v>
      </c>
      <c r="N48" t="str">
        <f>VLOOKUP($A48,店铺资料发布及录入系统版!$B:$X,COLUMN(P48),0)</f>
        <v>广东省惠州市惠城区江北文昌一路华贸购物中心三楼二期3147KIKC</v>
      </c>
      <c r="O48" t="str">
        <f>VLOOKUP($A48,店铺资料发布及录入系统版!$B:$X,COLUMN(Q48),0)</f>
        <v>郑小静</v>
      </c>
      <c r="P48" t="str">
        <f>VLOOKUP($A48,店铺资料发布及录入系统版!$B:$X,COLUMN(R48),0)</f>
        <v>0752-7190360</v>
      </c>
      <c r="Q48" t="str">
        <f>VLOOKUP(A48,店铺资料发布及录入系统版!$B:$W,21,0)</f>
        <v>KIKC新开店</v>
      </c>
      <c r="R48" s="169" t="s">
        <v>982</v>
      </c>
    </row>
    <row r="49" spans="1:18">
      <c r="A49" t="s">
        <v>995</v>
      </c>
      <c r="B49" t="e">
        <f>VLOOKUP($A49,店铺资料发布及录入系统版!$B:$X,COLUMN(B49),0)</f>
        <v>#N/A</v>
      </c>
      <c r="C49" t="e">
        <f>VLOOKUP($A49,店铺资料发布及录入系统版!$B:$X,COLUMN(D49),0)</f>
        <v>#N/A</v>
      </c>
      <c r="D49" t="e">
        <f>VLOOKUP($A49,店铺资料发布及录入系统版!$B:$X,COLUMN(E49),0)</f>
        <v>#N/A</v>
      </c>
      <c r="E49" t="e">
        <f>VLOOKUP($A49,店铺资料发布及录入系统版!$B:$X,COLUMN(F49),0)</f>
        <v>#N/A</v>
      </c>
      <c r="F49" t="e">
        <f>VLOOKUP($A49,店铺资料发布及录入系统版!$B:$X,COLUMN(G49),0)</f>
        <v>#N/A</v>
      </c>
      <c r="G49" t="e">
        <f>VLOOKUP($A49,店铺资料发布及录入系统版!$B:$X,COLUMN(H49),0)</f>
        <v>#N/A</v>
      </c>
      <c r="H49" t="e">
        <f>VLOOKUP($A49,店铺资料发布及录入系统版!$B:$X,COLUMN(I49),0)</f>
        <v>#N/A</v>
      </c>
      <c r="I49" t="e">
        <f>VLOOKUP($A49,店铺资料发布及录入系统版!$B:$X,COLUMN(C49),0)</f>
        <v>#N/A</v>
      </c>
      <c r="J49" t="e">
        <f>VLOOKUP($A49,店铺资料发布及录入系统版!$B:$X,11,0)</f>
        <v>#N/A</v>
      </c>
      <c r="K49" t="e">
        <f>VLOOKUP($A49,店铺资料发布及录入系统版!$B:$X,COLUMN(L49),0)</f>
        <v>#N/A</v>
      </c>
      <c r="L49" s="155" t="e">
        <f>VLOOKUP($A49,店铺资料发布及录入系统版!$B:$X,14,0)</f>
        <v>#N/A</v>
      </c>
      <c r="M49" t="e">
        <f>VLOOKUP($A49,店铺资料发布及录入系统版!$B:$X,COLUMN(O49),0)</f>
        <v>#N/A</v>
      </c>
      <c r="N49" t="e">
        <f>VLOOKUP($A49,店铺资料发布及录入系统版!$B:$X,COLUMN(P49),0)</f>
        <v>#N/A</v>
      </c>
      <c r="O49" t="e">
        <f>VLOOKUP($A49,店铺资料发布及录入系统版!$B:$X,COLUMN(Q49),0)</f>
        <v>#N/A</v>
      </c>
      <c r="P49" t="e">
        <f>VLOOKUP($A49,店铺资料发布及录入系统版!$B:$X,COLUMN(R49),0)</f>
        <v>#N/A</v>
      </c>
      <c r="Q49" t="e">
        <f>VLOOKUP(A49,店铺资料发布及录入系统版!$B:$W,21,0)</f>
        <v>#N/A</v>
      </c>
      <c r="R49" s="169" t="s">
        <v>982</v>
      </c>
    </row>
    <row r="50" spans="1:18">
      <c r="A50" t="s">
        <v>648</v>
      </c>
      <c r="B50" t="str">
        <f>VLOOKUP($A50,店铺资料发布及录入系统版!$B:$X,COLUMN(B50),0)</f>
        <v>30Z046</v>
      </c>
      <c r="C50" t="str">
        <f>VLOOKUP($A50,店铺资料发布及录入系统版!$B:$X,COLUMN(D50),0)</f>
        <v>广东</v>
      </c>
      <c r="D50" t="str">
        <f>VLOOKUP($A50,店铺资料发布及录入系统版!$B:$X,COLUMN(E50),0)</f>
        <v>陈锐</v>
      </c>
      <c r="E50" t="str">
        <f>VLOOKUP($A50,店铺资料发布及录入系统版!$B:$X,COLUMN(F50),0)</f>
        <v>广东</v>
      </c>
      <c r="F50" t="str">
        <f>VLOOKUP($A50,店铺资料发布及录入系统版!$B:$X,COLUMN(G50),0)</f>
        <v>邹玉</v>
      </c>
      <c r="G50" t="str">
        <f>VLOOKUP($A50,店铺资料发布及录入系统版!$B:$X,COLUMN(H50),0)</f>
        <v>惠州</v>
      </c>
      <c r="H50">
        <f>VLOOKUP($A50,店铺资料发布及录入系统版!$B:$X,COLUMN(I50),0)</f>
        <v>0</v>
      </c>
      <c r="I50" t="str">
        <f>VLOOKUP($A50,店铺资料发布及录入系统版!$B:$X,COLUMN(C50),0)</f>
        <v>D</v>
      </c>
      <c r="J50" t="str">
        <f>VLOOKUP($A50,店铺资料发布及录入系统版!$B:$X,11,0)</f>
        <v>直营</v>
      </c>
      <c r="K50" t="str">
        <f>VLOOKUP($A50,店铺资料发布及录入系统版!$B:$X,COLUMN(L50),0)</f>
        <v>专柜</v>
      </c>
      <c r="L50" s="155">
        <f>VLOOKUP($A50,店铺资料发布及录入系统版!$B:$X,14,0)</f>
        <v>0</v>
      </c>
      <c r="M50">
        <f>VLOOKUP($A50,店铺资料发布及录入系统版!$B:$X,COLUMN(O50),0)</f>
        <v>41801</v>
      </c>
      <c r="N50" t="str">
        <f>VLOOKUP($A50,店铺资料发布及录入系统版!$B:$X,COLUMN(P50),0)</f>
        <v>广东省惠州市商业中心麦地路60号天虹五楼KIKC</v>
      </c>
      <c r="O50" t="str">
        <f>VLOOKUP($A50,店铺资料发布及录入系统版!$B:$X,COLUMN(Q50),0)</f>
        <v>林锦香</v>
      </c>
      <c r="P50" t="str">
        <f>VLOOKUP($A50,店铺资料发布及录入系统版!$B:$X,COLUMN(R50),0)</f>
        <v>0752-2672831</v>
      </c>
      <c r="Q50" t="str">
        <f>VLOOKUP(A50,店铺资料发布及录入系统版!$B:$W,21,0)</f>
        <v>KIKC新开店</v>
      </c>
      <c r="R50" s="169" t="s">
        <v>982</v>
      </c>
    </row>
    <row r="51" spans="1:18">
      <c r="A51" t="s">
        <v>996</v>
      </c>
      <c r="B51" t="str">
        <f>VLOOKUP($A51,店铺资料发布及录入系统版!$B:$X,COLUMN(B51),0)</f>
        <v>26Z001</v>
      </c>
      <c r="C51" t="str">
        <f>VLOOKUP($A51,店铺资料发布及录入系统版!$B:$X,COLUMN(D51),0)</f>
        <v>福建</v>
      </c>
      <c r="D51" t="str">
        <f>VLOOKUP($A51,店铺资料发布及录入系统版!$B:$X,COLUMN(E51),0)</f>
        <v>曾永书</v>
      </c>
      <c r="E51" t="str">
        <f>VLOOKUP($A51,店铺资料发布及录入系统版!$B:$X,COLUMN(F51),0)</f>
        <v>福建</v>
      </c>
      <c r="F51" t="str">
        <f>VLOOKUP($A51,店铺资料发布及录入系统版!$B:$X,COLUMN(G51),0)</f>
        <v>江向平</v>
      </c>
      <c r="G51" t="str">
        <f>VLOOKUP($A51,店铺资料发布及录入系统版!$B:$X,COLUMN(H51),0)</f>
        <v>福州</v>
      </c>
      <c r="H51" t="str">
        <f>VLOOKUP($A51,店铺资料发布及录入系统版!$B:$X,COLUMN(I51),0)</f>
        <v>鼓楼区</v>
      </c>
      <c r="I51" t="str">
        <f>VLOOKUP($A51,店铺资料发布及录入系统版!$B:$X,COLUMN(C51),0)</f>
        <v>C</v>
      </c>
      <c r="J51" t="str">
        <f>VLOOKUP($A51,店铺资料发布及录入系统版!$B:$X,11,0)</f>
        <v>直营</v>
      </c>
      <c r="K51" t="str">
        <f>VLOOKUP($A51,店铺资料发布及录入系统版!$B:$X,COLUMN(L51),0)</f>
        <v>专柜</v>
      </c>
      <c r="L51" s="155">
        <f>VLOOKUP($A51,店铺资料发布及录入系统版!$B:$X,14,0)</f>
        <v>0</v>
      </c>
      <c r="M51">
        <f>VLOOKUP($A51,店铺资料发布及录入系统版!$B:$X,COLUMN(O51),0)</f>
        <v>41890</v>
      </c>
      <c r="N51" t="str">
        <f>VLOOKUP($A51,店铺资料发布及录入系统版!$B:$X,COLUMN(P51),0)</f>
        <v>福建省福州市鼓楼区八一七北路133号大洋百货东街店六楼KIKC</v>
      </c>
      <c r="O51" t="str">
        <f>VLOOKUP($A51,店铺资料发布及录入系统版!$B:$X,COLUMN(Q51),0)</f>
        <v>李沈洁</v>
      </c>
      <c r="P51" t="str">
        <f>VLOOKUP($A51,店铺资料发布及录入系统版!$B:$X,COLUMN(R51),0)</f>
        <v>0591-88319256</v>
      </c>
      <c r="Q51" t="str">
        <f>VLOOKUP(A51,店铺资料发布及录入系统版!$B:$W,21,0)</f>
        <v>KIKC新开店</v>
      </c>
      <c r="R51" s="169" t="s">
        <v>982</v>
      </c>
    </row>
    <row r="52" spans="1:18">
      <c r="A52" t="s">
        <v>780</v>
      </c>
      <c r="B52" t="str">
        <f>VLOOKUP($A52,店铺资料发布及录入系统版!$B:$X,COLUMN(B52),0)</f>
        <v>12Z003</v>
      </c>
      <c r="C52" t="str">
        <f>VLOOKUP($A52,店铺资料发布及录入系统版!$B:$X,COLUMN(D52),0)</f>
        <v>华中</v>
      </c>
      <c r="D52" t="str">
        <f>VLOOKUP($A52,店铺资料发布及录入系统版!$B:$X,COLUMN(E52),0)</f>
        <v>黄明</v>
      </c>
      <c r="E52" t="str">
        <f>VLOOKUP($A52,店铺资料发布及录入系统版!$B:$X,COLUMN(F52),0)</f>
        <v>湖北</v>
      </c>
      <c r="F52" t="str">
        <f>VLOOKUP($A52,店铺资料发布及录入系统版!$B:$X,COLUMN(G52),0)</f>
        <v>张娟</v>
      </c>
      <c r="G52" t="str">
        <f>VLOOKUP($A52,店铺资料发布及录入系统版!$B:$X,COLUMN(H52),0)</f>
        <v>襄阳</v>
      </c>
      <c r="H52">
        <f>VLOOKUP($A52,店铺资料发布及录入系统版!$B:$X,COLUMN(I52),0)</f>
        <v>0</v>
      </c>
      <c r="I52" t="str">
        <f>VLOOKUP($A52,店铺资料发布及录入系统版!$B:$X,COLUMN(C52),0)</f>
        <v>B</v>
      </c>
      <c r="J52" t="str">
        <f>VLOOKUP($A52,店铺资料发布及录入系统版!$B:$X,11,0)</f>
        <v>直营</v>
      </c>
      <c r="K52" t="str">
        <f>VLOOKUP($A52,店铺资料发布及录入系统版!$B:$X,COLUMN(L52),0)</f>
        <v>专卖店</v>
      </c>
      <c r="L52" s="155">
        <f>VLOOKUP($A52,店铺资料发布及录入系统版!$B:$X,14,0)</f>
        <v>0</v>
      </c>
      <c r="M52">
        <f>VLOOKUP($A52,店铺资料发布及录入系统版!$B:$X,COLUMN(O52),0)</f>
        <v>41756</v>
      </c>
      <c r="N52" t="str">
        <f>VLOOKUP($A52,店铺资料发布及录入系统版!$B:$X,COLUMN(P52),0)</f>
        <v>湖北省襄阳市樊城区解放路摩登广场对面杰之行一楼KIKC专卖店</v>
      </c>
      <c r="O52" t="str">
        <f>VLOOKUP($A52,店铺资料发布及录入系统版!$B:$X,COLUMN(Q52),0)</f>
        <v>胡欢</v>
      </c>
      <c r="P52" t="str">
        <f>VLOOKUP($A52,店铺资料发布及录入系统版!$B:$X,COLUMN(R52),0)</f>
        <v>0710-3497708</v>
      </c>
      <c r="Q52" t="str">
        <f>VLOOKUP(A52,店铺资料发布及录入系统版!$B:$W,21,0)</f>
        <v>KIKC新开店</v>
      </c>
      <c r="R52" s="169" t="s">
        <v>982</v>
      </c>
    </row>
    <row r="53" spans="1:18">
      <c r="A53" t="s">
        <v>778</v>
      </c>
      <c r="B53" t="str">
        <f>VLOOKUP($A53,店铺资料发布及录入系统版!$B:$X,COLUMN(B53),0)</f>
        <v>12Z004</v>
      </c>
      <c r="C53" t="str">
        <f>VLOOKUP($A53,店铺资料发布及录入系统版!$B:$X,COLUMN(D53),0)</f>
        <v>华中</v>
      </c>
      <c r="D53" t="str">
        <f>VLOOKUP($A53,店铺资料发布及录入系统版!$B:$X,COLUMN(E53),0)</f>
        <v>黄明</v>
      </c>
      <c r="E53" t="str">
        <f>VLOOKUP($A53,店铺资料发布及录入系统版!$B:$X,COLUMN(F53),0)</f>
        <v>湖北</v>
      </c>
      <c r="F53" t="str">
        <f>VLOOKUP($A53,店铺资料发布及录入系统版!$B:$X,COLUMN(G53),0)</f>
        <v>程海霞</v>
      </c>
      <c r="G53" t="str">
        <f>VLOOKUP($A53,店铺资料发布及录入系统版!$B:$X,COLUMN(H53),0)</f>
        <v>黄石</v>
      </c>
      <c r="H53">
        <f>VLOOKUP($A53,店铺资料发布及录入系统版!$B:$X,COLUMN(I53),0)</f>
        <v>0</v>
      </c>
      <c r="I53" t="str">
        <f>VLOOKUP($A53,店铺资料发布及录入系统版!$B:$X,COLUMN(C53),0)</f>
        <v>B</v>
      </c>
      <c r="J53" t="str">
        <f>VLOOKUP($A53,店铺资料发布及录入系统版!$B:$X,11,0)</f>
        <v>直营</v>
      </c>
      <c r="K53" t="str">
        <f>VLOOKUP($A53,店铺资料发布及录入系统版!$B:$X,COLUMN(L53),0)</f>
        <v>专卖店</v>
      </c>
      <c r="L53" s="155">
        <f>VLOOKUP($A53,店铺资料发布及录入系统版!$B:$X,14,0)</f>
        <v>0</v>
      </c>
      <c r="M53">
        <f>VLOOKUP($A53,店铺资料发布及录入系统版!$B:$X,COLUMN(O53),0)</f>
        <v>41722</v>
      </c>
      <c r="N53" t="str">
        <f>VLOOKUP($A53,店铺资料发布及录入系统版!$B:$X,COLUMN(P53),0)</f>
        <v>湖北省黄石市交通路13号—13号铺KIKC专卖店</v>
      </c>
      <c r="O53" t="str">
        <f>VLOOKUP($A53,店铺资料发布及录入系统版!$B:$X,COLUMN(Q53),0)</f>
        <v>朱纯</v>
      </c>
      <c r="P53" t="str">
        <f>VLOOKUP($A53,店铺资料发布及录入系统版!$B:$X,COLUMN(R53),0)</f>
        <v>0714-6242918</v>
      </c>
      <c r="Q53" t="str">
        <f>VLOOKUP(A53,店铺资料发布及录入系统版!$B:$W,21,0)</f>
        <v>KIKC新开店</v>
      </c>
      <c r="R53" s="169" t="s">
        <v>982</v>
      </c>
    </row>
    <row r="54" spans="1:18">
      <c r="A54" t="s">
        <v>768</v>
      </c>
      <c r="B54" t="str">
        <f>VLOOKUP($A54,店铺资料发布及录入系统版!$B:$X,COLUMN(B54),0)</f>
        <v>12Z001</v>
      </c>
      <c r="C54" t="str">
        <f>VLOOKUP($A54,店铺资料发布及录入系统版!$B:$X,COLUMN(D54),0)</f>
        <v>华中</v>
      </c>
      <c r="D54" t="str">
        <f>VLOOKUP($A54,店铺资料发布及录入系统版!$B:$X,COLUMN(E54),0)</f>
        <v>黄明</v>
      </c>
      <c r="E54" t="str">
        <f>VLOOKUP($A54,店铺资料发布及录入系统版!$B:$X,COLUMN(F54),0)</f>
        <v>湖北</v>
      </c>
      <c r="F54" t="str">
        <f>VLOOKUP($A54,店铺资料发布及录入系统版!$B:$X,COLUMN(G54),0)</f>
        <v>梁肖</v>
      </c>
      <c r="G54" t="str">
        <f>VLOOKUP($A54,店铺资料发布及录入系统版!$B:$X,COLUMN(H54),0)</f>
        <v>武汉</v>
      </c>
      <c r="H54" t="str">
        <f>VLOOKUP($A54,店铺资料发布及录入系统版!$B:$X,COLUMN(I54),0)</f>
        <v>洪山区</v>
      </c>
      <c r="I54" t="str">
        <f>VLOOKUP($A54,店铺资料发布及录入系统版!$B:$X,COLUMN(C54),0)</f>
        <v>C</v>
      </c>
      <c r="J54" t="str">
        <f>VLOOKUP($A54,店铺资料发布及录入系统版!$B:$X,11,0)</f>
        <v>直营</v>
      </c>
      <c r="K54" t="str">
        <f>VLOOKUP($A54,店铺资料发布及录入系统版!$B:$X,COLUMN(L54),0)</f>
        <v>店中店</v>
      </c>
      <c r="L54" s="155">
        <f>VLOOKUP($A54,店铺资料发布及录入系统版!$B:$X,14,0)</f>
        <v>0</v>
      </c>
      <c r="M54">
        <f>VLOOKUP($A54,店铺资料发布及录入系统版!$B:$X,COLUMN(O54),0)</f>
        <v>41629</v>
      </c>
      <c r="N54" t="str">
        <f>VLOOKUP($A54,店铺资料发布及录入系统版!$B:$X,COLUMN(P54),0)</f>
        <v>湖北省武汉市东湖新技术开发区珞瑜路766号光谷世纪城广场三楼KIKC专柜</v>
      </c>
      <c r="O54" t="str">
        <f>VLOOKUP($A54,店铺资料发布及录入系统版!$B:$X,COLUMN(Q54),0)</f>
        <v>张明红</v>
      </c>
      <c r="P54" t="str">
        <f>VLOOKUP($A54,店铺资料发布及录入系统版!$B:$X,COLUMN(R54),0)</f>
        <v>027-87188780</v>
      </c>
      <c r="Q54" t="str">
        <f>VLOOKUP(A54,店铺资料发布及录入系统版!$B:$W,21,0)</f>
        <v>KIKC新开店</v>
      </c>
      <c r="R54" s="169" t="s">
        <v>982</v>
      </c>
    </row>
    <row r="55" spans="1:18">
      <c r="A55" t="s">
        <v>785</v>
      </c>
      <c r="B55" t="str">
        <f>VLOOKUP($A55,店铺资料发布及录入系统版!$B:$X,COLUMN(B55),0)</f>
        <v>12Z006</v>
      </c>
      <c r="C55" t="str">
        <f>VLOOKUP($A55,店铺资料发布及录入系统版!$B:$X,COLUMN(D55),0)</f>
        <v>华中</v>
      </c>
      <c r="D55" t="str">
        <f>VLOOKUP($A55,店铺资料发布及录入系统版!$B:$X,COLUMN(E55),0)</f>
        <v>黄明</v>
      </c>
      <c r="E55" t="str">
        <f>VLOOKUP($A55,店铺资料发布及录入系统版!$B:$X,COLUMN(F55),0)</f>
        <v>湖北</v>
      </c>
      <c r="F55" t="str">
        <f>VLOOKUP($A55,店铺资料发布及录入系统版!$B:$X,COLUMN(G55),0)</f>
        <v>陈瑶</v>
      </c>
      <c r="G55" t="str">
        <f>VLOOKUP($A55,店铺资料发布及录入系统版!$B:$X,COLUMN(H55),0)</f>
        <v>武汉</v>
      </c>
      <c r="H55">
        <f>VLOOKUP($A55,店铺资料发布及录入系统版!$B:$X,COLUMN(I55),0)</f>
        <v>0</v>
      </c>
      <c r="I55" t="str">
        <f>VLOOKUP($A55,店铺资料发布及录入系统版!$B:$X,COLUMN(C55),0)</f>
        <v>B</v>
      </c>
      <c r="J55" t="str">
        <f>VLOOKUP($A55,店铺资料发布及录入系统版!$B:$X,11,0)</f>
        <v>直营</v>
      </c>
      <c r="K55" t="str">
        <f>VLOOKUP($A55,店铺资料发布及录入系统版!$B:$X,COLUMN(L55),0)</f>
        <v>专柜</v>
      </c>
      <c r="L55" s="155">
        <f>VLOOKUP($A55,店铺资料发布及录入系统版!$B:$X,14,0)</f>
        <v>0</v>
      </c>
      <c r="M55">
        <f>VLOOKUP($A55,店铺资料发布及录入系统版!$B:$X,COLUMN(O55),0)</f>
        <v>41726</v>
      </c>
      <c r="N55" t="str">
        <f>VLOOKUP($A55,店铺资料发布及录入系统版!$B:$X,COLUMN(P55),0)</f>
        <v>湖北省武汉市中山大道大洋百货5楼KIKC专柜</v>
      </c>
      <c r="O55" t="str">
        <f>VLOOKUP($A55,店铺资料发布及录入系统版!$B:$X,COLUMN(Q55),0)</f>
        <v>黄卉</v>
      </c>
      <c r="P55" t="str">
        <f>VLOOKUP($A55,店铺资料发布及录入系统版!$B:$X,COLUMN(R55),0)</f>
        <v>027-82450216</v>
      </c>
      <c r="Q55" t="str">
        <f>VLOOKUP(A55,店铺资料发布及录入系统版!$B:$W,21,0)</f>
        <v>KIKC新开店</v>
      </c>
      <c r="R55" s="169" t="s">
        <v>982</v>
      </c>
    </row>
    <row r="56" spans="1:18">
      <c r="A56" t="s">
        <v>789</v>
      </c>
      <c r="B56" t="str">
        <f>VLOOKUP($A56,店铺资料发布及录入系统版!$B:$X,COLUMN(B56),0)</f>
        <v>12Z007</v>
      </c>
      <c r="C56" t="str">
        <f>VLOOKUP($A56,店铺资料发布及录入系统版!$B:$X,COLUMN(D56),0)</f>
        <v>华中</v>
      </c>
      <c r="D56" t="str">
        <f>VLOOKUP($A56,店铺资料发布及录入系统版!$B:$X,COLUMN(E56),0)</f>
        <v>黄明</v>
      </c>
      <c r="E56" t="str">
        <f>VLOOKUP($A56,店铺资料发布及录入系统版!$B:$X,COLUMN(F56),0)</f>
        <v>湖北</v>
      </c>
      <c r="F56" t="str">
        <f>VLOOKUP($A56,店铺资料发布及录入系统版!$B:$X,COLUMN(G56),0)</f>
        <v>李娟</v>
      </c>
      <c r="G56" t="str">
        <f>VLOOKUP($A56,店铺资料发布及录入系统版!$B:$X,COLUMN(H56),0)</f>
        <v>武汉</v>
      </c>
      <c r="H56" t="str">
        <f>VLOOKUP($A56,店铺资料发布及录入系统版!$B:$X,COLUMN(I56),0)</f>
        <v>汉阳区</v>
      </c>
      <c r="I56" t="str">
        <f>VLOOKUP($A56,店铺资料发布及录入系统版!$B:$X,COLUMN(C56),0)</f>
        <v>B</v>
      </c>
      <c r="J56" t="str">
        <f>VLOOKUP($A56,店铺资料发布及录入系统版!$B:$X,11,0)</f>
        <v>直营</v>
      </c>
      <c r="K56" t="str">
        <f>VLOOKUP($A56,店铺资料发布及录入系统版!$B:$X,COLUMN(L56),0)</f>
        <v>专柜</v>
      </c>
      <c r="L56" s="155">
        <f>VLOOKUP($A56,店铺资料发布及录入系统版!$B:$X,14,0)</f>
        <v>0</v>
      </c>
      <c r="M56">
        <f>VLOOKUP($A56,店铺资料发布及录入系统版!$B:$X,COLUMN(O56),0)</f>
        <v>41751</v>
      </c>
      <c r="N56" t="str">
        <f>VLOOKUP($A56,店铺资料发布及录入系统版!$B:$X,COLUMN(P56),0)</f>
        <v>湖北省武汉市汉阳区21世纪商场2楼KIKC专柜</v>
      </c>
      <c r="O56" t="str">
        <f>VLOOKUP($A56,店铺资料发布及录入系统版!$B:$X,COLUMN(Q56),0)</f>
        <v>郑蕾</v>
      </c>
      <c r="P56" t="str">
        <f>VLOOKUP($A56,店铺资料发布及录入系统版!$B:$X,COLUMN(R56),0)</f>
        <v>027-84775488</v>
      </c>
      <c r="Q56" t="str">
        <f>VLOOKUP(A56,店铺资料发布及录入系统版!$B:$W,21,0)</f>
        <v>KIKC新开店</v>
      </c>
      <c r="R56" s="169" t="s">
        <v>982</v>
      </c>
    </row>
    <row r="57" spans="1:18">
      <c r="A57" t="s">
        <v>790</v>
      </c>
      <c r="B57" t="str">
        <f>VLOOKUP($A57,店铺资料发布及录入系统版!$B:$X,COLUMN(B57),0)</f>
        <v>12Z008</v>
      </c>
      <c r="C57" t="str">
        <f>VLOOKUP($A57,店铺资料发布及录入系统版!$B:$X,COLUMN(D57),0)</f>
        <v>华中</v>
      </c>
      <c r="D57" t="str">
        <f>VLOOKUP($A57,店铺资料发布及录入系统版!$B:$X,COLUMN(E57),0)</f>
        <v>黄明</v>
      </c>
      <c r="E57" t="str">
        <f>VLOOKUP($A57,店铺资料发布及录入系统版!$B:$X,COLUMN(F57),0)</f>
        <v>湖北</v>
      </c>
      <c r="F57" t="str">
        <f>VLOOKUP($A57,店铺资料发布及录入系统版!$B:$X,COLUMN(G57),0)</f>
        <v>李娟</v>
      </c>
      <c r="G57" t="str">
        <f>VLOOKUP($A57,店铺资料发布及录入系统版!$B:$X,COLUMN(H57),0)</f>
        <v>武汉</v>
      </c>
      <c r="H57" t="str">
        <f>VLOOKUP($A57,店铺资料发布及录入系统版!$B:$X,COLUMN(I57),0)</f>
        <v>汉阳区</v>
      </c>
      <c r="I57" t="str">
        <f>VLOOKUP($A57,店铺资料发布及录入系统版!$B:$X,COLUMN(C57),0)</f>
        <v>B</v>
      </c>
      <c r="J57" t="str">
        <f>VLOOKUP($A57,店铺资料发布及录入系统版!$B:$X,11,0)</f>
        <v>直营</v>
      </c>
      <c r="K57" t="str">
        <f>VLOOKUP($A57,店铺资料发布及录入系统版!$B:$X,COLUMN(L57),0)</f>
        <v>专柜</v>
      </c>
      <c r="L57" s="155">
        <f>VLOOKUP($A57,店铺资料发布及录入系统版!$B:$X,14,0)</f>
        <v>0</v>
      </c>
      <c r="M57">
        <f>VLOOKUP($A57,店铺资料发布及录入系统版!$B:$X,COLUMN(O57),0)</f>
        <v>41756</v>
      </c>
      <c r="N57" t="str">
        <f>VLOOKUP($A57,店铺资料发布及录入系统版!$B:$X,COLUMN(P57),0)</f>
        <v>湖北省武汉市汉阳区龙阳大道大洋百货负1楼KIKC专柜</v>
      </c>
      <c r="O57" t="str">
        <f>VLOOKUP($A57,店铺资料发布及录入系统版!$B:$X,COLUMN(Q57),0)</f>
        <v>彭瑶</v>
      </c>
      <c r="P57" t="str">
        <f>VLOOKUP($A57,店铺资料发布及录入系统版!$B:$X,COLUMN(R57),0)</f>
        <v>027-84458754</v>
      </c>
      <c r="Q57" t="str">
        <f>VLOOKUP(A57,店铺资料发布及录入系统版!$B:$W,21,0)</f>
        <v>KIKC新开店</v>
      </c>
      <c r="R57" s="169" t="s">
        <v>982</v>
      </c>
    </row>
    <row r="58" spans="1:18">
      <c r="A58" t="s">
        <v>998</v>
      </c>
      <c r="B58" t="str">
        <f>VLOOKUP($A58,店铺资料发布及录入系统版!$B:$X,COLUMN(B58),0)</f>
        <v>12Z013</v>
      </c>
      <c r="C58" t="str">
        <f>VLOOKUP($A58,店铺资料发布及录入系统版!$B:$X,COLUMN(D58),0)</f>
        <v>华中</v>
      </c>
      <c r="D58" t="str">
        <f>VLOOKUP($A58,店铺资料发布及录入系统版!$B:$X,COLUMN(E58),0)</f>
        <v>黄明</v>
      </c>
      <c r="E58" t="str">
        <f>VLOOKUP($A58,店铺资料发布及录入系统版!$B:$X,COLUMN(F58),0)</f>
        <v>湖北</v>
      </c>
      <c r="F58" t="str">
        <f>VLOOKUP($A58,店铺资料发布及录入系统版!$B:$X,COLUMN(G58),0)</f>
        <v>张娟</v>
      </c>
      <c r="G58" t="str">
        <f>VLOOKUP($A58,店铺资料发布及录入系统版!$B:$X,COLUMN(H58),0)</f>
        <v>襄阳</v>
      </c>
      <c r="H58" t="str">
        <f>VLOOKUP($A58,店铺资料发布及录入系统版!$B:$X,COLUMN(I58),0)</f>
        <v>樊城区</v>
      </c>
      <c r="I58" t="str">
        <f>VLOOKUP($A58,店铺资料发布及录入系统版!$B:$X,COLUMN(C58),0)</f>
        <v>B</v>
      </c>
      <c r="J58" t="str">
        <f>VLOOKUP($A58,店铺资料发布及录入系统版!$B:$X,11,0)</f>
        <v>直营</v>
      </c>
      <c r="K58" t="str">
        <f>VLOOKUP($A58,店铺资料发布及录入系统版!$B:$X,COLUMN(L58),0)</f>
        <v>专卖店</v>
      </c>
      <c r="L58" s="155">
        <f>VLOOKUP($A58,店铺资料发布及录入系统版!$B:$X,14,0)</f>
        <v>0</v>
      </c>
      <c r="M58">
        <f>VLOOKUP($A58,店铺资料发布及录入系统版!$B:$X,COLUMN(O58),0)</f>
        <v>41879</v>
      </c>
      <c r="N58" t="str">
        <f>VLOOKUP($A58,店铺资料发布及录入系统版!$B:$X,COLUMN(P58),0)</f>
        <v>湖北省襄阳市樊城区长虹路沃尔玛民发商业广场一楼KIKC专卖</v>
      </c>
      <c r="O58" t="str">
        <f>VLOOKUP($A58,店铺资料发布及录入系统版!$B:$X,COLUMN(Q58),0)</f>
        <v>潘宏燕</v>
      </c>
      <c r="P58" t="str">
        <f>VLOOKUP($A58,店铺资料发布及录入系统版!$B:$X,COLUMN(R58),0)</f>
        <v>0710-3593978</v>
      </c>
      <c r="Q58" t="str">
        <f>VLOOKUP(A58,店铺资料发布及录入系统版!$B:$W,21,0)</f>
        <v>KIKC新开店</v>
      </c>
      <c r="R58" s="169" t="s">
        <v>982</v>
      </c>
    </row>
    <row r="59" spans="1:18">
      <c r="A59" t="s">
        <v>999</v>
      </c>
      <c r="B59" t="str">
        <f>VLOOKUP($A59,店铺资料发布及录入系统版!$B:$X,COLUMN(B59),0)</f>
        <v>12Z016</v>
      </c>
      <c r="C59" t="str">
        <f>VLOOKUP($A59,店铺资料发布及录入系统版!$B:$X,COLUMN(D59),0)</f>
        <v>华中</v>
      </c>
      <c r="D59" t="str">
        <f>VLOOKUP($A59,店铺资料发布及录入系统版!$B:$X,COLUMN(E59),0)</f>
        <v>黄明</v>
      </c>
      <c r="E59" t="str">
        <f>VLOOKUP($A59,店铺资料发布及录入系统版!$B:$X,COLUMN(F59),0)</f>
        <v>湖北</v>
      </c>
      <c r="F59" t="str">
        <f>VLOOKUP($A59,店铺资料发布及录入系统版!$B:$X,COLUMN(G59),0)</f>
        <v>邹雪莲</v>
      </c>
      <c r="G59" t="str">
        <f>VLOOKUP($A59,店铺资料发布及录入系统版!$B:$X,COLUMN(H59),0)</f>
        <v>仙桃</v>
      </c>
      <c r="H59">
        <f>VLOOKUP($A59,店铺资料发布及录入系统版!$B:$X,COLUMN(I59),0)</f>
        <v>0</v>
      </c>
      <c r="I59" t="str">
        <f>VLOOKUP($A59,店铺资料发布及录入系统版!$B:$X,COLUMN(C59),0)</f>
        <v>B</v>
      </c>
      <c r="J59" t="str">
        <f>VLOOKUP($A59,店铺资料发布及录入系统版!$B:$X,11,0)</f>
        <v>直营</v>
      </c>
      <c r="K59" t="str">
        <f>VLOOKUP($A59,店铺资料发布及录入系统版!$B:$X,COLUMN(L59),0)</f>
        <v>专柜</v>
      </c>
      <c r="L59" s="155">
        <f>VLOOKUP($A59,店铺资料发布及录入系统版!$B:$X,14,0)</f>
        <v>0</v>
      </c>
      <c r="M59">
        <f>VLOOKUP($A59,店铺资料发布及录入系统版!$B:$X,COLUMN(O59),0)</f>
        <v>41881</v>
      </c>
      <c r="N59" t="str">
        <f>VLOOKUP($A59,店铺资料发布及录入系统版!$B:$X,COLUMN(P59),0)</f>
        <v>湖北省仙桃市勉阳大道43号银泰仙桃商城大厦南四楼KIKC专柜</v>
      </c>
      <c r="O59" t="str">
        <f>VLOOKUP($A59,店铺资料发布及录入系统版!$B:$X,COLUMN(Q59),0)</f>
        <v>龚文君</v>
      </c>
      <c r="P59" t="str">
        <f>VLOOKUP($A59,店铺资料发布及录入系统版!$B:$X,COLUMN(R59),0)</f>
        <v>0728-3237655</v>
      </c>
      <c r="Q59" t="str">
        <f>VLOOKUP(A59,店铺资料发布及录入系统版!$B:$W,21,0)</f>
        <v>KIKC新开店</v>
      </c>
      <c r="R59" s="169" t="s">
        <v>982</v>
      </c>
    </row>
    <row r="60" spans="1:18">
      <c r="A60" t="s">
        <v>742</v>
      </c>
      <c r="B60" t="str">
        <f>VLOOKUP($A60,店铺资料发布及录入系统版!$B:$X,COLUMN(B60),0)</f>
        <v>12Z014</v>
      </c>
      <c r="C60" t="str">
        <f>VLOOKUP($A60,店铺资料发布及录入系统版!$B:$X,COLUMN(D60),0)</f>
        <v>华中</v>
      </c>
      <c r="D60" t="str">
        <f>VLOOKUP($A60,店铺资料发布及录入系统版!$B:$X,COLUMN(E60),0)</f>
        <v>黄明</v>
      </c>
      <c r="E60" t="str">
        <f>VLOOKUP($A60,店铺资料发布及录入系统版!$B:$X,COLUMN(F60),0)</f>
        <v>湖北</v>
      </c>
      <c r="F60" t="str">
        <f>VLOOKUP($A60,店铺资料发布及录入系统版!$B:$X,COLUMN(G60),0)</f>
        <v>程海霞</v>
      </c>
      <c r="G60" t="str">
        <f>VLOOKUP($A60,店铺资料发布及录入系统版!$B:$X,COLUMN(H60),0)</f>
        <v>黄石</v>
      </c>
      <c r="H60">
        <f>VLOOKUP($A60,店铺资料发布及录入系统版!$B:$X,COLUMN(I60),0)</f>
        <v>0</v>
      </c>
      <c r="I60" t="str">
        <f>VLOOKUP($A60,店铺资料发布及录入系统版!$B:$X,COLUMN(C60),0)</f>
        <v>C</v>
      </c>
      <c r="J60" t="str">
        <f>VLOOKUP($A60,店铺资料发布及录入系统版!$B:$X,11,0)</f>
        <v>直营</v>
      </c>
      <c r="K60" t="str">
        <f>VLOOKUP($A60,店铺资料发布及录入系统版!$B:$X,COLUMN(L60),0)</f>
        <v>专柜</v>
      </c>
      <c r="L60" s="155">
        <f>VLOOKUP($A60,店铺资料发布及录入系统版!$B:$X,14,0)</f>
        <v>0</v>
      </c>
      <c r="M60">
        <f>VLOOKUP($A60,店铺资料发布及录入系统版!$B:$X,COLUMN(O60),0)</f>
        <v>41907</v>
      </c>
      <c r="N60" t="str">
        <f>VLOOKUP($A60,店铺资料发布及录入系统版!$B:$X,COLUMN(P60),0)</f>
        <v>湖北省黄石市武汉路黄石中商购物摩尔四楼KIKC</v>
      </c>
      <c r="O60" t="str">
        <f>VLOOKUP($A60,店铺资料发布及录入系统版!$B:$X,COLUMN(Q60),0)</f>
        <v>余珍友</v>
      </c>
      <c r="P60" t="str">
        <f>VLOOKUP($A60,店铺资料发布及录入系统版!$B:$X,COLUMN(R60),0)</f>
        <v>0714-3293283</v>
      </c>
      <c r="Q60" t="str">
        <f>VLOOKUP(A60,店铺资料发布及录入系统版!$B:$W,21,0)</f>
        <v>KIKC新开店</v>
      </c>
      <c r="R60" s="169" t="s">
        <v>982</v>
      </c>
    </row>
    <row r="61" spans="1:18">
      <c r="A61" t="s">
        <v>744</v>
      </c>
      <c r="B61" t="str">
        <f>VLOOKUP($A61,店铺资料发布及录入系统版!$B:$X,COLUMN(B61),0)</f>
        <v>12Z015</v>
      </c>
      <c r="C61" t="str">
        <f>VLOOKUP($A61,店铺资料发布及录入系统版!$B:$X,COLUMN(D61),0)</f>
        <v>华中</v>
      </c>
      <c r="D61" t="str">
        <f>VLOOKUP($A61,店铺资料发布及录入系统版!$B:$X,COLUMN(E61),0)</f>
        <v>黄明</v>
      </c>
      <c r="E61" t="str">
        <f>VLOOKUP($A61,店铺资料发布及录入系统版!$B:$X,COLUMN(F61),0)</f>
        <v>湖北</v>
      </c>
      <c r="F61" t="str">
        <f>VLOOKUP($A61,店铺资料发布及录入系统版!$B:$X,COLUMN(G61),0)</f>
        <v>梁肖</v>
      </c>
      <c r="G61" t="str">
        <f>VLOOKUP($A61,店铺资料发布及录入系统版!$B:$X,COLUMN(H61),0)</f>
        <v>武汉</v>
      </c>
      <c r="H61" t="str">
        <f>VLOOKUP($A61,店铺资料发布及录入系统版!$B:$X,COLUMN(I61),0)</f>
        <v>武昌区</v>
      </c>
      <c r="I61" t="str">
        <f>VLOOKUP($A61,店铺资料发布及录入系统版!$B:$X,COLUMN(C61),0)</f>
        <v>C</v>
      </c>
      <c r="J61" t="str">
        <f>VLOOKUP($A61,店铺资料发布及录入系统版!$B:$X,11,0)</f>
        <v>直营</v>
      </c>
      <c r="K61" t="str">
        <f>VLOOKUP($A61,店铺资料发布及录入系统版!$B:$X,COLUMN(L61),0)</f>
        <v>专柜</v>
      </c>
      <c r="L61" s="155">
        <f>VLOOKUP($A61,店铺资料发布及录入系统版!$B:$X,14,0)</f>
        <v>0</v>
      </c>
      <c r="M61">
        <f>VLOOKUP($A61,店铺资料发布及录入系统版!$B:$X,COLUMN(O61),0)</f>
        <v>41903</v>
      </c>
      <c r="N61" t="str">
        <f>VLOOKUP($A61,店铺资料发布及录入系统版!$B:$X,COLUMN(P61),0)</f>
        <v>湖北省武汉市武昌区中南路中商百货广场五楼KIKC专柜</v>
      </c>
      <c r="O61" t="str">
        <f>VLOOKUP($A61,店铺资料发布及录入系统版!$B:$X,COLUMN(Q61),0)</f>
        <v>王萌</v>
      </c>
      <c r="P61" t="str">
        <f>VLOOKUP($A61,店铺资料发布及录入系统版!$B:$X,COLUMN(R61),0)</f>
        <v>027-87305908</v>
      </c>
      <c r="Q61" t="str">
        <f>VLOOKUP(A61,店铺资料发布及录入系统版!$B:$W,21,0)</f>
        <v>KIKC新开店</v>
      </c>
      <c r="R61" s="169" t="s">
        <v>982</v>
      </c>
    </row>
    <row r="62" spans="1:18">
      <c r="A62" t="s">
        <v>781</v>
      </c>
      <c r="B62" t="str">
        <f>VLOOKUP($A62,店铺资料发布及录入系统版!$B:$X,COLUMN(B62),0)</f>
        <v>12Z002</v>
      </c>
      <c r="C62" t="str">
        <f>VLOOKUP($A62,店铺资料发布及录入系统版!$B:$X,COLUMN(D62),0)</f>
        <v>华中</v>
      </c>
      <c r="D62" t="str">
        <f>VLOOKUP($A62,店铺资料发布及录入系统版!$B:$X,COLUMN(E62),0)</f>
        <v>黄明</v>
      </c>
      <c r="E62" t="str">
        <f>VLOOKUP($A62,店铺资料发布及录入系统版!$B:$X,COLUMN(F62),0)</f>
        <v>湖北</v>
      </c>
      <c r="F62" t="str">
        <f>VLOOKUP($A62,店铺资料发布及录入系统版!$B:$X,COLUMN(G62),0)</f>
        <v>姚宇婷</v>
      </c>
      <c r="G62" t="str">
        <f>VLOOKUP($A62,店铺资料发布及录入系统版!$B:$X,COLUMN(H62),0)</f>
        <v>荆州</v>
      </c>
      <c r="H62">
        <f>VLOOKUP($A62,店铺资料发布及录入系统版!$B:$X,COLUMN(I62),0)</f>
        <v>0</v>
      </c>
      <c r="I62" t="str">
        <f>VLOOKUP($A62,店铺资料发布及录入系统版!$B:$X,COLUMN(C62),0)</f>
        <v>B</v>
      </c>
      <c r="J62" t="str">
        <f>VLOOKUP($A62,店铺资料发布及录入系统版!$B:$X,11,0)</f>
        <v>直营</v>
      </c>
      <c r="K62" t="str">
        <f>VLOOKUP($A62,店铺资料发布及录入系统版!$B:$X,COLUMN(L62),0)</f>
        <v>专卖店</v>
      </c>
      <c r="L62" s="155">
        <f>VLOOKUP($A62,店铺资料发布及录入系统版!$B:$X,14,0)</f>
        <v>0</v>
      </c>
      <c r="M62">
        <f>VLOOKUP($A62,店铺资料发布及录入系统版!$B:$X,COLUMN(O62),0)</f>
        <v>41708</v>
      </c>
      <c r="N62" t="str">
        <f>VLOOKUP($A62,店铺资料发布及录入系统版!$B:$X,COLUMN(P62),0)</f>
        <v>湖北省荆州市沙市北京中路191号KIKC专卖店</v>
      </c>
      <c r="O62" t="str">
        <f>VLOOKUP($A62,店铺资料发布及录入系统版!$B:$X,COLUMN(Q62),0)</f>
        <v>王孟绮</v>
      </c>
      <c r="P62" t="str">
        <f>VLOOKUP($A62,店铺资料发布及录入系统版!$B:$X,COLUMN(R62),0)</f>
        <v>0716-8309968</v>
      </c>
      <c r="Q62" t="str">
        <f>VLOOKUP(A62,店铺资料发布及录入系统版!$B:$W,21,0)</f>
        <v>KIKC新开店</v>
      </c>
      <c r="R62" s="169" t="s">
        <v>982</v>
      </c>
    </row>
    <row r="63" spans="1:18">
      <c r="A63" t="s">
        <v>784</v>
      </c>
      <c r="B63" t="str">
        <f>VLOOKUP($A63,店铺资料发布及录入系统版!$B:$X,COLUMN(B63),0)</f>
        <v>12Z005</v>
      </c>
      <c r="C63" t="str">
        <f>VLOOKUP($A63,店铺资料发布及录入系统版!$B:$X,COLUMN(D63),0)</f>
        <v>华中</v>
      </c>
      <c r="D63" t="str">
        <f>VLOOKUP($A63,店铺资料发布及录入系统版!$B:$X,COLUMN(E63),0)</f>
        <v>黄明</v>
      </c>
      <c r="E63" t="str">
        <f>VLOOKUP($A63,店铺资料发布及录入系统版!$B:$X,COLUMN(F63),0)</f>
        <v>湖北</v>
      </c>
      <c r="F63" t="str">
        <f>VLOOKUP($A63,店铺资料发布及录入系统版!$B:$X,COLUMN(G63),0)</f>
        <v>邹雪莲</v>
      </c>
      <c r="G63" t="str">
        <f>VLOOKUP($A63,店铺资料发布及录入系统版!$B:$X,COLUMN(H63),0)</f>
        <v>荆州</v>
      </c>
      <c r="H63" t="str">
        <f>VLOOKUP($A63,店铺资料发布及录入系统版!$B:$X,COLUMN(I63),0)</f>
        <v>荆州城</v>
      </c>
      <c r="I63" t="str">
        <f>VLOOKUP($A63,店铺资料发布及录入系统版!$B:$X,COLUMN(C63),0)</f>
        <v>B</v>
      </c>
      <c r="J63" t="str">
        <f>VLOOKUP($A63,店铺资料发布及录入系统版!$B:$X,11,0)</f>
        <v>直营</v>
      </c>
      <c r="K63" t="str">
        <f>VLOOKUP($A63,店铺资料发布及录入系统版!$B:$X,COLUMN(L63),0)</f>
        <v>专卖店</v>
      </c>
      <c r="L63" s="155">
        <f>VLOOKUP($A63,店铺资料发布及录入系统版!$B:$X,14,0)</f>
        <v>0</v>
      </c>
      <c r="M63">
        <f>VLOOKUP($A63,店铺资料发布及录入系统版!$B:$X,COLUMN(O63),0)</f>
        <v>41726</v>
      </c>
      <c r="N63" t="str">
        <f>VLOOKUP($A63,店铺资料发布及录入系统版!$B:$X,COLUMN(P63),0)</f>
        <v>湖北省荆州市荆州区荆中路24号KIKC专卖店</v>
      </c>
      <c r="O63" t="str">
        <f>VLOOKUP($A63,店铺资料发布及录入系统版!$B:$X,COLUMN(Q63),0)</f>
        <v>朱雪娇</v>
      </c>
      <c r="P63" t="str">
        <f>VLOOKUP($A63,店铺资料发布及录入系统版!$B:$X,COLUMN(R63),0)</f>
        <v>0716-8809919</v>
      </c>
      <c r="Q63" t="str">
        <f>VLOOKUP(A63,店铺资料发布及录入系统版!$B:$W,21,0)</f>
        <v>KIKC新开店</v>
      </c>
      <c r="R63" s="169" t="s">
        <v>982</v>
      </c>
    </row>
    <row r="64" spans="1:18">
      <c r="A64" t="s">
        <v>793</v>
      </c>
      <c r="B64" t="str">
        <f>VLOOKUP($A64,店铺资料发布及录入系统版!$B:$X,COLUMN(B64),0)</f>
        <v>12Z009</v>
      </c>
      <c r="C64" t="str">
        <f>VLOOKUP($A64,店铺资料发布及录入系统版!$B:$X,COLUMN(D64),0)</f>
        <v>华中</v>
      </c>
      <c r="D64" t="str">
        <f>VLOOKUP($A64,店铺资料发布及录入系统版!$B:$X,COLUMN(E64),0)</f>
        <v>黄明</v>
      </c>
      <c r="E64" t="str">
        <f>VLOOKUP($A64,店铺资料发布及录入系统版!$B:$X,COLUMN(F64),0)</f>
        <v>湖北</v>
      </c>
      <c r="F64" t="str">
        <f>VLOOKUP($A64,店铺资料发布及录入系统版!$B:$X,COLUMN(G64),0)</f>
        <v>姚宇婷</v>
      </c>
      <c r="G64" t="str">
        <f>VLOOKUP($A64,店铺资料发布及录入系统版!$B:$X,COLUMN(H64),0)</f>
        <v>荆州</v>
      </c>
      <c r="H64">
        <f>VLOOKUP($A64,店铺资料发布及录入系统版!$B:$X,COLUMN(I64),0)</f>
        <v>0</v>
      </c>
      <c r="I64" t="str">
        <f>VLOOKUP($A64,店铺资料发布及录入系统版!$B:$X,COLUMN(C64),0)</f>
        <v>B</v>
      </c>
      <c r="J64" t="str">
        <f>VLOOKUP($A64,店铺资料发布及录入系统版!$B:$X,11,0)</f>
        <v>直营</v>
      </c>
      <c r="K64" t="str">
        <f>VLOOKUP($A64,店铺资料发布及录入系统版!$B:$X,COLUMN(L64),0)</f>
        <v>专柜</v>
      </c>
      <c r="L64" s="155">
        <f>VLOOKUP($A64,店铺资料发布及录入系统版!$B:$X,14,0)</f>
        <v>0</v>
      </c>
      <c r="M64">
        <f>VLOOKUP($A64,店铺资料发布及录入系统版!$B:$X,COLUMN(O64),0)</f>
        <v>41757</v>
      </c>
      <c r="N64" t="str">
        <f>VLOOKUP($A64,店铺资料发布及录入系统版!$B:$X,COLUMN(P64),0)</f>
        <v>湖北省荆州市沙市北京路安良百货5楼KIKC专柜</v>
      </c>
      <c r="O64" t="str">
        <f>VLOOKUP($A64,店铺资料发布及录入系统版!$B:$X,COLUMN(Q64),0)</f>
        <v>康舒</v>
      </c>
      <c r="P64" t="str">
        <f>VLOOKUP($A64,店铺资料发布及录入系统版!$B:$X,COLUMN(R64),0)</f>
        <v>0716-8108437</v>
      </c>
      <c r="Q64" t="str">
        <f>VLOOKUP(A64,店铺资料发布及录入系统版!$B:$W,21,0)</f>
        <v>KIKC新开店</v>
      </c>
      <c r="R64" s="169" t="s">
        <v>982</v>
      </c>
    </row>
    <row r="65" spans="1:18">
      <c r="A65" t="s">
        <v>1010</v>
      </c>
      <c r="B65" t="str">
        <f>VLOOKUP($A65,店铺资料发布及录入系统版!$B:$X,COLUMN(B65),0)</f>
        <v>12Z017</v>
      </c>
      <c r="C65" t="str">
        <f>VLOOKUP($A65,店铺资料发布及录入系统版!$B:$X,COLUMN(D65),0)</f>
        <v>华中</v>
      </c>
      <c r="D65" t="str">
        <f>VLOOKUP($A65,店铺资料发布及录入系统版!$B:$X,COLUMN(E65),0)</f>
        <v>黄明</v>
      </c>
      <c r="E65" t="str">
        <f>VLOOKUP($A65,店铺资料发布及录入系统版!$B:$X,COLUMN(F65),0)</f>
        <v>湖北</v>
      </c>
      <c r="F65" t="str">
        <f>VLOOKUP($A65,店铺资料发布及录入系统版!$B:$X,COLUMN(G65),0)</f>
        <v>姚宇婷</v>
      </c>
      <c r="G65" t="str">
        <f>VLOOKUP($A65,店铺资料发布及录入系统版!$B:$X,COLUMN(H65),0)</f>
        <v>荆州</v>
      </c>
      <c r="H65">
        <f>VLOOKUP($A65,店铺资料发布及录入系统版!$B:$X,COLUMN(I65),0)</f>
        <v>0</v>
      </c>
      <c r="I65" t="str">
        <f>VLOOKUP($A65,店铺资料发布及录入系统版!$B:$X,COLUMN(C65),0)</f>
        <v>B</v>
      </c>
      <c r="J65" t="str">
        <f>VLOOKUP($A65,店铺资料发布及录入系统版!$B:$X,11,0)</f>
        <v>直营</v>
      </c>
      <c r="K65" t="str">
        <f>VLOOKUP($A65,店铺资料发布及录入系统版!$B:$X,COLUMN(L65),0)</f>
        <v>专卖店</v>
      </c>
      <c r="L65" s="155">
        <f>VLOOKUP($A65,店铺资料发布及录入系统版!$B:$X,14,0)</f>
        <v>0</v>
      </c>
      <c r="M65">
        <f>VLOOKUP($A65,店铺资料发布及录入系统版!$B:$X,COLUMN(O65),0)</f>
        <v>41900</v>
      </c>
      <c r="N65" t="str">
        <f>VLOOKUP($A65,店铺资料发布及录入系统版!$B:$X,COLUMN(P65),0)</f>
        <v>湖北省荆州市沙市北京路六中旁KIKC专卖店</v>
      </c>
      <c r="O65" t="str">
        <f>VLOOKUP($A65,店铺资料发布及录入系统版!$B:$X,COLUMN(Q65),0)</f>
        <v>胡颖</v>
      </c>
      <c r="P65" t="str">
        <f>VLOOKUP($A65,店铺资料发布及录入系统版!$B:$X,COLUMN(R65),0)</f>
        <v>0716-8863633</v>
      </c>
      <c r="Q65" t="str">
        <f>VLOOKUP(A65,店铺资料发布及录入系统版!$B:$W,21,0)</f>
        <v>KIKC新开店</v>
      </c>
      <c r="R65" s="169" t="s">
        <v>982</v>
      </c>
    </row>
    <row r="66" spans="1:18">
      <c r="A66" t="s">
        <v>385</v>
      </c>
      <c r="B66" t="str">
        <f>VLOOKUP($A66,店铺资料发布及录入系统版!$B:$X,COLUMN(B66),0)</f>
        <v>21Z001</v>
      </c>
      <c r="C66" t="str">
        <f>VLOOKUP($A66,店铺资料发布及录入系统版!$B:$X,COLUMN(D66),0)</f>
        <v>华中</v>
      </c>
      <c r="D66" t="str">
        <f>VLOOKUP($A66,店铺资料发布及录入系统版!$B:$X,COLUMN(E66),0)</f>
        <v>黄明</v>
      </c>
      <c r="E66" t="str">
        <f>VLOOKUP($A66,店铺资料发布及录入系统版!$B:$X,COLUMN(F66),0)</f>
        <v>湖南</v>
      </c>
      <c r="F66" t="str">
        <f>VLOOKUP($A66,店铺资料发布及录入系统版!$B:$X,COLUMN(G66),0)</f>
        <v>蒋伟</v>
      </c>
      <c r="G66" t="str">
        <f>VLOOKUP($A66,店铺资料发布及录入系统版!$B:$X,COLUMN(H66),0)</f>
        <v>郴州</v>
      </c>
      <c r="H66" t="str">
        <f>VLOOKUP($A66,店铺资料发布及录入系统版!$B:$X,COLUMN(I66),0)</f>
        <v>北湖区</v>
      </c>
      <c r="I66" t="str">
        <f>VLOOKUP($A66,店铺资料发布及录入系统版!$B:$X,COLUMN(C66),0)</f>
        <v>B</v>
      </c>
      <c r="J66" t="str">
        <f>VLOOKUP($A66,店铺资料发布及录入系统版!$B:$X,11,0)</f>
        <v>直营</v>
      </c>
      <c r="K66" t="str">
        <f>VLOOKUP($A66,店铺资料发布及录入系统版!$B:$X,COLUMN(L66),0)</f>
        <v>专卖店</v>
      </c>
      <c r="L66" s="155">
        <f>VLOOKUP($A66,店铺资料发布及录入系统版!$B:$X,14,0)</f>
        <v>41149</v>
      </c>
      <c r="M66">
        <f>VLOOKUP($A66,店铺资料发布及录入系统版!$B:$X,COLUMN(O66),0)</f>
        <v>41541</v>
      </c>
      <c r="N66" t="str">
        <f>VLOOKUP($A66,店铺资料发布及录入系统版!$B:$X,COLUMN(P66),0)</f>
        <v>湖南省郴州市北湖区八一路15号KIKC专卖店</v>
      </c>
      <c r="O66" t="str">
        <f>VLOOKUP($A66,店铺资料发布及录入系统版!$B:$X,COLUMN(Q66),0)</f>
        <v>陈丹</v>
      </c>
      <c r="P66" t="str">
        <f>VLOOKUP($A66,店铺资料发布及录入系统版!$B:$X,COLUMN(R66),0)</f>
        <v>0735-2170711</v>
      </c>
      <c r="Q66" t="str">
        <f>VLOOKUP(A66,店铺资料发布及录入系统版!$B:$W,21,0)</f>
        <v>KIKC保留店</v>
      </c>
      <c r="R66" s="169" t="s">
        <v>982</v>
      </c>
    </row>
    <row r="67" spans="1:18">
      <c r="A67" t="s">
        <v>791</v>
      </c>
      <c r="B67" t="str">
        <f>VLOOKUP($A67,店铺资料发布及录入系统版!$B:$X,COLUMN(B67),0)</f>
        <v>21Z030</v>
      </c>
      <c r="C67" t="str">
        <f>VLOOKUP($A67,店铺资料发布及录入系统版!$B:$X,COLUMN(D67),0)</f>
        <v>华中</v>
      </c>
      <c r="D67" t="str">
        <f>VLOOKUP($A67,店铺资料发布及录入系统版!$B:$X,COLUMN(E67),0)</f>
        <v>黄明</v>
      </c>
      <c r="E67" t="str">
        <f>VLOOKUP($A67,店铺资料发布及录入系统版!$B:$X,COLUMN(F67),0)</f>
        <v>湖南</v>
      </c>
      <c r="F67" t="str">
        <f>VLOOKUP($A67,店铺资料发布及录入系统版!$B:$X,COLUMN(G67),0)</f>
        <v>蒋伟</v>
      </c>
      <c r="G67" t="str">
        <f>VLOOKUP($A67,店铺资料发布及录入系统版!$B:$X,COLUMN(H67),0)</f>
        <v>郴州</v>
      </c>
      <c r="H67" t="str">
        <f>VLOOKUP($A67,店铺资料发布及录入系统版!$B:$X,COLUMN(I67),0)</f>
        <v>北湖区</v>
      </c>
      <c r="I67" t="str">
        <f>VLOOKUP($A67,店铺资料发布及录入系统版!$B:$X,COLUMN(C67),0)</f>
        <v>B</v>
      </c>
      <c r="J67" t="str">
        <f>VLOOKUP($A67,店铺资料发布及录入系统版!$B:$X,11,0)</f>
        <v>直营</v>
      </c>
      <c r="K67" t="str">
        <f>VLOOKUP($A67,店铺资料发布及录入系统版!$B:$X,COLUMN(L67),0)</f>
        <v>专卖店</v>
      </c>
      <c r="L67" s="155">
        <f>VLOOKUP($A67,店铺资料发布及录入系统版!$B:$X,14,0)</f>
        <v>0</v>
      </c>
      <c r="M67">
        <f>VLOOKUP($A67,店铺资料发布及录入系统版!$B:$X,COLUMN(O67),0)</f>
        <v>41752</v>
      </c>
      <c r="N67" t="str">
        <f>VLOOKUP($A67,店铺资料发布及录入系统版!$B:$X,COLUMN(P67),0)</f>
        <v>湖南省郴州市北湖区兴隆步行街北段40号KIKC专卖店</v>
      </c>
      <c r="O67" t="str">
        <f>VLOOKUP($A67,店铺资料发布及录入系统版!$B:$X,COLUMN(Q67),0)</f>
        <v>陈丹</v>
      </c>
      <c r="P67" t="str">
        <f>VLOOKUP($A67,店铺资料发布及录入系统版!$B:$X,COLUMN(R67),0)</f>
        <v xml:space="preserve">0735-2222434
</v>
      </c>
      <c r="Q67" t="str">
        <f>VLOOKUP(A67,店铺资料发布及录入系统版!$B:$W,21,0)</f>
        <v>KIKC新开店</v>
      </c>
      <c r="R67" s="169" t="s">
        <v>982</v>
      </c>
    </row>
    <row r="68" spans="1:18">
      <c r="A68" t="s">
        <v>359</v>
      </c>
      <c r="B68" t="str">
        <f>VLOOKUP($A68,店铺资料发布及录入系统版!$B:$X,COLUMN(B68),0)</f>
        <v>21Z023</v>
      </c>
      <c r="C68" t="str">
        <f>VLOOKUP($A68,店铺资料发布及录入系统版!$B:$X,COLUMN(D68),0)</f>
        <v>华中</v>
      </c>
      <c r="D68" t="str">
        <f>VLOOKUP($A68,店铺资料发布及录入系统版!$B:$X,COLUMN(E68),0)</f>
        <v>黄明</v>
      </c>
      <c r="E68" t="str">
        <f>VLOOKUP($A68,店铺资料发布及录入系统版!$B:$X,COLUMN(F68),0)</f>
        <v>湖南</v>
      </c>
      <c r="F68" t="str">
        <f>VLOOKUP($A68,店铺资料发布及录入系统版!$B:$X,COLUMN(G68),0)</f>
        <v>蒋伟</v>
      </c>
      <c r="G68" t="str">
        <f>VLOOKUP($A68,店铺资料发布及录入系统版!$B:$X,COLUMN(H68),0)</f>
        <v>永州</v>
      </c>
      <c r="H68" t="str">
        <f>VLOOKUP($A68,店铺资料发布及录入系统版!$B:$X,COLUMN(I68),0)</f>
        <v>冷水滩区</v>
      </c>
      <c r="I68" t="str">
        <f>VLOOKUP($A68,店铺资料发布及录入系统版!$B:$X,COLUMN(C68),0)</f>
        <v>C</v>
      </c>
      <c r="J68" t="str">
        <f>VLOOKUP($A68,店铺资料发布及录入系统版!$B:$X,11,0)</f>
        <v>直营</v>
      </c>
      <c r="K68" t="str">
        <f>VLOOKUP($A68,店铺资料发布及录入系统版!$B:$X,COLUMN(L68),0)</f>
        <v>专柜</v>
      </c>
      <c r="L68" s="155">
        <f>VLOOKUP($A68,店铺资料发布及录入系统版!$B:$X,14,0)</f>
        <v>0</v>
      </c>
      <c r="M68">
        <f>VLOOKUP($A68,店铺资料发布及录入系统版!$B:$X,COLUMN(O68),0)</f>
        <v>41543</v>
      </c>
      <c r="N68" t="str">
        <f>VLOOKUP($A68,店铺资料发布及录入系统版!$B:$X,COLUMN(P68),0)</f>
        <v>湖南省永州市冷水滩区零陵北路2号步步高广场3楼KIKC专柜</v>
      </c>
      <c r="O68" t="str">
        <f>VLOOKUP($A68,店铺资料发布及录入系统版!$B:$X,COLUMN(Q68),0)</f>
        <v>冯瑞发</v>
      </c>
      <c r="P68" t="str">
        <f>VLOOKUP($A68,店铺资料发布及录入系统版!$B:$X,COLUMN(R68),0)</f>
        <v>0746-2363322</v>
      </c>
      <c r="Q68" t="str">
        <f>VLOOKUP(A68,店铺资料发布及录入系统版!$B:$W,21,0)</f>
        <v>KIKC新开店</v>
      </c>
      <c r="R68" s="169" t="s">
        <v>982</v>
      </c>
    </row>
    <row r="69" spans="1:18">
      <c r="A69" t="s">
        <v>794</v>
      </c>
      <c r="B69" t="e">
        <f>VLOOKUP($A69,店铺资料发布及录入系统版!$B:$X,COLUMN(B69),0)</f>
        <v>#N/A</v>
      </c>
      <c r="C69" t="e">
        <f>VLOOKUP($A69,店铺资料发布及录入系统版!$B:$X,COLUMN(D69),0)</f>
        <v>#N/A</v>
      </c>
      <c r="D69" t="e">
        <f>VLOOKUP($A69,店铺资料发布及录入系统版!$B:$X,COLUMN(E69),0)</f>
        <v>#N/A</v>
      </c>
      <c r="E69" t="e">
        <f>VLOOKUP($A69,店铺资料发布及录入系统版!$B:$X,COLUMN(F69),0)</f>
        <v>#N/A</v>
      </c>
      <c r="F69" t="e">
        <f>VLOOKUP($A69,店铺资料发布及录入系统版!$B:$X,COLUMN(G69),0)</f>
        <v>#N/A</v>
      </c>
      <c r="G69" t="e">
        <f>VLOOKUP($A69,店铺资料发布及录入系统版!$B:$X,COLUMN(H69),0)</f>
        <v>#N/A</v>
      </c>
      <c r="H69" t="e">
        <f>VLOOKUP($A69,店铺资料发布及录入系统版!$B:$X,COLUMN(I69),0)</f>
        <v>#N/A</v>
      </c>
      <c r="I69" t="e">
        <f>VLOOKUP($A69,店铺资料发布及录入系统版!$B:$X,COLUMN(C69),0)</f>
        <v>#N/A</v>
      </c>
      <c r="J69" t="e">
        <f>VLOOKUP($A69,店铺资料发布及录入系统版!$B:$X,11,0)</f>
        <v>#N/A</v>
      </c>
      <c r="K69" t="e">
        <f>VLOOKUP($A69,店铺资料发布及录入系统版!$B:$X,COLUMN(L69),0)</f>
        <v>#N/A</v>
      </c>
      <c r="L69" s="155" t="e">
        <f>VLOOKUP($A69,店铺资料发布及录入系统版!$B:$X,14,0)</f>
        <v>#N/A</v>
      </c>
      <c r="M69" t="e">
        <f>VLOOKUP($A69,店铺资料发布及录入系统版!$B:$X,COLUMN(O69),0)</f>
        <v>#N/A</v>
      </c>
      <c r="N69" t="e">
        <f>VLOOKUP($A69,店铺资料发布及录入系统版!$B:$X,COLUMN(P69),0)</f>
        <v>#N/A</v>
      </c>
      <c r="O69" t="e">
        <f>VLOOKUP($A69,店铺资料发布及录入系统版!$B:$X,COLUMN(Q69),0)</f>
        <v>#N/A</v>
      </c>
      <c r="P69" t="e">
        <f>VLOOKUP($A69,店铺资料发布及录入系统版!$B:$X,COLUMN(R69),0)</f>
        <v>#N/A</v>
      </c>
      <c r="Q69" t="e">
        <f>VLOOKUP(A69,店铺资料发布及录入系统版!$B:$W,21,0)</f>
        <v>#N/A</v>
      </c>
      <c r="R69" s="169" t="s">
        <v>982</v>
      </c>
    </row>
    <row r="70" spans="1:18">
      <c r="A70" t="s">
        <v>770</v>
      </c>
      <c r="B70" t="str">
        <f>VLOOKUP($A70,店铺资料发布及录入系统版!$B:$X,COLUMN(B70),0)</f>
        <v>21Z026</v>
      </c>
      <c r="C70" t="str">
        <f>VLOOKUP($A70,店铺资料发布及录入系统版!$B:$X,COLUMN(D70),0)</f>
        <v>华中</v>
      </c>
      <c r="D70" t="str">
        <f>VLOOKUP($A70,店铺资料发布及录入系统版!$B:$X,COLUMN(E70),0)</f>
        <v>黄明</v>
      </c>
      <c r="E70" t="str">
        <f>VLOOKUP($A70,店铺资料发布及录入系统版!$B:$X,COLUMN(F70),0)</f>
        <v>湖南</v>
      </c>
      <c r="F70" t="str">
        <f>VLOOKUP($A70,店铺资料发布及录入系统版!$B:$X,COLUMN(G70),0)</f>
        <v>周燕</v>
      </c>
      <c r="G70" t="str">
        <f>VLOOKUP($A70,店铺资料发布及录入系统版!$B:$X,COLUMN(H70),0)</f>
        <v>长沙</v>
      </c>
      <c r="H70" t="str">
        <f>VLOOKUP($A70,店铺资料发布及录入系统版!$B:$X,COLUMN(I70),0)</f>
        <v>浏阳县</v>
      </c>
      <c r="I70" t="str">
        <f>VLOOKUP($A70,店铺资料发布及录入系统版!$B:$X,COLUMN(C70),0)</f>
        <v>B</v>
      </c>
      <c r="J70" t="str">
        <f>VLOOKUP($A70,店铺资料发布及录入系统版!$B:$X,11,0)</f>
        <v>直营</v>
      </c>
      <c r="K70" t="str">
        <f>VLOOKUP($A70,店铺资料发布及录入系统版!$B:$X,COLUMN(L70),0)</f>
        <v>专柜</v>
      </c>
      <c r="L70" s="155">
        <f>VLOOKUP($A70,店铺资料发布及录入系统版!$B:$X,14,0)</f>
        <v>0</v>
      </c>
      <c r="M70">
        <f>VLOOKUP($A70,店铺资料发布及录入系统版!$B:$X,COLUMN(O70),0)</f>
        <v>41603</v>
      </c>
      <c r="N70" t="str">
        <f>VLOOKUP($A70,店铺资料发布及录入系统版!$B:$X,COLUMN(P70),0)</f>
        <v>湖南省浏阳市金沙中路1号通程百货2楼KIKC专柜</v>
      </c>
      <c r="O70" t="str">
        <f>VLOOKUP($A70,店铺资料发布及录入系统版!$B:$X,COLUMN(Q70),0)</f>
        <v>刘桑</v>
      </c>
      <c r="P70" t="str">
        <f>VLOOKUP($A70,店铺资料发布及录入系统版!$B:$X,COLUMN(R70),0)</f>
        <v>0731-83306961</v>
      </c>
      <c r="Q70" t="str">
        <f>VLOOKUP(A70,店铺资料发布及录入系统版!$B:$W,21,0)</f>
        <v>KIKC新开店</v>
      </c>
      <c r="R70" s="169" t="s">
        <v>982</v>
      </c>
    </row>
    <row r="71" spans="1:18">
      <c r="A71" t="s">
        <v>1000</v>
      </c>
      <c r="B71" t="str">
        <f>VLOOKUP($A71,店铺资料发布及录入系统版!$B:$X,COLUMN(B71),0)</f>
        <v>21Z034</v>
      </c>
      <c r="C71" t="str">
        <f>VLOOKUP($A71,店铺资料发布及录入系统版!$B:$X,COLUMN(D71),0)</f>
        <v>华中</v>
      </c>
      <c r="D71" t="str">
        <f>VLOOKUP($A71,店铺资料发布及录入系统版!$B:$X,COLUMN(E71),0)</f>
        <v>黄明</v>
      </c>
      <c r="E71" t="str">
        <f>VLOOKUP($A71,店铺资料发布及录入系统版!$B:$X,COLUMN(F71),0)</f>
        <v>湖南</v>
      </c>
      <c r="F71" t="str">
        <f>VLOOKUP($A71,店铺资料发布及录入系统版!$B:$X,COLUMN(G71),0)</f>
        <v>王勇</v>
      </c>
      <c r="G71" t="str">
        <f>VLOOKUP($A71,店铺资料发布及录入系统版!$B:$X,COLUMN(H71),0)</f>
        <v>邵阳</v>
      </c>
      <c r="H71" t="str">
        <f>VLOOKUP($A71,店铺资料发布及录入系统版!$B:$X,COLUMN(I71),0)</f>
        <v>大祥区</v>
      </c>
      <c r="I71" t="str">
        <f>VLOOKUP($A71,店铺资料发布及录入系统版!$B:$X,COLUMN(C71),0)</f>
        <v>B</v>
      </c>
      <c r="J71" t="str">
        <f>VLOOKUP($A71,店铺资料发布及录入系统版!$B:$X,11,0)</f>
        <v>直营</v>
      </c>
      <c r="K71" t="str">
        <f>VLOOKUP($A71,店铺资料发布及录入系统版!$B:$X,COLUMN(L71),0)</f>
        <v>专卖店</v>
      </c>
      <c r="L71" s="155">
        <f>VLOOKUP($A71,店铺资料发布及录入系统版!$B:$X,14,0)</f>
        <v>0</v>
      </c>
      <c r="M71">
        <f>VLOOKUP($A71,店铺资料发布及录入系统版!$B:$X,COLUMN(O71),0)</f>
        <v>41879</v>
      </c>
      <c r="N71" t="str">
        <f>VLOOKUP($A71,店铺资料发布及录入系统版!$B:$X,COLUMN(P71),0)</f>
        <v>湖南省邵阳市大祥区邵阳红旗路46号KIKC专卖店</v>
      </c>
      <c r="O71" t="str">
        <f>VLOOKUP($A71,店铺资料发布及录入系统版!$B:$X,COLUMN(Q71),0)</f>
        <v>邓玲霞</v>
      </c>
      <c r="P71" t="str">
        <f>VLOOKUP($A71,店铺资料发布及录入系统版!$B:$X,COLUMN(R71),0)</f>
        <v>0739-5167186</v>
      </c>
      <c r="Q71" t="str">
        <f>VLOOKUP(A71,店铺资料发布及录入系统版!$B:$W,21,0)</f>
        <v>KIKC新开店</v>
      </c>
      <c r="R71" s="169" t="s">
        <v>982</v>
      </c>
    </row>
    <row r="72" spans="1:18">
      <c r="A72" t="s">
        <v>362</v>
      </c>
      <c r="B72" t="e">
        <f>VLOOKUP($A72,店铺资料发布及录入系统版!$B:$X,COLUMN(B72),0)</f>
        <v>#N/A</v>
      </c>
      <c r="C72" t="e">
        <f>VLOOKUP($A72,店铺资料发布及录入系统版!$B:$X,COLUMN(D72),0)</f>
        <v>#N/A</v>
      </c>
      <c r="D72" t="e">
        <f>VLOOKUP($A72,店铺资料发布及录入系统版!$B:$X,COLUMN(E72),0)</f>
        <v>#N/A</v>
      </c>
      <c r="E72" t="e">
        <f>VLOOKUP($A72,店铺资料发布及录入系统版!$B:$X,COLUMN(F72),0)</f>
        <v>#N/A</v>
      </c>
      <c r="F72" t="e">
        <f>VLOOKUP($A72,店铺资料发布及录入系统版!$B:$X,COLUMN(G72),0)</f>
        <v>#N/A</v>
      </c>
      <c r="G72" t="e">
        <f>VLOOKUP($A72,店铺资料发布及录入系统版!$B:$X,COLUMN(H72),0)</f>
        <v>#N/A</v>
      </c>
      <c r="H72" t="e">
        <f>VLOOKUP($A72,店铺资料发布及录入系统版!$B:$X,COLUMN(I72),0)</f>
        <v>#N/A</v>
      </c>
      <c r="I72" t="e">
        <f>VLOOKUP($A72,店铺资料发布及录入系统版!$B:$X,COLUMN(C72),0)</f>
        <v>#N/A</v>
      </c>
      <c r="J72" t="e">
        <f>VLOOKUP($A72,店铺资料发布及录入系统版!$B:$X,11,0)</f>
        <v>#N/A</v>
      </c>
      <c r="K72" t="e">
        <f>VLOOKUP($A72,店铺资料发布及录入系统版!$B:$X,COLUMN(L72),0)</f>
        <v>#N/A</v>
      </c>
      <c r="L72" s="155" t="e">
        <f>VLOOKUP($A72,店铺资料发布及录入系统版!$B:$X,14,0)</f>
        <v>#N/A</v>
      </c>
      <c r="M72" t="e">
        <f>VLOOKUP($A72,店铺资料发布及录入系统版!$B:$X,COLUMN(O72),0)</f>
        <v>#N/A</v>
      </c>
      <c r="N72" t="e">
        <f>VLOOKUP($A72,店铺资料发布及录入系统版!$B:$X,COLUMN(P72),0)</f>
        <v>#N/A</v>
      </c>
      <c r="O72" t="e">
        <f>VLOOKUP($A72,店铺资料发布及录入系统版!$B:$X,COLUMN(Q72),0)</f>
        <v>#N/A</v>
      </c>
      <c r="P72" t="e">
        <f>VLOOKUP($A72,店铺资料发布及录入系统版!$B:$X,COLUMN(R72),0)</f>
        <v>#N/A</v>
      </c>
      <c r="Q72" t="e">
        <f>VLOOKUP(A72,店铺资料发布及录入系统版!$B:$W,21,0)</f>
        <v>#N/A</v>
      </c>
      <c r="R72" s="169" t="s">
        <v>982</v>
      </c>
    </row>
    <row r="73" spans="1:18">
      <c r="A73" t="s">
        <v>771</v>
      </c>
      <c r="B73" t="str">
        <f>VLOOKUP($A73,店铺资料发布及录入系统版!$B:$X,COLUMN(B73),0)</f>
        <v>21Z027</v>
      </c>
      <c r="C73" t="str">
        <f>VLOOKUP($A73,店铺资料发布及录入系统版!$B:$X,COLUMN(D73),0)</f>
        <v>华中</v>
      </c>
      <c r="D73" t="str">
        <f>VLOOKUP($A73,店铺资料发布及录入系统版!$B:$X,COLUMN(E73),0)</f>
        <v>黄明</v>
      </c>
      <c r="E73" t="str">
        <f>VLOOKUP($A73,店铺资料发布及录入系统版!$B:$X,COLUMN(F73),0)</f>
        <v>湖南</v>
      </c>
      <c r="F73" t="str">
        <f>VLOOKUP($A73,店铺资料发布及录入系统版!$B:$X,COLUMN(G73),0)</f>
        <v>赵玉玲</v>
      </c>
      <c r="G73" t="str">
        <f>VLOOKUP($A73,店铺资料发布及录入系统版!$B:$X,COLUMN(H73),0)</f>
        <v>长沙</v>
      </c>
      <c r="H73" t="str">
        <f>VLOOKUP($A73,店铺资料发布及录入系统版!$B:$X,COLUMN(I73),0)</f>
        <v>芙蓉区</v>
      </c>
      <c r="I73" t="str">
        <f>VLOOKUP($A73,店铺资料发布及录入系统版!$B:$X,COLUMN(C73),0)</f>
        <v>B</v>
      </c>
      <c r="J73" t="str">
        <f>VLOOKUP($A73,店铺资料发布及录入系统版!$B:$X,11,0)</f>
        <v>直营</v>
      </c>
      <c r="K73" t="str">
        <f>VLOOKUP($A73,店铺资料发布及录入系统版!$B:$X,COLUMN(L73),0)</f>
        <v>专柜</v>
      </c>
      <c r="L73" s="155">
        <f>VLOOKUP($A73,店铺资料发布及录入系统版!$B:$X,14,0)</f>
        <v>0</v>
      </c>
      <c r="M73">
        <f>VLOOKUP($A73,店铺资料发布及录入系统版!$B:$X,COLUMN(O73),0)</f>
        <v>41653</v>
      </c>
      <c r="N73" t="str">
        <f>VLOOKUP($A73,店铺资料发布及录入系统版!$B:$X,COLUMN(P73),0)</f>
        <v>湖南省长沙市芙蓉区车站路345号友谊阿波罗商业广场3楼KIKC专柜</v>
      </c>
      <c r="O73" t="str">
        <f>VLOOKUP($A73,店铺资料发布及录入系统版!$B:$X,COLUMN(Q73),0)</f>
        <v>陈敏</v>
      </c>
      <c r="P73" t="str">
        <f>VLOOKUP($A73,店铺资料发布及录入系统版!$B:$X,COLUMN(R73),0)</f>
        <v>0731-84424946</v>
      </c>
      <c r="Q73" t="str">
        <f>VLOOKUP(A73,店铺资料发布及录入系统版!$B:$W,21,0)</f>
        <v>KIKC新开店</v>
      </c>
      <c r="R73" s="169" t="s">
        <v>982</v>
      </c>
    </row>
    <row r="74" spans="1:18">
      <c r="A74" t="s">
        <v>361</v>
      </c>
      <c r="B74" t="e">
        <f>VLOOKUP($A74,店铺资料发布及录入系统版!$B:$X,COLUMN(B74),0)</f>
        <v>#N/A</v>
      </c>
      <c r="C74" t="e">
        <f>VLOOKUP($A74,店铺资料发布及录入系统版!$B:$X,COLUMN(D74),0)</f>
        <v>#N/A</v>
      </c>
      <c r="D74" t="e">
        <f>VLOOKUP($A74,店铺资料发布及录入系统版!$B:$X,COLUMN(E74),0)</f>
        <v>#N/A</v>
      </c>
      <c r="E74" t="e">
        <f>VLOOKUP($A74,店铺资料发布及录入系统版!$B:$X,COLUMN(F74),0)</f>
        <v>#N/A</v>
      </c>
      <c r="F74" t="e">
        <f>VLOOKUP($A74,店铺资料发布及录入系统版!$B:$X,COLUMN(G74),0)</f>
        <v>#N/A</v>
      </c>
      <c r="G74" t="e">
        <f>VLOOKUP($A74,店铺资料发布及录入系统版!$B:$X,COLUMN(H74),0)</f>
        <v>#N/A</v>
      </c>
      <c r="H74" t="e">
        <f>VLOOKUP($A74,店铺资料发布及录入系统版!$B:$X,COLUMN(I74),0)</f>
        <v>#N/A</v>
      </c>
      <c r="I74" t="e">
        <f>VLOOKUP($A74,店铺资料发布及录入系统版!$B:$X,COLUMN(C74),0)</f>
        <v>#N/A</v>
      </c>
      <c r="J74" t="e">
        <f>VLOOKUP($A74,店铺资料发布及录入系统版!$B:$X,11,0)</f>
        <v>#N/A</v>
      </c>
      <c r="K74" t="e">
        <f>VLOOKUP($A74,店铺资料发布及录入系统版!$B:$X,COLUMN(L74),0)</f>
        <v>#N/A</v>
      </c>
      <c r="L74" s="155" t="e">
        <f>VLOOKUP($A74,店铺资料发布及录入系统版!$B:$X,14,0)</f>
        <v>#N/A</v>
      </c>
      <c r="M74" t="e">
        <f>VLOOKUP($A74,店铺资料发布及录入系统版!$B:$X,COLUMN(O74),0)</f>
        <v>#N/A</v>
      </c>
      <c r="N74" t="e">
        <f>VLOOKUP($A74,店铺资料发布及录入系统版!$B:$X,COLUMN(P74),0)</f>
        <v>#N/A</v>
      </c>
      <c r="O74" t="e">
        <f>VLOOKUP($A74,店铺资料发布及录入系统版!$B:$X,COLUMN(Q74),0)</f>
        <v>#N/A</v>
      </c>
      <c r="P74" t="e">
        <f>VLOOKUP($A74,店铺资料发布及录入系统版!$B:$X,COLUMN(R74),0)</f>
        <v>#N/A</v>
      </c>
      <c r="Q74" t="e">
        <f>VLOOKUP(A74,店铺资料发布及录入系统版!$B:$W,21,0)</f>
        <v>#N/A</v>
      </c>
      <c r="R74" s="169" t="s">
        <v>982</v>
      </c>
    </row>
    <row r="75" spans="1:18">
      <c r="A75" t="s">
        <v>773</v>
      </c>
      <c r="B75" t="str">
        <f>VLOOKUP($A75,店铺资料发布及录入系统版!$B:$X,COLUMN(B75),0)</f>
        <v>21Z028</v>
      </c>
      <c r="C75" t="str">
        <f>VLOOKUP($A75,店铺资料发布及录入系统版!$B:$X,COLUMN(D75),0)</f>
        <v>华中</v>
      </c>
      <c r="D75" t="str">
        <f>VLOOKUP($A75,店铺资料发布及录入系统版!$B:$X,COLUMN(E75),0)</f>
        <v>黄明</v>
      </c>
      <c r="E75" t="str">
        <f>VLOOKUP($A75,店铺资料发布及录入系统版!$B:$X,COLUMN(F75),0)</f>
        <v>湖南</v>
      </c>
      <c r="F75" t="str">
        <f>VLOOKUP($A75,店铺资料发布及录入系统版!$B:$X,COLUMN(G75),0)</f>
        <v>周燕</v>
      </c>
      <c r="G75" t="str">
        <f>VLOOKUP($A75,店铺资料发布及录入系统版!$B:$X,COLUMN(H75),0)</f>
        <v>长沙</v>
      </c>
      <c r="H75" t="str">
        <f>VLOOKUP($A75,店铺资料发布及录入系统版!$B:$X,COLUMN(I75),0)</f>
        <v>天心区</v>
      </c>
      <c r="I75" t="str">
        <f>VLOOKUP($A75,店铺资料发布及录入系统版!$B:$X,COLUMN(C75),0)</f>
        <v>A</v>
      </c>
      <c r="J75" t="str">
        <f>VLOOKUP($A75,店铺资料发布及录入系统版!$B:$X,11,0)</f>
        <v>直营</v>
      </c>
      <c r="K75" t="str">
        <f>VLOOKUP($A75,店铺资料发布及录入系统版!$B:$X,COLUMN(L75),0)</f>
        <v>店中店</v>
      </c>
      <c r="L75" s="155">
        <f>VLOOKUP($A75,店铺资料发布及录入系统版!$B:$X,14,0)</f>
        <v>0</v>
      </c>
      <c r="M75">
        <f>VLOOKUP($A75,店铺资料发布及录入系统版!$B:$X,COLUMN(O75),0)</f>
        <v>41659</v>
      </c>
      <c r="N75" t="str">
        <f>VLOOKUP($A75,店铺资料发布及录入系统版!$B:$X,COLUMN(P75),0)</f>
        <v>湖南省长沙市天心区坡子街216号悦方IDMALL2楼KIKC专卖店</v>
      </c>
      <c r="O75" t="str">
        <f>VLOOKUP($A75,店铺资料发布及录入系统版!$B:$X,COLUMN(Q75),0)</f>
        <v>谢婷</v>
      </c>
      <c r="P75" t="str">
        <f>VLOOKUP($A75,店铺资料发布及录入系统版!$B:$X,COLUMN(R75),0)</f>
        <v>0731-84912259</v>
      </c>
      <c r="Q75" t="str">
        <f>VLOOKUP(A75,店铺资料发布及录入系统版!$B:$W,21,0)</f>
        <v>KIKC新开店</v>
      </c>
      <c r="R75" s="169" t="s">
        <v>982</v>
      </c>
    </row>
    <row r="76" spans="1:18">
      <c r="A76" t="s">
        <v>1001</v>
      </c>
      <c r="B76" t="str">
        <f>VLOOKUP($A76,店铺资料发布及录入系统版!$B:$X,COLUMN(B76),0)</f>
        <v>21Z033</v>
      </c>
      <c r="C76" t="str">
        <f>VLOOKUP($A76,店铺资料发布及录入系统版!$B:$X,COLUMN(D76),0)</f>
        <v>华中</v>
      </c>
      <c r="D76" t="str">
        <f>VLOOKUP($A76,店铺资料发布及录入系统版!$B:$X,COLUMN(E76),0)</f>
        <v>黄明</v>
      </c>
      <c r="E76" t="str">
        <f>VLOOKUP($A76,店铺资料发布及录入系统版!$B:$X,COLUMN(F76),0)</f>
        <v>湖南</v>
      </c>
      <c r="F76" t="str">
        <f>VLOOKUP($A76,店铺资料发布及录入系统版!$B:$X,COLUMN(G76),0)</f>
        <v>刘涛</v>
      </c>
      <c r="G76" t="str">
        <f>VLOOKUP($A76,店铺资料发布及录入系统版!$B:$X,COLUMN(H76),0)</f>
        <v>长沙</v>
      </c>
      <c r="H76">
        <f>VLOOKUP($A76,店铺资料发布及录入系统版!$B:$X,COLUMN(I76),0)</f>
        <v>0</v>
      </c>
      <c r="I76" t="str">
        <f>VLOOKUP($A76,店铺资料发布及录入系统版!$B:$X,COLUMN(C76),0)</f>
        <v>B</v>
      </c>
      <c r="J76" t="str">
        <f>VLOOKUP($A76,店铺资料发布及录入系统版!$B:$X,11,0)</f>
        <v>直营</v>
      </c>
      <c r="K76" t="str">
        <f>VLOOKUP($A76,店铺资料发布及录入系统版!$B:$X,COLUMN(L76),0)</f>
        <v>店中店</v>
      </c>
      <c r="L76" s="155">
        <f>VLOOKUP($A76,店铺资料发布及录入系统版!$B:$X,14,0)</f>
        <v>0</v>
      </c>
      <c r="M76">
        <f>VLOOKUP($A76,店铺资料发布及录入系统版!$B:$X,COLUMN(O76),0)</f>
        <v>41863</v>
      </c>
      <c r="N76" t="str">
        <f>VLOOKUP($A76,店铺资料发布及录入系统版!$B:$X,COLUMN(P76),0)</f>
        <v>湖南省长沙市开福区湘江世纪城世纪金源购物中心一楼F1-95号KIKC专卖店</v>
      </c>
      <c r="O76" t="str">
        <f>VLOOKUP($A76,店铺资料发布及录入系统版!$B:$X,COLUMN(Q76),0)</f>
        <v>谢雅丽</v>
      </c>
      <c r="P76" t="str">
        <f>VLOOKUP($A76,店铺资料发布及录入系统版!$B:$X,COLUMN(R76),0)</f>
        <v>0731-82258894</v>
      </c>
      <c r="Q76" t="str">
        <f>VLOOKUP(A76,店铺资料发布及录入系统版!$B:$W,21,0)</f>
        <v>KIKC新开店</v>
      </c>
      <c r="R76" s="169" t="s">
        <v>982</v>
      </c>
    </row>
    <row r="77" spans="1:18">
      <c r="A77" t="s">
        <v>1011</v>
      </c>
      <c r="B77" t="str">
        <f>VLOOKUP($A77,店铺资料发布及录入系统版!$B:$X,COLUMN(B77),0)</f>
        <v>21Z032</v>
      </c>
      <c r="C77" t="str">
        <f>VLOOKUP($A77,店铺资料发布及录入系统版!$B:$X,COLUMN(D77),0)</f>
        <v>华中</v>
      </c>
      <c r="D77" t="str">
        <f>VLOOKUP($A77,店铺资料发布及录入系统版!$B:$X,COLUMN(E77),0)</f>
        <v>黄明</v>
      </c>
      <c r="E77" t="str">
        <f>VLOOKUP($A77,店铺资料发布及录入系统版!$B:$X,COLUMN(F77),0)</f>
        <v>湖南</v>
      </c>
      <c r="F77" t="str">
        <f>VLOOKUP($A77,店铺资料发布及录入系统版!$B:$X,COLUMN(G77),0)</f>
        <v>刘涛</v>
      </c>
      <c r="G77" t="str">
        <f>VLOOKUP($A77,店铺资料发布及录入系统版!$B:$X,COLUMN(H77),0)</f>
        <v>长沙</v>
      </c>
      <c r="H77">
        <f>VLOOKUP($A77,店铺资料发布及录入系统版!$B:$X,COLUMN(I77),0)</f>
        <v>0</v>
      </c>
      <c r="I77" t="str">
        <f>VLOOKUP($A77,店铺资料发布及录入系统版!$B:$X,COLUMN(C77),0)</f>
        <v>B</v>
      </c>
      <c r="J77" t="str">
        <f>VLOOKUP($A77,店铺资料发布及录入系统版!$B:$X,11,0)</f>
        <v>直营</v>
      </c>
      <c r="K77" t="str">
        <f>VLOOKUP($A77,店铺资料发布及录入系统版!$B:$X,COLUMN(L77),0)</f>
        <v>专柜</v>
      </c>
      <c r="L77" s="155">
        <f>VLOOKUP($A77,店铺资料发布及录入系统版!$B:$X,14,0)</f>
        <v>0</v>
      </c>
      <c r="M77">
        <f>VLOOKUP($A77,店铺资料发布及录入系统版!$B:$X,COLUMN(O77),0)</f>
        <v>41902</v>
      </c>
      <c r="N77" t="str">
        <f>VLOOKUP($A77,店铺资料发布及录入系统版!$B:$X,COLUMN(P77),0)</f>
        <v>湖南省长沙市岳麓区金星中路428号步步高广场五楼KIKC专柜</v>
      </c>
      <c r="O77" t="str">
        <f>VLOOKUP($A77,店铺资料发布及录入系统版!$B:$X,COLUMN(Q77),0)</f>
        <v>任静</v>
      </c>
      <c r="P77" t="str">
        <f>VLOOKUP($A77,店铺资料发布及录入系统版!$B:$X,COLUMN(R77),0)</f>
        <v xml:space="preserve">0731-83990152 </v>
      </c>
      <c r="Q77" t="str">
        <f>VLOOKUP(A77,店铺资料发布及录入系统版!$B:$W,21,0)</f>
        <v>KIKC新开店</v>
      </c>
      <c r="R77" s="169" t="s">
        <v>982</v>
      </c>
    </row>
    <row r="78" spans="1:18">
      <c r="A78" t="s">
        <v>384</v>
      </c>
      <c r="B78" t="str">
        <f>VLOOKUP($A78,店铺资料发布及录入系统版!$B:$X,COLUMN(B78),0)</f>
        <v>21Z006</v>
      </c>
      <c r="C78" t="str">
        <f>VLOOKUP($A78,店铺资料发布及录入系统版!$B:$X,COLUMN(D78),0)</f>
        <v>华中</v>
      </c>
      <c r="D78" t="str">
        <f>VLOOKUP($A78,店铺资料发布及录入系统版!$B:$X,COLUMN(E78),0)</f>
        <v>黄明</v>
      </c>
      <c r="E78" t="str">
        <f>VLOOKUP($A78,店铺资料发布及录入系统版!$B:$X,COLUMN(F78),0)</f>
        <v>湖南</v>
      </c>
      <c r="F78" t="str">
        <f>VLOOKUP($A78,店铺资料发布及录入系统版!$B:$X,COLUMN(G78),0)</f>
        <v>周燕</v>
      </c>
      <c r="G78" t="str">
        <f>VLOOKUP($A78,店铺资料发布及录入系统版!$B:$X,COLUMN(H78),0)</f>
        <v>常德</v>
      </c>
      <c r="H78" t="str">
        <f>VLOOKUP($A78,店铺资料发布及录入系统版!$B:$X,COLUMN(I78),0)</f>
        <v>武陵区</v>
      </c>
      <c r="I78" t="str">
        <f>VLOOKUP($A78,店铺资料发布及录入系统版!$B:$X,COLUMN(C78),0)</f>
        <v>B</v>
      </c>
      <c r="J78" t="str">
        <f>VLOOKUP($A78,店铺资料发布及录入系统版!$B:$X,11,0)</f>
        <v>直营</v>
      </c>
      <c r="K78" t="str">
        <f>VLOOKUP($A78,店铺资料发布及录入系统版!$B:$X,COLUMN(L78),0)</f>
        <v>专卖店</v>
      </c>
      <c r="L78" s="155">
        <f>VLOOKUP($A78,店铺资料发布及录入系统版!$B:$X,14,0)</f>
        <v>41173</v>
      </c>
      <c r="M78">
        <f>VLOOKUP($A78,店铺资料发布及录入系统版!$B:$X,COLUMN(O78),0)</f>
        <v>41536</v>
      </c>
      <c r="N78" t="str">
        <f>VLOOKUP($A78,店铺资料发布及录入系统版!$B:$X,COLUMN(P78),0)</f>
        <v>湖南省常德市武陵区步行街金钻广场大兴街21-23号KIKC专卖店</v>
      </c>
      <c r="O78" t="str">
        <f>VLOOKUP($A78,店铺资料发布及录入系统版!$B:$X,COLUMN(Q78),0)</f>
        <v>于亚</v>
      </c>
      <c r="P78" t="str">
        <f>VLOOKUP($A78,店铺资料发布及录入系统版!$B:$X,COLUMN(R78),0)</f>
        <v>0736-7361399</v>
      </c>
      <c r="Q78" t="str">
        <f>VLOOKUP(A78,店铺资料发布及录入系统版!$B:$W,21,0)</f>
        <v>KIKC保留店</v>
      </c>
      <c r="R78" s="169" t="s">
        <v>982</v>
      </c>
    </row>
    <row r="79" spans="1:18">
      <c r="A79" t="s">
        <v>772</v>
      </c>
      <c r="B79" t="str">
        <f>VLOOKUP($A79,店铺资料发布及录入系统版!$B:$X,COLUMN(B79),0)</f>
        <v>21Z020</v>
      </c>
      <c r="C79" t="str">
        <f>VLOOKUP($A79,店铺资料发布及录入系统版!$B:$X,COLUMN(D79),0)</f>
        <v>华中</v>
      </c>
      <c r="D79" t="str">
        <f>VLOOKUP($A79,店铺资料发布及录入系统版!$B:$X,COLUMN(E79),0)</f>
        <v>黄明</v>
      </c>
      <c r="E79" t="str">
        <f>VLOOKUP($A79,店铺资料发布及录入系统版!$B:$X,COLUMN(F79),0)</f>
        <v>湖南</v>
      </c>
      <c r="F79" t="str">
        <f>VLOOKUP($A79,店铺资料发布及录入系统版!$B:$X,COLUMN(G79),0)</f>
        <v>周燕</v>
      </c>
      <c r="G79" t="str">
        <f>VLOOKUP($A79,店铺资料发布及录入系统版!$B:$X,COLUMN(H79),0)</f>
        <v>常德</v>
      </c>
      <c r="H79" t="str">
        <f>VLOOKUP($A79,店铺资料发布及录入系统版!$B:$X,COLUMN(I79),0)</f>
        <v>武陵区</v>
      </c>
      <c r="I79" t="str">
        <f>VLOOKUP($A79,店铺资料发布及录入系统版!$B:$X,COLUMN(C79),0)</f>
        <v>B</v>
      </c>
      <c r="J79" t="str">
        <f>VLOOKUP($A79,店铺资料发布及录入系统版!$B:$X,11,0)</f>
        <v>直营</v>
      </c>
      <c r="K79" t="str">
        <f>VLOOKUP($A79,店铺资料发布及录入系统版!$B:$X,COLUMN(L79),0)</f>
        <v>专卖店</v>
      </c>
      <c r="L79" s="155">
        <f>VLOOKUP($A79,店铺资料发布及录入系统版!$B:$X,14,0)</f>
        <v>0</v>
      </c>
      <c r="M79">
        <f>VLOOKUP($A79,店铺资料发布及录入系统版!$B:$X,COLUMN(O79),0)</f>
        <v>41525</v>
      </c>
      <c r="N79" t="str">
        <f>VLOOKUP($A79,店铺资料发布及录入系统版!$B:$X,COLUMN(P79),0)</f>
        <v>湖南省常德市商业步行街首创大厦临街KIKC专卖店</v>
      </c>
      <c r="O79" t="str">
        <f>VLOOKUP($A79,店铺资料发布及录入系统版!$B:$X,COLUMN(Q79),0)</f>
        <v>彭茸</v>
      </c>
      <c r="P79" t="str">
        <f>VLOOKUP($A79,店铺资料发布及录入系统版!$B:$X,COLUMN(R79),0)</f>
        <v>0736-7301739</v>
      </c>
      <c r="Q79" t="str">
        <f>VLOOKUP(A79,店铺资料发布及录入系统版!$B:$W,21,0)</f>
        <v>KIKC新开店</v>
      </c>
      <c r="R79" s="169" t="s">
        <v>982</v>
      </c>
    </row>
    <row r="80" spans="1:18">
      <c r="A80" t="s">
        <v>360</v>
      </c>
      <c r="B80" t="str">
        <f>VLOOKUP($A80,店铺资料发布及录入系统版!$B:$X,COLUMN(B80),0)</f>
        <v>21Z019</v>
      </c>
      <c r="C80" t="str">
        <f>VLOOKUP($A80,店铺资料发布及录入系统版!$B:$X,COLUMN(D80),0)</f>
        <v>华中</v>
      </c>
      <c r="D80" t="str">
        <f>VLOOKUP($A80,店铺资料发布及录入系统版!$B:$X,COLUMN(E80),0)</f>
        <v>黄明</v>
      </c>
      <c r="E80" t="str">
        <f>VLOOKUP($A80,店铺资料发布及录入系统版!$B:$X,COLUMN(F80),0)</f>
        <v>湖南</v>
      </c>
      <c r="F80" t="str">
        <f>VLOOKUP($A80,店铺资料发布及录入系统版!$B:$X,COLUMN(G80),0)</f>
        <v>赵旨华</v>
      </c>
      <c r="G80" t="str">
        <f>VLOOKUP($A80,店铺资料发布及录入系统版!$B:$X,COLUMN(H80),0)</f>
        <v>岳阳</v>
      </c>
      <c r="H80" t="str">
        <f>VLOOKUP($A80,店铺资料发布及录入系统版!$B:$X,COLUMN(I80),0)</f>
        <v>岳阳楼区</v>
      </c>
      <c r="I80" t="str">
        <f>VLOOKUP($A80,店铺资料发布及录入系统版!$B:$X,COLUMN(C80),0)</f>
        <v>B</v>
      </c>
      <c r="J80" t="str">
        <f>VLOOKUP($A80,店铺资料发布及录入系统版!$B:$X,11,0)</f>
        <v>直营</v>
      </c>
      <c r="K80" t="str">
        <f>VLOOKUP($A80,店铺资料发布及录入系统版!$B:$X,COLUMN(L80),0)</f>
        <v>专卖店</v>
      </c>
      <c r="L80" s="155">
        <f>VLOOKUP($A80,店铺资料发布及录入系统版!$B:$X,14,0)</f>
        <v>0</v>
      </c>
      <c r="M80">
        <f>VLOOKUP($A80,店铺资料发布及录入系统版!$B:$X,COLUMN(O80),0)</f>
        <v>41536</v>
      </c>
      <c r="N80" t="str">
        <f>VLOOKUP($A80,店铺资料发布及录入系统版!$B:$X,COLUMN(P80),0)</f>
        <v>湖南省岳阳市东茅岭249号KIKC专卖店</v>
      </c>
      <c r="O80" t="str">
        <f>VLOOKUP($A80,店铺资料发布及录入系统版!$B:$X,COLUMN(Q80),0)</f>
        <v>杨晶</v>
      </c>
      <c r="P80" t="str">
        <f>VLOOKUP($A80,店铺资料发布及录入系统版!$B:$X,COLUMN(R80),0)</f>
        <v>0730-8970628</v>
      </c>
      <c r="Q80" t="str">
        <f>VLOOKUP(A80,店铺资料发布及录入系统版!$B:$W,21,0)</f>
        <v>KIKC新开店</v>
      </c>
      <c r="R80" s="169" t="s">
        <v>982</v>
      </c>
    </row>
    <row r="81" spans="1:18">
      <c r="A81" t="s">
        <v>786</v>
      </c>
      <c r="B81" t="str">
        <f>VLOOKUP($A81,店铺资料发布及录入系统版!$B:$X,COLUMN(B81),0)</f>
        <v>21Z029</v>
      </c>
      <c r="C81" t="str">
        <f>VLOOKUP($A81,店铺资料发布及录入系统版!$B:$X,COLUMN(D81),0)</f>
        <v>华中</v>
      </c>
      <c r="D81" t="str">
        <f>VLOOKUP($A81,店铺资料发布及录入系统版!$B:$X,COLUMN(E81),0)</f>
        <v>黄明</v>
      </c>
      <c r="E81" t="str">
        <f>VLOOKUP($A81,店铺资料发布及录入系统版!$B:$X,COLUMN(F81),0)</f>
        <v>湖南</v>
      </c>
      <c r="F81" t="str">
        <f>VLOOKUP($A81,店铺资料发布及录入系统版!$B:$X,COLUMN(G81),0)</f>
        <v>赵旨华</v>
      </c>
      <c r="G81" t="str">
        <f>VLOOKUP($A81,店铺资料发布及录入系统版!$B:$X,COLUMN(H81),0)</f>
        <v>岳阳</v>
      </c>
      <c r="H81" t="str">
        <f>VLOOKUP($A81,店铺资料发布及录入系统版!$B:$X,COLUMN(I81),0)</f>
        <v>岳阳楼区</v>
      </c>
      <c r="I81" t="str">
        <f>VLOOKUP($A81,店铺资料发布及录入系统版!$B:$X,COLUMN(C81),0)</f>
        <v>B</v>
      </c>
      <c r="J81" t="str">
        <f>VLOOKUP($A81,店铺资料发布及录入系统版!$B:$X,11,0)</f>
        <v>直营</v>
      </c>
      <c r="K81" t="str">
        <f>VLOOKUP($A81,店铺资料发布及录入系统版!$B:$X,COLUMN(L81),0)</f>
        <v>专柜</v>
      </c>
      <c r="L81" s="155">
        <f>VLOOKUP($A81,店铺资料发布及录入系统版!$B:$X,14,0)</f>
        <v>0</v>
      </c>
      <c r="M81">
        <f>VLOOKUP($A81,店铺资料发布及录入系统版!$B:$X,COLUMN(O81),0)</f>
        <v>41734</v>
      </c>
      <c r="N81" t="str">
        <f>VLOOKUP($A81,店铺资料发布及录入系统版!$B:$X,COLUMN(P81),0)</f>
        <v>湖南省岳阳市岳阳楼区东茅岭路现代武商购物中心四楼KIKC专柜</v>
      </c>
      <c r="O81" t="str">
        <f>VLOOKUP($A81,店铺资料发布及录入系统版!$B:$X,COLUMN(Q81),0)</f>
        <v>余雪英</v>
      </c>
      <c r="P81" t="str">
        <f>VLOOKUP($A81,店铺资料发布及录入系统版!$B:$X,COLUMN(R81),0)</f>
        <v>0730-8266242</v>
      </c>
      <c r="Q81" t="str">
        <f>VLOOKUP(A81,店铺资料发布及录入系统版!$B:$W,21,0)</f>
        <v>KIKC新开店</v>
      </c>
      <c r="R81" s="169" t="s">
        <v>982</v>
      </c>
    </row>
    <row r="82" spans="1:18">
      <c r="A82" t="s">
        <v>779</v>
      </c>
      <c r="B82" t="str">
        <f>VLOOKUP($A82,店铺资料发布及录入系统版!$B:$X,COLUMN(B82),0)</f>
        <v>16Z002</v>
      </c>
      <c r="C82" t="str">
        <f>VLOOKUP($A82,店铺资料发布及录入系统版!$B:$X,COLUMN(D82),0)</f>
        <v>西南</v>
      </c>
      <c r="D82" t="str">
        <f>VLOOKUP($A82,店铺资料发布及录入系统版!$B:$X,COLUMN(E82),0)</f>
        <v>余哲凯</v>
      </c>
      <c r="E82" t="str">
        <f>VLOOKUP($A82,店铺资料发布及录入系统版!$B:$X,COLUMN(F82),0)</f>
        <v>四川</v>
      </c>
      <c r="F82" t="str">
        <f>VLOOKUP($A82,店铺资料发布及录入系统版!$B:$X,COLUMN(G82),0)</f>
        <v>彭奕铭</v>
      </c>
      <c r="G82" t="str">
        <f>VLOOKUP($A82,店铺资料发布及录入系统版!$B:$X,COLUMN(H82),0)</f>
        <v>成都</v>
      </c>
      <c r="H82" t="str">
        <f>VLOOKUP($A82,店铺资料发布及录入系统版!$B:$X,COLUMN(I82),0)</f>
        <v>青羊区</v>
      </c>
      <c r="I82" t="str">
        <f>VLOOKUP($A82,店铺资料发布及录入系统版!$B:$X,COLUMN(C82),0)</f>
        <v>A</v>
      </c>
      <c r="J82" t="str">
        <f>VLOOKUP($A82,店铺资料发布及录入系统版!$B:$X,11,0)</f>
        <v>直营</v>
      </c>
      <c r="K82" t="str">
        <f>VLOOKUP($A82,店铺资料发布及录入系统版!$B:$X,COLUMN(L82),0)</f>
        <v>店中店</v>
      </c>
      <c r="L82" s="155">
        <f>VLOOKUP($A82,店铺资料发布及录入系统版!$B:$X,14,0)</f>
        <v>0</v>
      </c>
      <c r="M82">
        <f>VLOOKUP($A82,店铺资料发布及录入系统版!$B:$X,COLUMN(O82),0)</f>
        <v>41754</v>
      </c>
      <c r="N82" t="str">
        <f>VLOOKUP($A82,店铺资料发布及录入系统版!$B:$X,COLUMN(P82),0)</f>
        <v>四川省成都市青羊区光华北三路55号L1-29-30</v>
      </c>
      <c r="O82" t="str">
        <f>VLOOKUP($A82,店铺资料发布及录入系统版!$B:$X,COLUMN(Q82),0)</f>
        <v>杨莉</v>
      </c>
      <c r="P82" t="str">
        <f>VLOOKUP($A82,店铺资料发布及录入系统版!$B:$X,COLUMN(R82),0)</f>
        <v>028-86113192</v>
      </c>
      <c r="Q82" t="str">
        <f>VLOOKUP(A82,店铺资料发布及录入系统版!$B:$W,21,0)</f>
        <v>KIKC新开店</v>
      </c>
      <c r="R82" s="169" t="s">
        <v>982</v>
      </c>
    </row>
    <row r="83" spans="1:18">
      <c r="A83" t="s">
        <v>1002</v>
      </c>
      <c r="B83" t="str">
        <f>VLOOKUP($A83,店铺资料发布及录入系统版!$B:$X,COLUMN(B83),0)</f>
        <v>16Z006</v>
      </c>
      <c r="C83" t="str">
        <f>VLOOKUP($A83,店铺资料发布及录入系统版!$B:$X,COLUMN(D83),0)</f>
        <v>西南</v>
      </c>
      <c r="D83" t="str">
        <f>VLOOKUP($A83,店铺资料发布及录入系统版!$B:$X,COLUMN(E83),0)</f>
        <v>余哲凯</v>
      </c>
      <c r="E83" t="str">
        <f>VLOOKUP($A83,店铺资料发布及录入系统版!$B:$X,COLUMN(F83),0)</f>
        <v>四川</v>
      </c>
      <c r="F83" t="str">
        <f>VLOOKUP($A83,店铺资料发布及录入系统版!$B:$X,COLUMN(G83),0)</f>
        <v>吴秀贞</v>
      </c>
      <c r="G83" t="str">
        <f>VLOOKUP($A83,店铺资料发布及录入系统版!$B:$X,COLUMN(H83),0)</f>
        <v>成都</v>
      </c>
      <c r="H83" t="str">
        <f>VLOOKUP($A83,店铺资料发布及录入系统版!$B:$X,COLUMN(I83),0)</f>
        <v>金牛区</v>
      </c>
      <c r="I83" t="str">
        <f>VLOOKUP($A83,店铺资料发布及录入系统版!$B:$X,COLUMN(C83),0)</f>
        <v>A</v>
      </c>
      <c r="J83" t="str">
        <f>VLOOKUP($A83,店铺资料发布及录入系统版!$B:$X,11,0)</f>
        <v>直营</v>
      </c>
      <c r="K83" t="str">
        <f>VLOOKUP($A83,店铺资料发布及录入系统版!$B:$X,COLUMN(L83),0)</f>
        <v>店中店</v>
      </c>
      <c r="L83" s="155">
        <f>VLOOKUP($A83,店铺资料发布及录入系统版!$B:$X,14,0)</f>
        <v>0</v>
      </c>
      <c r="M83">
        <f>VLOOKUP($A83,店铺资料发布及录入系统版!$B:$X,COLUMN(O83),0)</f>
        <v>41860</v>
      </c>
      <c r="N83" t="str">
        <f>VLOOKUP($A83,店铺资料发布及录入系统版!$B:$X,COLUMN(P83),0)</f>
        <v>四川省成都市金牛区一环路北三段1号</v>
      </c>
      <c r="O83" t="str">
        <f>VLOOKUP($A83,店铺资料发布及录入系统版!$B:$X,COLUMN(Q83),0)</f>
        <v>文平</v>
      </c>
      <c r="P83" t="str">
        <f>VLOOKUP($A83,店铺资料发布及录入系统版!$B:$X,COLUMN(R83),0)</f>
        <v>028-82876226</v>
      </c>
      <c r="Q83" t="str">
        <f>VLOOKUP(A83,店铺资料发布及录入系统版!$B:$W,21,0)</f>
        <v>KIKC新开店</v>
      </c>
      <c r="R83" s="169" t="s">
        <v>982</v>
      </c>
    </row>
    <row r="84" spans="1:18">
      <c r="A84" t="s">
        <v>792</v>
      </c>
      <c r="B84" t="str">
        <f>VLOOKUP($A84,店铺资料发布及录入系统版!$B:$X,COLUMN(B84),0)</f>
        <v>16Z004</v>
      </c>
      <c r="C84" t="str">
        <f>VLOOKUP($A84,店铺资料发布及录入系统版!$B:$X,COLUMN(D84),0)</f>
        <v>西南</v>
      </c>
      <c r="D84" t="str">
        <f>VLOOKUP($A84,店铺资料发布及录入系统版!$B:$X,COLUMN(E84),0)</f>
        <v>余哲凯</v>
      </c>
      <c r="E84" t="str">
        <f>VLOOKUP($A84,店铺资料发布及录入系统版!$B:$X,COLUMN(F84),0)</f>
        <v>四川</v>
      </c>
      <c r="F84" t="str">
        <f>VLOOKUP($A84,店铺资料发布及录入系统版!$B:$X,COLUMN(G84),0)</f>
        <v>肖蓉</v>
      </c>
      <c r="G84" t="str">
        <f>VLOOKUP($A84,店铺资料发布及录入系统版!$B:$X,COLUMN(H84),0)</f>
        <v>绵阳</v>
      </c>
      <c r="H84" t="str">
        <f>VLOOKUP($A84,店铺资料发布及录入系统版!$B:$X,COLUMN(I84),0)</f>
        <v>涪城区</v>
      </c>
      <c r="I84" t="str">
        <f>VLOOKUP($A84,店铺资料发布及录入系统版!$B:$X,COLUMN(C84),0)</f>
        <v>B</v>
      </c>
      <c r="J84" t="str">
        <f>VLOOKUP($A84,店铺资料发布及录入系统版!$B:$X,11,0)</f>
        <v>直营</v>
      </c>
      <c r="K84" t="str">
        <f>VLOOKUP($A84,店铺资料发布及录入系统版!$B:$X,COLUMN(L84),0)</f>
        <v>专卖店</v>
      </c>
      <c r="L84" s="155">
        <f>VLOOKUP($A84,店铺资料发布及录入系统版!$B:$X,14,0)</f>
        <v>0</v>
      </c>
      <c r="M84">
        <f>VLOOKUP($A84,店铺资料发布及录入系统版!$B:$X,COLUMN(O84),0)</f>
        <v>41760</v>
      </c>
      <c r="N84" t="str">
        <f>VLOOKUP($A84,店铺资料发布及录入系统版!$B:$X,COLUMN(P84),0)</f>
        <v>四川省绵阳市涪城区公园路1-2号KIKC专卖店</v>
      </c>
      <c r="O84" t="str">
        <f>VLOOKUP($A84,店铺资料发布及录入系统版!$B:$X,COLUMN(Q84),0)</f>
        <v>肖蓉</v>
      </c>
      <c r="P84" t="str">
        <f>VLOOKUP($A84,店铺资料发布及录入系统版!$B:$X,COLUMN(R84),0)</f>
        <v>0816-2232600</v>
      </c>
      <c r="Q84" t="str">
        <f>VLOOKUP(A84,店铺资料发布及录入系统版!$B:$W,21,0)</f>
        <v>KIKC新开店</v>
      </c>
      <c r="R84" s="169" t="s">
        <v>982</v>
      </c>
    </row>
    <row r="85" spans="1:18">
      <c r="A85" t="s">
        <v>774</v>
      </c>
      <c r="B85" t="str">
        <f>VLOOKUP($A85,店铺资料发布及录入系统版!$B:$X,COLUMN(B85),0)</f>
        <v>16Z001</v>
      </c>
      <c r="C85" t="str">
        <f>VLOOKUP($A85,店铺资料发布及录入系统版!$B:$X,COLUMN(D85),0)</f>
        <v>西南</v>
      </c>
      <c r="D85" t="str">
        <f>VLOOKUP($A85,店铺资料发布及录入系统版!$B:$X,COLUMN(E85),0)</f>
        <v>余哲凯</v>
      </c>
      <c r="E85" t="str">
        <f>VLOOKUP($A85,店铺资料发布及录入系统版!$B:$X,COLUMN(F85),0)</f>
        <v>四川</v>
      </c>
      <c r="F85" t="str">
        <f>VLOOKUP($A85,店铺资料发布及录入系统版!$B:$X,COLUMN(G85),0)</f>
        <v>王君</v>
      </c>
      <c r="G85" t="str">
        <f>VLOOKUP($A85,店铺资料发布及录入系统版!$B:$X,COLUMN(H85),0)</f>
        <v>南充</v>
      </c>
      <c r="H85" t="str">
        <f>VLOOKUP($A85,店铺资料发布及录入系统版!$B:$X,COLUMN(I85),0)</f>
        <v>顺庆区</v>
      </c>
      <c r="I85" t="str">
        <f>VLOOKUP($A85,店铺资料发布及录入系统版!$B:$X,COLUMN(C85),0)</f>
        <v>B</v>
      </c>
      <c r="J85" t="str">
        <f>VLOOKUP($A85,店铺资料发布及录入系统版!$B:$X,11,0)</f>
        <v>直营</v>
      </c>
      <c r="K85" t="str">
        <f>VLOOKUP($A85,店铺资料发布及录入系统版!$B:$X,COLUMN(L85),0)</f>
        <v>专卖店</v>
      </c>
      <c r="L85" s="155">
        <f>VLOOKUP($A85,店铺资料发布及录入系统版!$B:$X,14,0)</f>
        <v>0</v>
      </c>
      <c r="M85">
        <f>VLOOKUP($A85,店铺资料发布及录入系统版!$B:$X,COLUMN(O85),0)</f>
        <v>41629</v>
      </c>
      <c r="N85" t="str">
        <f>VLOOKUP($A85,店铺资料发布及录入系统版!$B:$X,COLUMN(P85),0)</f>
        <v>四川省南充市顺庆区三公街75-77号KIKC专卖店</v>
      </c>
      <c r="O85" t="str">
        <f>VLOOKUP($A85,店铺资料发布及录入系统版!$B:$X,COLUMN(Q85),0)</f>
        <v>王丽</v>
      </c>
      <c r="P85" t="str">
        <f>VLOOKUP($A85,店铺资料发布及录入系统版!$B:$X,COLUMN(R85),0)</f>
        <v>0817-2898381</v>
      </c>
      <c r="Q85" t="str">
        <f>VLOOKUP(A85,店铺资料发布及录入系统版!$B:$W,21,0)</f>
        <v>KIKC新开店</v>
      </c>
      <c r="R85" s="169" t="s">
        <v>982</v>
      </c>
    </row>
    <row r="86" spans="1:18">
      <c r="A86" t="s">
        <v>787</v>
      </c>
      <c r="B86" t="str">
        <f>VLOOKUP($A86,店铺资料发布及录入系统版!$B:$X,COLUMN(B86),0)</f>
        <v>16Z003</v>
      </c>
      <c r="C86" t="str">
        <f>VLOOKUP($A86,店铺资料发布及录入系统版!$B:$X,COLUMN(D86),0)</f>
        <v>西南</v>
      </c>
      <c r="D86" t="str">
        <f>VLOOKUP($A86,店铺资料发布及录入系统版!$B:$X,COLUMN(E86),0)</f>
        <v>余哲凯</v>
      </c>
      <c r="E86" t="str">
        <f>VLOOKUP($A86,店铺资料发布及录入系统版!$B:$X,COLUMN(F86),0)</f>
        <v>四川</v>
      </c>
      <c r="F86" t="str">
        <f>VLOOKUP($A86,店铺资料发布及录入系统版!$B:$X,COLUMN(G86),0)</f>
        <v>王君</v>
      </c>
      <c r="G86" t="str">
        <f>VLOOKUP($A86,店铺资料发布及录入系统版!$B:$X,COLUMN(H86),0)</f>
        <v>南充</v>
      </c>
      <c r="H86" t="str">
        <f>VLOOKUP($A86,店铺资料发布及录入系统版!$B:$X,COLUMN(I86),0)</f>
        <v>顺庆区</v>
      </c>
      <c r="I86" t="str">
        <f>VLOOKUP($A86,店铺资料发布及录入系统版!$B:$X,COLUMN(C86),0)</f>
        <v>B</v>
      </c>
      <c r="J86" t="str">
        <f>VLOOKUP($A86,店铺资料发布及录入系统版!$B:$X,11,0)</f>
        <v>直营</v>
      </c>
      <c r="K86" t="str">
        <f>VLOOKUP($A86,店铺资料发布及录入系统版!$B:$X,COLUMN(L86),0)</f>
        <v>专柜</v>
      </c>
      <c r="L86" s="155">
        <f>VLOOKUP($A86,店铺资料发布及录入系统版!$B:$X,14,0)</f>
        <v>0</v>
      </c>
      <c r="M86">
        <f>VLOOKUP($A86,店铺资料发布及录入系统版!$B:$X,COLUMN(O86),0)</f>
        <v>41755</v>
      </c>
      <c r="N86" t="str">
        <f>VLOOKUP($A86,店铺资料发布及录入系统版!$B:$X,COLUMN(P86),0)</f>
        <v>四川省南充市顺庆区人民南路66号新世纪百货KIKC专柜</v>
      </c>
      <c r="O86" t="str">
        <f>VLOOKUP($A86,店铺资料发布及录入系统版!$B:$X,COLUMN(Q86),0)</f>
        <v>王丽</v>
      </c>
      <c r="P86" t="str">
        <f>VLOOKUP($A86,店铺资料发布及录入系统版!$B:$X,COLUMN(R86),0)</f>
        <v>0817-7107782</v>
      </c>
      <c r="Q86" t="str">
        <f>VLOOKUP(A86,店铺资料发布及录入系统版!$B:$W,21,0)</f>
        <v>KIKC新开店</v>
      </c>
      <c r="R86" s="169" t="s">
        <v>982</v>
      </c>
    </row>
    <row r="87" spans="1:18">
      <c r="A87" t="s">
        <v>1003</v>
      </c>
      <c r="B87" t="str">
        <f>VLOOKUP($A87,店铺资料发布及录入系统版!$B:$X,COLUMN(B87),0)</f>
        <v>16Z007</v>
      </c>
      <c r="C87" t="str">
        <f>VLOOKUP($A87,店铺资料发布及录入系统版!$B:$X,COLUMN(D87),0)</f>
        <v>西南</v>
      </c>
      <c r="D87" t="str">
        <f>VLOOKUP($A87,店铺资料发布及录入系统版!$B:$X,COLUMN(E87),0)</f>
        <v>余哲凯</v>
      </c>
      <c r="E87" t="str">
        <f>VLOOKUP($A87,店铺资料发布及录入系统版!$B:$X,COLUMN(F87),0)</f>
        <v>四川</v>
      </c>
      <c r="F87" t="str">
        <f>VLOOKUP($A87,店铺资料发布及录入系统版!$B:$X,COLUMN(G87),0)</f>
        <v>肖蓉</v>
      </c>
      <c r="G87" t="str">
        <f>VLOOKUP($A87,店铺资料发布及录入系统版!$B:$X,COLUMN(H87),0)</f>
        <v>绵阳</v>
      </c>
      <c r="H87" t="str">
        <f>VLOOKUP($A87,店铺资料发布及录入系统版!$B:$X,COLUMN(I87),0)</f>
        <v>涪城区</v>
      </c>
      <c r="I87" t="str">
        <f>VLOOKUP($A87,店铺资料发布及录入系统版!$B:$X,COLUMN(C87),0)</f>
        <v>C</v>
      </c>
      <c r="J87" t="str">
        <f>VLOOKUP($A87,店铺资料发布及录入系统版!$B:$X,11,0)</f>
        <v>直营</v>
      </c>
      <c r="K87" t="str">
        <f>VLOOKUP($A87,店铺资料发布及录入系统版!$B:$X,COLUMN(L87),0)</f>
        <v>专柜</v>
      </c>
      <c r="L87" s="155">
        <f>VLOOKUP($A87,店铺资料发布及录入系统版!$B:$X,14,0)</f>
        <v>0</v>
      </c>
      <c r="M87">
        <f>VLOOKUP($A87,店铺资料发布及录入系统版!$B:$X,COLUMN(O87),0)</f>
        <v>41883</v>
      </c>
      <c r="N87" t="str">
        <f>VLOOKUP($A87,店铺资料发布及录入系统版!$B:$X,COLUMN(P87),0)</f>
        <v>四川绵阳涪城区临园路东段72号新世界百货4FKIKC专柜</v>
      </c>
      <c r="O87" t="str">
        <f>VLOOKUP($A87,店铺资料发布及录入系统版!$B:$X,COLUMN(Q87),0)</f>
        <v>肖庆</v>
      </c>
      <c r="P87" t="str">
        <f>VLOOKUP($A87,店铺资料发布及录入系统版!$B:$X,COLUMN(R87),0)</f>
        <v>0816-6389709</v>
      </c>
      <c r="Q87" t="str">
        <f>VLOOKUP(A87,店铺资料发布及录入系统版!$B:$W,21,0)</f>
        <v>KIKC新开店</v>
      </c>
      <c r="R87" s="169" t="s">
        <v>982</v>
      </c>
    </row>
    <row r="88" spans="1:18">
      <c r="A88" t="s">
        <v>1013</v>
      </c>
      <c r="B88" t="e">
        <f>VLOOKUP($A88,店铺资料发布及录入系统版!$B:$X,COLUMN(B88),0)</f>
        <v>#N/A</v>
      </c>
      <c r="C88" t="e">
        <f>VLOOKUP($A88,店铺资料发布及录入系统版!$B:$X,COLUMN(D88),0)</f>
        <v>#N/A</v>
      </c>
      <c r="D88" t="e">
        <f>VLOOKUP($A88,店铺资料发布及录入系统版!$B:$X,COLUMN(E88),0)</f>
        <v>#N/A</v>
      </c>
      <c r="E88" t="e">
        <f>VLOOKUP($A88,店铺资料发布及录入系统版!$B:$X,COLUMN(F88),0)</f>
        <v>#N/A</v>
      </c>
      <c r="F88" t="e">
        <f>VLOOKUP($A88,店铺资料发布及录入系统版!$B:$X,COLUMN(G88),0)</f>
        <v>#N/A</v>
      </c>
      <c r="G88" t="e">
        <f>VLOOKUP($A88,店铺资料发布及录入系统版!$B:$X,COLUMN(H88),0)</f>
        <v>#N/A</v>
      </c>
      <c r="H88" t="e">
        <f>VLOOKUP($A88,店铺资料发布及录入系统版!$B:$X,COLUMN(I88),0)</f>
        <v>#N/A</v>
      </c>
      <c r="I88" t="e">
        <f>VLOOKUP($A88,店铺资料发布及录入系统版!$B:$X,COLUMN(C88),0)</f>
        <v>#N/A</v>
      </c>
      <c r="J88" t="e">
        <f>VLOOKUP($A88,店铺资料发布及录入系统版!$B:$X,11,0)</f>
        <v>#N/A</v>
      </c>
      <c r="K88" t="e">
        <f>VLOOKUP($A88,店铺资料发布及录入系统版!$B:$X,COLUMN(L88),0)</f>
        <v>#N/A</v>
      </c>
      <c r="L88" s="155" t="e">
        <f>VLOOKUP($A88,店铺资料发布及录入系统版!$B:$X,14,0)</f>
        <v>#N/A</v>
      </c>
      <c r="M88" t="e">
        <f>VLOOKUP($A88,店铺资料发布及录入系统版!$B:$X,COLUMN(O88),0)</f>
        <v>#N/A</v>
      </c>
      <c r="N88" t="e">
        <f>VLOOKUP($A88,店铺资料发布及录入系统版!$B:$X,COLUMN(P88),0)</f>
        <v>#N/A</v>
      </c>
      <c r="O88" t="e">
        <f>VLOOKUP($A88,店铺资料发布及录入系统版!$B:$X,COLUMN(Q88),0)</f>
        <v>#N/A</v>
      </c>
      <c r="P88" t="e">
        <f>VLOOKUP($A88,店铺资料发布及录入系统版!$B:$X,COLUMN(R88),0)</f>
        <v>#N/A</v>
      </c>
      <c r="Q88" t="e">
        <f>VLOOKUP(A88,店铺资料发布及录入系统版!$B:$W,21,0)</f>
        <v>#N/A</v>
      </c>
      <c r="R88" s="169" t="s">
        <v>982</v>
      </c>
    </row>
    <row r="89" spans="1:18">
      <c r="A89" t="s">
        <v>1014</v>
      </c>
      <c r="B89" t="e">
        <f>VLOOKUP($A89,店铺资料发布及录入系统版!$B:$X,COLUMN(B89),0)</f>
        <v>#N/A</v>
      </c>
      <c r="C89" t="e">
        <f>VLOOKUP($A89,店铺资料发布及录入系统版!$B:$X,COLUMN(D89),0)</f>
        <v>#N/A</v>
      </c>
      <c r="D89" t="e">
        <f>VLOOKUP($A89,店铺资料发布及录入系统版!$B:$X,COLUMN(E89),0)</f>
        <v>#N/A</v>
      </c>
      <c r="E89" t="e">
        <f>VLOOKUP($A89,店铺资料发布及录入系统版!$B:$X,COLUMN(F89),0)</f>
        <v>#N/A</v>
      </c>
      <c r="F89" t="e">
        <f>VLOOKUP($A89,店铺资料发布及录入系统版!$B:$X,COLUMN(G89),0)</f>
        <v>#N/A</v>
      </c>
      <c r="G89" t="e">
        <f>VLOOKUP($A89,店铺资料发布及录入系统版!$B:$X,COLUMN(H89),0)</f>
        <v>#N/A</v>
      </c>
      <c r="H89" t="e">
        <f>VLOOKUP($A89,店铺资料发布及录入系统版!$B:$X,COLUMN(I89),0)</f>
        <v>#N/A</v>
      </c>
      <c r="I89" t="e">
        <f>VLOOKUP($A89,店铺资料发布及录入系统版!$B:$X,COLUMN(C89),0)</f>
        <v>#N/A</v>
      </c>
      <c r="J89" t="e">
        <f>VLOOKUP($A89,店铺资料发布及录入系统版!$B:$X,11,0)</f>
        <v>#N/A</v>
      </c>
      <c r="K89" t="e">
        <f>VLOOKUP($A89,店铺资料发布及录入系统版!$B:$X,COLUMN(L89),0)</f>
        <v>#N/A</v>
      </c>
      <c r="L89" s="155" t="e">
        <f>VLOOKUP($A89,店铺资料发布及录入系统版!$B:$X,14,0)</f>
        <v>#N/A</v>
      </c>
      <c r="M89" t="e">
        <f>VLOOKUP($A89,店铺资料发布及录入系统版!$B:$X,COLUMN(O89),0)</f>
        <v>#N/A</v>
      </c>
      <c r="N89" t="e">
        <f>VLOOKUP($A89,店铺资料发布及录入系统版!$B:$X,COLUMN(P89),0)</f>
        <v>#N/A</v>
      </c>
      <c r="O89" t="e">
        <f>VLOOKUP($A89,店铺资料发布及录入系统版!$B:$X,COLUMN(Q89),0)</f>
        <v>#N/A</v>
      </c>
      <c r="P89" t="e">
        <f>VLOOKUP($A89,店铺资料发布及录入系统版!$B:$X,COLUMN(R89),0)</f>
        <v>#N/A</v>
      </c>
      <c r="Q89" t="e">
        <f>VLOOKUP(A89,店铺资料发布及录入系统版!$B:$W,21,0)</f>
        <v>#N/A</v>
      </c>
      <c r="R89" s="169" t="s">
        <v>982</v>
      </c>
    </row>
    <row r="90" spans="1:18">
      <c r="A90" t="s">
        <v>1015</v>
      </c>
      <c r="B90" t="str">
        <f>VLOOKUP($A90,店铺资料发布及录入系统版!$B:$X,COLUMN(B90),0)</f>
        <v>38Z005</v>
      </c>
      <c r="C90" t="str">
        <f>VLOOKUP($A90,店铺资料发布及录入系统版!$B:$X,COLUMN(D90),0)</f>
        <v>北方</v>
      </c>
      <c r="D90" t="str">
        <f>VLOOKUP($A90,店铺资料发布及录入系统版!$B:$X,COLUMN(E90),0)</f>
        <v>甄林</v>
      </c>
      <c r="E90" t="str">
        <f>VLOOKUP($A90,店铺资料发布及录入系统版!$B:$X,COLUMN(F90),0)</f>
        <v>辽宁</v>
      </c>
      <c r="F90" t="str">
        <f>VLOOKUP($A90,店铺资料发布及录入系统版!$B:$X,COLUMN(G90),0)</f>
        <v>高洁</v>
      </c>
      <c r="G90" t="str">
        <f>VLOOKUP($A90,店铺资料发布及录入系统版!$B:$X,COLUMN(H90),0)</f>
        <v>沈阳</v>
      </c>
      <c r="H90" t="str">
        <f>VLOOKUP($A90,店铺资料发布及录入系统版!$B:$X,COLUMN(I90),0)</f>
        <v>东陵区</v>
      </c>
      <c r="I90" t="str">
        <f>VLOOKUP($A90,店铺资料发布及录入系统版!$B:$X,COLUMN(C90),0)</f>
        <v>C</v>
      </c>
      <c r="J90" t="str">
        <f>VLOOKUP($A90,店铺资料发布及录入系统版!$B:$X,11,0)</f>
        <v>直营</v>
      </c>
      <c r="K90" t="str">
        <f>VLOOKUP($A90,店铺资料发布及录入系统版!$B:$X,COLUMN(L90),0)</f>
        <v>店中店</v>
      </c>
      <c r="L90" s="155">
        <f>VLOOKUP($A90,店铺资料发布及录入系统版!$B:$X,14,0)</f>
        <v>0</v>
      </c>
      <c r="M90">
        <f>VLOOKUP($A90,店铺资料发布及录入系统版!$B:$X,COLUMN(O90),0)</f>
        <v>41913</v>
      </c>
      <c r="N90" t="str">
        <f>VLOOKUP($A90,店铺资料发布及录入系统版!$B:$X,COLUMN(P90),0)</f>
        <v>辽宁省沈阳市东陵区营盘西街17号万达广场二层2058号KIKC</v>
      </c>
      <c r="O90" t="str">
        <f>VLOOKUP($A90,店铺资料发布及录入系统版!$B:$X,COLUMN(Q90),0)</f>
        <v>易晓飞</v>
      </c>
      <c r="P90" t="str">
        <f>VLOOKUP($A90,店铺资料发布及录入系统版!$B:$X,COLUMN(R90),0)</f>
        <v>024-31919711</v>
      </c>
      <c r="Q90" t="str">
        <f>VLOOKUP(A90,店铺资料发布及录入系统版!$B:$W,21,0)</f>
        <v>KIKC新开店</v>
      </c>
      <c r="R90" s="169" t="s">
        <v>982</v>
      </c>
    </row>
    <row r="91" spans="1:18">
      <c r="A91" t="s">
        <v>1016</v>
      </c>
      <c r="B91" t="str">
        <f>VLOOKUP($A91,店铺资料发布及录入系统版!$B:$X,COLUMN(B91),0)</f>
        <v>30Z057</v>
      </c>
      <c r="C91" t="str">
        <f>VLOOKUP($A91,店铺资料发布及录入系统版!$B:$X,COLUMN(D91),0)</f>
        <v>广东</v>
      </c>
      <c r="D91" t="str">
        <f>VLOOKUP($A91,店铺资料发布及录入系统版!$B:$X,COLUMN(E91),0)</f>
        <v>陈锐</v>
      </c>
      <c r="E91" t="str">
        <f>VLOOKUP($A91,店铺资料发布及录入系统版!$B:$X,COLUMN(F91),0)</f>
        <v>广东</v>
      </c>
      <c r="F91" t="str">
        <f>VLOOKUP($A91,店铺资料发布及录入系统版!$B:$X,COLUMN(G91),0)</f>
        <v>陈德谋</v>
      </c>
      <c r="G91" t="str">
        <f>VLOOKUP($A91,店铺资料发布及录入系统版!$B:$X,COLUMN(H91),0)</f>
        <v>中山</v>
      </c>
      <c r="H91" t="str">
        <f>VLOOKUP($A91,店铺资料发布及录入系统版!$B:$X,COLUMN(I91),0)</f>
        <v>坦洲</v>
      </c>
      <c r="I91" t="str">
        <f>VLOOKUP($A91,店铺资料发布及录入系统版!$B:$X,COLUMN(C91),0)</f>
        <v>B</v>
      </c>
      <c r="J91" t="str">
        <f>VLOOKUP($A91,店铺资料发布及录入系统版!$B:$X,11,0)</f>
        <v>直营</v>
      </c>
      <c r="K91" t="str">
        <f>VLOOKUP($A91,店铺资料发布及录入系统版!$B:$X,COLUMN(L91),0)</f>
        <v>专柜</v>
      </c>
      <c r="L91" s="155">
        <f>VLOOKUP($A91,店铺资料发布及录入系统版!$B:$X,14,0)</f>
        <v>0</v>
      </c>
      <c r="M91">
        <f>VLOOKUP($A91,店铺资料发布及录入系统版!$B:$X,COLUMN(O91),0)</f>
        <v>41913</v>
      </c>
      <c r="N91" t="str">
        <f>VLOOKUP($A91,店铺资料发布及录入系统版!$B:$X,COLUMN(P91),0)</f>
        <v>中山市坦洲镇坦神北路19号合胜百货三楼KIKC专柜</v>
      </c>
      <c r="O91" t="str">
        <f>VLOOKUP($A91,店铺资料发布及录入系统版!$B:$X,COLUMN(Q91),0)</f>
        <v>曾文书</v>
      </c>
      <c r="P91" t="str">
        <f>VLOOKUP($A91,店铺资料发布及录入系统版!$B:$X,COLUMN(R91),0)</f>
        <v>0760-86631337</v>
      </c>
      <c r="Q91" t="str">
        <f>VLOOKUP(A91,店铺资料发布及录入系统版!$B:$W,21,0)</f>
        <v>KIKC新开店</v>
      </c>
      <c r="R91" s="169" t="s">
        <v>982</v>
      </c>
    </row>
    <row r="92" spans="1:18">
      <c r="A92" t="s">
        <v>1006</v>
      </c>
      <c r="B92" t="str">
        <f>VLOOKUP($A92,店铺资料发布及录入系统版!$B:$X,COLUMN(B92),0)</f>
        <v>30Z056</v>
      </c>
      <c r="C92" t="str">
        <f>VLOOKUP($A92,店铺资料发布及录入系统版!$B:$X,COLUMN(D92),0)</f>
        <v>广东</v>
      </c>
      <c r="D92" t="str">
        <f>VLOOKUP($A92,店铺资料发布及录入系统版!$B:$X,COLUMN(E92),0)</f>
        <v>陈锐</v>
      </c>
      <c r="E92" t="str">
        <f>VLOOKUP($A92,店铺资料发布及录入系统版!$B:$X,COLUMN(F92),0)</f>
        <v>广东</v>
      </c>
      <c r="F92" t="str">
        <f>VLOOKUP($A92,店铺资料发布及录入系统版!$B:$X,COLUMN(G92),0)</f>
        <v>曾康平</v>
      </c>
      <c r="G92" t="str">
        <f>VLOOKUP($A92,店铺资料发布及录入系统版!$B:$X,COLUMN(H92),0)</f>
        <v>东莞</v>
      </c>
      <c r="H92" t="str">
        <f>VLOOKUP($A92,店铺资料发布及录入系统版!$B:$X,COLUMN(I92),0)</f>
        <v>东城区</v>
      </c>
      <c r="I92" t="str">
        <f>VLOOKUP($A92,店铺资料发布及录入系统版!$B:$X,COLUMN(C92),0)</f>
        <v>B</v>
      </c>
      <c r="J92" t="str">
        <f>VLOOKUP($A92,店铺资料发布及录入系统版!$B:$X,11,0)</f>
        <v>直营</v>
      </c>
      <c r="K92" t="str">
        <f>VLOOKUP($A92,店铺资料发布及录入系统版!$B:$X,COLUMN(L92),0)</f>
        <v>店中店</v>
      </c>
      <c r="L92" s="155">
        <f>VLOOKUP($A92,店铺资料发布及录入系统版!$B:$X,14,0)</f>
        <v>0</v>
      </c>
      <c r="M92">
        <f>VLOOKUP($A92,店铺资料发布及录入系统版!$B:$X,COLUMN(O92),0)</f>
        <v>41907</v>
      </c>
      <c r="N92" t="str">
        <f>VLOOKUP($A92,店铺资料发布及录入系统版!$B:$X,COLUMN(P92),0)</f>
        <v>广东省东莞市东城区东城东路229号星河城购物中心二层2007号</v>
      </c>
      <c r="O92" t="str">
        <f>VLOOKUP($A92,店铺资料发布及录入系统版!$B:$X,COLUMN(Q92),0)</f>
        <v>何丽香</v>
      </c>
      <c r="P92" t="str">
        <f>VLOOKUP($A92,店铺资料发布及录入系统版!$B:$X,COLUMN(R92),0)</f>
        <v>0769-23070573</v>
      </c>
      <c r="Q92" t="str">
        <f>VLOOKUP(A92,店铺资料发布及录入系统版!$B:$W,21,0)</f>
        <v>KIKC新开店</v>
      </c>
      <c r="R92" s="169" t="s">
        <v>982</v>
      </c>
    </row>
    <row r="93" spans="1:18">
      <c r="A93" t="s">
        <v>1007</v>
      </c>
      <c r="B93" t="e">
        <f>VLOOKUP($A93,店铺资料发布及录入系统版!$B:$X,COLUMN(B93),0)</f>
        <v>#N/A</v>
      </c>
      <c r="C93" t="e">
        <f>VLOOKUP($A93,店铺资料发布及录入系统版!$B:$X,COLUMN(D93),0)</f>
        <v>#N/A</v>
      </c>
      <c r="D93" t="e">
        <f>VLOOKUP($A93,店铺资料发布及录入系统版!$B:$X,COLUMN(E93),0)</f>
        <v>#N/A</v>
      </c>
      <c r="E93" t="e">
        <f>VLOOKUP($A93,店铺资料发布及录入系统版!$B:$X,COLUMN(F93),0)</f>
        <v>#N/A</v>
      </c>
      <c r="F93" t="e">
        <f>VLOOKUP($A93,店铺资料发布及录入系统版!$B:$X,COLUMN(G93),0)</f>
        <v>#N/A</v>
      </c>
      <c r="G93" t="e">
        <f>VLOOKUP($A93,店铺资料发布及录入系统版!$B:$X,COLUMN(H93),0)</f>
        <v>#N/A</v>
      </c>
      <c r="H93" t="e">
        <f>VLOOKUP($A93,店铺资料发布及录入系统版!$B:$X,COLUMN(I93),0)</f>
        <v>#N/A</v>
      </c>
      <c r="I93" t="e">
        <f>VLOOKUP($A93,店铺资料发布及录入系统版!$B:$X,COLUMN(C93),0)</f>
        <v>#N/A</v>
      </c>
      <c r="J93" t="e">
        <f>VLOOKUP($A93,店铺资料发布及录入系统版!$B:$X,11,0)</f>
        <v>#N/A</v>
      </c>
      <c r="K93" t="e">
        <f>VLOOKUP($A93,店铺资料发布及录入系统版!$B:$X,COLUMN(L93),0)</f>
        <v>#N/A</v>
      </c>
      <c r="L93" s="155" t="e">
        <f>VLOOKUP($A93,店铺资料发布及录入系统版!$B:$X,14,0)</f>
        <v>#N/A</v>
      </c>
      <c r="M93" t="e">
        <f>VLOOKUP($A93,店铺资料发布及录入系统版!$B:$X,COLUMN(O93),0)</f>
        <v>#N/A</v>
      </c>
      <c r="N93" t="e">
        <f>VLOOKUP($A93,店铺资料发布及录入系统版!$B:$X,COLUMN(P93),0)</f>
        <v>#N/A</v>
      </c>
      <c r="O93" t="e">
        <f>VLOOKUP($A93,店铺资料发布及录入系统版!$B:$X,COLUMN(Q93),0)</f>
        <v>#N/A</v>
      </c>
      <c r="P93" t="e">
        <f>VLOOKUP($A93,店铺资料发布及录入系统版!$B:$X,COLUMN(R93),0)</f>
        <v>#N/A</v>
      </c>
      <c r="Q93" t="e">
        <f>VLOOKUP(A93,店铺资料发布及录入系统版!$B:$W,21,0)</f>
        <v>#N/A</v>
      </c>
      <c r="R93" s="169" t="s">
        <v>982</v>
      </c>
    </row>
    <row r="94" spans="1:18">
      <c r="A94" t="s">
        <v>1009</v>
      </c>
      <c r="B94" t="e">
        <f>VLOOKUP($A94,店铺资料发布及录入系统版!$B:$X,COLUMN(B94),0)</f>
        <v>#N/A</v>
      </c>
      <c r="C94" t="e">
        <f>VLOOKUP($A94,店铺资料发布及录入系统版!$B:$X,COLUMN(D94),0)</f>
        <v>#N/A</v>
      </c>
      <c r="D94" t="e">
        <f>VLOOKUP($A94,店铺资料发布及录入系统版!$B:$X,COLUMN(E94),0)</f>
        <v>#N/A</v>
      </c>
      <c r="E94" t="e">
        <f>VLOOKUP($A94,店铺资料发布及录入系统版!$B:$X,COLUMN(F94),0)</f>
        <v>#N/A</v>
      </c>
      <c r="F94" t="e">
        <f>VLOOKUP($A94,店铺资料发布及录入系统版!$B:$X,COLUMN(G94),0)</f>
        <v>#N/A</v>
      </c>
      <c r="G94" t="e">
        <f>VLOOKUP($A94,店铺资料发布及录入系统版!$B:$X,COLUMN(H94),0)</f>
        <v>#N/A</v>
      </c>
      <c r="H94" t="e">
        <f>VLOOKUP($A94,店铺资料发布及录入系统版!$B:$X,COLUMN(I94),0)</f>
        <v>#N/A</v>
      </c>
      <c r="I94" t="e">
        <f>VLOOKUP($A94,店铺资料发布及录入系统版!$B:$X,COLUMN(C94),0)</f>
        <v>#N/A</v>
      </c>
      <c r="J94" t="e">
        <f>VLOOKUP($A94,店铺资料发布及录入系统版!$B:$X,11,0)</f>
        <v>#N/A</v>
      </c>
      <c r="K94" t="e">
        <f>VLOOKUP($A94,店铺资料发布及录入系统版!$B:$X,COLUMN(L94),0)</f>
        <v>#N/A</v>
      </c>
      <c r="L94" s="155" t="e">
        <f>VLOOKUP($A94,店铺资料发布及录入系统版!$B:$X,14,0)</f>
        <v>#N/A</v>
      </c>
      <c r="M94" t="e">
        <f>VLOOKUP($A94,店铺资料发布及录入系统版!$B:$X,COLUMN(O94),0)</f>
        <v>#N/A</v>
      </c>
      <c r="N94" t="e">
        <f>VLOOKUP($A94,店铺资料发布及录入系统版!$B:$X,COLUMN(P94),0)</f>
        <v>#N/A</v>
      </c>
      <c r="O94" t="e">
        <f>VLOOKUP($A94,店铺资料发布及录入系统版!$B:$X,COLUMN(Q94),0)</f>
        <v>#N/A</v>
      </c>
      <c r="P94" t="e">
        <f>VLOOKUP($A94,店铺资料发布及录入系统版!$B:$X,COLUMN(R94),0)</f>
        <v>#N/A</v>
      </c>
      <c r="Q94" t="e">
        <f>VLOOKUP(A94,店铺资料发布及录入系统版!$B:$W,21,0)</f>
        <v>#N/A</v>
      </c>
      <c r="R94" s="169" t="s">
        <v>982</v>
      </c>
    </row>
  </sheetData>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L78"/>
  <sheetViews>
    <sheetView topLeftCell="C19" workbookViewId="0">
      <selection activeCell="L42" sqref="E42:L42"/>
    </sheetView>
  </sheetViews>
  <sheetFormatPr defaultRowHeight="13.5"/>
  <cols>
    <col min="1" max="1" width="10.375" customWidth="1"/>
    <col min="2" max="2" width="13" customWidth="1"/>
    <col min="3" max="3" width="10.25" customWidth="1"/>
    <col min="4" max="4" width="11.375" customWidth="1"/>
    <col min="5" max="5" width="31.375" customWidth="1"/>
    <col min="6" max="6" width="13" customWidth="1"/>
    <col min="7" max="7" width="15" customWidth="1"/>
    <col min="8" max="8" width="10.75" customWidth="1"/>
    <col min="9" max="9" width="18.75" customWidth="1"/>
    <col min="10" max="10" width="15" bestFit="1" customWidth="1"/>
    <col min="11" max="11" width="16.5" customWidth="1"/>
    <col min="12" max="12" width="13.875" customWidth="1"/>
  </cols>
  <sheetData>
    <row r="1" spans="1:12">
      <c r="A1" s="154" t="s">
        <v>946</v>
      </c>
      <c r="B1" t="s">
        <v>623</v>
      </c>
    </row>
    <row r="2" spans="1:12">
      <c r="A2" s="154" t="s">
        <v>833</v>
      </c>
      <c r="B2" t="s">
        <v>947</v>
      </c>
    </row>
    <row r="5" spans="1:12">
      <c r="A5" s="154" t="s">
        <v>836</v>
      </c>
      <c r="B5" s="154" t="s">
        <v>949</v>
      </c>
      <c r="C5" s="154" t="s">
        <v>860</v>
      </c>
      <c r="D5" s="154" t="s">
        <v>837</v>
      </c>
      <c r="E5" s="154" t="s">
        <v>834</v>
      </c>
      <c r="F5" s="154" t="s">
        <v>835</v>
      </c>
      <c r="G5" s="154" t="s">
        <v>948</v>
      </c>
      <c r="H5" s="154" t="s">
        <v>864</v>
      </c>
      <c r="I5" s="154" t="s">
        <v>865</v>
      </c>
      <c r="J5" s="154" t="s">
        <v>934</v>
      </c>
      <c r="K5" s="154" t="s">
        <v>941</v>
      </c>
      <c r="L5" s="154" t="s">
        <v>945</v>
      </c>
    </row>
    <row r="6" spans="1:12">
      <c r="A6" t="s">
        <v>1</v>
      </c>
      <c r="B6" t="s">
        <v>950</v>
      </c>
      <c r="C6" t="s">
        <v>861</v>
      </c>
      <c r="D6" t="s">
        <v>52</v>
      </c>
      <c r="E6" t="s">
        <v>344</v>
      </c>
      <c r="F6" t="s">
        <v>533</v>
      </c>
      <c r="G6" s="155">
        <v>41497</v>
      </c>
      <c r="H6" t="s">
        <v>337</v>
      </c>
      <c r="I6" t="s">
        <v>886</v>
      </c>
      <c r="J6" t="s">
        <v>738</v>
      </c>
      <c r="K6" t="s">
        <v>589</v>
      </c>
      <c r="L6" t="s">
        <v>739</v>
      </c>
    </row>
    <row r="7" spans="1:12">
      <c r="A7" t="s">
        <v>1</v>
      </c>
      <c r="B7" t="s">
        <v>726</v>
      </c>
      <c r="C7" t="s">
        <v>452</v>
      </c>
      <c r="D7" t="s">
        <v>581</v>
      </c>
      <c r="E7" t="s">
        <v>757</v>
      </c>
      <c r="F7" t="s">
        <v>541</v>
      </c>
      <c r="G7" s="155">
        <v>41476</v>
      </c>
      <c r="H7" t="s">
        <v>6</v>
      </c>
      <c r="I7" t="s">
        <v>867</v>
      </c>
      <c r="J7" t="s">
        <v>467</v>
      </c>
      <c r="K7" t="s">
        <v>588</v>
      </c>
      <c r="L7">
        <v>18566427373</v>
      </c>
    </row>
    <row r="8" spans="1:12">
      <c r="A8" t="s">
        <v>1</v>
      </c>
      <c r="B8" t="s">
        <v>726</v>
      </c>
      <c r="C8" t="s">
        <v>452</v>
      </c>
      <c r="D8" t="s">
        <v>581</v>
      </c>
      <c r="E8" t="s">
        <v>756</v>
      </c>
      <c r="F8" t="s">
        <v>540</v>
      </c>
      <c r="G8" s="155">
        <v>41491</v>
      </c>
      <c r="H8" t="s">
        <v>6</v>
      </c>
      <c r="I8" t="s">
        <v>866</v>
      </c>
      <c r="J8" t="s">
        <v>750</v>
      </c>
      <c r="K8" t="s">
        <v>587</v>
      </c>
      <c r="L8">
        <v>18038732010</v>
      </c>
    </row>
    <row r="9" spans="1:12">
      <c r="A9" t="s">
        <v>1</v>
      </c>
      <c r="B9" t="s">
        <v>726</v>
      </c>
      <c r="C9" t="s">
        <v>452</v>
      </c>
      <c r="D9" t="s">
        <v>52</v>
      </c>
      <c r="E9" t="s">
        <v>345</v>
      </c>
      <c r="F9" t="s">
        <v>548</v>
      </c>
      <c r="G9" s="155">
        <v>41517</v>
      </c>
      <c r="H9" t="s">
        <v>337</v>
      </c>
      <c r="I9" t="s">
        <v>869</v>
      </c>
      <c r="J9" t="s">
        <v>935</v>
      </c>
      <c r="K9" t="s">
        <v>563</v>
      </c>
      <c r="L9">
        <v>15817825222</v>
      </c>
    </row>
    <row r="10" spans="1:12">
      <c r="A10" t="s">
        <v>1</v>
      </c>
      <c r="B10" t="s">
        <v>726</v>
      </c>
      <c r="C10" t="s">
        <v>452</v>
      </c>
      <c r="D10" t="s">
        <v>52</v>
      </c>
      <c r="E10" t="s">
        <v>758</v>
      </c>
      <c r="F10" t="s">
        <v>549</v>
      </c>
      <c r="G10" s="155">
        <v>41523</v>
      </c>
      <c r="H10" t="s">
        <v>338</v>
      </c>
      <c r="I10" t="s">
        <v>870</v>
      </c>
      <c r="J10" t="s">
        <v>466</v>
      </c>
      <c r="K10" t="s">
        <v>590</v>
      </c>
      <c r="L10">
        <v>13610237607</v>
      </c>
    </row>
    <row r="11" spans="1:12">
      <c r="A11" t="s">
        <v>1</v>
      </c>
      <c r="B11" t="s">
        <v>726</v>
      </c>
      <c r="C11" t="s">
        <v>452</v>
      </c>
      <c r="D11" t="s">
        <v>52</v>
      </c>
      <c r="E11" t="s">
        <v>347</v>
      </c>
      <c r="F11" t="s">
        <v>553</v>
      </c>
      <c r="G11" s="155">
        <v>41548</v>
      </c>
      <c r="H11" t="s">
        <v>337</v>
      </c>
      <c r="I11" t="s">
        <v>871</v>
      </c>
      <c r="J11" t="s">
        <v>625</v>
      </c>
      <c r="K11" t="s">
        <v>564</v>
      </c>
      <c r="L11">
        <v>18650000712</v>
      </c>
    </row>
    <row r="12" spans="1:12">
      <c r="A12" t="s">
        <v>1</v>
      </c>
      <c r="B12" t="s">
        <v>726</v>
      </c>
      <c r="C12" t="s">
        <v>452</v>
      </c>
      <c r="D12" t="s">
        <v>52</v>
      </c>
      <c r="E12" t="s">
        <v>775</v>
      </c>
      <c r="F12" t="s">
        <v>805</v>
      </c>
      <c r="G12" s="155">
        <v>41775</v>
      </c>
      <c r="H12" t="s">
        <v>6</v>
      </c>
      <c r="I12" t="s">
        <v>955</v>
      </c>
      <c r="J12" t="s">
        <v>660</v>
      </c>
      <c r="K12" t="s">
        <v>661</v>
      </c>
      <c r="L12" t="s">
        <v>662</v>
      </c>
    </row>
    <row r="13" spans="1:12">
      <c r="A13" t="s">
        <v>1</v>
      </c>
      <c r="B13" t="s">
        <v>726</v>
      </c>
      <c r="C13" t="s">
        <v>452</v>
      </c>
      <c r="D13" t="s">
        <v>52</v>
      </c>
      <c r="E13" t="s">
        <v>343</v>
      </c>
      <c r="F13" t="s">
        <v>534</v>
      </c>
      <c r="G13" s="155">
        <v>41589</v>
      </c>
      <c r="H13" t="s">
        <v>6</v>
      </c>
      <c r="I13" t="s">
        <v>868</v>
      </c>
      <c r="J13" t="s">
        <v>625</v>
      </c>
      <c r="K13" t="s">
        <v>591</v>
      </c>
      <c r="L13">
        <v>18650000712</v>
      </c>
    </row>
    <row r="14" spans="1:12">
      <c r="A14" t="s">
        <v>1</v>
      </c>
      <c r="B14" t="s">
        <v>726</v>
      </c>
      <c r="C14" t="s">
        <v>585</v>
      </c>
      <c r="D14" t="s">
        <v>840</v>
      </c>
      <c r="E14" t="s">
        <v>631</v>
      </c>
      <c r="F14" t="s">
        <v>632</v>
      </c>
      <c r="G14" s="155">
        <v>41760</v>
      </c>
      <c r="H14" t="s">
        <v>337</v>
      </c>
      <c r="I14" t="s">
        <v>914</v>
      </c>
      <c r="J14" t="s">
        <v>719</v>
      </c>
      <c r="K14" t="s">
        <v>663</v>
      </c>
      <c r="L14">
        <v>18929606005</v>
      </c>
    </row>
    <row r="15" spans="1:12">
      <c r="A15" t="s">
        <v>1</v>
      </c>
      <c r="B15" t="s">
        <v>726</v>
      </c>
      <c r="C15" t="s">
        <v>585</v>
      </c>
      <c r="D15" t="s">
        <v>840</v>
      </c>
      <c r="E15" t="s">
        <v>759</v>
      </c>
      <c r="F15" t="s">
        <v>555</v>
      </c>
      <c r="G15" s="155">
        <v>41546</v>
      </c>
      <c r="H15" t="s">
        <v>337</v>
      </c>
      <c r="I15" t="s">
        <v>872</v>
      </c>
      <c r="J15" t="s">
        <v>627</v>
      </c>
      <c r="K15" t="s">
        <v>586</v>
      </c>
      <c r="L15">
        <v>18813414182</v>
      </c>
    </row>
    <row r="16" spans="1:12">
      <c r="A16" t="s">
        <v>1</v>
      </c>
      <c r="B16" t="s">
        <v>726</v>
      </c>
      <c r="C16" t="s">
        <v>585</v>
      </c>
      <c r="D16" t="s">
        <v>841</v>
      </c>
      <c r="E16" t="s">
        <v>760</v>
      </c>
      <c r="F16" t="s">
        <v>546</v>
      </c>
      <c r="G16" s="155">
        <v>41535</v>
      </c>
      <c r="H16" t="s">
        <v>337</v>
      </c>
      <c r="I16" t="s">
        <v>873</v>
      </c>
      <c r="J16" t="s">
        <v>597</v>
      </c>
      <c r="K16" t="s">
        <v>480</v>
      </c>
      <c r="L16">
        <v>13592949868</v>
      </c>
    </row>
    <row r="17" spans="1:12">
      <c r="A17" t="s">
        <v>1</v>
      </c>
      <c r="B17" t="s">
        <v>726</v>
      </c>
      <c r="C17" t="s">
        <v>585</v>
      </c>
      <c r="D17" t="s">
        <v>842</v>
      </c>
      <c r="E17" t="s">
        <v>350</v>
      </c>
      <c r="F17" t="s">
        <v>545</v>
      </c>
      <c r="G17" s="155">
        <v>41532</v>
      </c>
      <c r="H17" t="s">
        <v>337</v>
      </c>
      <c r="I17" t="s">
        <v>877</v>
      </c>
      <c r="J17" t="s">
        <v>752</v>
      </c>
      <c r="K17" t="s">
        <v>479</v>
      </c>
      <c r="L17">
        <v>15876815959</v>
      </c>
    </row>
    <row r="18" spans="1:12">
      <c r="A18" t="s">
        <v>1</v>
      </c>
      <c r="B18" t="s">
        <v>726</v>
      </c>
      <c r="C18" t="s">
        <v>585</v>
      </c>
      <c r="D18" t="s">
        <v>842</v>
      </c>
      <c r="E18" t="s">
        <v>788</v>
      </c>
      <c r="F18" t="s">
        <v>815</v>
      </c>
      <c r="G18" s="155">
        <v>41754</v>
      </c>
      <c r="H18" t="s">
        <v>337</v>
      </c>
      <c r="I18" t="s">
        <v>919</v>
      </c>
      <c r="J18" t="s">
        <v>753</v>
      </c>
      <c r="K18" t="s">
        <v>754</v>
      </c>
      <c r="L18">
        <v>15815055217</v>
      </c>
    </row>
    <row r="19" spans="1:12">
      <c r="A19" t="s">
        <v>1</v>
      </c>
      <c r="B19" t="s">
        <v>726</v>
      </c>
      <c r="C19" t="s">
        <v>585</v>
      </c>
      <c r="D19" t="s">
        <v>842</v>
      </c>
      <c r="E19" t="s">
        <v>763</v>
      </c>
      <c r="F19" t="s">
        <v>539</v>
      </c>
      <c r="G19" s="155">
        <v>41494</v>
      </c>
      <c r="H19" t="s">
        <v>337</v>
      </c>
      <c r="I19" t="s">
        <v>876</v>
      </c>
      <c r="J19" t="s">
        <v>751</v>
      </c>
      <c r="K19" t="s">
        <v>469</v>
      </c>
      <c r="L19">
        <v>13924764245</v>
      </c>
    </row>
    <row r="20" spans="1:12">
      <c r="A20" t="s">
        <v>1</v>
      </c>
      <c r="B20" t="s">
        <v>726</v>
      </c>
      <c r="C20" t="s">
        <v>585</v>
      </c>
      <c r="D20" t="s">
        <v>842</v>
      </c>
      <c r="E20" t="s">
        <v>762</v>
      </c>
      <c r="F20" t="s">
        <v>538</v>
      </c>
      <c r="G20" s="155">
        <v>41496</v>
      </c>
      <c r="H20" t="s">
        <v>337</v>
      </c>
      <c r="I20" t="s">
        <v>875</v>
      </c>
      <c r="J20" t="s">
        <v>470</v>
      </c>
      <c r="K20" t="s">
        <v>153</v>
      </c>
      <c r="L20">
        <v>13556387434</v>
      </c>
    </row>
    <row r="21" spans="1:12">
      <c r="A21" t="s">
        <v>1</v>
      </c>
      <c r="B21" t="s">
        <v>726</v>
      </c>
      <c r="C21" t="s">
        <v>585</v>
      </c>
      <c r="D21" t="s">
        <v>842</v>
      </c>
      <c r="E21" t="s">
        <v>761</v>
      </c>
      <c r="F21" t="s">
        <v>537</v>
      </c>
      <c r="G21" s="155">
        <v>41501</v>
      </c>
      <c r="H21" t="s">
        <v>337</v>
      </c>
      <c r="I21" t="s">
        <v>874</v>
      </c>
      <c r="J21" t="s">
        <v>626</v>
      </c>
      <c r="K21" t="s">
        <v>151</v>
      </c>
      <c r="L21">
        <v>13415056368</v>
      </c>
    </row>
    <row r="22" spans="1:12">
      <c r="A22" t="s">
        <v>1</v>
      </c>
      <c r="B22" t="s">
        <v>726</v>
      </c>
      <c r="C22" t="s">
        <v>585</v>
      </c>
      <c r="D22" t="s">
        <v>843</v>
      </c>
      <c r="E22" t="s">
        <v>351</v>
      </c>
      <c r="F22" t="s">
        <v>547</v>
      </c>
      <c r="G22" s="155">
        <v>41525</v>
      </c>
      <c r="H22" t="s">
        <v>337</v>
      </c>
      <c r="I22" t="s">
        <v>878</v>
      </c>
      <c r="J22" t="s">
        <v>640</v>
      </c>
      <c r="K22" t="s">
        <v>472</v>
      </c>
      <c r="L22">
        <v>13560559926</v>
      </c>
    </row>
    <row r="23" spans="1:12">
      <c r="A23" t="s">
        <v>1</v>
      </c>
      <c r="B23" t="s">
        <v>726</v>
      </c>
      <c r="C23" t="s">
        <v>657</v>
      </c>
      <c r="D23" t="s">
        <v>838</v>
      </c>
      <c r="E23" t="s">
        <v>725</v>
      </c>
      <c r="F23" t="s">
        <v>551</v>
      </c>
      <c r="G23" s="155">
        <v>41528</v>
      </c>
      <c r="H23" t="s">
        <v>338</v>
      </c>
      <c r="I23" t="s">
        <v>880</v>
      </c>
      <c r="J23" t="s">
        <v>678</v>
      </c>
      <c r="K23" t="s">
        <v>645</v>
      </c>
      <c r="L23" t="s">
        <v>679</v>
      </c>
    </row>
    <row r="24" spans="1:12">
      <c r="A24" t="s">
        <v>1</v>
      </c>
      <c r="B24" t="s">
        <v>726</v>
      </c>
      <c r="C24" t="s">
        <v>657</v>
      </c>
      <c r="D24" t="s">
        <v>838</v>
      </c>
      <c r="E24" t="s">
        <v>649</v>
      </c>
      <c r="F24" t="s">
        <v>650</v>
      </c>
      <c r="G24" s="155">
        <v>41802</v>
      </c>
      <c r="H24" t="s">
        <v>338</v>
      </c>
      <c r="I24" t="s">
        <v>927</v>
      </c>
      <c r="J24" t="s">
        <v>722</v>
      </c>
      <c r="K24" t="s">
        <v>723</v>
      </c>
      <c r="L24">
        <v>15814775137</v>
      </c>
    </row>
    <row r="25" spans="1:12">
      <c r="A25" t="s">
        <v>1</v>
      </c>
      <c r="B25" t="s">
        <v>726</v>
      </c>
      <c r="C25" t="s">
        <v>657</v>
      </c>
      <c r="D25" t="s">
        <v>838</v>
      </c>
      <c r="E25" t="s">
        <v>765</v>
      </c>
      <c r="F25" t="s">
        <v>557</v>
      </c>
      <c r="G25" s="155">
        <v>41545</v>
      </c>
      <c r="H25" t="s">
        <v>338</v>
      </c>
      <c r="I25" t="s">
        <v>882</v>
      </c>
      <c r="J25" t="s">
        <v>560</v>
      </c>
      <c r="K25" t="s">
        <v>561</v>
      </c>
      <c r="L25">
        <v>13418542246</v>
      </c>
    </row>
    <row r="26" spans="1:12">
      <c r="A26" t="s">
        <v>1</v>
      </c>
      <c r="B26" t="s">
        <v>726</v>
      </c>
      <c r="C26" t="s">
        <v>657</v>
      </c>
      <c r="D26" t="s">
        <v>838</v>
      </c>
      <c r="E26" t="s">
        <v>766</v>
      </c>
      <c r="F26" t="s">
        <v>800</v>
      </c>
      <c r="G26" s="155">
        <v>41629</v>
      </c>
      <c r="H26" t="s">
        <v>6</v>
      </c>
      <c r="I26" t="s">
        <v>883</v>
      </c>
      <c r="J26" t="s">
        <v>641</v>
      </c>
      <c r="K26" t="s">
        <v>635</v>
      </c>
      <c r="L26">
        <v>13725565159</v>
      </c>
    </row>
    <row r="27" spans="1:12">
      <c r="A27" t="s">
        <v>1</v>
      </c>
      <c r="B27" t="s">
        <v>726</v>
      </c>
      <c r="C27" t="s">
        <v>657</v>
      </c>
      <c r="D27" t="s">
        <v>838</v>
      </c>
      <c r="E27" t="s">
        <v>764</v>
      </c>
      <c r="F27" t="s">
        <v>550</v>
      </c>
      <c r="G27" s="155">
        <v>41544</v>
      </c>
      <c r="H27" t="s">
        <v>338</v>
      </c>
      <c r="I27" t="s">
        <v>879</v>
      </c>
      <c r="J27" t="s">
        <v>569</v>
      </c>
      <c r="K27" t="s">
        <v>570</v>
      </c>
      <c r="L27">
        <v>13620909600</v>
      </c>
    </row>
    <row r="28" spans="1:12">
      <c r="A28" t="s">
        <v>1</v>
      </c>
      <c r="B28" t="s">
        <v>726</v>
      </c>
      <c r="C28" t="s">
        <v>657</v>
      </c>
      <c r="D28" t="s">
        <v>838</v>
      </c>
      <c r="E28" t="s">
        <v>355</v>
      </c>
      <c r="F28" t="s">
        <v>552</v>
      </c>
      <c r="G28" s="155">
        <v>41602</v>
      </c>
      <c r="H28" t="s">
        <v>6</v>
      </c>
      <c r="I28" t="s">
        <v>881</v>
      </c>
      <c r="J28" t="s">
        <v>734</v>
      </c>
      <c r="K28" t="s">
        <v>593</v>
      </c>
      <c r="L28">
        <v>13530757867</v>
      </c>
    </row>
    <row r="29" spans="1:12">
      <c r="A29" t="s">
        <v>1</v>
      </c>
      <c r="B29" t="s">
        <v>726</v>
      </c>
      <c r="C29" t="s">
        <v>657</v>
      </c>
      <c r="D29" t="s">
        <v>838</v>
      </c>
      <c r="E29" t="s">
        <v>651</v>
      </c>
      <c r="F29" t="s">
        <v>652</v>
      </c>
      <c r="G29" s="155">
        <v>41809</v>
      </c>
      <c r="H29" t="s">
        <v>338</v>
      </c>
      <c r="I29" t="s">
        <v>928</v>
      </c>
      <c r="J29" t="s">
        <v>720</v>
      </c>
      <c r="K29" t="s">
        <v>721</v>
      </c>
      <c r="L29">
        <v>15361084752</v>
      </c>
    </row>
    <row r="30" spans="1:12">
      <c r="A30" t="s">
        <v>1</v>
      </c>
      <c r="B30" t="s">
        <v>726</v>
      </c>
      <c r="C30" t="s">
        <v>657</v>
      </c>
      <c r="D30" t="s">
        <v>838</v>
      </c>
      <c r="E30" t="s">
        <v>952</v>
      </c>
      <c r="F30" t="s">
        <v>953</v>
      </c>
      <c r="G30" s="155">
        <v>41844</v>
      </c>
      <c r="H30" t="s">
        <v>863</v>
      </c>
      <c r="I30" t="s">
        <v>954</v>
      </c>
      <c r="J30" t="s">
        <v>657</v>
      </c>
      <c r="K30" t="s">
        <v>863</v>
      </c>
      <c r="L30">
        <v>13510722258</v>
      </c>
    </row>
    <row r="31" spans="1:12">
      <c r="A31" t="s">
        <v>1</v>
      </c>
      <c r="B31" t="s">
        <v>726</v>
      </c>
      <c r="C31" t="s">
        <v>451</v>
      </c>
      <c r="D31" t="s">
        <v>844</v>
      </c>
      <c r="E31" t="s">
        <v>340</v>
      </c>
      <c r="F31" t="s">
        <v>558</v>
      </c>
      <c r="G31" s="155">
        <v>41547</v>
      </c>
      <c r="H31" t="s">
        <v>6</v>
      </c>
      <c r="I31" t="s">
        <v>885</v>
      </c>
      <c r="J31" t="s">
        <v>936</v>
      </c>
      <c r="K31" t="s">
        <v>568</v>
      </c>
      <c r="L31" t="s">
        <v>680</v>
      </c>
    </row>
    <row r="32" spans="1:12">
      <c r="A32" t="s">
        <v>1</v>
      </c>
      <c r="B32" t="s">
        <v>726</v>
      </c>
      <c r="C32" t="s">
        <v>451</v>
      </c>
      <c r="D32" t="s">
        <v>844</v>
      </c>
      <c r="E32" t="s">
        <v>339</v>
      </c>
      <c r="F32" t="s">
        <v>544</v>
      </c>
      <c r="G32" s="155">
        <v>41474</v>
      </c>
      <c r="H32" t="s">
        <v>6</v>
      </c>
      <c r="I32" t="s">
        <v>884</v>
      </c>
      <c r="J32" t="s">
        <v>496</v>
      </c>
      <c r="K32" t="s">
        <v>161</v>
      </c>
      <c r="L32">
        <v>13719161082</v>
      </c>
    </row>
    <row r="33" spans="1:12">
      <c r="A33" t="s">
        <v>1</v>
      </c>
      <c r="B33" t="s">
        <v>726</v>
      </c>
      <c r="C33" t="s">
        <v>451</v>
      </c>
      <c r="D33" t="s">
        <v>845</v>
      </c>
      <c r="E33" t="s">
        <v>348</v>
      </c>
      <c r="F33" t="s">
        <v>556</v>
      </c>
      <c r="G33" s="155">
        <v>41533</v>
      </c>
      <c r="H33" t="s">
        <v>338</v>
      </c>
      <c r="I33" t="s">
        <v>887</v>
      </c>
      <c r="J33" t="s">
        <v>498</v>
      </c>
      <c r="K33" t="s">
        <v>592</v>
      </c>
      <c r="L33">
        <v>13435388004</v>
      </c>
    </row>
    <row r="34" spans="1:12">
      <c r="A34" t="s">
        <v>1</v>
      </c>
      <c r="B34" t="s">
        <v>726</v>
      </c>
      <c r="C34" t="s">
        <v>451</v>
      </c>
      <c r="D34" t="s">
        <v>839</v>
      </c>
      <c r="E34" t="s">
        <v>767</v>
      </c>
      <c r="F34" t="s">
        <v>554</v>
      </c>
      <c r="G34" s="155">
        <v>41543</v>
      </c>
      <c r="H34" t="s">
        <v>6</v>
      </c>
      <c r="I34" t="s">
        <v>888</v>
      </c>
      <c r="J34" t="s">
        <v>724</v>
      </c>
      <c r="K34" t="s">
        <v>500</v>
      </c>
      <c r="L34">
        <v>13420685735</v>
      </c>
    </row>
    <row r="35" spans="1:12">
      <c r="A35" t="s">
        <v>1</v>
      </c>
      <c r="B35" t="s">
        <v>726</v>
      </c>
      <c r="C35" t="s">
        <v>451</v>
      </c>
      <c r="D35" t="s">
        <v>839</v>
      </c>
      <c r="E35" t="s">
        <v>648</v>
      </c>
      <c r="F35" t="s">
        <v>822</v>
      </c>
      <c r="G35" s="155">
        <v>41801</v>
      </c>
      <c r="H35" t="s">
        <v>338</v>
      </c>
      <c r="I35" t="s">
        <v>926</v>
      </c>
      <c r="J35" t="s">
        <v>736</v>
      </c>
      <c r="K35" t="s">
        <v>737</v>
      </c>
      <c r="L35">
        <v>13421633854</v>
      </c>
    </row>
    <row r="36" spans="1:12">
      <c r="A36" t="s">
        <v>1</v>
      </c>
      <c r="B36" t="s">
        <v>726</v>
      </c>
      <c r="C36" t="s">
        <v>451</v>
      </c>
      <c r="D36" t="s">
        <v>839</v>
      </c>
      <c r="E36" t="s">
        <v>783</v>
      </c>
      <c r="F36" t="s">
        <v>630</v>
      </c>
      <c r="G36" s="155">
        <v>41746</v>
      </c>
      <c r="H36" t="s">
        <v>6</v>
      </c>
      <c r="I36" t="s">
        <v>913</v>
      </c>
      <c r="J36" t="s">
        <v>735</v>
      </c>
      <c r="K36" t="s">
        <v>159</v>
      </c>
      <c r="L36">
        <v>13712362043</v>
      </c>
    </row>
    <row r="37" spans="1:12">
      <c r="A37" t="s">
        <v>831</v>
      </c>
      <c r="B37" t="s">
        <v>726</v>
      </c>
      <c r="C37" t="s">
        <v>863</v>
      </c>
      <c r="D37" t="s">
        <v>851</v>
      </c>
      <c r="E37" t="s">
        <v>796</v>
      </c>
      <c r="F37" t="s">
        <v>824</v>
      </c>
      <c r="G37" s="155">
        <v>41778</v>
      </c>
      <c r="H37" t="s">
        <v>338</v>
      </c>
      <c r="I37" t="s">
        <v>930</v>
      </c>
      <c r="J37" t="s">
        <v>863</v>
      </c>
      <c r="K37" t="s">
        <v>863</v>
      </c>
      <c r="L37" t="s">
        <v>863</v>
      </c>
    </row>
    <row r="38" spans="1:12">
      <c r="A38" t="s">
        <v>831</v>
      </c>
      <c r="B38" t="s">
        <v>726</v>
      </c>
      <c r="C38" t="s">
        <v>863</v>
      </c>
      <c r="D38" t="s">
        <v>851</v>
      </c>
      <c r="E38" t="s">
        <v>776</v>
      </c>
      <c r="F38" t="s">
        <v>806</v>
      </c>
      <c r="G38" s="155">
        <v>41727</v>
      </c>
      <c r="H38" t="s">
        <v>337</v>
      </c>
      <c r="I38" t="s">
        <v>906</v>
      </c>
      <c r="J38" t="s">
        <v>642</v>
      </c>
      <c r="K38" t="s">
        <v>643</v>
      </c>
      <c r="L38">
        <v>18565281286</v>
      </c>
    </row>
    <row r="39" spans="1:12">
      <c r="A39" t="s">
        <v>831</v>
      </c>
      <c r="B39" t="s">
        <v>726</v>
      </c>
      <c r="C39" t="s">
        <v>863</v>
      </c>
      <c r="D39" t="s">
        <v>851</v>
      </c>
      <c r="E39" t="s">
        <v>782</v>
      </c>
      <c r="F39" t="s">
        <v>812</v>
      </c>
      <c r="G39" s="155">
        <v>41731</v>
      </c>
      <c r="H39" t="s">
        <v>337</v>
      </c>
      <c r="I39" t="s">
        <v>912</v>
      </c>
      <c r="J39" t="s">
        <v>642</v>
      </c>
      <c r="K39" t="s">
        <v>644</v>
      </c>
      <c r="L39">
        <v>18565281286</v>
      </c>
    </row>
    <row r="40" spans="1:12">
      <c r="A40" t="s">
        <v>831</v>
      </c>
      <c r="B40" t="s">
        <v>726</v>
      </c>
      <c r="C40" t="s">
        <v>863</v>
      </c>
      <c r="D40" t="s">
        <v>852</v>
      </c>
      <c r="E40" t="s">
        <v>795</v>
      </c>
      <c r="F40" t="s">
        <v>823</v>
      </c>
      <c r="G40" s="155">
        <v>41760</v>
      </c>
      <c r="H40" t="s">
        <v>337</v>
      </c>
      <c r="I40" t="s">
        <v>929</v>
      </c>
      <c r="J40" t="s">
        <v>628</v>
      </c>
      <c r="K40" t="s">
        <v>664</v>
      </c>
      <c r="L40">
        <v>15815618727</v>
      </c>
    </row>
    <row r="41" spans="1:12">
      <c r="A41" t="s">
        <v>831</v>
      </c>
      <c r="B41" t="s">
        <v>726</v>
      </c>
      <c r="C41" t="s">
        <v>863</v>
      </c>
      <c r="D41" t="s">
        <v>852</v>
      </c>
      <c r="E41" t="s">
        <v>777</v>
      </c>
      <c r="F41" t="s">
        <v>807</v>
      </c>
      <c r="G41" s="155">
        <v>41707</v>
      </c>
      <c r="H41" t="s">
        <v>337</v>
      </c>
      <c r="I41" t="s">
        <v>907</v>
      </c>
      <c r="J41" t="s">
        <v>628</v>
      </c>
      <c r="K41" t="s">
        <v>629</v>
      </c>
      <c r="L41">
        <v>15815618727</v>
      </c>
    </row>
    <row r="42" spans="1:12">
      <c r="A42" t="s">
        <v>831</v>
      </c>
      <c r="B42" t="s">
        <v>726</v>
      </c>
      <c r="C42" t="s">
        <v>863</v>
      </c>
      <c r="D42" t="s">
        <v>858</v>
      </c>
      <c r="E42" t="s">
        <v>799</v>
      </c>
      <c r="F42" t="s">
        <v>827</v>
      </c>
      <c r="G42" s="155">
        <v>41810</v>
      </c>
      <c r="H42" t="s">
        <v>338</v>
      </c>
      <c r="I42" t="s">
        <v>933</v>
      </c>
      <c r="J42" t="s">
        <v>863</v>
      </c>
      <c r="K42" t="s">
        <v>863</v>
      </c>
      <c r="L42" t="s">
        <v>863</v>
      </c>
    </row>
    <row r="43" spans="1:12">
      <c r="A43" t="s">
        <v>831</v>
      </c>
      <c r="B43" t="s">
        <v>726</v>
      </c>
      <c r="C43" t="s">
        <v>863</v>
      </c>
      <c r="D43" t="s">
        <v>858</v>
      </c>
      <c r="E43" t="s">
        <v>797</v>
      </c>
      <c r="F43" t="s">
        <v>825</v>
      </c>
      <c r="G43" s="155">
        <v>41804</v>
      </c>
      <c r="H43" t="s">
        <v>338</v>
      </c>
      <c r="I43" t="s">
        <v>931</v>
      </c>
      <c r="J43" t="s">
        <v>562</v>
      </c>
      <c r="K43" t="s">
        <v>863</v>
      </c>
      <c r="L43">
        <v>18650000721</v>
      </c>
    </row>
    <row r="44" spans="1:12">
      <c r="A44" t="s">
        <v>830</v>
      </c>
      <c r="B44" t="s">
        <v>455</v>
      </c>
      <c r="C44" t="s">
        <v>455</v>
      </c>
      <c r="D44" t="s">
        <v>850</v>
      </c>
      <c r="E44" t="s">
        <v>364</v>
      </c>
      <c r="F44" t="s">
        <v>559</v>
      </c>
      <c r="G44" s="155">
        <v>41530</v>
      </c>
      <c r="H44" t="s">
        <v>6</v>
      </c>
      <c r="I44" t="s">
        <v>903</v>
      </c>
      <c r="J44" t="s">
        <v>620</v>
      </c>
      <c r="K44" t="s">
        <v>567</v>
      </c>
      <c r="L44">
        <v>15245008422</v>
      </c>
    </row>
    <row r="45" spans="1:12">
      <c r="A45" t="s">
        <v>828</v>
      </c>
      <c r="B45" t="s">
        <v>951</v>
      </c>
      <c r="C45" t="s">
        <v>441</v>
      </c>
      <c r="D45" t="s">
        <v>855</v>
      </c>
      <c r="E45" t="s">
        <v>780</v>
      </c>
      <c r="F45" t="s">
        <v>810</v>
      </c>
      <c r="G45" s="155">
        <v>41756</v>
      </c>
      <c r="H45" t="s">
        <v>337</v>
      </c>
      <c r="I45" t="s">
        <v>910</v>
      </c>
      <c r="J45" t="s">
        <v>441</v>
      </c>
      <c r="K45" t="s">
        <v>669</v>
      </c>
      <c r="L45">
        <v>15874046206</v>
      </c>
    </row>
    <row r="46" spans="1:12">
      <c r="A46" t="s">
        <v>828</v>
      </c>
      <c r="B46" t="s">
        <v>951</v>
      </c>
      <c r="C46" t="s">
        <v>728</v>
      </c>
      <c r="D46" t="s">
        <v>853</v>
      </c>
      <c r="E46" t="s">
        <v>778</v>
      </c>
      <c r="F46" t="s">
        <v>808</v>
      </c>
      <c r="G46" s="155">
        <v>41722</v>
      </c>
      <c r="H46" t="s">
        <v>337</v>
      </c>
      <c r="I46" t="s">
        <v>908</v>
      </c>
      <c r="J46" t="s">
        <v>638</v>
      </c>
      <c r="K46" t="s">
        <v>637</v>
      </c>
      <c r="L46">
        <v>13720106036</v>
      </c>
    </row>
    <row r="47" spans="1:12">
      <c r="A47" t="s">
        <v>828</v>
      </c>
      <c r="B47" t="s">
        <v>951</v>
      </c>
      <c r="C47" t="s">
        <v>728</v>
      </c>
      <c r="D47" t="s">
        <v>846</v>
      </c>
      <c r="E47" t="s">
        <v>768</v>
      </c>
      <c r="F47" t="s">
        <v>801</v>
      </c>
      <c r="G47" s="155">
        <v>41629</v>
      </c>
      <c r="H47" t="s">
        <v>6</v>
      </c>
      <c r="I47" t="s">
        <v>580</v>
      </c>
      <c r="J47" t="s">
        <v>937</v>
      </c>
      <c r="K47" t="s">
        <v>598</v>
      </c>
      <c r="L47">
        <v>18571669553</v>
      </c>
    </row>
    <row r="48" spans="1:12">
      <c r="A48" t="s">
        <v>828</v>
      </c>
      <c r="B48" t="s">
        <v>951</v>
      </c>
      <c r="C48" t="s">
        <v>728</v>
      </c>
      <c r="D48" t="s">
        <v>846</v>
      </c>
      <c r="E48" t="s">
        <v>789</v>
      </c>
      <c r="F48" t="s">
        <v>816</v>
      </c>
      <c r="G48" s="155">
        <v>41751</v>
      </c>
      <c r="H48" t="s">
        <v>338</v>
      </c>
      <c r="I48" t="s">
        <v>920</v>
      </c>
      <c r="J48" t="s">
        <v>683</v>
      </c>
      <c r="K48" t="s">
        <v>943</v>
      </c>
      <c r="L48">
        <v>13797038962</v>
      </c>
    </row>
    <row r="49" spans="1:12">
      <c r="A49" t="s">
        <v>828</v>
      </c>
      <c r="B49" t="s">
        <v>951</v>
      </c>
      <c r="C49" t="s">
        <v>728</v>
      </c>
      <c r="D49" t="s">
        <v>846</v>
      </c>
      <c r="E49" t="s">
        <v>790</v>
      </c>
      <c r="F49" t="s">
        <v>817</v>
      </c>
      <c r="G49" s="155">
        <v>41756</v>
      </c>
      <c r="H49" t="s">
        <v>338</v>
      </c>
      <c r="I49" t="s">
        <v>921</v>
      </c>
      <c r="J49" t="s">
        <v>940</v>
      </c>
      <c r="K49" t="s">
        <v>672</v>
      </c>
      <c r="L49" t="s">
        <v>718</v>
      </c>
    </row>
    <row r="50" spans="1:12">
      <c r="A50" t="s">
        <v>828</v>
      </c>
      <c r="B50" t="s">
        <v>951</v>
      </c>
      <c r="C50" t="s">
        <v>728</v>
      </c>
      <c r="D50" t="s">
        <v>846</v>
      </c>
      <c r="E50" t="s">
        <v>785</v>
      </c>
      <c r="F50" t="s">
        <v>634</v>
      </c>
      <c r="G50" s="155">
        <v>41726</v>
      </c>
      <c r="H50" t="s">
        <v>338</v>
      </c>
      <c r="I50" t="s">
        <v>916</v>
      </c>
      <c r="J50" t="s">
        <v>658</v>
      </c>
      <c r="K50" t="s">
        <v>659</v>
      </c>
      <c r="L50">
        <v>13554203350</v>
      </c>
    </row>
    <row r="51" spans="1:12">
      <c r="A51" t="s">
        <v>828</v>
      </c>
      <c r="B51" t="s">
        <v>951</v>
      </c>
      <c r="C51" t="s">
        <v>454</v>
      </c>
      <c r="D51" t="s">
        <v>856</v>
      </c>
      <c r="E51" t="s">
        <v>784</v>
      </c>
      <c r="F51" t="s">
        <v>633</v>
      </c>
      <c r="G51" s="155">
        <v>41726</v>
      </c>
      <c r="H51" t="s">
        <v>337</v>
      </c>
      <c r="I51" t="s">
        <v>915</v>
      </c>
      <c r="J51" t="s">
        <v>939</v>
      </c>
      <c r="K51" t="s">
        <v>653</v>
      </c>
      <c r="L51">
        <v>13872411292</v>
      </c>
    </row>
    <row r="52" spans="1:12">
      <c r="A52" t="s">
        <v>828</v>
      </c>
      <c r="B52" t="s">
        <v>951</v>
      </c>
      <c r="C52" t="s">
        <v>454</v>
      </c>
      <c r="D52" t="s">
        <v>856</v>
      </c>
      <c r="E52" t="s">
        <v>793</v>
      </c>
      <c r="F52" t="s">
        <v>820</v>
      </c>
      <c r="G52" s="155">
        <v>41757</v>
      </c>
      <c r="H52" t="s">
        <v>338</v>
      </c>
      <c r="I52" t="s">
        <v>924</v>
      </c>
      <c r="J52" t="s">
        <v>727</v>
      </c>
      <c r="K52" t="s">
        <v>675</v>
      </c>
      <c r="L52">
        <v>15090748151</v>
      </c>
    </row>
    <row r="53" spans="1:12">
      <c r="A53" t="s">
        <v>828</v>
      </c>
      <c r="B53" t="s">
        <v>951</v>
      </c>
      <c r="C53" t="s">
        <v>454</v>
      </c>
      <c r="D53" t="s">
        <v>856</v>
      </c>
      <c r="E53" t="s">
        <v>781</v>
      </c>
      <c r="F53" t="s">
        <v>811</v>
      </c>
      <c r="G53" s="155">
        <v>41708</v>
      </c>
      <c r="H53" t="s">
        <v>337</v>
      </c>
      <c r="I53" t="s">
        <v>911</v>
      </c>
      <c r="J53" t="s">
        <v>717</v>
      </c>
      <c r="K53" t="s">
        <v>624</v>
      </c>
      <c r="L53">
        <v>15926366028</v>
      </c>
    </row>
    <row r="54" spans="1:12">
      <c r="A54" t="s">
        <v>383</v>
      </c>
      <c r="B54" t="s">
        <v>951</v>
      </c>
      <c r="C54" t="s">
        <v>440</v>
      </c>
      <c r="D54" t="s">
        <v>16</v>
      </c>
      <c r="E54" t="s">
        <v>385</v>
      </c>
      <c r="F54" t="s">
        <v>522</v>
      </c>
      <c r="G54" s="155">
        <v>41541</v>
      </c>
      <c r="H54" t="s">
        <v>337</v>
      </c>
      <c r="I54" t="s">
        <v>889</v>
      </c>
      <c r="J54" t="s">
        <v>740</v>
      </c>
      <c r="K54" t="s">
        <v>599</v>
      </c>
      <c r="L54">
        <v>18670537142</v>
      </c>
    </row>
    <row r="55" spans="1:12">
      <c r="A55" t="s">
        <v>383</v>
      </c>
      <c r="B55" t="s">
        <v>951</v>
      </c>
      <c r="C55" t="s">
        <v>440</v>
      </c>
      <c r="D55" t="s">
        <v>16</v>
      </c>
      <c r="E55" t="s">
        <v>791</v>
      </c>
      <c r="F55" t="s">
        <v>818</v>
      </c>
      <c r="G55" s="155">
        <v>41752</v>
      </c>
      <c r="H55" t="s">
        <v>337</v>
      </c>
      <c r="I55" t="s">
        <v>922</v>
      </c>
      <c r="J55" t="s">
        <v>715</v>
      </c>
      <c r="K55" t="s">
        <v>716</v>
      </c>
      <c r="L55">
        <v>18673535275</v>
      </c>
    </row>
    <row r="56" spans="1:12">
      <c r="A56" t="s">
        <v>383</v>
      </c>
      <c r="B56" t="s">
        <v>951</v>
      </c>
      <c r="C56" t="s">
        <v>440</v>
      </c>
      <c r="D56" t="s">
        <v>847</v>
      </c>
      <c r="E56" t="s">
        <v>358</v>
      </c>
      <c r="F56" t="s">
        <v>528</v>
      </c>
      <c r="G56" s="155">
        <v>41522</v>
      </c>
      <c r="H56" t="s">
        <v>337</v>
      </c>
      <c r="I56" t="s">
        <v>890</v>
      </c>
      <c r="J56" t="s">
        <v>603</v>
      </c>
      <c r="K56" t="s">
        <v>604</v>
      </c>
      <c r="L56">
        <v>18374710310</v>
      </c>
    </row>
    <row r="57" spans="1:12">
      <c r="A57" t="s">
        <v>383</v>
      </c>
      <c r="B57" t="s">
        <v>951</v>
      </c>
      <c r="C57" t="s">
        <v>440</v>
      </c>
      <c r="D57" t="s">
        <v>848</v>
      </c>
      <c r="E57" t="s">
        <v>359</v>
      </c>
      <c r="F57" t="s">
        <v>530</v>
      </c>
      <c r="G57" s="155">
        <v>41543</v>
      </c>
      <c r="H57" t="s">
        <v>338</v>
      </c>
      <c r="I57" t="s">
        <v>891</v>
      </c>
      <c r="J57" t="s">
        <v>606</v>
      </c>
      <c r="K57" t="s">
        <v>607</v>
      </c>
      <c r="L57">
        <v>18797718137</v>
      </c>
    </row>
    <row r="58" spans="1:12">
      <c r="A58" t="s">
        <v>383</v>
      </c>
      <c r="B58" t="s">
        <v>951</v>
      </c>
      <c r="C58" t="s">
        <v>729</v>
      </c>
      <c r="D58" t="s">
        <v>18</v>
      </c>
      <c r="E58" t="s">
        <v>794</v>
      </c>
      <c r="F58" t="s">
        <v>821</v>
      </c>
      <c r="G58" s="155">
        <v>41754</v>
      </c>
      <c r="H58" t="s">
        <v>338</v>
      </c>
      <c r="I58" t="s">
        <v>925</v>
      </c>
      <c r="J58" t="s">
        <v>676</v>
      </c>
      <c r="K58" t="s">
        <v>677</v>
      </c>
      <c r="L58">
        <v>15580670003</v>
      </c>
    </row>
    <row r="59" spans="1:12">
      <c r="A59" t="s">
        <v>383</v>
      </c>
      <c r="B59" t="s">
        <v>951</v>
      </c>
      <c r="C59" t="s">
        <v>729</v>
      </c>
      <c r="D59" t="s">
        <v>27</v>
      </c>
      <c r="E59" t="s">
        <v>386</v>
      </c>
      <c r="F59" t="s">
        <v>523</v>
      </c>
      <c r="G59" s="155">
        <v>41553</v>
      </c>
      <c r="H59" t="s">
        <v>337</v>
      </c>
      <c r="I59" t="s">
        <v>892</v>
      </c>
      <c r="J59" t="s">
        <v>938</v>
      </c>
      <c r="K59" t="s">
        <v>600</v>
      </c>
      <c r="L59">
        <v>13874933037</v>
      </c>
    </row>
    <row r="60" spans="1:12">
      <c r="A60" t="s">
        <v>383</v>
      </c>
      <c r="B60" t="s">
        <v>951</v>
      </c>
      <c r="C60" t="s">
        <v>729</v>
      </c>
      <c r="D60" t="s">
        <v>27</v>
      </c>
      <c r="E60" t="s">
        <v>770</v>
      </c>
      <c r="F60" t="s">
        <v>579</v>
      </c>
      <c r="G60" s="155">
        <v>41603</v>
      </c>
      <c r="H60" t="s">
        <v>338</v>
      </c>
      <c r="I60" t="s">
        <v>895</v>
      </c>
      <c r="J60" t="s">
        <v>609</v>
      </c>
      <c r="K60" t="s">
        <v>610</v>
      </c>
      <c r="L60">
        <v>15116490806</v>
      </c>
    </row>
    <row r="61" spans="1:12">
      <c r="A61" t="s">
        <v>383</v>
      </c>
      <c r="B61" t="s">
        <v>951</v>
      </c>
      <c r="C61" t="s">
        <v>454</v>
      </c>
      <c r="D61" t="s">
        <v>27</v>
      </c>
      <c r="E61" t="s">
        <v>771</v>
      </c>
      <c r="F61" t="s">
        <v>802</v>
      </c>
      <c r="G61" s="155">
        <v>41653</v>
      </c>
      <c r="H61" t="s">
        <v>6</v>
      </c>
      <c r="I61" t="s">
        <v>896</v>
      </c>
      <c r="J61" t="s">
        <v>611</v>
      </c>
      <c r="K61" t="s">
        <v>612</v>
      </c>
      <c r="L61">
        <v>18670325328</v>
      </c>
    </row>
    <row r="62" spans="1:12">
      <c r="A62" t="s">
        <v>383</v>
      </c>
      <c r="B62" t="s">
        <v>951</v>
      </c>
      <c r="C62" t="s">
        <v>454</v>
      </c>
      <c r="D62" t="s">
        <v>27</v>
      </c>
      <c r="E62" t="s">
        <v>361</v>
      </c>
      <c r="F62" t="s">
        <v>525</v>
      </c>
      <c r="G62" s="155">
        <v>41494</v>
      </c>
      <c r="H62" t="s">
        <v>337</v>
      </c>
      <c r="I62" t="s">
        <v>900</v>
      </c>
      <c r="J62" t="s">
        <v>571</v>
      </c>
      <c r="K62" t="s">
        <v>443</v>
      </c>
      <c r="L62">
        <v>15211062350</v>
      </c>
    </row>
    <row r="63" spans="1:12">
      <c r="A63" t="s">
        <v>383</v>
      </c>
      <c r="B63" t="s">
        <v>951</v>
      </c>
      <c r="C63" t="s">
        <v>454</v>
      </c>
      <c r="D63" t="s">
        <v>27</v>
      </c>
      <c r="E63" t="s">
        <v>769</v>
      </c>
      <c r="F63" t="s">
        <v>532</v>
      </c>
      <c r="G63" s="155">
        <v>41548</v>
      </c>
      <c r="H63" t="s">
        <v>338</v>
      </c>
      <c r="I63" t="s">
        <v>894</v>
      </c>
      <c r="J63" t="s">
        <v>574</v>
      </c>
      <c r="K63" t="s">
        <v>608</v>
      </c>
      <c r="L63">
        <v>13755153780</v>
      </c>
    </row>
    <row r="64" spans="1:12">
      <c r="A64" t="s">
        <v>383</v>
      </c>
      <c r="B64" t="s">
        <v>951</v>
      </c>
      <c r="C64" t="s">
        <v>454</v>
      </c>
      <c r="D64" t="s">
        <v>27</v>
      </c>
      <c r="E64" t="s">
        <v>362</v>
      </c>
      <c r="F64" t="s">
        <v>529</v>
      </c>
      <c r="G64" s="155">
        <v>41522</v>
      </c>
      <c r="H64" t="s">
        <v>6</v>
      </c>
      <c r="I64" t="s">
        <v>893</v>
      </c>
      <c r="J64" t="s">
        <v>665</v>
      </c>
      <c r="K64" t="s">
        <v>605</v>
      </c>
      <c r="L64">
        <v>18692232396</v>
      </c>
    </row>
    <row r="65" spans="1:12">
      <c r="A65" t="s">
        <v>383</v>
      </c>
      <c r="B65" t="s">
        <v>951</v>
      </c>
      <c r="C65" t="s">
        <v>454</v>
      </c>
      <c r="D65" t="s">
        <v>27</v>
      </c>
      <c r="E65" t="s">
        <v>773</v>
      </c>
      <c r="F65" t="s">
        <v>803</v>
      </c>
      <c r="G65" s="155">
        <v>41659</v>
      </c>
      <c r="H65" t="s">
        <v>337</v>
      </c>
      <c r="I65" t="s">
        <v>901</v>
      </c>
      <c r="J65" t="s">
        <v>741</v>
      </c>
      <c r="K65" t="s">
        <v>613</v>
      </c>
      <c r="L65">
        <v>18684913430</v>
      </c>
    </row>
    <row r="66" spans="1:12">
      <c r="A66" t="s">
        <v>383</v>
      </c>
      <c r="B66" t="s">
        <v>951</v>
      </c>
      <c r="C66" t="s">
        <v>437</v>
      </c>
      <c r="D66" t="s">
        <v>17</v>
      </c>
      <c r="E66" t="s">
        <v>384</v>
      </c>
      <c r="F66" t="s">
        <v>524</v>
      </c>
      <c r="G66" s="155">
        <v>41536</v>
      </c>
      <c r="H66" t="s">
        <v>337</v>
      </c>
      <c r="I66" t="s">
        <v>601</v>
      </c>
      <c r="J66" t="s">
        <v>636</v>
      </c>
      <c r="K66" t="s">
        <v>59</v>
      </c>
      <c r="L66">
        <v>13873669502</v>
      </c>
    </row>
    <row r="67" spans="1:12">
      <c r="A67" t="s">
        <v>383</v>
      </c>
      <c r="B67" t="s">
        <v>951</v>
      </c>
      <c r="C67" t="s">
        <v>437</v>
      </c>
      <c r="D67" t="s">
        <v>17</v>
      </c>
      <c r="E67" t="s">
        <v>772</v>
      </c>
      <c r="F67" t="s">
        <v>527</v>
      </c>
      <c r="G67" s="155">
        <v>41525</v>
      </c>
      <c r="H67" t="s">
        <v>337</v>
      </c>
      <c r="I67" t="s">
        <v>897</v>
      </c>
      <c r="J67" t="s">
        <v>681</v>
      </c>
      <c r="K67" t="s">
        <v>602</v>
      </c>
      <c r="L67">
        <v>18670618945</v>
      </c>
    </row>
    <row r="68" spans="1:12">
      <c r="A68" t="s">
        <v>383</v>
      </c>
      <c r="B68" t="s">
        <v>951</v>
      </c>
      <c r="C68" t="s">
        <v>437</v>
      </c>
      <c r="D68" t="s">
        <v>22</v>
      </c>
      <c r="E68" t="s">
        <v>360</v>
      </c>
      <c r="F68" t="s">
        <v>526</v>
      </c>
      <c r="G68" s="155">
        <v>41536</v>
      </c>
      <c r="H68" t="s">
        <v>337</v>
      </c>
      <c r="I68" t="s">
        <v>898</v>
      </c>
      <c r="J68" t="s">
        <v>666</v>
      </c>
      <c r="K68" t="s">
        <v>572</v>
      </c>
      <c r="L68">
        <v>13055071250</v>
      </c>
    </row>
    <row r="69" spans="1:12">
      <c r="A69" t="s">
        <v>383</v>
      </c>
      <c r="B69" t="s">
        <v>951</v>
      </c>
      <c r="C69" t="s">
        <v>437</v>
      </c>
      <c r="D69" t="s">
        <v>22</v>
      </c>
      <c r="E69" t="s">
        <v>363</v>
      </c>
      <c r="F69" t="s">
        <v>531</v>
      </c>
      <c r="G69" s="155">
        <v>41533</v>
      </c>
      <c r="H69" t="s">
        <v>338</v>
      </c>
      <c r="I69" t="s">
        <v>899</v>
      </c>
      <c r="J69" t="s">
        <v>682</v>
      </c>
      <c r="K69" t="s">
        <v>573</v>
      </c>
      <c r="L69">
        <v>13617306282</v>
      </c>
    </row>
    <row r="70" spans="1:12">
      <c r="A70" t="s">
        <v>383</v>
      </c>
      <c r="B70" t="s">
        <v>951</v>
      </c>
      <c r="C70" t="s">
        <v>437</v>
      </c>
      <c r="D70" t="s">
        <v>22</v>
      </c>
      <c r="E70" t="s">
        <v>786</v>
      </c>
      <c r="F70" t="s">
        <v>813</v>
      </c>
      <c r="G70" s="155">
        <v>41734</v>
      </c>
      <c r="H70" t="s">
        <v>338</v>
      </c>
      <c r="I70" t="s">
        <v>917</v>
      </c>
      <c r="J70" t="s">
        <v>682</v>
      </c>
      <c r="K70" t="s">
        <v>942</v>
      </c>
      <c r="L70">
        <v>13617306282</v>
      </c>
    </row>
    <row r="71" spans="1:12">
      <c r="A71" t="s">
        <v>832</v>
      </c>
      <c r="B71" t="s">
        <v>455</v>
      </c>
      <c r="C71" t="s">
        <v>455</v>
      </c>
      <c r="D71" t="s">
        <v>859</v>
      </c>
      <c r="E71" t="s">
        <v>798</v>
      </c>
      <c r="F71" t="s">
        <v>826</v>
      </c>
      <c r="G71" s="155">
        <v>41810</v>
      </c>
      <c r="H71" t="s">
        <v>6</v>
      </c>
      <c r="I71" t="s">
        <v>932</v>
      </c>
      <c r="J71" t="s">
        <v>455</v>
      </c>
      <c r="K71" t="s">
        <v>944</v>
      </c>
      <c r="L71">
        <v>13925131482</v>
      </c>
    </row>
    <row r="72" spans="1:12">
      <c r="A72" t="s">
        <v>365</v>
      </c>
      <c r="B72" t="s">
        <v>455</v>
      </c>
      <c r="C72" t="s">
        <v>455</v>
      </c>
      <c r="D72" t="s">
        <v>30</v>
      </c>
      <c r="E72" t="s">
        <v>369</v>
      </c>
      <c r="F72" t="s">
        <v>520</v>
      </c>
      <c r="G72" s="155">
        <v>41548</v>
      </c>
      <c r="H72" t="s">
        <v>338</v>
      </c>
      <c r="I72" t="s">
        <v>904</v>
      </c>
      <c r="J72" t="s">
        <v>617</v>
      </c>
      <c r="K72" t="s">
        <v>618</v>
      </c>
      <c r="L72">
        <v>13156363173</v>
      </c>
    </row>
    <row r="73" spans="1:12">
      <c r="A73" t="s">
        <v>365</v>
      </c>
      <c r="B73" t="s">
        <v>455</v>
      </c>
      <c r="C73" t="s">
        <v>455</v>
      </c>
      <c r="D73" t="s">
        <v>40</v>
      </c>
      <c r="E73" t="s">
        <v>371</v>
      </c>
      <c r="F73" t="s">
        <v>519</v>
      </c>
      <c r="G73" s="155">
        <v>41548</v>
      </c>
      <c r="H73" t="s">
        <v>338</v>
      </c>
      <c r="I73" t="s">
        <v>905</v>
      </c>
      <c r="J73" t="s">
        <v>616</v>
      </c>
      <c r="K73">
        <v>13276384665</v>
      </c>
      <c r="L73">
        <v>13001619958</v>
      </c>
    </row>
    <row r="74" spans="1:12">
      <c r="A74" t="s">
        <v>829</v>
      </c>
      <c r="B74" t="s">
        <v>862</v>
      </c>
      <c r="C74" t="s">
        <v>862</v>
      </c>
      <c r="D74" t="s">
        <v>854</v>
      </c>
      <c r="E74" t="s">
        <v>779</v>
      </c>
      <c r="F74" t="s">
        <v>809</v>
      </c>
      <c r="G74" s="155">
        <v>41754</v>
      </c>
      <c r="H74" t="s">
        <v>6</v>
      </c>
      <c r="I74" t="s">
        <v>909</v>
      </c>
      <c r="J74" t="s">
        <v>667</v>
      </c>
      <c r="K74" t="s">
        <v>668</v>
      </c>
      <c r="L74" t="s">
        <v>863</v>
      </c>
    </row>
    <row r="75" spans="1:12">
      <c r="A75" t="s">
        <v>829</v>
      </c>
      <c r="B75" t="s">
        <v>862</v>
      </c>
      <c r="C75" t="s">
        <v>862</v>
      </c>
      <c r="D75" t="s">
        <v>857</v>
      </c>
      <c r="E75" t="s">
        <v>792</v>
      </c>
      <c r="F75" t="s">
        <v>819</v>
      </c>
      <c r="G75" s="155">
        <v>41760</v>
      </c>
      <c r="H75" t="s">
        <v>337</v>
      </c>
      <c r="I75" t="s">
        <v>923</v>
      </c>
      <c r="J75" t="s">
        <v>673</v>
      </c>
      <c r="K75" t="s">
        <v>674</v>
      </c>
      <c r="L75">
        <v>13088272636</v>
      </c>
    </row>
    <row r="76" spans="1:12">
      <c r="A76" t="s">
        <v>829</v>
      </c>
      <c r="B76" t="s">
        <v>862</v>
      </c>
      <c r="C76" t="s">
        <v>862</v>
      </c>
      <c r="D76" t="s">
        <v>849</v>
      </c>
      <c r="E76" t="s">
        <v>774</v>
      </c>
      <c r="F76" t="s">
        <v>804</v>
      </c>
      <c r="G76" s="155">
        <v>41629</v>
      </c>
      <c r="H76" t="s">
        <v>337</v>
      </c>
      <c r="I76" t="s">
        <v>902</v>
      </c>
      <c r="J76" t="s">
        <v>621</v>
      </c>
      <c r="K76" t="s">
        <v>622</v>
      </c>
      <c r="L76">
        <v>15228157446</v>
      </c>
    </row>
    <row r="77" spans="1:12">
      <c r="A77" t="s">
        <v>829</v>
      </c>
      <c r="B77" t="s">
        <v>862</v>
      </c>
      <c r="C77" t="s">
        <v>862</v>
      </c>
      <c r="D77" t="s">
        <v>849</v>
      </c>
      <c r="E77" t="s">
        <v>787</v>
      </c>
      <c r="F77" t="s">
        <v>814</v>
      </c>
      <c r="G77" s="155">
        <v>41755</v>
      </c>
      <c r="H77" t="s">
        <v>338</v>
      </c>
      <c r="I77" t="s">
        <v>918</v>
      </c>
      <c r="J77" t="s">
        <v>670</v>
      </c>
      <c r="K77" t="s">
        <v>671</v>
      </c>
      <c r="L77">
        <v>15328888615</v>
      </c>
    </row>
    <row r="78" spans="1:12">
      <c r="A78" t="s">
        <v>755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F0000"/>
  </sheetPr>
  <dimension ref="A1:W30"/>
  <sheetViews>
    <sheetView zoomScale="85" zoomScaleNormal="85" workbookViewId="0">
      <pane xSplit="10" ySplit="1" topLeftCell="P2" activePane="bottomRight" state="frozen"/>
      <selection pane="topRight" activeCell="K1" sqref="K1"/>
      <selection pane="bottomLeft" activeCell="A2" sqref="A2"/>
      <selection pane="bottomRight" activeCell="P37" sqref="P37"/>
    </sheetView>
  </sheetViews>
  <sheetFormatPr defaultRowHeight="16.5" customHeight="1"/>
  <cols>
    <col min="1" max="1" width="4.25" style="38" customWidth="1"/>
    <col min="2" max="2" width="30.625" style="55" bestFit="1" customWidth="1"/>
    <col min="3" max="5" width="8.25" style="52" bestFit="1" customWidth="1"/>
    <col min="6" max="6" width="6.625" style="53" bestFit="1" customWidth="1"/>
    <col min="7" max="7" width="10" style="52" bestFit="1" customWidth="1"/>
    <col min="8" max="8" width="6.625" style="53" bestFit="1" customWidth="1"/>
    <col min="9" max="9" width="8.25" style="53" bestFit="1" customWidth="1"/>
    <col min="10" max="12" width="8.25" style="52" bestFit="1" customWidth="1"/>
    <col min="13" max="13" width="8.25" style="61" bestFit="1" customWidth="1"/>
    <col min="14" max="14" width="14.125" style="62" customWidth="1"/>
    <col min="15" max="15" width="15.375" style="62" customWidth="1"/>
    <col min="16" max="16" width="70.875" style="54" customWidth="1"/>
    <col min="17" max="17" width="9.125" style="61" customWidth="1"/>
    <col min="18" max="18" width="15.125" style="61" customWidth="1"/>
    <col min="19" max="19" width="13.5" style="52" bestFit="1" customWidth="1"/>
    <col min="20" max="20" width="13.5" style="52" customWidth="1"/>
    <col min="21" max="21" width="16.375" style="52" bestFit="1" customWidth="1"/>
    <col min="22" max="22" width="8.25" style="52" bestFit="1" customWidth="1"/>
    <col min="23" max="23" width="9" style="53"/>
  </cols>
  <sheetData>
    <row r="1" spans="1:23" ht="33.75" customHeight="1">
      <c r="A1" s="34" t="s">
        <v>748</v>
      </c>
      <c r="B1" s="34" t="s">
        <v>566</v>
      </c>
      <c r="C1" s="33" t="s">
        <v>565</v>
      </c>
      <c r="D1" s="133" t="s">
        <v>749</v>
      </c>
      <c r="E1" s="133" t="s">
        <v>582</v>
      </c>
      <c r="F1" s="33" t="s">
        <v>8</v>
      </c>
      <c r="G1" s="134" t="s">
        <v>583</v>
      </c>
      <c r="H1" s="33" t="s">
        <v>14</v>
      </c>
      <c r="I1" s="33" t="s">
        <v>13</v>
      </c>
      <c r="J1" s="33" t="s">
        <v>9</v>
      </c>
      <c r="K1" s="34" t="s">
        <v>53</v>
      </c>
      <c r="L1" s="34" t="s">
        <v>11</v>
      </c>
      <c r="M1" s="34" t="s">
        <v>10</v>
      </c>
      <c r="N1" s="35" t="s">
        <v>596</v>
      </c>
      <c r="O1" s="35" t="s">
        <v>639</v>
      </c>
      <c r="P1" s="34" t="s">
        <v>12</v>
      </c>
      <c r="Q1" s="34" t="s">
        <v>210</v>
      </c>
      <c r="R1" s="34" t="s">
        <v>510</v>
      </c>
      <c r="S1" s="34" t="s">
        <v>511</v>
      </c>
      <c r="T1" s="34" t="s">
        <v>957</v>
      </c>
      <c r="U1" s="37" t="s">
        <v>53</v>
      </c>
      <c r="V1" s="37" t="s">
        <v>584</v>
      </c>
      <c r="W1" s="37" t="s">
        <v>958</v>
      </c>
    </row>
    <row r="2" spans="1:23" ht="16.5" customHeight="1">
      <c r="A2" s="21">
        <v>1</v>
      </c>
      <c r="B2" s="41" t="s">
        <v>358</v>
      </c>
      <c r="C2" s="21" t="s">
        <v>528</v>
      </c>
      <c r="D2" s="21" t="s">
        <v>747</v>
      </c>
      <c r="E2" s="21" t="s">
        <v>656</v>
      </c>
      <c r="F2" s="21" t="s">
        <v>85</v>
      </c>
      <c r="G2" s="21" t="s">
        <v>962</v>
      </c>
      <c r="H2" s="21" t="s">
        <v>191</v>
      </c>
      <c r="I2" s="21" t="s">
        <v>195</v>
      </c>
      <c r="J2" s="21" t="s">
        <v>57</v>
      </c>
      <c r="K2" s="23" t="s">
        <v>7</v>
      </c>
      <c r="L2" s="23" t="s">
        <v>337</v>
      </c>
      <c r="M2" s="44">
        <v>55</v>
      </c>
      <c r="N2" s="43"/>
      <c r="O2" s="43">
        <v>41522</v>
      </c>
      <c r="P2" s="22" t="s">
        <v>1059</v>
      </c>
      <c r="Q2" s="44" t="s">
        <v>603</v>
      </c>
      <c r="R2" s="44" t="s">
        <v>604</v>
      </c>
      <c r="S2" s="21">
        <v>18374710310</v>
      </c>
      <c r="T2" s="21">
        <v>2954227282</v>
      </c>
      <c r="U2" s="21" t="s">
        <v>575</v>
      </c>
      <c r="V2" s="21" t="s">
        <v>655</v>
      </c>
      <c r="W2" s="171"/>
    </row>
    <row r="3" spans="1:23" ht="16.5" customHeight="1">
      <c r="A3" s="21">
        <v>2</v>
      </c>
      <c r="B3" s="41" t="s">
        <v>375</v>
      </c>
      <c r="C3" s="21" t="s">
        <v>518</v>
      </c>
      <c r="D3" s="21" t="s">
        <v>1060</v>
      </c>
      <c r="E3" s="21" t="s">
        <v>1061</v>
      </c>
      <c r="F3" s="21" t="s">
        <v>365</v>
      </c>
      <c r="G3" s="21" t="s">
        <v>1061</v>
      </c>
      <c r="H3" s="21" t="s">
        <v>33</v>
      </c>
      <c r="I3" s="21" t="s">
        <v>1062</v>
      </c>
      <c r="J3" s="21" t="s">
        <v>1063</v>
      </c>
      <c r="K3" s="23" t="s">
        <v>4</v>
      </c>
      <c r="L3" s="23" t="s">
        <v>337</v>
      </c>
      <c r="M3" s="44">
        <v>350</v>
      </c>
      <c r="N3" s="43"/>
      <c r="O3" s="43">
        <v>41548</v>
      </c>
      <c r="P3" s="22" t="s">
        <v>1064</v>
      </c>
      <c r="Q3" s="44" t="s">
        <v>614</v>
      </c>
      <c r="R3" s="44" t="s">
        <v>615</v>
      </c>
      <c r="S3" s="21">
        <v>13465133275</v>
      </c>
      <c r="T3" s="21"/>
      <c r="U3" s="21" t="s">
        <v>576</v>
      </c>
      <c r="V3" s="21" t="s">
        <v>655</v>
      </c>
      <c r="W3" s="171"/>
    </row>
    <row r="4" spans="1:23" ht="16.5" customHeight="1">
      <c r="A4" s="21">
        <v>3</v>
      </c>
      <c r="B4" s="41" t="s">
        <v>370</v>
      </c>
      <c r="C4" s="21" t="s">
        <v>521</v>
      </c>
      <c r="D4" s="21" t="s">
        <v>1060</v>
      </c>
      <c r="E4" s="21" t="s">
        <v>1061</v>
      </c>
      <c r="F4" s="21" t="s">
        <v>365</v>
      </c>
      <c r="G4" s="21" t="s">
        <v>1061</v>
      </c>
      <c r="H4" s="21" t="s">
        <v>1065</v>
      </c>
      <c r="I4" s="21" t="s">
        <v>1062</v>
      </c>
      <c r="J4" s="21" t="s">
        <v>1063</v>
      </c>
      <c r="K4" s="23" t="s">
        <v>1066</v>
      </c>
      <c r="L4" s="23" t="s">
        <v>1067</v>
      </c>
      <c r="M4" s="44">
        <v>133</v>
      </c>
      <c r="N4" s="43"/>
      <c r="O4" s="43">
        <v>41501</v>
      </c>
      <c r="P4" s="22" t="s">
        <v>1068</v>
      </c>
      <c r="Q4" s="44" t="s">
        <v>614</v>
      </c>
      <c r="R4" s="44" t="s">
        <v>619</v>
      </c>
      <c r="S4" s="21">
        <v>13465133275</v>
      </c>
      <c r="T4" s="21"/>
      <c r="U4" s="21" t="s">
        <v>575</v>
      </c>
      <c r="V4" s="21" t="s">
        <v>655</v>
      </c>
      <c r="W4" s="171"/>
    </row>
    <row r="5" spans="1:23" ht="16.5" customHeight="1">
      <c r="A5" s="21">
        <v>4</v>
      </c>
      <c r="B5" s="41" t="s">
        <v>1069</v>
      </c>
      <c r="C5" s="21" t="s">
        <v>578</v>
      </c>
      <c r="D5" s="21" t="s">
        <v>1070</v>
      </c>
      <c r="E5" s="21" t="s">
        <v>1071</v>
      </c>
      <c r="F5" s="21" t="s">
        <v>1072</v>
      </c>
      <c r="G5" s="21" t="s">
        <v>1073</v>
      </c>
      <c r="H5" s="21" t="s">
        <v>1074</v>
      </c>
      <c r="I5" s="21" t="s">
        <v>1075</v>
      </c>
      <c r="J5" s="21" t="s">
        <v>1076</v>
      </c>
      <c r="K5" s="23" t="s">
        <v>1066</v>
      </c>
      <c r="L5" s="23" t="s">
        <v>1077</v>
      </c>
      <c r="M5" s="44">
        <v>150</v>
      </c>
      <c r="N5" s="43"/>
      <c r="O5" s="43">
        <v>41598</v>
      </c>
      <c r="P5" s="22" t="s">
        <v>1078</v>
      </c>
      <c r="Q5" s="44" t="s">
        <v>595</v>
      </c>
      <c r="R5" s="44" t="s">
        <v>654</v>
      </c>
      <c r="S5" s="21">
        <v>13826427292</v>
      </c>
      <c r="T5" s="21"/>
      <c r="U5" s="21" t="s">
        <v>575</v>
      </c>
      <c r="V5" s="21" t="s">
        <v>655</v>
      </c>
      <c r="W5" s="171"/>
    </row>
    <row r="6" spans="1:23" ht="16.5" customHeight="1">
      <c r="A6" s="21">
        <v>5</v>
      </c>
      <c r="B6" s="41" t="s">
        <v>352</v>
      </c>
      <c r="C6" s="21" t="s">
        <v>542</v>
      </c>
      <c r="D6" s="21" t="s">
        <v>1070</v>
      </c>
      <c r="E6" s="21" t="s">
        <v>1071</v>
      </c>
      <c r="F6" s="21" t="s">
        <v>1072</v>
      </c>
      <c r="G6" s="21" t="s">
        <v>1079</v>
      </c>
      <c r="H6" s="21" t="s">
        <v>1080</v>
      </c>
      <c r="I6" s="21" t="s">
        <v>1081</v>
      </c>
      <c r="J6" s="21" t="s">
        <v>1063</v>
      </c>
      <c r="K6" s="23" t="s">
        <v>1066</v>
      </c>
      <c r="L6" s="23" t="s">
        <v>338</v>
      </c>
      <c r="M6" s="44">
        <v>62</v>
      </c>
      <c r="N6" s="43"/>
      <c r="O6" s="43">
        <v>41546</v>
      </c>
      <c r="P6" s="22" t="s">
        <v>1082</v>
      </c>
      <c r="Q6" s="44" t="s">
        <v>560</v>
      </c>
      <c r="R6" s="44" t="s">
        <v>594</v>
      </c>
      <c r="S6" s="21">
        <v>13418542246</v>
      </c>
      <c r="T6" s="21"/>
      <c r="U6" s="21" t="s">
        <v>575</v>
      </c>
      <c r="V6" s="21" t="s">
        <v>655</v>
      </c>
      <c r="W6" s="171"/>
    </row>
    <row r="7" spans="1:23" ht="16.5" customHeight="1">
      <c r="A7" s="21">
        <v>6</v>
      </c>
      <c r="B7" s="41" t="s">
        <v>1083</v>
      </c>
      <c r="C7" s="21" t="s">
        <v>535</v>
      </c>
      <c r="D7" s="21" t="s">
        <v>1070</v>
      </c>
      <c r="E7" s="21" t="s">
        <v>1071</v>
      </c>
      <c r="F7" s="21" t="s">
        <v>1072</v>
      </c>
      <c r="G7" s="21" t="s">
        <v>1079</v>
      </c>
      <c r="H7" s="21" t="s">
        <v>1080</v>
      </c>
      <c r="I7" s="21" t="s">
        <v>1081</v>
      </c>
      <c r="J7" s="21" t="s">
        <v>1063</v>
      </c>
      <c r="K7" s="23" t="s">
        <v>1066</v>
      </c>
      <c r="L7" s="23" t="s">
        <v>338</v>
      </c>
      <c r="M7" s="44">
        <v>138</v>
      </c>
      <c r="N7" s="43">
        <v>41376</v>
      </c>
      <c r="O7" s="43">
        <v>41376</v>
      </c>
      <c r="P7" s="22" t="s">
        <v>1084</v>
      </c>
      <c r="Q7" s="44" t="s">
        <v>646</v>
      </c>
      <c r="R7" s="44" t="s">
        <v>647</v>
      </c>
      <c r="S7" s="21">
        <v>13088806691</v>
      </c>
      <c r="T7" s="21"/>
      <c r="U7" s="21" t="s">
        <v>577</v>
      </c>
      <c r="V7" s="21" t="s">
        <v>655</v>
      </c>
      <c r="W7" s="171"/>
    </row>
    <row r="8" spans="1:23" ht="16.5" customHeight="1">
      <c r="A8" s="21">
        <v>7</v>
      </c>
      <c r="B8" s="41" t="s">
        <v>1085</v>
      </c>
      <c r="C8" s="21" t="s">
        <v>543</v>
      </c>
      <c r="D8" s="21" t="s">
        <v>1070</v>
      </c>
      <c r="E8" s="21" t="s">
        <v>1071</v>
      </c>
      <c r="F8" s="21" t="s">
        <v>1072</v>
      </c>
      <c r="G8" s="21" t="s">
        <v>1086</v>
      </c>
      <c r="H8" s="21" t="s">
        <v>1087</v>
      </c>
      <c r="I8" s="21" t="s">
        <v>1088</v>
      </c>
      <c r="J8" s="21" t="s">
        <v>1063</v>
      </c>
      <c r="K8" s="23" t="s">
        <v>1066</v>
      </c>
      <c r="L8" s="23" t="s">
        <v>1077</v>
      </c>
      <c r="M8" s="44">
        <v>117</v>
      </c>
      <c r="N8" s="43">
        <v>41438</v>
      </c>
      <c r="O8" s="43">
        <v>41438</v>
      </c>
      <c r="P8" s="22" t="s">
        <v>1089</v>
      </c>
      <c r="Q8" s="44" t="s">
        <v>501</v>
      </c>
      <c r="R8" s="44" t="s">
        <v>159</v>
      </c>
      <c r="S8" s="21">
        <v>13428062206</v>
      </c>
      <c r="T8" s="21"/>
      <c r="U8" s="21" t="s">
        <v>577</v>
      </c>
      <c r="V8" s="21" t="s">
        <v>655</v>
      </c>
      <c r="W8" s="171"/>
    </row>
    <row r="9" spans="1:23" ht="16.5" customHeight="1">
      <c r="A9" s="21">
        <v>8</v>
      </c>
      <c r="B9" s="41" t="s">
        <v>1090</v>
      </c>
      <c r="C9" s="21" t="s">
        <v>536</v>
      </c>
      <c r="D9" s="21" t="s">
        <v>1070</v>
      </c>
      <c r="E9" s="21" t="s">
        <v>1071</v>
      </c>
      <c r="F9" s="21" t="s">
        <v>1072</v>
      </c>
      <c r="G9" s="21" t="s">
        <v>1086</v>
      </c>
      <c r="H9" s="21" t="s">
        <v>1091</v>
      </c>
      <c r="I9" s="21" t="s">
        <v>1092</v>
      </c>
      <c r="J9" s="21" t="s">
        <v>1063</v>
      </c>
      <c r="K9" s="23" t="s">
        <v>1066</v>
      </c>
      <c r="L9" s="23" t="s">
        <v>338</v>
      </c>
      <c r="M9" s="44">
        <v>80</v>
      </c>
      <c r="N9" s="43">
        <v>41395</v>
      </c>
      <c r="O9" s="43">
        <v>41395</v>
      </c>
      <c r="P9" s="22" t="s">
        <v>1093</v>
      </c>
      <c r="Q9" s="44" t="s">
        <v>504</v>
      </c>
      <c r="R9" s="44" t="s">
        <v>149</v>
      </c>
      <c r="S9" s="21">
        <v>13425572111</v>
      </c>
      <c r="T9" s="21"/>
      <c r="U9" s="21" t="s">
        <v>577</v>
      </c>
      <c r="V9" s="21" t="s">
        <v>655</v>
      </c>
      <c r="W9" s="171"/>
    </row>
    <row r="10" spans="1:23" ht="16.5" customHeight="1">
      <c r="A10" s="21">
        <v>9</v>
      </c>
      <c r="B10" s="41" t="s">
        <v>1094</v>
      </c>
      <c r="C10" s="21" t="s">
        <v>557</v>
      </c>
      <c r="D10" s="21" t="s">
        <v>988</v>
      </c>
      <c r="E10" s="21" t="s">
        <v>488</v>
      </c>
      <c r="F10" s="21" t="s">
        <v>1</v>
      </c>
      <c r="G10" s="21" t="s">
        <v>657</v>
      </c>
      <c r="H10" s="21" t="s">
        <v>838</v>
      </c>
      <c r="I10" s="21" t="s">
        <v>992</v>
      </c>
      <c r="J10" s="21" t="s">
        <v>984</v>
      </c>
      <c r="K10" s="23" t="s">
        <v>4</v>
      </c>
      <c r="L10" s="23" t="s">
        <v>338</v>
      </c>
      <c r="M10" s="44">
        <v>70</v>
      </c>
      <c r="N10" s="43"/>
      <c r="O10" s="43">
        <v>41545</v>
      </c>
      <c r="P10" s="22" t="s">
        <v>993</v>
      </c>
      <c r="Q10" s="44" t="s">
        <v>560</v>
      </c>
      <c r="R10" s="44" t="s">
        <v>561</v>
      </c>
      <c r="S10" s="21">
        <v>13418542246</v>
      </c>
      <c r="T10" s="21">
        <v>2305084342</v>
      </c>
      <c r="U10" s="21" t="s">
        <v>575</v>
      </c>
      <c r="V10" s="21" t="s">
        <v>655</v>
      </c>
      <c r="W10" s="171" t="s">
        <v>960</v>
      </c>
    </row>
    <row r="11" spans="1:23" ht="16.5" customHeight="1">
      <c r="A11" s="21">
        <v>10</v>
      </c>
      <c r="B11" s="41" t="s">
        <v>1095</v>
      </c>
      <c r="C11" s="21" t="s">
        <v>531</v>
      </c>
      <c r="D11" s="21" t="s">
        <v>1096</v>
      </c>
      <c r="E11" s="21" t="s">
        <v>1097</v>
      </c>
      <c r="F11" s="21" t="s">
        <v>1098</v>
      </c>
      <c r="G11" s="21" t="s">
        <v>1099</v>
      </c>
      <c r="H11" s="21" t="s">
        <v>1100</v>
      </c>
      <c r="I11" s="21" t="s">
        <v>1101</v>
      </c>
      <c r="J11" s="21" t="s">
        <v>1102</v>
      </c>
      <c r="K11" s="23" t="s">
        <v>1103</v>
      </c>
      <c r="L11" s="23" t="s">
        <v>338</v>
      </c>
      <c r="M11" s="44">
        <v>50</v>
      </c>
      <c r="N11" s="43"/>
      <c r="O11" s="43">
        <v>41533</v>
      </c>
      <c r="P11" s="22" t="s">
        <v>1104</v>
      </c>
      <c r="Q11" s="44" t="s">
        <v>682</v>
      </c>
      <c r="R11" s="44" t="s">
        <v>573</v>
      </c>
      <c r="S11" s="21">
        <v>13617306282</v>
      </c>
      <c r="T11" s="21">
        <v>2055996756</v>
      </c>
      <c r="U11" s="21" t="s">
        <v>575</v>
      </c>
      <c r="V11" s="21" t="s">
        <v>655</v>
      </c>
      <c r="W11" s="171" t="s">
        <v>960</v>
      </c>
    </row>
    <row r="12" spans="1:23" ht="16.5" customHeight="1">
      <c r="A12" s="21">
        <v>11</v>
      </c>
      <c r="B12" s="41" t="s">
        <v>1105</v>
      </c>
      <c r="C12" s="21" t="s">
        <v>532</v>
      </c>
      <c r="D12" s="21" t="s">
        <v>1096</v>
      </c>
      <c r="E12" s="21" t="s">
        <v>1097</v>
      </c>
      <c r="F12" s="21" t="s">
        <v>1098</v>
      </c>
      <c r="G12" s="21" t="s">
        <v>1106</v>
      </c>
      <c r="H12" s="21" t="s">
        <v>1107</v>
      </c>
      <c r="I12" s="21" t="s">
        <v>1108</v>
      </c>
      <c r="J12" s="21" t="s">
        <v>1109</v>
      </c>
      <c r="K12" s="23" t="s">
        <v>1103</v>
      </c>
      <c r="L12" s="23" t="s">
        <v>1110</v>
      </c>
      <c r="M12" s="44">
        <v>65</v>
      </c>
      <c r="N12" s="43"/>
      <c r="O12" s="43">
        <v>41548</v>
      </c>
      <c r="P12" s="22" t="s">
        <v>1111</v>
      </c>
      <c r="Q12" s="44" t="s">
        <v>574</v>
      </c>
      <c r="R12" s="44" t="s">
        <v>608</v>
      </c>
      <c r="S12" s="21">
        <v>13755153780</v>
      </c>
      <c r="T12" s="21">
        <v>2233954114</v>
      </c>
      <c r="U12" s="21" t="s">
        <v>575</v>
      </c>
      <c r="V12" s="21" t="s">
        <v>655</v>
      </c>
      <c r="W12" s="171"/>
    </row>
    <row r="13" spans="1:23" ht="16.5" customHeight="1">
      <c r="A13" s="21">
        <v>12</v>
      </c>
      <c r="B13" s="41" t="s">
        <v>1112</v>
      </c>
      <c r="C13" s="21" t="s">
        <v>523</v>
      </c>
      <c r="D13" s="21" t="s">
        <v>1096</v>
      </c>
      <c r="E13" s="21" t="s">
        <v>1097</v>
      </c>
      <c r="F13" s="21" t="s">
        <v>1098</v>
      </c>
      <c r="G13" s="21" t="s">
        <v>1113</v>
      </c>
      <c r="H13" s="21" t="s">
        <v>1107</v>
      </c>
      <c r="I13" s="21" t="s">
        <v>1114</v>
      </c>
      <c r="J13" s="21" t="s">
        <v>1115</v>
      </c>
      <c r="K13" s="23" t="s">
        <v>1103</v>
      </c>
      <c r="L13" s="23" t="s">
        <v>1116</v>
      </c>
      <c r="M13" s="44">
        <v>120</v>
      </c>
      <c r="N13" s="43"/>
      <c r="O13" s="43">
        <v>41594</v>
      </c>
      <c r="P13" s="22" t="s">
        <v>1117</v>
      </c>
      <c r="Q13" s="44" t="s">
        <v>609</v>
      </c>
      <c r="R13" s="44" t="s">
        <v>600</v>
      </c>
      <c r="S13" s="21">
        <v>15116490806</v>
      </c>
      <c r="T13" s="21">
        <v>2818147168</v>
      </c>
      <c r="U13" s="21" t="s">
        <v>576</v>
      </c>
      <c r="V13" s="21" t="s">
        <v>655</v>
      </c>
      <c r="W13" s="171"/>
    </row>
    <row r="14" spans="1:23" s="164" customFormat="1" ht="16.5" customHeight="1">
      <c r="A14" s="21">
        <v>13</v>
      </c>
      <c r="B14" s="172" t="s">
        <v>952</v>
      </c>
      <c r="C14" s="173" t="s">
        <v>953</v>
      </c>
      <c r="D14" s="173" t="s">
        <v>1118</v>
      </c>
      <c r="E14" s="173" t="s">
        <v>488</v>
      </c>
      <c r="F14" s="173" t="s">
        <v>1119</v>
      </c>
      <c r="G14" s="173" t="s">
        <v>1120</v>
      </c>
      <c r="H14" s="173" t="s">
        <v>1121</v>
      </c>
      <c r="I14" s="173" t="s">
        <v>1122</v>
      </c>
      <c r="J14" s="173" t="s">
        <v>1102</v>
      </c>
      <c r="K14" s="174" t="s">
        <v>4</v>
      </c>
      <c r="L14" s="174" t="s">
        <v>338</v>
      </c>
      <c r="M14" s="175"/>
      <c r="N14" s="176"/>
      <c r="O14" s="177">
        <v>41844</v>
      </c>
      <c r="P14" s="178" t="s">
        <v>1123</v>
      </c>
      <c r="Q14" s="175" t="s">
        <v>1021</v>
      </c>
      <c r="R14" s="175"/>
      <c r="S14" s="173">
        <v>13510722258</v>
      </c>
      <c r="T14" s="173"/>
      <c r="U14" s="173" t="s">
        <v>575</v>
      </c>
      <c r="V14" s="21" t="s">
        <v>655</v>
      </c>
      <c r="W14" s="179"/>
    </row>
    <row r="15" spans="1:23" ht="16.5" customHeight="1">
      <c r="A15" s="21">
        <v>14</v>
      </c>
      <c r="B15" s="41" t="s">
        <v>1124</v>
      </c>
      <c r="C15" s="21" t="s">
        <v>538</v>
      </c>
      <c r="D15" s="21" t="s">
        <v>1118</v>
      </c>
      <c r="E15" s="21" t="s">
        <v>1125</v>
      </c>
      <c r="F15" s="21" t="s">
        <v>1119</v>
      </c>
      <c r="G15" s="21" t="s">
        <v>1126</v>
      </c>
      <c r="H15" s="21" t="s">
        <v>1127</v>
      </c>
      <c r="I15" s="21" t="s">
        <v>1128</v>
      </c>
      <c r="J15" s="21" t="s">
        <v>1102</v>
      </c>
      <c r="K15" s="23" t="s">
        <v>1103</v>
      </c>
      <c r="L15" s="23" t="s">
        <v>1116</v>
      </c>
      <c r="M15" s="44">
        <v>59</v>
      </c>
      <c r="N15" s="43">
        <v>41407</v>
      </c>
      <c r="O15" s="43">
        <v>41496</v>
      </c>
      <c r="P15" s="22" t="s">
        <v>1129</v>
      </c>
      <c r="Q15" s="44" t="s">
        <v>1044</v>
      </c>
      <c r="R15" s="44" t="s">
        <v>153</v>
      </c>
      <c r="S15" s="21">
        <v>13414087713</v>
      </c>
      <c r="T15" s="21">
        <v>2889904314</v>
      </c>
      <c r="U15" s="21" t="s">
        <v>575</v>
      </c>
      <c r="V15" s="21" t="s">
        <v>655</v>
      </c>
      <c r="W15" s="171"/>
    </row>
    <row r="16" spans="1:23" s="164" customFormat="1" ht="16.5" customHeight="1">
      <c r="A16" s="21">
        <v>15</v>
      </c>
      <c r="B16" s="172" t="s">
        <v>1130</v>
      </c>
      <c r="C16" s="173" t="s">
        <v>1131</v>
      </c>
      <c r="D16" s="173" t="s">
        <v>831</v>
      </c>
      <c r="E16" s="173" t="s">
        <v>972</v>
      </c>
      <c r="F16" s="173" t="s">
        <v>1132</v>
      </c>
      <c r="G16" s="173" t="s">
        <v>1133</v>
      </c>
      <c r="H16" s="173" t="s">
        <v>1134</v>
      </c>
      <c r="I16" s="173"/>
      <c r="J16" s="173" t="s">
        <v>1135</v>
      </c>
      <c r="K16" s="174" t="s">
        <v>4</v>
      </c>
      <c r="L16" s="174" t="s">
        <v>1136</v>
      </c>
      <c r="M16" s="175">
        <v>116.9</v>
      </c>
      <c r="N16" s="176"/>
      <c r="O16" s="177">
        <v>41760</v>
      </c>
      <c r="P16" s="178" t="s">
        <v>1137</v>
      </c>
      <c r="Q16" s="175" t="s">
        <v>1047</v>
      </c>
      <c r="R16" s="175" t="s">
        <v>1048</v>
      </c>
      <c r="S16" s="173">
        <v>15777217375</v>
      </c>
      <c r="T16" s="173">
        <v>2987362213</v>
      </c>
      <c r="U16" s="173" t="s">
        <v>575</v>
      </c>
      <c r="V16" s="173" t="s">
        <v>1049</v>
      </c>
      <c r="W16" s="179"/>
    </row>
    <row r="17" spans="1:23" s="164" customFormat="1" ht="16.5" customHeight="1">
      <c r="A17" s="21">
        <v>16</v>
      </c>
      <c r="B17" s="172" t="s">
        <v>362</v>
      </c>
      <c r="C17" s="173" t="s">
        <v>529</v>
      </c>
      <c r="D17" s="173" t="s">
        <v>1138</v>
      </c>
      <c r="E17" s="173" t="s">
        <v>1139</v>
      </c>
      <c r="F17" s="173" t="s">
        <v>1140</v>
      </c>
      <c r="G17" s="173" t="s">
        <v>1141</v>
      </c>
      <c r="H17" s="173" t="s">
        <v>1142</v>
      </c>
      <c r="I17" s="173" t="s">
        <v>1143</v>
      </c>
      <c r="J17" s="173" t="s">
        <v>1144</v>
      </c>
      <c r="K17" s="174" t="s">
        <v>1145</v>
      </c>
      <c r="L17" s="174" t="s">
        <v>1146</v>
      </c>
      <c r="M17" s="175">
        <v>110</v>
      </c>
      <c r="N17" s="176"/>
      <c r="O17" s="177">
        <v>41522</v>
      </c>
      <c r="P17" s="178" t="s">
        <v>1147</v>
      </c>
      <c r="Q17" s="175" t="s">
        <v>665</v>
      </c>
      <c r="R17" s="175" t="s">
        <v>605</v>
      </c>
      <c r="S17" s="173">
        <v>18692232396</v>
      </c>
      <c r="T17" s="173">
        <v>1944863671</v>
      </c>
      <c r="U17" s="173" t="s">
        <v>575</v>
      </c>
      <c r="V17" s="173" t="s">
        <v>1049</v>
      </c>
      <c r="W17" s="179" t="s">
        <v>960</v>
      </c>
    </row>
    <row r="18" spans="1:23" s="164" customFormat="1" ht="16.5" customHeight="1">
      <c r="A18" s="21">
        <v>17</v>
      </c>
      <c r="B18" s="172" t="s">
        <v>1148</v>
      </c>
      <c r="C18" s="173" t="s">
        <v>630</v>
      </c>
      <c r="D18" s="173" t="s">
        <v>1149</v>
      </c>
      <c r="E18" s="173" t="s">
        <v>488</v>
      </c>
      <c r="F18" s="173" t="s">
        <v>1150</v>
      </c>
      <c r="G18" s="173" t="s">
        <v>1151</v>
      </c>
      <c r="H18" s="173" t="s">
        <v>1152</v>
      </c>
      <c r="I18" s="173"/>
      <c r="J18" s="173" t="s">
        <v>1135</v>
      </c>
      <c r="K18" s="174" t="s">
        <v>4</v>
      </c>
      <c r="L18" s="174" t="s">
        <v>338</v>
      </c>
      <c r="M18" s="175">
        <v>72</v>
      </c>
      <c r="N18" s="176"/>
      <c r="O18" s="177">
        <v>41746</v>
      </c>
      <c r="P18" s="178" t="s">
        <v>1153</v>
      </c>
      <c r="Q18" s="175" t="s">
        <v>1057</v>
      </c>
      <c r="R18" s="175" t="s">
        <v>159</v>
      </c>
      <c r="S18" s="173">
        <v>13802418236</v>
      </c>
      <c r="T18" s="173">
        <v>2973228254</v>
      </c>
      <c r="U18" s="173" t="s">
        <v>575</v>
      </c>
      <c r="V18" s="173" t="s">
        <v>655</v>
      </c>
      <c r="W18" s="179" t="s">
        <v>960</v>
      </c>
    </row>
    <row r="19" spans="1:23" s="164" customFormat="1" ht="16.5" customHeight="1">
      <c r="A19" s="21">
        <v>18</v>
      </c>
      <c r="B19" s="172" t="s">
        <v>1154</v>
      </c>
      <c r="C19" s="173" t="s">
        <v>540</v>
      </c>
      <c r="D19" s="173" t="s">
        <v>1</v>
      </c>
      <c r="E19" s="173" t="s">
        <v>1155</v>
      </c>
      <c r="F19" s="173" t="s">
        <v>1150</v>
      </c>
      <c r="G19" s="173" t="s">
        <v>1156</v>
      </c>
      <c r="H19" s="173" t="s">
        <v>1157</v>
      </c>
      <c r="I19" s="173" t="s">
        <v>1158</v>
      </c>
      <c r="J19" s="173" t="s">
        <v>1135</v>
      </c>
      <c r="K19" s="174" t="s">
        <v>1145</v>
      </c>
      <c r="L19" s="174" t="s">
        <v>6</v>
      </c>
      <c r="M19" s="175">
        <v>134</v>
      </c>
      <c r="N19" s="176">
        <v>41420</v>
      </c>
      <c r="O19" s="177">
        <v>41491</v>
      </c>
      <c r="P19" s="178" t="s">
        <v>1159</v>
      </c>
      <c r="Q19" s="175" t="s">
        <v>1058</v>
      </c>
      <c r="R19" s="175" t="s">
        <v>587</v>
      </c>
      <c r="S19" s="173">
        <v>13535858271</v>
      </c>
      <c r="T19" s="173">
        <v>2907484180</v>
      </c>
      <c r="U19" s="173" t="s">
        <v>575</v>
      </c>
      <c r="V19" s="173" t="s">
        <v>655</v>
      </c>
      <c r="W19" s="179" t="s">
        <v>960</v>
      </c>
    </row>
    <row r="20" spans="1:23" s="164" customFormat="1" ht="16.5" customHeight="1">
      <c r="A20" s="21">
        <v>19</v>
      </c>
      <c r="B20" s="172" t="s">
        <v>1166</v>
      </c>
      <c r="C20" s="173" t="s">
        <v>1167</v>
      </c>
      <c r="D20" s="173" t="s">
        <v>78</v>
      </c>
      <c r="E20" s="173" t="s">
        <v>492</v>
      </c>
      <c r="F20" s="173" t="s">
        <v>78</v>
      </c>
      <c r="G20" s="173" t="s">
        <v>1073</v>
      </c>
      <c r="H20" s="173" t="s">
        <v>185</v>
      </c>
      <c r="I20" s="173" t="s">
        <v>198</v>
      </c>
      <c r="J20" s="173" t="s">
        <v>103</v>
      </c>
      <c r="K20" s="174" t="s">
        <v>7</v>
      </c>
      <c r="L20" s="174" t="s">
        <v>1168</v>
      </c>
      <c r="M20" s="175">
        <v>98</v>
      </c>
      <c r="N20" s="176"/>
      <c r="O20" s="177">
        <v>42093</v>
      </c>
      <c r="P20" s="178" t="s">
        <v>1169</v>
      </c>
      <c r="Q20" s="175" t="s">
        <v>1073</v>
      </c>
      <c r="R20" s="175"/>
      <c r="S20" s="173">
        <v>13431071515</v>
      </c>
      <c r="T20" s="173"/>
      <c r="U20" s="173" t="s">
        <v>575</v>
      </c>
      <c r="V20" s="173" t="s">
        <v>655</v>
      </c>
      <c r="W20" s="179" t="s">
        <v>959</v>
      </c>
    </row>
    <row r="21" spans="1:23" s="164" customFormat="1" ht="16.5" customHeight="1">
      <c r="A21" s="21">
        <v>20</v>
      </c>
      <c r="B21" s="172" t="s">
        <v>1176</v>
      </c>
      <c r="C21" s="173" t="s">
        <v>551</v>
      </c>
      <c r="D21" s="173" t="s">
        <v>78</v>
      </c>
      <c r="E21" s="173" t="s">
        <v>488</v>
      </c>
      <c r="F21" s="173" t="s">
        <v>78</v>
      </c>
      <c r="G21" s="173" t="s">
        <v>1170</v>
      </c>
      <c r="H21" s="173" t="s">
        <v>79</v>
      </c>
      <c r="I21" s="173" t="s">
        <v>258</v>
      </c>
      <c r="J21" s="173" t="s">
        <v>57</v>
      </c>
      <c r="K21" s="174" t="s">
        <v>7</v>
      </c>
      <c r="L21" s="174" t="s">
        <v>338</v>
      </c>
      <c r="M21" s="175">
        <v>66.2</v>
      </c>
      <c r="N21" s="176"/>
      <c r="O21" s="177">
        <v>41528</v>
      </c>
      <c r="P21" s="178" t="s">
        <v>484</v>
      </c>
      <c r="Q21" s="175" t="s">
        <v>1171</v>
      </c>
      <c r="R21" s="175" t="s">
        <v>645</v>
      </c>
      <c r="S21" s="173">
        <v>13530530528</v>
      </c>
      <c r="T21" s="173">
        <v>2965343822</v>
      </c>
      <c r="U21" s="173" t="s">
        <v>575</v>
      </c>
      <c r="V21" s="173" t="s">
        <v>655</v>
      </c>
      <c r="W21" s="179"/>
    </row>
    <row r="22" spans="1:23" s="164" customFormat="1" ht="16.5" customHeight="1">
      <c r="A22" s="157">
        <v>21</v>
      </c>
      <c r="B22" s="158" t="s">
        <v>1179</v>
      </c>
      <c r="C22" s="157" t="s">
        <v>1180</v>
      </c>
      <c r="D22" s="157" t="s">
        <v>78</v>
      </c>
      <c r="E22" s="157" t="s">
        <v>492</v>
      </c>
      <c r="F22" s="157" t="s">
        <v>78</v>
      </c>
      <c r="G22" s="160" t="s">
        <v>490</v>
      </c>
      <c r="H22" s="157" t="s">
        <v>79</v>
      </c>
      <c r="I22" s="157" t="s">
        <v>253</v>
      </c>
      <c r="J22" s="157" t="s">
        <v>57</v>
      </c>
      <c r="K22" s="159" t="s">
        <v>4</v>
      </c>
      <c r="L22" s="159" t="s">
        <v>338</v>
      </c>
      <c r="M22" s="160"/>
      <c r="N22" s="161"/>
      <c r="O22" s="156">
        <v>42156</v>
      </c>
      <c r="P22" s="165" t="s">
        <v>1181</v>
      </c>
      <c r="Q22" s="160" t="s">
        <v>490</v>
      </c>
      <c r="R22" s="160"/>
      <c r="S22" s="157">
        <v>13510722258</v>
      </c>
      <c r="T22" s="157">
        <v>2978339305</v>
      </c>
      <c r="U22" s="157" t="s">
        <v>575</v>
      </c>
      <c r="V22" s="157" t="s">
        <v>655</v>
      </c>
      <c r="W22" s="163" t="s">
        <v>1178</v>
      </c>
    </row>
    <row r="23" spans="1:23" s="164" customFormat="1" ht="16.5" customHeight="1">
      <c r="A23" s="157">
        <v>22</v>
      </c>
      <c r="B23" s="158" t="s">
        <v>1198</v>
      </c>
      <c r="C23" s="157" t="s">
        <v>539</v>
      </c>
      <c r="D23" s="157" t="s">
        <v>1</v>
      </c>
      <c r="E23" s="157" t="s">
        <v>488</v>
      </c>
      <c r="F23" s="157" t="s">
        <v>1194</v>
      </c>
      <c r="G23" s="157" t="s">
        <v>1197</v>
      </c>
      <c r="H23" s="157" t="s">
        <v>1199</v>
      </c>
      <c r="I23" s="157" t="s">
        <v>1200</v>
      </c>
      <c r="J23" s="157" t="s">
        <v>1196</v>
      </c>
      <c r="K23" s="159" t="s">
        <v>1195</v>
      </c>
      <c r="L23" s="159" t="s">
        <v>337</v>
      </c>
      <c r="M23" s="160">
        <v>77.2</v>
      </c>
      <c r="N23" s="161">
        <v>41409</v>
      </c>
      <c r="O23" s="156">
        <v>41494</v>
      </c>
      <c r="P23" s="162" t="s">
        <v>1201</v>
      </c>
      <c r="Q23" s="160" t="s">
        <v>1202</v>
      </c>
      <c r="R23" s="160" t="s">
        <v>469</v>
      </c>
      <c r="S23" s="157">
        <v>13794144364</v>
      </c>
      <c r="T23" s="157">
        <v>1836954754</v>
      </c>
      <c r="U23" s="157" t="s">
        <v>575</v>
      </c>
      <c r="V23" s="157" t="s">
        <v>655</v>
      </c>
      <c r="W23" s="163"/>
    </row>
    <row r="24" spans="1:23" s="164" customFormat="1" ht="16.5" customHeight="1">
      <c r="A24" s="157">
        <v>23</v>
      </c>
      <c r="B24" s="158" t="s">
        <v>344</v>
      </c>
      <c r="C24" s="157" t="s">
        <v>533</v>
      </c>
      <c r="D24" s="157" t="s">
        <v>1</v>
      </c>
      <c r="E24" s="157" t="s">
        <v>488</v>
      </c>
      <c r="F24" s="157" t="s">
        <v>78</v>
      </c>
      <c r="G24" s="157" t="s">
        <v>1073</v>
      </c>
      <c r="H24" s="157" t="s">
        <v>52</v>
      </c>
      <c r="I24" s="157" t="s">
        <v>128</v>
      </c>
      <c r="J24" s="157" t="s">
        <v>108</v>
      </c>
      <c r="K24" s="159" t="s">
        <v>4</v>
      </c>
      <c r="L24" s="159" t="s">
        <v>337</v>
      </c>
      <c r="M24" s="160">
        <v>82.6</v>
      </c>
      <c r="N24" s="161">
        <v>41153</v>
      </c>
      <c r="O24" s="156">
        <v>41497</v>
      </c>
      <c r="P24" s="162" t="s">
        <v>462</v>
      </c>
      <c r="Q24" s="160" t="s">
        <v>1213</v>
      </c>
      <c r="R24" s="160" t="s">
        <v>589</v>
      </c>
      <c r="S24" s="170" t="s">
        <v>1214</v>
      </c>
      <c r="T24" s="157">
        <v>2637774769</v>
      </c>
      <c r="U24" s="157" t="s">
        <v>576</v>
      </c>
      <c r="V24" s="157" t="s">
        <v>655</v>
      </c>
      <c r="W24" s="163" t="s">
        <v>959</v>
      </c>
    </row>
    <row r="25" spans="1:23" s="164" customFormat="1" ht="16.5" customHeight="1">
      <c r="A25" s="157">
        <v>24</v>
      </c>
      <c r="B25" s="158" t="s">
        <v>1221</v>
      </c>
      <c r="C25" s="157" t="s">
        <v>1222</v>
      </c>
      <c r="D25" s="157" t="s">
        <v>1223</v>
      </c>
      <c r="E25" s="157" t="s">
        <v>1039</v>
      </c>
      <c r="F25" s="157" t="s">
        <v>1224</v>
      </c>
      <c r="G25" s="157" t="s">
        <v>1225</v>
      </c>
      <c r="H25" s="157" t="s">
        <v>1226</v>
      </c>
      <c r="I25" s="157" t="s">
        <v>1227</v>
      </c>
      <c r="J25" s="157" t="s">
        <v>1228</v>
      </c>
      <c r="K25" s="159" t="s">
        <v>1229</v>
      </c>
      <c r="L25" s="159" t="s">
        <v>1230</v>
      </c>
      <c r="M25" s="160">
        <v>200</v>
      </c>
      <c r="N25" s="161"/>
      <c r="O25" s="156">
        <v>41884</v>
      </c>
      <c r="P25" s="165" t="s">
        <v>1231</v>
      </c>
      <c r="Q25" s="157" t="s">
        <v>1225</v>
      </c>
      <c r="R25" s="160" t="s">
        <v>1232</v>
      </c>
      <c r="S25" s="157">
        <v>18650000712</v>
      </c>
      <c r="T25" s="157">
        <v>2090648658</v>
      </c>
      <c r="U25" s="157" t="s">
        <v>575</v>
      </c>
      <c r="V25" s="157" t="s">
        <v>655</v>
      </c>
      <c r="W25" s="157" t="s">
        <v>1220</v>
      </c>
    </row>
    <row r="26" spans="1:23" s="190" customFormat="1" ht="16.5" customHeight="1">
      <c r="A26" s="157">
        <v>25</v>
      </c>
      <c r="B26" s="183" t="s">
        <v>1235</v>
      </c>
      <c r="C26" s="163" t="s">
        <v>546</v>
      </c>
      <c r="D26" s="163" t="s">
        <v>1</v>
      </c>
      <c r="E26" s="163" t="s">
        <v>488</v>
      </c>
      <c r="F26" s="163" t="s">
        <v>1234</v>
      </c>
      <c r="G26" s="163" t="s">
        <v>1197</v>
      </c>
      <c r="H26" s="163" t="s">
        <v>1236</v>
      </c>
      <c r="I26" s="163" t="s">
        <v>1237</v>
      </c>
      <c r="J26" s="163" t="s">
        <v>225</v>
      </c>
      <c r="K26" s="184" t="s">
        <v>4</v>
      </c>
      <c r="L26" s="184" t="s">
        <v>337</v>
      </c>
      <c r="M26" s="185">
        <v>112</v>
      </c>
      <c r="N26" s="186"/>
      <c r="O26" s="187">
        <v>41535</v>
      </c>
      <c r="P26" s="191" t="s">
        <v>1238</v>
      </c>
      <c r="Q26" s="185" t="s">
        <v>1239</v>
      </c>
      <c r="R26" s="185" t="s">
        <v>480</v>
      </c>
      <c r="S26" s="163">
        <v>13715771787</v>
      </c>
      <c r="T26" s="163">
        <v>2631959742</v>
      </c>
      <c r="U26" s="163" t="s">
        <v>575</v>
      </c>
      <c r="V26" s="157" t="s">
        <v>655</v>
      </c>
      <c r="W26" s="163"/>
    </row>
    <row r="27" spans="1:23" s="190" customFormat="1" ht="16.5" customHeight="1">
      <c r="A27" s="157">
        <v>26</v>
      </c>
      <c r="B27" s="183" t="s">
        <v>1262</v>
      </c>
      <c r="C27" s="163" t="s">
        <v>1263</v>
      </c>
      <c r="D27" s="163" t="s">
        <v>1259</v>
      </c>
      <c r="E27" s="163" t="s">
        <v>1258</v>
      </c>
      <c r="F27" s="163" t="s">
        <v>1259</v>
      </c>
      <c r="G27" s="163" t="s">
        <v>1260</v>
      </c>
      <c r="H27" s="163" t="s">
        <v>1261</v>
      </c>
      <c r="I27" s="163"/>
      <c r="J27" s="163" t="s">
        <v>103</v>
      </c>
      <c r="K27" s="184" t="s">
        <v>7</v>
      </c>
      <c r="L27" s="184" t="s">
        <v>1116</v>
      </c>
      <c r="M27" s="185">
        <v>110</v>
      </c>
      <c r="N27" s="186"/>
      <c r="O27" s="187">
        <v>42186</v>
      </c>
      <c r="P27" s="191" t="s">
        <v>1264</v>
      </c>
      <c r="Q27" s="185" t="s">
        <v>1265</v>
      </c>
      <c r="R27" s="185" t="s">
        <v>1266</v>
      </c>
      <c r="S27" s="163">
        <v>15859072287</v>
      </c>
      <c r="T27" s="163">
        <v>718366126</v>
      </c>
      <c r="U27" s="163" t="s">
        <v>575</v>
      </c>
      <c r="V27" s="157" t="s">
        <v>655</v>
      </c>
      <c r="W27" s="163"/>
    </row>
    <row r="28" spans="1:23" s="190" customFormat="1" ht="16.5" customHeight="1">
      <c r="A28" s="157">
        <v>28</v>
      </c>
      <c r="B28" s="183" t="s">
        <v>1290</v>
      </c>
      <c r="C28" s="163" t="s">
        <v>1291</v>
      </c>
      <c r="D28" s="163" t="s">
        <v>1060</v>
      </c>
      <c r="E28" s="163" t="s">
        <v>1039</v>
      </c>
      <c r="F28" s="163" t="s">
        <v>1293</v>
      </c>
      <c r="G28" s="163" t="s">
        <v>1225</v>
      </c>
      <c r="H28" s="163" t="s">
        <v>1295</v>
      </c>
      <c r="I28" s="192" t="s">
        <v>1296</v>
      </c>
      <c r="J28" s="163" t="s">
        <v>57</v>
      </c>
      <c r="K28" s="184" t="s">
        <v>7</v>
      </c>
      <c r="L28" s="184" t="s">
        <v>448</v>
      </c>
      <c r="M28" s="185">
        <v>150</v>
      </c>
      <c r="N28" s="186"/>
      <c r="O28" s="187">
        <v>41910</v>
      </c>
      <c r="P28" s="188" t="s">
        <v>1297</v>
      </c>
      <c r="Q28" s="185" t="s">
        <v>1017</v>
      </c>
      <c r="R28" s="185"/>
      <c r="S28" s="163">
        <v>13315282989</v>
      </c>
      <c r="T28" s="163">
        <v>3103015629</v>
      </c>
      <c r="U28" s="163" t="s">
        <v>575</v>
      </c>
      <c r="V28" s="157" t="s">
        <v>655</v>
      </c>
      <c r="W28" s="163" t="s">
        <v>1178</v>
      </c>
    </row>
    <row r="29" spans="1:23" s="209" customFormat="1" ht="16.5" customHeight="1">
      <c r="A29" s="157">
        <v>29</v>
      </c>
      <c r="B29" s="183" t="s">
        <v>1447</v>
      </c>
      <c r="C29" s="163" t="s">
        <v>1448</v>
      </c>
      <c r="D29" s="163" t="s">
        <v>1060</v>
      </c>
      <c r="E29" s="163" t="s">
        <v>1039</v>
      </c>
      <c r="F29" s="163" t="s">
        <v>1224</v>
      </c>
      <c r="G29" s="189" t="s">
        <v>1018</v>
      </c>
      <c r="H29" s="163" t="s">
        <v>1439</v>
      </c>
      <c r="I29" s="192" t="s">
        <v>1433</v>
      </c>
      <c r="J29" s="163" t="s">
        <v>1441</v>
      </c>
      <c r="K29" s="184" t="s">
        <v>7</v>
      </c>
      <c r="L29" s="184" t="s">
        <v>1326</v>
      </c>
      <c r="M29" s="185">
        <v>130</v>
      </c>
      <c r="N29" s="186"/>
      <c r="O29" s="187">
        <v>41993</v>
      </c>
      <c r="P29" s="188" t="s">
        <v>1029</v>
      </c>
      <c r="Q29" s="163" t="s">
        <v>1207</v>
      </c>
      <c r="R29" s="185"/>
      <c r="S29" s="163">
        <v>18742469200</v>
      </c>
      <c r="T29" s="163">
        <v>2913109507</v>
      </c>
      <c r="U29" s="163" t="s">
        <v>575</v>
      </c>
      <c r="V29" s="157" t="s">
        <v>655</v>
      </c>
      <c r="W29" s="163" t="s">
        <v>1178</v>
      </c>
    </row>
    <row r="30" spans="1:23" s="225" customFormat="1" ht="16.5" customHeight="1">
      <c r="A30" s="204">
        <v>48</v>
      </c>
      <c r="B30" s="215" t="s">
        <v>1560</v>
      </c>
      <c r="C30" s="204" t="s">
        <v>1561</v>
      </c>
      <c r="D30" s="204" t="s">
        <v>1554</v>
      </c>
      <c r="E30" s="204" t="s">
        <v>1553</v>
      </c>
      <c r="F30" s="204" t="s">
        <v>1554</v>
      </c>
      <c r="G30" s="204" t="s">
        <v>1558</v>
      </c>
      <c r="H30" s="204" t="s">
        <v>1563</v>
      </c>
      <c r="I30" s="216" t="s">
        <v>1564</v>
      </c>
      <c r="J30" s="204" t="s">
        <v>1556</v>
      </c>
      <c r="K30" s="205" t="s">
        <v>1545</v>
      </c>
      <c r="L30" s="205" t="s">
        <v>1565</v>
      </c>
      <c r="M30" s="222">
        <v>74</v>
      </c>
      <c r="N30" s="217"/>
      <c r="O30" s="221">
        <v>42272</v>
      </c>
      <c r="P30" s="223" t="s">
        <v>1566</v>
      </c>
      <c r="Q30" s="222" t="s">
        <v>1567</v>
      </c>
      <c r="R30" s="222" t="s">
        <v>1568</v>
      </c>
      <c r="S30" s="204">
        <v>18859982985</v>
      </c>
      <c r="T30" s="204">
        <v>3101716869</v>
      </c>
      <c r="U30" s="204" t="s">
        <v>575</v>
      </c>
      <c r="V30" s="157" t="s">
        <v>655</v>
      </c>
      <c r="W30" s="204" t="s">
        <v>1178</v>
      </c>
    </row>
  </sheetData>
  <autoFilter ref="A1:W17"/>
  <phoneticPr fontId="5" type="noConversion"/>
  <dataValidations count="3">
    <dataValidation type="list" allowBlank="1" showInputMessage="1" showErrorMessage="1" sqref="J2:J13 J25 J28:J29">
      <formula1>"省会,地级市,县城"</formula1>
    </dataValidation>
    <dataValidation type="list" allowBlank="1" showInputMessage="1" showErrorMessage="1" sqref="J14:J24 J26:J27 J30">
      <formula1>"省会,地级市,县城,县级市"</formula1>
    </dataValidation>
    <dataValidation type="list" allowBlank="1" showInputMessage="1" showErrorMessage="1" sqref="L2:L30">
      <formula1>"专柜,店中店,专卖店"</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A1:AW152"/>
  <sheetViews>
    <sheetView zoomScale="85" zoomScaleNormal="85" workbookViewId="0">
      <pane xSplit="6" ySplit="1" topLeftCell="G11" activePane="bottomRight" state="frozen"/>
      <selection activeCell="L42" sqref="E42:L42"/>
      <selection pane="topRight" activeCell="L42" sqref="E42:L42"/>
      <selection pane="bottomLeft" activeCell="L42" sqref="E42:L42"/>
      <selection pane="bottomRight" activeCell="L42" sqref="E42:L42"/>
    </sheetView>
  </sheetViews>
  <sheetFormatPr defaultRowHeight="16.5"/>
  <cols>
    <col min="1" max="3" width="6" style="53" customWidth="1"/>
    <col min="4" max="4" width="6" style="52" customWidth="1"/>
    <col min="5" max="5" width="22" style="55" customWidth="1"/>
    <col min="6" max="6" width="27.5" style="55" customWidth="1"/>
    <col min="7" max="10" width="7.25" style="52" customWidth="1"/>
    <col min="11" max="11" width="6.625" style="61" customWidth="1"/>
    <col min="12" max="12" width="13" style="62" customWidth="1"/>
    <col min="13" max="13" width="69.625" style="63" customWidth="1"/>
    <col min="14" max="14" width="8" style="61" customWidth="1"/>
    <col min="15" max="15" width="15.125" style="61" bestFit="1" customWidth="1"/>
    <col min="16" max="16" width="23.375" style="54" customWidth="1"/>
    <col min="17" max="17" width="8" style="52" customWidth="1"/>
    <col min="18" max="19" width="8.875" style="52" customWidth="1"/>
    <col min="20" max="16384" width="9" style="52"/>
  </cols>
  <sheetData>
    <row r="1" spans="1:49" s="38" customFormat="1" ht="36.75" customHeight="1" thickBot="1">
      <c r="A1" s="33" t="s">
        <v>8</v>
      </c>
      <c r="B1" s="33" t="s">
        <v>90</v>
      </c>
      <c r="C1" s="33" t="s">
        <v>13</v>
      </c>
      <c r="D1" s="33" t="s">
        <v>9</v>
      </c>
      <c r="E1" s="34" t="s">
        <v>89</v>
      </c>
      <c r="F1" s="34" t="s">
        <v>335</v>
      </c>
      <c r="G1" s="34" t="s">
        <v>449</v>
      </c>
      <c r="H1" s="34" t="s">
        <v>53</v>
      </c>
      <c r="I1" s="34" t="s">
        <v>11</v>
      </c>
      <c r="J1" s="34" t="s">
        <v>336</v>
      </c>
      <c r="K1" s="34" t="s">
        <v>91</v>
      </c>
      <c r="L1" s="35" t="s">
        <v>92</v>
      </c>
      <c r="M1" s="36" t="s">
        <v>12</v>
      </c>
      <c r="N1" s="34" t="s">
        <v>210</v>
      </c>
      <c r="O1" s="34" t="s">
        <v>510</v>
      </c>
      <c r="P1" s="34" t="s">
        <v>511</v>
      </c>
      <c r="Q1" s="37" t="s">
        <v>54</v>
      </c>
      <c r="R1" s="37" t="s">
        <v>55</v>
      </c>
      <c r="S1" s="37" t="s">
        <v>56</v>
      </c>
      <c r="T1" s="37" t="s">
        <v>162</v>
      </c>
    </row>
    <row r="2" spans="1:49" s="72" customFormat="1" ht="16.5" customHeight="1">
      <c r="A2" s="27" t="s">
        <v>129</v>
      </c>
      <c r="B2" s="27" t="s">
        <v>272</v>
      </c>
      <c r="C2" s="27" t="s">
        <v>406</v>
      </c>
      <c r="D2" s="27" t="s">
        <v>104</v>
      </c>
      <c r="E2" s="22" t="s">
        <v>271</v>
      </c>
      <c r="F2" s="123" t="s">
        <v>405</v>
      </c>
      <c r="G2" s="1" t="s">
        <v>450</v>
      </c>
      <c r="H2" s="1" t="s">
        <v>7</v>
      </c>
      <c r="I2" s="23" t="s">
        <v>2</v>
      </c>
      <c r="J2" s="23" t="s">
        <v>337</v>
      </c>
      <c r="K2" s="131">
        <v>101</v>
      </c>
      <c r="L2" s="132">
        <v>41546</v>
      </c>
      <c r="M2" s="32" t="s">
        <v>444</v>
      </c>
      <c r="N2" s="39" t="s">
        <v>445</v>
      </c>
      <c r="O2" s="39"/>
      <c r="P2" s="22">
        <v>13502972327</v>
      </c>
      <c r="Q2" s="1"/>
      <c r="R2" s="1"/>
      <c r="S2" s="1"/>
      <c r="T2" s="1" t="s">
        <v>319</v>
      </c>
      <c r="U2" s="52" t="s">
        <v>318</v>
      </c>
      <c r="V2" s="52"/>
      <c r="W2" s="52"/>
      <c r="X2" s="52"/>
      <c r="Y2" s="52"/>
      <c r="Z2" s="52"/>
      <c r="AA2" s="52"/>
      <c r="AB2" s="52"/>
      <c r="AC2" s="52"/>
      <c r="AD2" s="52"/>
      <c r="AE2" s="52"/>
      <c r="AF2" s="52"/>
      <c r="AG2" s="52"/>
      <c r="AH2" s="52"/>
      <c r="AI2" s="52"/>
      <c r="AJ2" s="2"/>
      <c r="AK2" s="2"/>
      <c r="AL2" s="2"/>
      <c r="AM2" s="2"/>
      <c r="AN2" s="2"/>
      <c r="AO2" s="2"/>
      <c r="AP2" s="2"/>
      <c r="AQ2" s="2"/>
      <c r="AR2" s="2"/>
      <c r="AS2" s="2"/>
      <c r="AT2" s="2"/>
      <c r="AU2" s="2"/>
      <c r="AV2" s="2"/>
      <c r="AW2" s="2"/>
    </row>
    <row r="3" spans="1:49" s="2" customFormat="1" ht="16.5" customHeight="1">
      <c r="A3" s="27" t="s">
        <v>129</v>
      </c>
      <c r="B3" s="28" t="s">
        <v>141</v>
      </c>
      <c r="C3" s="28" t="s">
        <v>142</v>
      </c>
      <c r="D3" s="28" t="s">
        <v>143</v>
      </c>
      <c r="E3" s="41" t="s">
        <v>160</v>
      </c>
      <c r="F3" s="123" t="s">
        <v>339</v>
      </c>
      <c r="G3" s="21" t="s">
        <v>451</v>
      </c>
      <c r="H3" s="21" t="s">
        <v>113</v>
      </c>
      <c r="I3" s="21" t="s">
        <v>158</v>
      </c>
      <c r="J3" s="21" t="s">
        <v>88</v>
      </c>
      <c r="K3" s="44">
        <v>85</v>
      </c>
      <c r="L3" s="43">
        <v>41474</v>
      </c>
      <c r="M3" s="45" t="s">
        <v>495</v>
      </c>
      <c r="N3" s="44" t="s">
        <v>496</v>
      </c>
      <c r="O3" s="44" t="s">
        <v>161</v>
      </c>
      <c r="P3" s="41"/>
      <c r="Q3" s="41"/>
      <c r="R3" s="41"/>
      <c r="S3" s="41"/>
      <c r="T3" s="1" t="s">
        <v>319</v>
      </c>
      <c r="U3" s="52" t="s">
        <v>318</v>
      </c>
      <c r="V3" s="52"/>
      <c r="W3" s="52"/>
      <c r="X3" s="52"/>
      <c r="Y3" s="52"/>
      <c r="Z3" s="52"/>
      <c r="AA3" s="52"/>
      <c r="AB3" s="52"/>
      <c r="AC3" s="52"/>
      <c r="AD3" s="52"/>
      <c r="AE3" s="52"/>
      <c r="AF3" s="52"/>
      <c r="AG3" s="52"/>
      <c r="AH3" s="52"/>
      <c r="AI3" s="52"/>
    </row>
    <row r="4" spans="1:49" s="2" customFormat="1" ht="16.5" customHeight="1">
      <c r="A4" s="27" t="s">
        <v>266</v>
      </c>
      <c r="B4" s="27" t="s">
        <v>267</v>
      </c>
      <c r="C4" s="27" t="s">
        <v>265</v>
      </c>
      <c r="D4" s="27" t="s">
        <v>268</v>
      </c>
      <c r="E4" s="22" t="s">
        <v>264</v>
      </c>
      <c r="F4" s="123" t="s">
        <v>340</v>
      </c>
      <c r="G4" s="1" t="s">
        <v>451</v>
      </c>
      <c r="H4" s="1" t="s">
        <v>7</v>
      </c>
      <c r="I4" s="1" t="s">
        <v>88</v>
      </c>
      <c r="J4" s="1" t="s">
        <v>88</v>
      </c>
      <c r="K4" s="39">
        <v>73</v>
      </c>
      <c r="L4" s="40">
        <v>41547</v>
      </c>
      <c r="M4" s="32" t="s">
        <v>497</v>
      </c>
      <c r="N4" s="39" t="s">
        <v>451</v>
      </c>
      <c r="O4" s="1" t="s">
        <v>459</v>
      </c>
      <c r="P4" s="22">
        <v>13418338123</v>
      </c>
      <c r="Q4" s="1"/>
      <c r="R4" s="1"/>
      <c r="S4" s="1"/>
      <c r="T4" s="1" t="s">
        <v>319</v>
      </c>
      <c r="U4" s="52" t="s">
        <v>318</v>
      </c>
      <c r="V4" s="52"/>
      <c r="W4" s="52"/>
      <c r="X4" s="52"/>
      <c r="Y4" s="52"/>
      <c r="Z4" s="52"/>
      <c r="AA4" s="52"/>
      <c r="AB4" s="52"/>
      <c r="AC4" s="52"/>
      <c r="AD4" s="52"/>
      <c r="AE4" s="52"/>
      <c r="AF4" s="52"/>
      <c r="AG4" s="52"/>
      <c r="AH4" s="52"/>
      <c r="AI4" s="52"/>
    </row>
    <row r="5" spans="1:49" s="2" customFormat="1" ht="16.5" customHeight="1">
      <c r="A5" s="27" t="s">
        <v>129</v>
      </c>
      <c r="B5" s="28" t="s">
        <v>137</v>
      </c>
      <c r="C5" s="28" t="s">
        <v>138</v>
      </c>
      <c r="D5" s="27" t="s">
        <v>104</v>
      </c>
      <c r="E5" s="41" t="s">
        <v>83</v>
      </c>
      <c r="F5" s="123" t="s">
        <v>341</v>
      </c>
      <c r="G5" s="1" t="s">
        <v>452</v>
      </c>
      <c r="H5" s="1" t="s">
        <v>113</v>
      </c>
      <c r="I5" s="1" t="s">
        <v>146</v>
      </c>
      <c r="J5" s="1" t="s">
        <v>338</v>
      </c>
      <c r="K5" s="44">
        <v>72</v>
      </c>
      <c r="L5" s="43">
        <v>41420</v>
      </c>
      <c r="M5" s="45" t="s">
        <v>202</v>
      </c>
      <c r="N5" s="44" t="s">
        <v>466</v>
      </c>
      <c r="O5" s="44" t="s">
        <v>509</v>
      </c>
      <c r="P5" s="41">
        <v>18029294304</v>
      </c>
      <c r="Q5" s="21"/>
      <c r="R5" s="21"/>
      <c r="S5" s="21"/>
      <c r="T5" s="1" t="s">
        <v>319</v>
      </c>
      <c r="U5" s="52" t="s">
        <v>318</v>
      </c>
      <c r="V5" s="118"/>
      <c r="W5" s="118"/>
      <c r="X5" s="118"/>
      <c r="Y5" s="118"/>
      <c r="Z5" s="118"/>
      <c r="AA5" s="118"/>
      <c r="AB5" s="118"/>
      <c r="AC5" s="118"/>
      <c r="AD5" s="118"/>
      <c r="AE5" s="118"/>
      <c r="AF5" s="118"/>
      <c r="AG5" s="118"/>
      <c r="AH5" s="118"/>
      <c r="AI5" s="118"/>
      <c r="AJ5" s="29"/>
      <c r="AK5" s="29"/>
      <c r="AL5" s="29"/>
      <c r="AM5" s="29"/>
      <c r="AN5" s="29"/>
      <c r="AO5" s="29"/>
      <c r="AP5" s="29"/>
      <c r="AQ5" s="29"/>
      <c r="AR5" s="29"/>
      <c r="AS5" s="29"/>
      <c r="AT5" s="29"/>
      <c r="AU5" s="29"/>
      <c r="AV5" s="29"/>
      <c r="AW5" s="29"/>
    </row>
    <row r="6" spans="1:49" s="29" customFormat="1" ht="16.5" customHeight="1">
      <c r="A6" s="27" t="s">
        <v>129</v>
      </c>
      <c r="B6" s="28" t="s">
        <v>137</v>
      </c>
      <c r="C6" s="28" t="s">
        <v>138</v>
      </c>
      <c r="D6" s="27" t="s">
        <v>104</v>
      </c>
      <c r="E6" s="41" t="s">
        <v>155</v>
      </c>
      <c r="F6" s="123" t="s">
        <v>342</v>
      </c>
      <c r="G6" s="1" t="s">
        <v>452</v>
      </c>
      <c r="H6" s="1" t="s">
        <v>113</v>
      </c>
      <c r="I6" s="1" t="s">
        <v>146</v>
      </c>
      <c r="J6" s="1" t="s">
        <v>338</v>
      </c>
      <c r="K6" s="44">
        <v>87</v>
      </c>
      <c r="L6" s="43">
        <v>41456</v>
      </c>
      <c r="M6" s="45" t="s">
        <v>203</v>
      </c>
      <c r="N6" s="44" t="s">
        <v>467</v>
      </c>
      <c r="O6" s="44" t="s">
        <v>508</v>
      </c>
      <c r="P6" s="41">
        <v>18566427373</v>
      </c>
      <c r="Q6" s="21"/>
      <c r="R6" s="21"/>
      <c r="S6" s="21"/>
      <c r="T6" s="1" t="s">
        <v>319</v>
      </c>
      <c r="U6" s="52" t="s">
        <v>318</v>
      </c>
      <c r="V6" s="52"/>
      <c r="W6" s="52"/>
      <c r="X6" s="52"/>
      <c r="Y6" s="52"/>
      <c r="Z6" s="52"/>
      <c r="AA6" s="52"/>
      <c r="AB6" s="52"/>
      <c r="AC6" s="52"/>
      <c r="AD6" s="52"/>
      <c r="AE6" s="52"/>
      <c r="AF6" s="52"/>
      <c r="AG6" s="52"/>
      <c r="AH6" s="52"/>
      <c r="AI6" s="52"/>
      <c r="AJ6" s="2"/>
      <c r="AK6" s="2"/>
      <c r="AL6" s="2"/>
      <c r="AM6" s="2"/>
      <c r="AN6" s="2"/>
      <c r="AO6" s="2"/>
      <c r="AP6" s="2"/>
      <c r="AQ6" s="2"/>
      <c r="AR6" s="2"/>
      <c r="AS6" s="2"/>
      <c r="AT6" s="2"/>
      <c r="AU6" s="2"/>
      <c r="AV6" s="2"/>
      <c r="AW6" s="2"/>
    </row>
    <row r="7" spans="1:49" s="2" customFormat="1" ht="16.5" customHeight="1">
      <c r="A7" s="27" t="s">
        <v>1</v>
      </c>
      <c r="B7" s="27" t="s">
        <v>52</v>
      </c>
      <c r="C7" s="27" t="s">
        <v>127</v>
      </c>
      <c r="D7" s="28" t="s">
        <v>103</v>
      </c>
      <c r="E7" s="22" t="s">
        <v>144</v>
      </c>
      <c r="F7" s="123" t="s">
        <v>343</v>
      </c>
      <c r="G7" s="23" t="s">
        <v>452</v>
      </c>
      <c r="H7" s="23" t="s">
        <v>4</v>
      </c>
      <c r="I7" s="23" t="s">
        <v>6</v>
      </c>
      <c r="J7" s="23" t="s">
        <v>6</v>
      </c>
      <c r="K7" s="24">
        <v>75</v>
      </c>
      <c r="L7" s="25">
        <v>41153</v>
      </c>
      <c r="M7" s="32" t="s">
        <v>201</v>
      </c>
      <c r="N7" s="24" t="s">
        <v>460</v>
      </c>
      <c r="O7" s="24" t="s">
        <v>507</v>
      </c>
      <c r="P7" s="22">
        <v>13437532922</v>
      </c>
      <c r="Q7" s="1">
        <v>3</v>
      </c>
      <c r="R7" s="1"/>
      <c r="S7" s="1"/>
      <c r="T7" s="1" t="s">
        <v>317</v>
      </c>
      <c r="U7" s="52" t="s">
        <v>318</v>
      </c>
      <c r="V7" s="52"/>
      <c r="W7" s="52"/>
      <c r="X7" s="52"/>
      <c r="Y7" s="52"/>
      <c r="Z7" s="52"/>
      <c r="AA7" s="52"/>
      <c r="AB7" s="52"/>
      <c r="AC7" s="52"/>
      <c r="AD7" s="52"/>
      <c r="AE7" s="52"/>
      <c r="AF7" s="52"/>
      <c r="AG7" s="52"/>
      <c r="AH7" s="52"/>
      <c r="AI7" s="52"/>
    </row>
    <row r="8" spans="1:49" s="2" customFormat="1" ht="16.5" customHeight="1">
      <c r="A8" s="27" t="s">
        <v>1</v>
      </c>
      <c r="B8" s="27" t="s">
        <v>52</v>
      </c>
      <c r="C8" s="27" t="s">
        <v>128</v>
      </c>
      <c r="D8" s="28" t="s">
        <v>108</v>
      </c>
      <c r="E8" s="22" t="s">
        <v>145</v>
      </c>
      <c r="F8" s="123" t="s">
        <v>344</v>
      </c>
      <c r="G8" s="23" t="s">
        <v>451</v>
      </c>
      <c r="H8" s="23" t="s">
        <v>4</v>
      </c>
      <c r="I8" s="23" t="s">
        <v>2</v>
      </c>
      <c r="J8" s="23" t="s">
        <v>337</v>
      </c>
      <c r="K8" s="24">
        <v>84</v>
      </c>
      <c r="L8" s="25">
        <v>41153</v>
      </c>
      <c r="M8" s="32" t="s">
        <v>462</v>
      </c>
      <c r="N8" s="24" t="s">
        <v>464</v>
      </c>
      <c r="O8" s="24"/>
      <c r="P8" s="22" t="s">
        <v>463</v>
      </c>
      <c r="Q8" s="1">
        <v>3</v>
      </c>
      <c r="R8" s="1"/>
      <c r="S8" s="1"/>
      <c r="T8" s="1" t="s">
        <v>317</v>
      </c>
      <c r="U8" s="52" t="s">
        <v>318</v>
      </c>
      <c r="V8" s="52"/>
      <c r="W8" s="52"/>
      <c r="X8" s="52"/>
      <c r="Y8" s="52"/>
      <c r="Z8" s="52"/>
      <c r="AA8" s="52"/>
      <c r="AB8" s="52"/>
      <c r="AC8" s="52"/>
      <c r="AD8" s="52"/>
      <c r="AE8" s="52"/>
      <c r="AF8" s="52"/>
      <c r="AG8" s="52"/>
      <c r="AH8" s="52"/>
      <c r="AI8" s="52"/>
    </row>
    <row r="9" spans="1:49" s="2" customFormat="1" ht="16.5" customHeight="1">
      <c r="A9" s="27" t="s">
        <v>78</v>
      </c>
      <c r="B9" s="27" t="s">
        <v>185</v>
      </c>
      <c r="C9" s="27" t="s">
        <v>186</v>
      </c>
      <c r="D9" s="27" t="s">
        <v>188</v>
      </c>
      <c r="E9" s="22" t="s">
        <v>187</v>
      </c>
      <c r="F9" s="123" t="s">
        <v>345</v>
      </c>
      <c r="G9" s="1" t="s">
        <v>452</v>
      </c>
      <c r="H9" s="1" t="s">
        <v>4</v>
      </c>
      <c r="I9" s="1" t="s">
        <v>84</v>
      </c>
      <c r="J9" s="1" t="s">
        <v>337</v>
      </c>
      <c r="K9" s="39">
        <v>100</v>
      </c>
      <c r="L9" s="40">
        <v>41517</v>
      </c>
      <c r="M9" s="32" t="s">
        <v>295</v>
      </c>
      <c r="N9" s="39" t="s">
        <v>452</v>
      </c>
      <c r="O9" s="39" t="s">
        <v>506</v>
      </c>
      <c r="P9" s="22">
        <v>18025006639</v>
      </c>
      <c r="Q9" s="1"/>
      <c r="R9" s="1"/>
      <c r="S9" s="1"/>
      <c r="T9" s="1" t="s">
        <v>319</v>
      </c>
      <c r="U9" s="52" t="s">
        <v>318</v>
      </c>
      <c r="V9" s="52"/>
      <c r="W9" s="52"/>
      <c r="X9" s="52"/>
      <c r="Y9" s="52"/>
      <c r="Z9" s="52"/>
      <c r="AA9" s="52"/>
      <c r="AB9" s="52"/>
      <c r="AC9" s="52"/>
      <c r="AD9" s="52"/>
      <c r="AE9" s="52"/>
      <c r="AF9" s="52"/>
      <c r="AG9" s="52"/>
      <c r="AH9" s="52"/>
      <c r="AI9" s="52"/>
    </row>
    <row r="10" spans="1:49" s="2" customFormat="1" ht="16.5" customHeight="1">
      <c r="A10" s="27" t="s">
        <v>78</v>
      </c>
      <c r="B10" s="27" t="s">
        <v>185</v>
      </c>
      <c r="C10" s="27" t="s">
        <v>247</v>
      </c>
      <c r="D10" s="27" t="s">
        <v>248</v>
      </c>
      <c r="E10" s="22" t="s">
        <v>250</v>
      </c>
      <c r="F10" s="123" t="s">
        <v>346</v>
      </c>
      <c r="G10" s="1" t="s">
        <v>452</v>
      </c>
      <c r="H10" s="1" t="s">
        <v>251</v>
      </c>
      <c r="I10" s="1" t="s">
        <v>88</v>
      </c>
      <c r="J10" s="1" t="s">
        <v>88</v>
      </c>
      <c r="K10" s="96">
        <v>120</v>
      </c>
      <c r="L10" s="40">
        <v>41523</v>
      </c>
      <c r="M10" s="32" t="s">
        <v>249</v>
      </c>
      <c r="N10" s="39" t="s">
        <v>465</v>
      </c>
      <c r="O10" s="39"/>
      <c r="P10" s="22">
        <v>15017434380</v>
      </c>
      <c r="Q10" s="1"/>
      <c r="R10" s="1"/>
      <c r="S10" s="1"/>
      <c r="T10" s="1" t="s">
        <v>319</v>
      </c>
      <c r="U10" s="52" t="s">
        <v>318</v>
      </c>
      <c r="V10" s="52"/>
      <c r="W10" s="52"/>
      <c r="X10" s="52"/>
      <c r="Y10" s="52"/>
      <c r="Z10" s="52"/>
      <c r="AA10" s="52"/>
      <c r="AB10" s="52"/>
      <c r="AC10" s="52"/>
      <c r="AD10" s="52"/>
      <c r="AE10" s="52"/>
      <c r="AF10" s="52"/>
      <c r="AG10" s="52"/>
      <c r="AH10" s="52"/>
      <c r="AI10" s="52"/>
    </row>
    <row r="11" spans="1:49" s="2" customFormat="1" ht="16.5" customHeight="1">
      <c r="A11" s="27" t="s">
        <v>78</v>
      </c>
      <c r="B11" s="27" t="s">
        <v>185</v>
      </c>
      <c r="C11" s="27" t="s">
        <v>263</v>
      </c>
      <c r="D11" s="27" t="s">
        <v>254</v>
      </c>
      <c r="E11" s="22" t="s">
        <v>262</v>
      </c>
      <c r="F11" s="123" t="s">
        <v>347</v>
      </c>
      <c r="G11" s="1" t="s">
        <v>452</v>
      </c>
      <c r="H11" s="1" t="s">
        <v>7</v>
      </c>
      <c r="I11" s="1" t="s">
        <v>290</v>
      </c>
      <c r="J11" s="1" t="s">
        <v>337</v>
      </c>
      <c r="K11" s="39">
        <v>216</v>
      </c>
      <c r="L11" s="40">
        <v>41548</v>
      </c>
      <c r="M11" s="32" t="s">
        <v>461</v>
      </c>
      <c r="N11" s="39" t="s">
        <v>452</v>
      </c>
      <c r="O11" s="39" t="s">
        <v>505</v>
      </c>
      <c r="P11" s="22">
        <v>18025006639</v>
      </c>
      <c r="Q11" s="1"/>
      <c r="R11" s="1"/>
      <c r="S11" s="1"/>
      <c r="T11" s="1" t="s">
        <v>319</v>
      </c>
      <c r="U11" s="52" t="s">
        <v>318</v>
      </c>
      <c r="V11" s="52"/>
      <c r="W11" s="52"/>
      <c r="X11" s="52"/>
      <c r="Y11" s="52"/>
      <c r="Z11" s="52"/>
      <c r="AA11" s="52"/>
      <c r="AB11" s="52"/>
      <c r="AC11" s="52"/>
      <c r="AD11" s="52"/>
      <c r="AE11" s="52"/>
      <c r="AF11" s="52"/>
      <c r="AG11" s="52"/>
      <c r="AH11" s="52"/>
      <c r="AI11" s="52"/>
    </row>
    <row r="12" spans="1:49" s="2" customFormat="1" ht="16.5" customHeight="1">
      <c r="A12" s="27" t="s">
        <v>78</v>
      </c>
      <c r="B12" s="27" t="s">
        <v>261</v>
      </c>
      <c r="C12" s="27" t="s">
        <v>293</v>
      </c>
      <c r="D12" s="27" t="s">
        <v>254</v>
      </c>
      <c r="E12" s="22" t="s">
        <v>517</v>
      </c>
      <c r="F12" s="123" t="s">
        <v>348</v>
      </c>
      <c r="G12" s="1" t="s">
        <v>451</v>
      </c>
      <c r="H12" s="1" t="s">
        <v>7</v>
      </c>
      <c r="I12" s="1" t="s">
        <v>292</v>
      </c>
      <c r="J12" s="1" t="s">
        <v>338</v>
      </c>
      <c r="K12" s="39">
        <v>116</v>
      </c>
      <c r="L12" s="40">
        <v>41533</v>
      </c>
      <c r="M12" s="32" t="s">
        <v>294</v>
      </c>
      <c r="N12" s="39" t="s">
        <v>498</v>
      </c>
      <c r="O12" s="39" t="s">
        <v>499</v>
      </c>
      <c r="P12" s="22">
        <v>18607629168</v>
      </c>
      <c r="Q12" s="1"/>
      <c r="R12" s="1"/>
      <c r="S12" s="1"/>
      <c r="T12" s="1" t="s">
        <v>319</v>
      </c>
      <c r="U12" s="52" t="s">
        <v>318</v>
      </c>
      <c r="V12" s="52"/>
      <c r="W12" s="52"/>
      <c r="X12" s="52"/>
      <c r="Y12" s="52"/>
      <c r="Z12" s="52"/>
      <c r="AA12" s="52"/>
      <c r="AB12" s="52"/>
      <c r="AC12" s="52"/>
      <c r="AD12" s="52"/>
      <c r="AE12" s="52"/>
      <c r="AF12" s="52"/>
      <c r="AG12" s="52"/>
      <c r="AH12" s="52"/>
      <c r="AI12" s="52"/>
    </row>
    <row r="13" spans="1:49" s="2" customFormat="1" ht="16.5" customHeight="1">
      <c r="A13" s="27" t="s">
        <v>78</v>
      </c>
      <c r="B13" s="27" t="s">
        <v>260</v>
      </c>
      <c r="C13" s="28" t="s">
        <v>140</v>
      </c>
      <c r="D13" s="27" t="s">
        <v>254</v>
      </c>
      <c r="E13" s="22" t="s">
        <v>259</v>
      </c>
      <c r="F13" s="123" t="s">
        <v>349</v>
      </c>
      <c r="G13" s="1" t="s">
        <v>451</v>
      </c>
      <c r="H13" s="1" t="s">
        <v>7</v>
      </c>
      <c r="I13" s="1" t="s">
        <v>81</v>
      </c>
      <c r="J13" s="1" t="s">
        <v>338</v>
      </c>
      <c r="K13" s="39">
        <v>110</v>
      </c>
      <c r="L13" s="40">
        <v>41543</v>
      </c>
      <c r="M13" s="32" t="s">
        <v>333</v>
      </c>
      <c r="N13" s="39"/>
      <c r="O13" s="39" t="s">
        <v>500</v>
      </c>
      <c r="P13" s="22"/>
      <c r="Q13" s="1"/>
      <c r="R13" s="1"/>
      <c r="S13" s="1"/>
      <c r="T13" s="1" t="s">
        <v>319</v>
      </c>
      <c r="U13" s="52" t="s">
        <v>318</v>
      </c>
      <c r="V13" s="52"/>
      <c r="W13" s="52"/>
      <c r="X13" s="52"/>
      <c r="Y13" s="52"/>
      <c r="Z13" s="52"/>
      <c r="AA13" s="52"/>
      <c r="AB13" s="52"/>
      <c r="AC13" s="52"/>
      <c r="AD13" s="52"/>
      <c r="AE13" s="52"/>
      <c r="AF13" s="52"/>
      <c r="AG13" s="52"/>
      <c r="AH13" s="52"/>
      <c r="AI13" s="52"/>
    </row>
    <row r="14" spans="1:49" s="2" customFormat="1" ht="16.5" customHeight="1">
      <c r="A14" s="27" t="s">
        <v>129</v>
      </c>
      <c r="B14" s="28" t="s">
        <v>139</v>
      </c>
      <c r="C14" s="28" t="s">
        <v>140</v>
      </c>
      <c r="D14" s="21" t="s">
        <v>104</v>
      </c>
      <c r="E14" s="41" t="s">
        <v>157</v>
      </c>
      <c r="F14" s="124" t="s">
        <v>403</v>
      </c>
      <c r="G14" s="21" t="s">
        <v>451</v>
      </c>
      <c r="H14" s="21" t="s">
        <v>113</v>
      </c>
      <c r="I14" s="21" t="s">
        <v>158</v>
      </c>
      <c r="J14" s="21" t="s">
        <v>88</v>
      </c>
      <c r="K14" s="44">
        <v>117</v>
      </c>
      <c r="L14" s="43">
        <v>41438</v>
      </c>
      <c r="M14" s="45" t="s">
        <v>503</v>
      </c>
      <c r="N14" s="44" t="s">
        <v>501</v>
      </c>
      <c r="O14" s="44" t="s">
        <v>159</v>
      </c>
      <c r="P14" s="41">
        <v>13428062206</v>
      </c>
      <c r="Q14" s="41"/>
      <c r="R14" s="41"/>
      <c r="S14" s="41"/>
      <c r="T14" s="1" t="s">
        <v>320</v>
      </c>
      <c r="U14" s="52" t="s">
        <v>318</v>
      </c>
      <c r="V14" s="52"/>
      <c r="W14" s="52"/>
      <c r="X14" s="52"/>
      <c r="Y14" s="52"/>
      <c r="Z14" s="52"/>
      <c r="AA14" s="52"/>
      <c r="AB14" s="52"/>
      <c r="AC14" s="52"/>
      <c r="AD14" s="52"/>
      <c r="AE14" s="52"/>
      <c r="AF14" s="52"/>
      <c r="AG14" s="52"/>
      <c r="AH14" s="52"/>
      <c r="AI14" s="52"/>
    </row>
    <row r="15" spans="1:49" s="2" customFormat="1" ht="16.5" customHeight="1">
      <c r="A15" s="27" t="s">
        <v>78</v>
      </c>
      <c r="B15" s="27" t="s">
        <v>179</v>
      </c>
      <c r="C15" s="27" t="s">
        <v>433</v>
      </c>
      <c r="D15" s="27" t="s">
        <v>57</v>
      </c>
      <c r="E15" s="22" t="s">
        <v>180</v>
      </c>
      <c r="F15" s="123" t="s">
        <v>434</v>
      </c>
      <c r="G15" s="1" t="s">
        <v>450</v>
      </c>
      <c r="H15" s="1" t="s">
        <v>4</v>
      </c>
      <c r="I15" s="1" t="s">
        <v>178</v>
      </c>
      <c r="J15" s="1" t="s">
        <v>337</v>
      </c>
      <c r="K15" s="39">
        <v>137</v>
      </c>
      <c r="L15" s="40">
        <v>41535</v>
      </c>
      <c r="M15" s="32" t="s">
        <v>482</v>
      </c>
      <c r="N15" s="39" t="s">
        <v>481</v>
      </c>
      <c r="O15" s="39" t="s">
        <v>480</v>
      </c>
      <c r="P15" s="22">
        <v>15914965035</v>
      </c>
      <c r="Q15" s="1"/>
      <c r="R15" s="1"/>
      <c r="S15" s="1"/>
      <c r="T15" s="1" t="s">
        <v>319</v>
      </c>
      <c r="U15" s="52" t="s">
        <v>318</v>
      </c>
      <c r="V15" s="52"/>
      <c r="W15" s="52"/>
      <c r="X15" s="52"/>
      <c r="Y15" s="52"/>
      <c r="Z15" s="52"/>
      <c r="AA15" s="52"/>
      <c r="AB15" s="52"/>
      <c r="AC15" s="52"/>
      <c r="AD15" s="52"/>
      <c r="AE15" s="52"/>
      <c r="AF15" s="52"/>
      <c r="AG15" s="52"/>
      <c r="AH15" s="52"/>
      <c r="AI15" s="52"/>
    </row>
    <row r="16" spans="1:49" s="2" customFormat="1" ht="16.5" customHeight="1">
      <c r="A16" s="27" t="s">
        <v>129</v>
      </c>
      <c r="B16" s="27" t="s">
        <v>134</v>
      </c>
      <c r="C16" s="27" t="s">
        <v>135</v>
      </c>
      <c r="D16" s="27" t="s">
        <v>104</v>
      </c>
      <c r="E16" s="22" t="s">
        <v>150</v>
      </c>
      <c r="F16" s="123" t="s">
        <v>397</v>
      </c>
      <c r="G16" s="1" t="s">
        <v>450</v>
      </c>
      <c r="H16" s="1" t="s">
        <v>113</v>
      </c>
      <c r="I16" s="1" t="s">
        <v>126</v>
      </c>
      <c r="J16" s="1" t="s">
        <v>337</v>
      </c>
      <c r="K16" s="39">
        <v>186</v>
      </c>
      <c r="L16" s="40">
        <v>41409</v>
      </c>
      <c r="M16" s="32" t="s">
        <v>477</v>
      </c>
      <c r="N16" s="39" t="s">
        <v>471</v>
      </c>
      <c r="O16" s="39" t="s">
        <v>151</v>
      </c>
      <c r="P16" s="22">
        <v>13417106401</v>
      </c>
      <c r="Q16" s="1"/>
      <c r="R16" s="1"/>
      <c r="S16" s="1"/>
      <c r="T16" s="1" t="s">
        <v>319</v>
      </c>
      <c r="U16" s="52" t="s">
        <v>318</v>
      </c>
      <c r="V16" s="52"/>
      <c r="W16" s="52"/>
      <c r="X16" s="52"/>
      <c r="Y16" s="52"/>
      <c r="Z16" s="52"/>
      <c r="AA16" s="52"/>
      <c r="AB16" s="52"/>
      <c r="AC16" s="52"/>
      <c r="AD16" s="52"/>
      <c r="AE16" s="52"/>
      <c r="AF16" s="52"/>
      <c r="AG16" s="52"/>
      <c r="AH16" s="52"/>
      <c r="AI16" s="52"/>
    </row>
    <row r="17" spans="1:49" s="72" customFormat="1" ht="16.5" customHeight="1">
      <c r="A17" s="27" t="s">
        <v>129</v>
      </c>
      <c r="B17" s="27" t="s">
        <v>134</v>
      </c>
      <c r="C17" s="28" t="s">
        <v>174</v>
      </c>
      <c r="D17" s="27" t="s">
        <v>104</v>
      </c>
      <c r="E17" s="41" t="s">
        <v>152</v>
      </c>
      <c r="F17" s="124" t="s">
        <v>398</v>
      </c>
      <c r="G17" s="1" t="s">
        <v>450</v>
      </c>
      <c r="H17" s="1" t="s">
        <v>113</v>
      </c>
      <c r="I17" s="1" t="s">
        <v>126</v>
      </c>
      <c r="J17" s="1" t="s">
        <v>337</v>
      </c>
      <c r="K17" s="42">
        <v>60</v>
      </c>
      <c r="L17" s="43">
        <v>41407</v>
      </c>
      <c r="M17" s="45" t="s">
        <v>476</v>
      </c>
      <c r="N17" s="44" t="s">
        <v>470</v>
      </c>
      <c r="O17" s="44" t="s">
        <v>153</v>
      </c>
      <c r="P17" s="41">
        <v>13556387434</v>
      </c>
      <c r="Q17" s="21"/>
      <c r="R17" s="21"/>
      <c r="S17" s="21"/>
      <c r="T17" s="1" t="s">
        <v>319</v>
      </c>
      <c r="U17" s="52" t="s">
        <v>318</v>
      </c>
      <c r="V17" s="52"/>
      <c r="W17" s="52"/>
      <c r="X17" s="52"/>
      <c r="Y17" s="52"/>
      <c r="Z17" s="52"/>
      <c r="AA17" s="52"/>
      <c r="AB17" s="52"/>
      <c r="AC17" s="52"/>
      <c r="AD17" s="52"/>
      <c r="AE17" s="52"/>
      <c r="AF17" s="52"/>
      <c r="AG17" s="52"/>
      <c r="AH17" s="52"/>
      <c r="AI17" s="52"/>
      <c r="AJ17" s="2"/>
      <c r="AK17" s="2"/>
      <c r="AL17" s="2"/>
      <c r="AM17" s="2"/>
      <c r="AN17" s="2"/>
      <c r="AO17" s="2"/>
      <c r="AP17" s="2"/>
      <c r="AQ17" s="2"/>
      <c r="AR17" s="2"/>
      <c r="AS17" s="2"/>
      <c r="AT17" s="2"/>
      <c r="AU17" s="2"/>
      <c r="AV17" s="2"/>
      <c r="AW17" s="2"/>
    </row>
    <row r="18" spans="1:49" s="72" customFormat="1" ht="16.5" customHeight="1">
      <c r="A18" s="27" t="s">
        <v>129</v>
      </c>
      <c r="B18" s="27" t="s">
        <v>134</v>
      </c>
      <c r="C18" s="28" t="s">
        <v>136</v>
      </c>
      <c r="D18" s="27" t="s">
        <v>104</v>
      </c>
      <c r="E18" s="41" t="s">
        <v>154</v>
      </c>
      <c r="F18" s="124" t="s">
        <v>399</v>
      </c>
      <c r="G18" s="1" t="s">
        <v>450</v>
      </c>
      <c r="H18" s="1" t="s">
        <v>113</v>
      </c>
      <c r="I18" s="1" t="s">
        <v>126</v>
      </c>
      <c r="J18" s="1" t="s">
        <v>337</v>
      </c>
      <c r="K18" s="44">
        <v>90</v>
      </c>
      <c r="L18" s="43">
        <v>41409</v>
      </c>
      <c r="M18" s="45" t="s">
        <v>475</v>
      </c>
      <c r="N18" s="44" t="s">
        <v>468</v>
      </c>
      <c r="O18" s="44" t="s">
        <v>469</v>
      </c>
      <c r="P18" s="41">
        <v>18025599135</v>
      </c>
      <c r="Q18" s="21"/>
      <c r="R18" s="21"/>
      <c r="S18" s="21"/>
      <c r="T18" s="1" t="s">
        <v>319</v>
      </c>
      <c r="U18" s="52" t="s">
        <v>318</v>
      </c>
      <c r="V18" s="52"/>
      <c r="W18" s="52"/>
      <c r="X18" s="52"/>
      <c r="Y18" s="52"/>
      <c r="Z18" s="52"/>
      <c r="AA18" s="52"/>
      <c r="AB18" s="52"/>
      <c r="AC18" s="52"/>
      <c r="AD18" s="52"/>
      <c r="AE18" s="52"/>
      <c r="AF18" s="52"/>
      <c r="AG18" s="52"/>
      <c r="AH18" s="52"/>
      <c r="AI18" s="52"/>
      <c r="AJ18" s="2"/>
      <c r="AK18" s="2"/>
      <c r="AL18" s="2"/>
      <c r="AM18" s="2"/>
      <c r="AN18" s="2"/>
      <c r="AO18" s="2"/>
      <c r="AP18" s="2"/>
      <c r="AQ18" s="2"/>
      <c r="AR18" s="2"/>
      <c r="AS18" s="2"/>
      <c r="AT18" s="2"/>
      <c r="AU18" s="2"/>
      <c r="AV18" s="2"/>
      <c r="AW18" s="2"/>
    </row>
    <row r="19" spans="1:49" s="72" customFormat="1" ht="16.5" customHeight="1">
      <c r="A19" s="27" t="s">
        <v>78</v>
      </c>
      <c r="B19" s="27" t="s">
        <v>82</v>
      </c>
      <c r="C19" s="27" t="s">
        <v>175</v>
      </c>
      <c r="D19" s="27" t="s">
        <v>176</v>
      </c>
      <c r="E19" s="22" t="s">
        <v>177</v>
      </c>
      <c r="F19" s="123" t="s">
        <v>350</v>
      </c>
      <c r="G19" s="1" t="s">
        <v>450</v>
      </c>
      <c r="H19" s="1" t="s">
        <v>4</v>
      </c>
      <c r="I19" s="1" t="s">
        <v>178</v>
      </c>
      <c r="J19" s="1" t="s">
        <v>337</v>
      </c>
      <c r="K19" s="39">
        <v>76</v>
      </c>
      <c r="L19" s="40">
        <v>41532</v>
      </c>
      <c r="M19" s="32" t="s">
        <v>474</v>
      </c>
      <c r="N19" s="39" t="s">
        <v>478</v>
      </c>
      <c r="O19" s="39" t="s">
        <v>479</v>
      </c>
      <c r="P19" s="22">
        <v>13715862123</v>
      </c>
      <c r="Q19" s="1"/>
      <c r="R19" s="1"/>
      <c r="S19" s="1"/>
      <c r="T19" s="1" t="s">
        <v>319</v>
      </c>
      <c r="U19" s="52" t="s">
        <v>318</v>
      </c>
      <c r="V19" s="52"/>
      <c r="W19" s="52"/>
      <c r="X19" s="52"/>
      <c r="Y19" s="52"/>
      <c r="Z19" s="52"/>
      <c r="AA19" s="52"/>
      <c r="AB19" s="52"/>
      <c r="AC19" s="52"/>
      <c r="AD19" s="52"/>
      <c r="AE19" s="52"/>
      <c r="AF19" s="52"/>
      <c r="AG19" s="52"/>
      <c r="AH19" s="52"/>
      <c r="AI19" s="52"/>
      <c r="AJ19" s="2"/>
      <c r="AK19" s="2"/>
      <c r="AL19" s="2"/>
      <c r="AM19" s="2"/>
      <c r="AN19" s="2"/>
      <c r="AO19" s="2"/>
      <c r="AP19" s="2"/>
      <c r="AQ19" s="2"/>
      <c r="AR19" s="2"/>
      <c r="AS19" s="2"/>
      <c r="AT19" s="2"/>
      <c r="AU19" s="2"/>
      <c r="AV19" s="2"/>
      <c r="AW19" s="2"/>
    </row>
    <row r="20" spans="1:49" s="72" customFormat="1" ht="16.5" customHeight="1">
      <c r="A20" s="27" t="s">
        <v>78</v>
      </c>
      <c r="B20" s="27" t="s">
        <v>181</v>
      </c>
      <c r="C20" s="27" t="s">
        <v>182</v>
      </c>
      <c r="D20" s="27" t="s">
        <v>183</v>
      </c>
      <c r="E20" s="22" t="s">
        <v>184</v>
      </c>
      <c r="F20" s="123" t="s">
        <v>351</v>
      </c>
      <c r="G20" s="1" t="s">
        <v>450</v>
      </c>
      <c r="H20" s="1" t="s">
        <v>4</v>
      </c>
      <c r="I20" s="1" t="s">
        <v>178</v>
      </c>
      <c r="J20" s="1" t="s">
        <v>337</v>
      </c>
      <c r="K20" s="39">
        <v>76</v>
      </c>
      <c r="L20" s="40">
        <v>41525</v>
      </c>
      <c r="M20" s="32" t="s">
        <v>473</v>
      </c>
      <c r="N20" s="39" t="s">
        <v>483</v>
      </c>
      <c r="O20" s="39" t="s">
        <v>472</v>
      </c>
      <c r="P20" s="22">
        <v>18206605096</v>
      </c>
      <c r="Q20" s="1"/>
      <c r="R20" s="1"/>
      <c r="S20" s="1"/>
      <c r="T20" s="1" t="s">
        <v>319</v>
      </c>
      <c r="U20" s="52" t="s">
        <v>318</v>
      </c>
      <c r="V20" s="52"/>
      <c r="W20" s="52"/>
      <c r="X20" s="52"/>
      <c r="Y20" s="52"/>
      <c r="Z20" s="52"/>
      <c r="AA20" s="52"/>
      <c r="AB20" s="52"/>
      <c r="AC20" s="52"/>
      <c r="AD20" s="52"/>
      <c r="AE20" s="52"/>
      <c r="AF20" s="52"/>
      <c r="AG20" s="52"/>
      <c r="AH20" s="52"/>
      <c r="AI20" s="52"/>
      <c r="AJ20" s="2"/>
      <c r="AK20" s="2"/>
      <c r="AL20" s="2"/>
      <c r="AM20" s="2"/>
      <c r="AN20" s="2"/>
      <c r="AO20" s="2"/>
      <c r="AP20" s="2"/>
      <c r="AQ20" s="2"/>
      <c r="AR20" s="2"/>
      <c r="AS20" s="2"/>
      <c r="AT20" s="2"/>
      <c r="AU20" s="2"/>
      <c r="AV20" s="2"/>
      <c r="AW20" s="2"/>
    </row>
    <row r="21" spans="1:49" s="72" customFormat="1" ht="16.5" customHeight="1">
      <c r="A21" s="27" t="s">
        <v>129</v>
      </c>
      <c r="B21" s="28" t="s">
        <v>130</v>
      </c>
      <c r="C21" s="27" t="s">
        <v>131</v>
      </c>
      <c r="D21" s="27" t="s">
        <v>104</v>
      </c>
      <c r="E21" s="41" t="s">
        <v>156</v>
      </c>
      <c r="F21" s="124" t="s">
        <v>352</v>
      </c>
      <c r="G21" s="1" t="s">
        <v>453</v>
      </c>
      <c r="H21" s="1" t="s">
        <v>113</v>
      </c>
      <c r="I21" s="1" t="s">
        <v>146</v>
      </c>
      <c r="J21" s="1" t="s">
        <v>338</v>
      </c>
      <c r="K21" s="44">
        <v>80</v>
      </c>
      <c r="L21" s="43">
        <v>41546</v>
      </c>
      <c r="M21" s="45" t="s">
        <v>493</v>
      </c>
      <c r="N21" s="44" t="s">
        <v>492</v>
      </c>
      <c r="O21" s="44"/>
      <c r="P21" s="41">
        <v>18627874115</v>
      </c>
      <c r="Q21" s="21"/>
      <c r="R21" s="21"/>
      <c r="S21" s="21"/>
      <c r="T21" s="1" t="s">
        <v>319</v>
      </c>
      <c r="U21" s="52" t="s">
        <v>318</v>
      </c>
      <c r="V21" s="52"/>
      <c r="W21" s="52"/>
      <c r="X21" s="52"/>
      <c r="Y21" s="52"/>
      <c r="Z21" s="52"/>
      <c r="AA21" s="52"/>
      <c r="AB21" s="52"/>
      <c r="AC21" s="52"/>
      <c r="AD21" s="52"/>
      <c r="AE21" s="52"/>
      <c r="AF21" s="52"/>
      <c r="AG21" s="52"/>
      <c r="AH21" s="52"/>
      <c r="AI21" s="52"/>
      <c r="AJ21" s="2"/>
      <c r="AK21" s="2"/>
      <c r="AL21" s="2"/>
      <c r="AM21" s="2"/>
      <c r="AN21" s="2"/>
      <c r="AO21" s="2"/>
      <c r="AP21" s="2"/>
      <c r="AQ21" s="2"/>
      <c r="AR21" s="2"/>
      <c r="AS21" s="2"/>
      <c r="AT21" s="2"/>
      <c r="AU21" s="2"/>
      <c r="AV21" s="2"/>
      <c r="AW21" s="2"/>
    </row>
    <row r="22" spans="1:49" s="72" customFormat="1" ht="16.5" customHeight="1">
      <c r="A22" s="27" t="s">
        <v>78</v>
      </c>
      <c r="B22" s="27" t="s">
        <v>252</v>
      </c>
      <c r="C22" s="27" t="s">
        <v>253</v>
      </c>
      <c r="D22" s="27" t="s">
        <v>254</v>
      </c>
      <c r="E22" s="22" t="s">
        <v>255</v>
      </c>
      <c r="F22" s="123" t="s">
        <v>353</v>
      </c>
      <c r="G22" s="1" t="s">
        <v>453</v>
      </c>
      <c r="H22" s="1" t="s">
        <v>193</v>
      </c>
      <c r="I22" s="1" t="s">
        <v>256</v>
      </c>
      <c r="J22" s="1" t="s">
        <v>88</v>
      </c>
      <c r="K22" s="96">
        <v>68</v>
      </c>
      <c r="L22" s="40">
        <v>41544</v>
      </c>
      <c r="M22" s="32" t="s">
        <v>257</v>
      </c>
      <c r="N22" s="39" t="s">
        <v>490</v>
      </c>
      <c r="O22" s="39" t="s">
        <v>489</v>
      </c>
      <c r="P22" s="22">
        <v>13510722258</v>
      </c>
      <c r="Q22" s="1"/>
      <c r="R22" s="1"/>
      <c r="S22" s="1"/>
      <c r="T22" s="1" t="s">
        <v>319</v>
      </c>
      <c r="U22" s="52" t="s">
        <v>318</v>
      </c>
      <c r="V22" s="52"/>
      <c r="W22" s="52"/>
      <c r="X22" s="52"/>
      <c r="Y22" s="52"/>
      <c r="Z22" s="52"/>
      <c r="AA22" s="52"/>
      <c r="AB22" s="52"/>
      <c r="AC22" s="52"/>
      <c r="AD22" s="52"/>
      <c r="AE22" s="52"/>
      <c r="AF22" s="52"/>
      <c r="AG22" s="52"/>
      <c r="AH22" s="52"/>
      <c r="AI22" s="52"/>
      <c r="AJ22" s="2"/>
      <c r="AK22" s="2"/>
      <c r="AL22" s="2"/>
      <c r="AM22" s="2"/>
      <c r="AN22" s="2"/>
      <c r="AO22" s="2"/>
      <c r="AP22" s="2"/>
      <c r="AQ22" s="2"/>
      <c r="AR22" s="2"/>
      <c r="AS22" s="2"/>
      <c r="AT22" s="2"/>
      <c r="AU22" s="2"/>
      <c r="AV22" s="2"/>
      <c r="AW22" s="2"/>
    </row>
    <row r="23" spans="1:49" s="72" customFormat="1" ht="16.5" customHeight="1">
      <c r="A23" s="27" t="s">
        <v>78</v>
      </c>
      <c r="B23" s="27" t="s">
        <v>252</v>
      </c>
      <c r="C23" s="27" t="s">
        <v>258</v>
      </c>
      <c r="D23" s="27" t="s">
        <v>254</v>
      </c>
      <c r="E23" s="22" t="s">
        <v>289</v>
      </c>
      <c r="F23" s="123" t="s">
        <v>354</v>
      </c>
      <c r="G23" s="1" t="s">
        <v>453</v>
      </c>
      <c r="H23" s="1" t="s">
        <v>193</v>
      </c>
      <c r="I23" s="1" t="s">
        <v>256</v>
      </c>
      <c r="J23" s="1" t="s">
        <v>88</v>
      </c>
      <c r="K23" s="39">
        <v>58</v>
      </c>
      <c r="L23" s="40">
        <v>41528</v>
      </c>
      <c r="M23" s="32" t="s">
        <v>484</v>
      </c>
      <c r="N23" s="39" t="s">
        <v>485</v>
      </c>
      <c r="O23" s="39" t="s">
        <v>486</v>
      </c>
      <c r="P23" s="22"/>
      <c r="Q23" s="1"/>
      <c r="R23" s="1"/>
      <c r="S23" s="1"/>
      <c r="T23" s="1" t="s">
        <v>319</v>
      </c>
      <c r="U23" s="52" t="s">
        <v>318</v>
      </c>
      <c r="V23" s="52"/>
      <c r="W23" s="52"/>
      <c r="X23" s="52"/>
      <c r="Y23" s="52"/>
      <c r="Z23" s="52"/>
      <c r="AA23" s="52"/>
      <c r="AB23" s="52"/>
      <c r="AC23" s="52"/>
      <c r="AD23" s="52"/>
      <c r="AE23" s="52"/>
      <c r="AF23" s="52"/>
      <c r="AG23" s="52"/>
      <c r="AH23" s="52"/>
      <c r="AI23" s="52"/>
      <c r="AJ23" s="2"/>
      <c r="AK23" s="2"/>
      <c r="AL23" s="2"/>
      <c r="AM23" s="2"/>
      <c r="AN23" s="2"/>
      <c r="AO23" s="2"/>
      <c r="AP23" s="2"/>
      <c r="AQ23" s="2"/>
      <c r="AR23" s="2"/>
      <c r="AS23" s="2"/>
      <c r="AT23" s="2"/>
      <c r="AU23" s="2"/>
      <c r="AV23" s="2"/>
      <c r="AW23" s="2"/>
    </row>
    <row r="24" spans="1:49" s="72" customFormat="1" ht="16.5" customHeight="1">
      <c r="A24" s="27" t="s">
        <v>129</v>
      </c>
      <c r="B24" s="28" t="s">
        <v>130</v>
      </c>
      <c r="C24" s="27" t="s">
        <v>258</v>
      </c>
      <c r="D24" s="27" t="s">
        <v>104</v>
      </c>
      <c r="E24" s="22" t="s">
        <v>269</v>
      </c>
      <c r="F24" s="123" t="s">
        <v>355</v>
      </c>
      <c r="G24" s="1" t="s">
        <v>453</v>
      </c>
      <c r="H24" s="1" t="s">
        <v>7</v>
      </c>
      <c r="I24" s="1" t="s">
        <v>88</v>
      </c>
      <c r="J24" s="1" t="s">
        <v>88</v>
      </c>
      <c r="K24" s="39">
        <v>124</v>
      </c>
      <c r="L24" s="40"/>
      <c r="M24" s="32" t="s">
        <v>491</v>
      </c>
      <c r="N24" s="39"/>
      <c r="O24" s="39"/>
      <c r="P24" s="22"/>
      <c r="Q24" s="1"/>
      <c r="R24" s="1"/>
      <c r="S24" s="1"/>
      <c r="T24" s="1" t="s">
        <v>319</v>
      </c>
      <c r="U24" s="52" t="s">
        <v>318</v>
      </c>
      <c r="V24" s="52"/>
      <c r="W24" s="52"/>
      <c r="X24" s="52"/>
      <c r="Y24" s="52"/>
      <c r="Z24" s="52"/>
      <c r="AA24" s="52"/>
      <c r="AB24" s="52"/>
      <c r="AC24" s="52"/>
      <c r="AD24" s="52"/>
      <c r="AE24" s="52"/>
      <c r="AF24" s="52"/>
      <c r="AG24" s="52"/>
      <c r="AH24" s="52"/>
      <c r="AI24" s="52"/>
      <c r="AJ24" s="2"/>
      <c r="AK24" s="2"/>
      <c r="AL24" s="2"/>
      <c r="AM24" s="2"/>
      <c r="AN24" s="2"/>
      <c r="AO24" s="2"/>
      <c r="AP24" s="2"/>
      <c r="AQ24" s="2"/>
      <c r="AR24" s="2"/>
      <c r="AS24" s="2"/>
      <c r="AT24" s="2"/>
      <c r="AU24" s="2"/>
      <c r="AV24" s="2"/>
      <c r="AW24" s="2"/>
    </row>
    <row r="25" spans="1:49" s="72" customFormat="1" ht="16.5" customHeight="1">
      <c r="A25" s="27" t="s">
        <v>129</v>
      </c>
      <c r="B25" s="28" t="s">
        <v>130</v>
      </c>
      <c r="C25" s="27" t="s">
        <v>258</v>
      </c>
      <c r="D25" s="27" t="s">
        <v>104</v>
      </c>
      <c r="E25" s="22" t="s">
        <v>270</v>
      </c>
      <c r="F25" s="123" t="s">
        <v>356</v>
      </c>
      <c r="G25" s="1" t="s">
        <v>453</v>
      </c>
      <c r="H25" s="1" t="s">
        <v>7</v>
      </c>
      <c r="I25" s="1" t="s">
        <v>81</v>
      </c>
      <c r="J25" s="1" t="s">
        <v>338</v>
      </c>
      <c r="K25" s="39">
        <v>60</v>
      </c>
      <c r="L25" s="40"/>
      <c r="M25" s="32" t="s">
        <v>334</v>
      </c>
      <c r="N25" s="39"/>
      <c r="O25" s="39"/>
      <c r="P25" s="22"/>
      <c r="Q25" s="1"/>
      <c r="R25" s="1"/>
      <c r="S25" s="1"/>
      <c r="T25" s="1" t="s">
        <v>319</v>
      </c>
      <c r="U25" s="52" t="s">
        <v>318</v>
      </c>
      <c r="V25" s="52"/>
      <c r="W25" s="52"/>
      <c r="X25" s="52"/>
      <c r="Y25" s="52"/>
      <c r="Z25" s="52"/>
      <c r="AA25" s="52"/>
      <c r="AB25" s="52"/>
      <c r="AC25" s="52"/>
      <c r="AD25" s="52"/>
      <c r="AE25" s="52"/>
      <c r="AF25" s="52"/>
      <c r="AG25" s="52"/>
      <c r="AH25" s="52"/>
      <c r="AI25" s="52"/>
      <c r="AJ25" s="2"/>
      <c r="AK25" s="2"/>
      <c r="AL25" s="2"/>
      <c r="AM25" s="2"/>
      <c r="AN25" s="2"/>
      <c r="AO25" s="2"/>
      <c r="AP25" s="2"/>
      <c r="AQ25" s="2"/>
      <c r="AR25" s="2"/>
      <c r="AS25" s="2"/>
      <c r="AT25" s="2"/>
      <c r="AU25" s="2"/>
      <c r="AV25" s="2"/>
      <c r="AW25" s="2"/>
    </row>
    <row r="26" spans="1:49" s="72" customFormat="1" ht="16.5" customHeight="1">
      <c r="A26" s="27" t="s">
        <v>129</v>
      </c>
      <c r="B26" s="27" t="s">
        <v>130</v>
      </c>
      <c r="C26" s="27" t="s">
        <v>131</v>
      </c>
      <c r="D26" s="27" t="s">
        <v>104</v>
      </c>
      <c r="E26" s="22" t="s">
        <v>400</v>
      </c>
      <c r="F26" s="123" t="s">
        <v>401</v>
      </c>
      <c r="G26" s="1" t="s">
        <v>453</v>
      </c>
      <c r="H26" s="1" t="s">
        <v>113</v>
      </c>
      <c r="I26" s="1" t="s">
        <v>146</v>
      </c>
      <c r="J26" s="1" t="s">
        <v>338</v>
      </c>
      <c r="K26" s="39">
        <v>169</v>
      </c>
      <c r="L26" s="40">
        <v>41376</v>
      </c>
      <c r="M26" s="32" t="s">
        <v>204</v>
      </c>
      <c r="N26" s="39" t="s">
        <v>485</v>
      </c>
      <c r="O26" s="39" t="s">
        <v>147</v>
      </c>
      <c r="P26" s="22">
        <v>13631656479</v>
      </c>
      <c r="Q26" s="1"/>
      <c r="R26" s="1"/>
      <c r="S26" s="1"/>
      <c r="T26" s="1" t="s">
        <v>320</v>
      </c>
      <c r="U26" s="52" t="s">
        <v>318</v>
      </c>
      <c r="V26" s="52"/>
      <c r="W26" s="52"/>
      <c r="X26" s="52"/>
      <c r="Y26" s="52"/>
      <c r="Z26" s="52"/>
      <c r="AA26" s="52"/>
      <c r="AB26" s="52"/>
      <c r="AC26" s="52"/>
      <c r="AD26" s="52"/>
      <c r="AE26" s="52"/>
      <c r="AF26" s="52"/>
      <c r="AG26" s="52"/>
      <c r="AH26" s="52"/>
      <c r="AI26" s="52"/>
      <c r="AJ26" s="2"/>
      <c r="AK26" s="2"/>
      <c r="AL26" s="2"/>
      <c r="AM26" s="2"/>
      <c r="AN26" s="2"/>
      <c r="AO26" s="2"/>
      <c r="AP26" s="2"/>
      <c r="AQ26" s="2"/>
      <c r="AR26" s="2"/>
      <c r="AS26" s="2"/>
      <c r="AT26" s="2"/>
      <c r="AU26" s="2"/>
      <c r="AV26" s="2"/>
      <c r="AW26" s="2"/>
    </row>
    <row r="27" spans="1:49" s="72" customFormat="1" ht="16.5" customHeight="1">
      <c r="A27" s="27" t="s">
        <v>78</v>
      </c>
      <c r="B27" s="28" t="s">
        <v>79</v>
      </c>
      <c r="C27" s="27" t="s">
        <v>80</v>
      </c>
      <c r="D27" s="27" t="s">
        <v>57</v>
      </c>
      <c r="E27" s="22" t="s">
        <v>291</v>
      </c>
      <c r="F27" s="123" t="s">
        <v>357</v>
      </c>
      <c r="G27" s="1" t="s">
        <v>453</v>
      </c>
      <c r="H27" s="1" t="s">
        <v>7</v>
      </c>
      <c r="I27" s="1" t="s">
        <v>88</v>
      </c>
      <c r="J27" s="1" t="s">
        <v>88</v>
      </c>
      <c r="K27" s="39">
        <v>73</v>
      </c>
      <c r="L27" s="40">
        <v>41545</v>
      </c>
      <c r="M27" s="32" t="s">
        <v>487</v>
      </c>
      <c r="N27" s="39" t="s">
        <v>488</v>
      </c>
      <c r="O27" s="39" t="s">
        <v>494</v>
      </c>
      <c r="P27" s="22">
        <v>18627874115</v>
      </c>
      <c r="Q27" s="1"/>
      <c r="R27" s="1"/>
      <c r="S27" s="1"/>
      <c r="T27" s="1" t="s">
        <v>319</v>
      </c>
      <c r="U27" s="52" t="s">
        <v>318</v>
      </c>
      <c r="V27" s="52"/>
      <c r="W27" s="52"/>
      <c r="X27" s="52"/>
      <c r="Y27" s="52"/>
      <c r="Z27" s="52"/>
      <c r="AA27" s="52"/>
      <c r="AB27" s="52"/>
      <c r="AC27" s="52"/>
      <c r="AD27" s="52"/>
      <c r="AE27" s="52"/>
      <c r="AF27" s="52"/>
      <c r="AG27" s="52"/>
      <c r="AH27" s="52"/>
      <c r="AI27" s="52"/>
      <c r="AJ27" s="2"/>
      <c r="AK27" s="2"/>
      <c r="AL27" s="2"/>
      <c r="AM27" s="2"/>
      <c r="AN27" s="2"/>
      <c r="AO27" s="2"/>
      <c r="AP27" s="2"/>
      <c r="AQ27" s="2"/>
      <c r="AR27" s="2"/>
      <c r="AS27" s="2"/>
      <c r="AT27" s="2"/>
      <c r="AU27" s="2"/>
      <c r="AV27" s="2"/>
      <c r="AW27" s="2"/>
    </row>
    <row r="28" spans="1:49" s="72" customFormat="1" ht="16.5" customHeight="1">
      <c r="A28" s="27" t="s">
        <v>129</v>
      </c>
      <c r="B28" s="27" t="s">
        <v>132</v>
      </c>
      <c r="C28" s="27" t="s">
        <v>133</v>
      </c>
      <c r="D28" s="27" t="s">
        <v>104</v>
      </c>
      <c r="E28" s="22" t="s">
        <v>148</v>
      </c>
      <c r="F28" s="123" t="s">
        <v>404</v>
      </c>
      <c r="G28" s="1" t="s">
        <v>451</v>
      </c>
      <c r="H28" s="1" t="s">
        <v>113</v>
      </c>
      <c r="I28" s="1" t="s">
        <v>146</v>
      </c>
      <c r="J28" s="1" t="s">
        <v>338</v>
      </c>
      <c r="K28" s="39">
        <v>80</v>
      </c>
      <c r="L28" s="40">
        <v>41395</v>
      </c>
      <c r="M28" s="32" t="s">
        <v>502</v>
      </c>
      <c r="N28" s="39" t="s">
        <v>504</v>
      </c>
      <c r="O28" s="39" t="s">
        <v>149</v>
      </c>
      <c r="P28" s="22">
        <v>13425572111</v>
      </c>
      <c r="Q28" s="1"/>
      <c r="R28" s="1"/>
      <c r="S28" s="1"/>
      <c r="T28" s="1" t="s">
        <v>320</v>
      </c>
      <c r="U28" s="52" t="s">
        <v>318</v>
      </c>
      <c r="V28" s="52"/>
      <c r="W28" s="52"/>
      <c r="X28" s="52"/>
      <c r="Y28" s="52"/>
      <c r="Z28" s="52"/>
      <c r="AA28" s="52"/>
      <c r="AB28" s="52"/>
      <c r="AC28" s="52"/>
      <c r="AD28" s="52"/>
      <c r="AE28" s="52"/>
      <c r="AF28" s="52"/>
      <c r="AG28" s="52"/>
      <c r="AH28" s="52"/>
      <c r="AI28" s="52"/>
      <c r="AJ28" s="2"/>
      <c r="AK28" s="2"/>
      <c r="AL28" s="2"/>
      <c r="AM28" s="2"/>
      <c r="AN28" s="2"/>
      <c r="AO28" s="2"/>
      <c r="AP28" s="2"/>
      <c r="AQ28" s="2"/>
      <c r="AR28" s="2"/>
      <c r="AS28" s="2"/>
      <c r="AT28" s="2"/>
      <c r="AU28" s="2"/>
      <c r="AV28" s="2"/>
      <c r="AW28" s="2"/>
    </row>
    <row r="29" spans="1:49" s="72" customFormat="1" ht="16.5" customHeight="1">
      <c r="A29" s="65" t="s">
        <v>1</v>
      </c>
      <c r="B29" s="65" t="s">
        <v>52</v>
      </c>
      <c r="C29" s="65" t="s">
        <v>198</v>
      </c>
      <c r="D29" s="66" t="s">
        <v>199</v>
      </c>
      <c r="E29" s="67" t="s">
        <v>200</v>
      </c>
      <c r="F29" s="67" t="s">
        <v>368</v>
      </c>
      <c r="G29" s="68"/>
      <c r="H29" s="68" t="s">
        <v>4</v>
      </c>
      <c r="I29" s="68" t="s">
        <v>6</v>
      </c>
      <c r="J29" s="68" t="s">
        <v>6</v>
      </c>
      <c r="K29" s="69">
        <v>70</v>
      </c>
      <c r="L29" s="70">
        <v>41111</v>
      </c>
      <c r="M29" s="67" t="s">
        <v>197</v>
      </c>
      <c r="N29" s="69"/>
      <c r="O29" s="69"/>
      <c r="P29" s="67"/>
      <c r="Q29" s="71">
        <v>3</v>
      </c>
      <c r="R29" s="71"/>
      <c r="S29" s="71">
        <v>3</v>
      </c>
      <c r="T29" s="71" t="s">
        <v>321</v>
      </c>
      <c r="U29" s="52" t="s">
        <v>322</v>
      </c>
      <c r="V29" s="119"/>
      <c r="W29" s="119"/>
      <c r="X29" s="119"/>
      <c r="Y29" s="119"/>
      <c r="Z29" s="119"/>
      <c r="AA29" s="119"/>
      <c r="AB29" s="119"/>
      <c r="AC29" s="119"/>
      <c r="AD29" s="119"/>
      <c r="AE29" s="119"/>
      <c r="AF29" s="119"/>
      <c r="AG29" s="119"/>
      <c r="AH29" s="119"/>
      <c r="AI29" s="119"/>
    </row>
    <row r="30" spans="1:49" s="90" customFormat="1" ht="16.5" customHeight="1">
      <c r="A30" s="3" t="s">
        <v>326</v>
      </c>
      <c r="B30" s="3" t="s">
        <v>327</v>
      </c>
      <c r="C30" s="3" t="s">
        <v>328</v>
      </c>
      <c r="D30" s="4" t="s">
        <v>57</v>
      </c>
      <c r="E30" s="30" t="s">
        <v>332</v>
      </c>
      <c r="F30" s="125" t="s">
        <v>363</v>
      </c>
      <c r="G30" s="5" t="s">
        <v>437</v>
      </c>
      <c r="H30" s="5" t="s">
        <v>7</v>
      </c>
      <c r="I30" s="5" t="s">
        <v>5</v>
      </c>
      <c r="J30" s="5" t="s">
        <v>338</v>
      </c>
      <c r="K30" s="7">
        <v>50</v>
      </c>
      <c r="L30" s="8">
        <v>41533</v>
      </c>
      <c r="M30" s="10" t="s">
        <v>325</v>
      </c>
      <c r="N30" s="9" t="s">
        <v>437</v>
      </c>
      <c r="O30" s="9"/>
      <c r="P30" s="10">
        <v>18508421081</v>
      </c>
      <c r="Q30" s="11"/>
      <c r="R30" s="11"/>
      <c r="S30" s="11"/>
      <c r="T30" s="11" t="s">
        <v>319</v>
      </c>
      <c r="U30" s="52">
        <v>1</v>
      </c>
      <c r="V30" s="52"/>
      <c r="W30" s="52"/>
      <c r="X30" s="52"/>
      <c r="Y30" s="52"/>
      <c r="Z30" s="52"/>
      <c r="AA30" s="52"/>
      <c r="AB30" s="52"/>
      <c r="AC30" s="52"/>
      <c r="AD30" s="52"/>
      <c r="AE30" s="52"/>
      <c r="AF30" s="52"/>
      <c r="AG30" s="52"/>
      <c r="AH30" s="52"/>
      <c r="AI30" s="52"/>
      <c r="AJ30" s="12"/>
      <c r="AK30" s="12"/>
      <c r="AL30" s="12"/>
      <c r="AM30" s="12"/>
      <c r="AN30" s="12"/>
      <c r="AO30" s="12"/>
      <c r="AP30" s="12"/>
      <c r="AQ30" s="12"/>
      <c r="AR30" s="12"/>
      <c r="AS30" s="12"/>
      <c r="AT30" s="12"/>
      <c r="AU30" s="12"/>
      <c r="AV30" s="12"/>
      <c r="AW30" s="12"/>
    </row>
    <row r="31" spans="1:49" s="90" customFormat="1" ht="16.5" customHeight="1">
      <c r="A31" s="3" t="s">
        <v>383</v>
      </c>
      <c r="B31" s="3" t="s">
        <v>17</v>
      </c>
      <c r="C31" s="3" t="s">
        <v>114</v>
      </c>
      <c r="D31" s="4" t="s">
        <v>104</v>
      </c>
      <c r="E31" s="30" t="s">
        <v>115</v>
      </c>
      <c r="F31" s="125" t="s">
        <v>384</v>
      </c>
      <c r="G31" s="5" t="s">
        <v>437</v>
      </c>
      <c r="H31" s="5" t="s">
        <v>113</v>
      </c>
      <c r="I31" s="6" t="s">
        <v>2</v>
      </c>
      <c r="J31" s="6" t="s">
        <v>337</v>
      </c>
      <c r="K31" s="7">
        <v>120</v>
      </c>
      <c r="L31" s="8">
        <v>41173</v>
      </c>
      <c r="M31" s="10" t="s">
        <v>116</v>
      </c>
      <c r="N31" s="9" t="s">
        <v>438</v>
      </c>
      <c r="O31" s="10" t="s">
        <v>59</v>
      </c>
      <c r="P31" s="10"/>
      <c r="Q31" s="11"/>
      <c r="R31" s="11"/>
      <c r="S31" s="11"/>
      <c r="T31" s="11" t="s">
        <v>317</v>
      </c>
      <c r="U31" s="52" t="s">
        <v>318</v>
      </c>
      <c r="V31" s="52"/>
      <c r="W31" s="52"/>
      <c r="X31" s="52"/>
      <c r="Y31" s="52"/>
      <c r="Z31" s="52"/>
      <c r="AA31" s="52"/>
      <c r="AB31" s="52"/>
      <c r="AC31" s="52"/>
      <c r="AD31" s="52"/>
      <c r="AE31" s="52"/>
      <c r="AF31" s="52"/>
      <c r="AG31" s="52"/>
      <c r="AH31" s="52"/>
      <c r="AI31" s="52"/>
      <c r="AJ31" s="12"/>
      <c r="AK31" s="12"/>
      <c r="AL31" s="12"/>
      <c r="AM31" s="12"/>
      <c r="AN31" s="12"/>
      <c r="AO31" s="12"/>
      <c r="AP31" s="12"/>
      <c r="AQ31" s="12"/>
      <c r="AR31" s="12"/>
      <c r="AS31" s="12"/>
      <c r="AT31" s="12"/>
      <c r="AU31" s="12"/>
      <c r="AV31" s="12"/>
      <c r="AW31" s="12"/>
    </row>
    <row r="32" spans="1:49" s="12" customFormat="1" ht="16.5" customHeight="1">
      <c r="A32" s="46" t="s">
        <v>85</v>
      </c>
      <c r="B32" s="46" t="s">
        <v>167</v>
      </c>
      <c r="C32" s="46" t="s">
        <v>114</v>
      </c>
      <c r="D32" s="46" t="s">
        <v>57</v>
      </c>
      <c r="E32" s="30" t="s">
        <v>168</v>
      </c>
      <c r="F32" s="125" t="s">
        <v>402</v>
      </c>
      <c r="G32" s="11" t="s">
        <v>437</v>
      </c>
      <c r="H32" s="11" t="s">
        <v>7</v>
      </c>
      <c r="I32" s="11" t="s">
        <v>84</v>
      </c>
      <c r="J32" s="11" t="s">
        <v>337</v>
      </c>
      <c r="K32" s="47">
        <v>138</v>
      </c>
      <c r="L32" s="48">
        <v>41525</v>
      </c>
      <c r="M32" s="50" t="s">
        <v>435</v>
      </c>
      <c r="N32" s="49" t="s">
        <v>439</v>
      </c>
      <c r="O32" s="49" t="s">
        <v>512</v>
      </c>
      <c r="P32" s="51">
        <v>13873656685</v>
      </c>
      <c r="Q32" s="51"/>
      <c r="R32" s="51"/>
      <c r="S32" s="51"/>
      <c r="T32" s="11" t="s">
        <v>319</v>
      </c>
      <c r="U32" s="52" t="s">
        <v>318</v>
      </c>
      <c r="V32" s="52"/>
      <c r="W32" s="52"/>
      <c r="X32" s="52"/>
      <c r="Y32" s="52"/>
      <c r="Z32" s="52"/>
      <c r="AA32" s="52"/>
      <c r="AB32" s="52"/>
      <c r="AC32" s="52"/>
      <c r="AD32" s="52"/>
      <c r="AE32" s="52"/>
      <c r="AF32" s="52"/>
      <c r="AG32" s="52"/>
      <c r="AH32" s="52"/>
      <c r="AI32" s="52"/>
    </row>
    <row r="33" spans="1:49" s="90" customFormat="1" ht="16.5" customHeight="1">
      <c r="A33" s="3" t="s">
        <v>383</v>
      </c>
      <c r="B33" s="3" t="s">
        <v>16</v>
      </c>
      <c r="C33" s="3" t="s">
        <v>111</v>
      </c>
      <c r="D33" s="4" t="s">
        <v>104</v>
      </c>
      <c r="E33" s="30" t="s">
        <v>112</v>
      </c>
      <c r="F33" s="125" t="s">
        <v>385</v>
      </c>
      <c r="G33" s="5" t="s">
        <v>454</v>
      </c>
      <c r="H33" s="5" t="s">
        <v>113</v>
      </c>
      <c r="I33" s="6" t="s">
        <v>2</v>
      </c>
      <c r="J33" s="6" t="s">
        <v>337</v>
      </c>
      <c r="K33" s="7">
        <v>130</v>
      </c>
      <c r="L33" s="8">
        <v>41149</v>
      </c>
      <c r="M33" s="10" t="s">
        <v>329</v>
      </c>
      <c r="N33" s="9" t="s">
        <v>440</v>
      </c>
      <c r="O33" s="9" t="s">
        <v>513</v>
      </c>
      <c r="P33" s="10">
        <v>18673518700</v>
      </c>
      <c r="Q33" s="11"/>
      <c r="R33" s="11"/>
      <c r="S33" s="11"/>
      <c r="T33" s="11" t="s">
        <v>317</v>
      </c>
      <c r="U33" s="52" t="s">
        <v>318</v>
      </c>
      <c r="V33" s="52"/>
      <c r="W33" s="52"/>
      <c r="X33" s="52"/>
      <c r="Y33" s="52"/>
      <c r="Z33" s="52"/>
      <c r="AA33" s="52"/>
      <c r="AB33" s="52"/>
      <c r="AC33" s="52"/>
      <c r="AD33" s="52"/>
      <c r="AE33" s="52"/>
      <c r="AF33" s="52"/>
      <c r="AG33" s="52"/>
      <c r="AH33" s="52"/>
      <c r="AI33" s="52"/>
      <c r="AJ33" s="12"/>
      <c r="AK33" s="12"/>
      <c r="AL33" s="12"/>
      <c r="AM33" s="12"/>
      <c r="AN33" s="12"/>
      <c r="AO33" s="12"/>
      <c r="AP33" s="12"/>
      <c r="AQ33" s="12"/>
      <c r="AR33" s="12"/>
      <c r="AS33" s="12"/>
      <c r="AT33" s="12"/>
      <c r="AU33" s="12"/>
      <c r="AV33" s="12"/>
      <c r="AW33" s="12"/>
    </row>
    <row r="34" spans="1:49" s="12" customFormat="1" ht="16.5" customHeight="1">
      <c r="A34" s="3" t="s">
        <v>190</v>
      </c>
      <c r="B34" s="3" t="s">
        <v>191</v>
      </c>
      <c r="C34" s="3" t="s">
        <v>195</v>
      </c>
      <c r="D34" s="4" t="s">
        <v>196</v>
      </c>
      <c r="E34" s="30" t="s">
        <v>192</v>
      </c>
      <c r="F34" s="125" t="s">
        <v>358</v>
      </c>
      <c r="G34" s="5" t="s">
        <v>454</v>
      </c>
      <c r="H34" s="5" t="s">
        <v>193</v>
      </c>
      <c r="I34" s="5" t="s">
        <v>194</v>
      </c>
      <c r="J34" s="5" t="s">
        <v>337</v>
      </c>
      <c r="K34" s="7">
        <v>55</v>
      </c>
      <c r="L34" s="8">
        <v>41522</v>
      </c>
      <c r="M34" s="10" t="s">
        <v>331</v>
      </c>
      <c r="N34" s="7" t="s">
        <v>441</v>
      </c>
      <c r="O34" s="7"/>
      <c r="P34" s="10">
        <v>15874046206</v>
      </c>
      <c r="Q34" s="11"/>
      <c r="R34" s="11"/>
      <c r="S34" s="11"/>
      <c r="T34" s="11" t="s">
        <v>319</v>
      </c>
      <c r="U34" s="52" t="s">
        <v>318</v>
      </c>
      <c r="V34" s="52"/>
      <c r="W34" s="52"/>
      <c r="X34" s="52"/>
      <c r="Y34" s="52"/>
      <c r="Z34" s="52"/>
      <c r="AA34" s="52"/>
      <c r="AB34" s="52"/>
      <c r="AC34" s="52"/>
      <c r="AD34" s="52"/>
      <c r="AE34" s="52"/>
      <c r="AF34" s="52"/>
      <c r="AG34" s="52"/>
      <c r="AH34" s="52"/>
      <c r="AI34" s="52"/>
    </row>
    <row r="35" spans="1:49" s="90" customFormat="1" ht="16.5" customHeight="1">
      <c r="A35" s="3" t="s">
        <v>280</v>
      </c>
      <c r="B35" s="3" t="s">
        <v>281</v>
      </c>
      <c r="C35" s="3" t="s">
        <v>285</v>
      </c>
      <c r="D35" s="4" t="s">
        <v>57</v>
      </c>
      <c r="E35" s="30" t="s">
        <v>282</v>
      </c>
      <c r="F35" s="125" t="s">
        <v>359</v>
      </c>
      <c r="G35" s="5" t="s">
        <v>454</v>
      </c>
      <c r="H35" s="5" t="s">
        <v>7</v>
      </c>
      <c r="I35" s="5" t="s">
        <v>283</v>
      </c>
      <c r="J35" s="5" t="s">
        <v>338</v>
      </c>
      <c r="K35" s="7">
        <v>100</v>
      </c>
      <c r="L35" s="8">
        <v>41545</v>
      </c>
      <c r="M35" s="10" t="s">
        <v>436</v>
      </c>
      <c r="N35" s="9" t="s">
        <v>441</v>
      </c>
      <c r="O35" s="9"/>
      <c r="P35" s="10">
        <v>15874046206</v>
      </c>
      <c r="Q35" s="11"/>
      <c r="R35" s="11"/>
      <c r="S35" s="11"/>
      <c r="T35" s="11" t="s">
        <v>319</v>
      </c>
      <c r="U35" s="52" t="s">
        <v>318</v>
      </c>
      <c r="V35" s="52"/>
      <c r="W35" s="52"/>
      <c r="X35" s="52"/>
      <c r="Y35" s="52"/>
      <c r="Z35" s="52"/>
      <c r="AA35" s="52"/>
      <c r="AB35" s="52"/>
      <c r="AC35" s="52"/>
      <c r="AD35" s="52"/>
      <c r="AE35" s="52"/>
      <c r="AF35" s="52"/>
      <c r="AG35" s="52"/>
      <c r="AH35" s="52"/>
      <c r="AI35" s="52"/>
      <c r="AJ35" s="12"/>
      <c r="AK35" s="12"/>
      <c r="AL35" s="12"/>
      <c r="AM35" s="12"/>
      <c r="AN35" s="12"/>
      <c r="AO35" s="12"/>
      <c r="AP35" s="12"/>
      <c r="AQ35" s="12"/>
      <c r="AR35" s="12"/>
      <c r="AS35" s="12"/>
      <c r="AT35" s="12"/>
      <c r="AU35" s="12"/>
      <c r="AV35" s="12"/>
      <c r="AW35" s="12"/>
    </row>
    <row r="36" spans="1:49" s="90" customFormat="1" ht="16.5" customHeight="1">
      <c r="A36" s="3" t="s">
        <v>85</v>
      </c>
      <c r="B36" s="3" t="s">
        <v>163</v>
      </c>
      <c r="C36" s="3" t="s">
        <v>164</v>
      </c>
      <c r="D36" s="4" t="s">
        <v>57</v>
      </c>
      <c r="E36" s="30" t="s">
        <v>166</v>
      </c>
      <c r="F36" s="125" t="s">
        <v>360</v>
      </c>
      <c r="G36" s="5" t="s">
        <v>437</v>
      </c>
      <c r="H36" s="5" t="s">
        <v>7</v>
      </c>
      <c r="I36" s="6" t="s">
        <v>165</v>
      </c>
      <c r="J36" s="6" t="s">
        <v>337</v>
      </c>
      <c r="K36" s="7">
        <v>135</v>
      </c>
      <c r="L36" s="8">
        <v>41536</v>
      </c>
      <c r="M36" s="10" t="s">
        <v>330</v>
      </c>
      <c r="N36" s="7" t="s">
        <v>437</v>
      </c>
      <c r="O36" s="7"/>
      <c r="P36" s="10">
        <v>18508421081</v>
      </c>
      <c r="Q36" s="11"/>
      <c r="R36" s="11"/>
      <c r="S36" s="11"/>
      <c r="T36" s="11" t="s">
        <v>319</v>
      </c>
      <c r="U36" s="52" t="s">
        <v>318</v>
      </c>
      <c r="V36" s="52"/>
      <c r="W36" s="52"/>
      <c r="X36" s="52"/>
      <c r="Y36" s="52"/>
      <c r="Z36" s="52"/>
      <c r="AA36" s="52"/>
      <c r="AB36" s="52"/>
      <c r="AC36" s="52"/>
      <c r="AD36" s="52"/>
      <c r="AE36" s="52"/>
      <c r="AF36" s="52"/>
      <c r="AG36" s="52"/>
      <c r="AH36" s="52"/>
      <c r="AI36" s="52"/>
      <c r="AJ36" s="12"/>
      <c r="AK36" s="12"/>
      <c r="AL36" s="12"/>
      <c r="AM36" s="12"/>
      <c r="AN36" s="12"/>
      <c r="AO36" s="12"/>
      <c r="AP36" s="12"/>
      <c r="AQ36" s="12"/>
      <c r="AR36" s="12"/>
      <c r="AS36" s="12"/>
      <c r="AT36" s="12"/>
      <c r="AU36" s="12"/>
      <c r="AV36" s="12"/>
      <c r="AW36" s="12"/>
    </row>
    <row r="37" spans="1:49" s="12" customFormat="1" ht="16.5" customHeight="1">
      <c r="A37" s="3" t="s">
        <v>383</v>
      </c>
      <c r="B37" s="3" t="s">
        <v>27</v>
      </c>
      <c r="C37" s="3" t="s">
        <v>28</v>
      </c>
      <c r="D37" s="4" t="s">
        <v>108</v>
      </c>
      <c r="E37" s="30" t="s">
        <v>121</v>
      </c>
      <c r="F37" s="125" t="s">
        <v>386</v>
      </c>
      <c r="G37" s="5" t="s">
        <v>454</v>
      </c>
      <c r="H37" s="5" t="s">
        <v>113</v>
      </c>
      <c r="I37" s="6" t="s">
        <v>2</v>
      </c>
      <c r="J37" s="6" t="s">
        <v>337</v>
      </c>
      <c r="K37" s="7">
        <v>100</v>
      </c>
      <c r="L37" s="8">
        <v>41553</v>
      </c>
      <c r="M37" s="10" t="s">
        <v>456</v>
      </c>
      <c r="N37" s="7" t="s">
        <v>457</v>
      </c>
      <c r="O37" s="7"/>
      <c r="P37" s="10">
        <v>13975159332</v>
      </c>
      <c r="Q37" s="11"/>
      <c r="R37" s="11"/>
      <c r="S37" s="11"/>
      <c r="T37" s="11" t="s">
        <v>317</v>
      </c>
      <c r="U37" s="52" t="s">
        <v>318</v>
      </c>
      <c r="V37" s="52"/>
      <c r="W37" s="52"/>
      <c r="X37" s="52"/>
      <c r="Y37" s="52"/>
      <c r="Z37" s="52"/>
      <c r="AA37" s="52"/>
      <c r="AB37" s="52"/>
      <c r="AC37" s="52"/>
      <c r="AD37" s="52"/>
      <c r="AE37" s="52"/>
      <c r="AF37" s="52"/>
      <c r="AG37" s="52"/>
      <c r="AH37" s="52"/>
      <c r="AI37" s="52"/>
    </row>
    <row r="38" spans="1:49" s="12" customFormat="1" ht="16.5" customHeight="1">
      <c r="A38" s="46" t="s">
        <v>122</v>
      </c>
      <c r="B38" s="46" t="s">
        <v>123</v>
      </c>
      <c r="C38" s="46" t="s">
        <v>124</v>
      </c>
      <c r="D38" s="46" t="s">
        <v>104</v>
      </c>
      <c r="E38" s="30" t="s">
        <v>125</v>
      </c>
      <c r="F38" s="125" t="s">
        <v>361</v>
      </c>
      <c r="G38" s="11" t="s">
        <v>437</v>
      </c>
      <c r="H38" s="11" t="s">
        <v>113</v>
      </c>
      <c r="I38" s="11" t="s">
        <v>126</v>
      </c>
      <c r="J38" s="11" t="s">
        <v>337</v>
      </c>
      <c r="K38" s="47">
        <v>150</v>
      </c>
      <c r="L38" s="48">
        <v>41420</v>
      </c>
      <c r="M38" s="50" t="s">
        <v>189</v>
      </c>
      <c r="N38" s="49" t="s">
        <v>437</v>
      </c>
      <c r="O38" s="51" t="s">
        <v>443</v>
      </c>
      <c r="P38" s="51"/>
      <c r="Q38" s="51"/>
      <c r="R38" s="51"/>
      <c r="S38" s="51"/>
      <c r="T38" s="11" t="s">
        <v>319</v>
      </c>
      <c r="U38" s="52" t="s">
        <v>318</v>
      </c>
      <c r="V38" s="52"/>
      <c r="W38" s="52"/>
      <c r="X38" s="52"/>
      <c r="Y38" s="52"/>
      <c r="Z38" s="52"/>
      <c r="AA38" s="52"/>
      <c r="AB38" s="52"/>
      <c r="AC38" s="52"/>
      <c r="AD38" s="52"/>
      <c r="AE38" s="52"/>
      <c r="AF38" s="52"/>
      <c r="AG38" s="52"/>
      <c r="AH38" s="52"/>
      <c r="AI38" s="52"/>
    </row>
    <row r="39" spans="1:49" s="12" customFormat="1" ht="16.5" customHeight="1">
      <c r="A39" s="3" t="s">
        <v>205</v>
      </c>
      <c r="B39" s="3" t="s">
        <v>206</v>
      </c>
      <c r="C39" s="3" t="s">
        <v>207</v>
      </c>
      <c r="D39" s="4" t="s">
        <v>57</v>
      </c>
      <c r="E39" s="30" t="s">
        <v>208</v>
      </c>
      <c r="F39" s="125" t="s">
        <v>362</v>
      </c>
      <c r="G39" s="5" t="s">
        <v>454</v>
      </c>
      <c r="H39" s="5" t="s">
        <v>193</v>
      </c>
      <c r="I39" s="5" t="s">
        <v>209</v>
      </c>
      <c r="J39" s="5" t="s">
        <v>88</v>
      </c>
      <c r="K39" s="7">
        <v>132</v>
      </c>
      <c r="L39" s="8">
        <v>41525</v>
      </c>
      <c r="M39" s="10" t="s">
        <v>284</v>
      </c>
      <c r="N39" s="9" t="s">
        <v>437</v>
      </c>
      <c r="O39" s="9"/>
      <c r="P39" s="10">
        <v>18508421081</v>
      </c>
      <c r="Q39" s="11"/>
      <c r="R39" s="11"/>
      <c r="S39" s="11"/>
      <c r="T39" s="11" t="s">
        <v>319</v>
      </c>
      <c r="U39" s="52" t="s">
        <v>318</v>
      </c>
      <c r="V39" s="52"/>
      <c r="W39" s="52"/>
      <c r="X39" s="52"/>
      <c r="Y39" s="52"/>
      <c r="Z39" s="52"/>
      <c r="AA39" s="52"/>
      <c r="AB39" s="52"/>
      <c r="AC39" s="52"/>
      <c r="AD39" s="52"/>
      <c r="AE39" s="52"/>
      <c r="AF39" s="52"/>
      <c r="AG39" s="52"/>
      <c r="AH39" s="52"/>
      <c r="AI39" s="52"/>
    </row>
    <row r="40" spans="1:49" s="12" customFormat="1" ht="16.5" customHeight="1">
      <c r="A40" s="3" t="s">
        <v>85</v>
      </c>
      <c r="B40" s="3" t="s">
        <v>86</v>
      </c>
      <c r="C40" s="3" t="s">
        <v>87</v>
      </c>
      <c r="D40" s="4" t="s">
        <v>57</v>
      </c>
      <c r="E40" s="30"/>
      <c r="F40" s="125" t="s">
        <v>446</v>
      </c>
      <c r="G40" s="5" t="s">
        <v>454</v>
      </c>
      <c r="H40" s="5" t="s">
        <v>7</v>
      </c>
      <c r="I40" s="5" t="s">
        <v>447</v>
      </c>
      <c r="J40" s="5" t="s">
        <v>448</v>
      </c>
      <c r="K40" s="7">
        <v>56</v>
      </c>
      <c r="L40" s="8">
        <v>41548</v>
      </c>
      <c r="M40" s="10" t="s">
        <v>458</v>
      </c>
      <c r="N40" s="9" t="s">
        <v>457</v>
      </c>
      <c r="O40" s="9"/>
      <c r="P40" s="10">
        <v>13975159332</v>
      </c>
      <c r="Q40" s="11"/>
      <c r="R40" s="11"/>
      <c r="S40" s="11"/>
      <c r="T40" s="11"/>
      <c r="U40" s="52"/>
      <c r="V40" s="52"/>
      <c r="W40" s="52"/>
      <c r="X40" s="52"/>
      <c r="Y40" s="52"/>
      <c r="Z40" s="52"/>
      <c r="AA40" s="52"/>
      <c r="AB40" s="52"/>
      <c r="AC40" s="52"/>
      <c r="AD40" s="52"/>
      <c r="AE40" s="52"/>
      <c r="AF40" s="52"/>
      <c r="AG40" s="52"/>
      <c r="AH40" s="52"/>
      <c r="AI40" s="52"/>
    </row>
    <row r="41" spans="1:49" s="12" customFormat="1" ht="16.5" customHeight="1">
      <c r="A41" s="3" t="s">
        <v>383</v>
      </c>
      <c r="B41" s="3" t="s">
        <v>17</v>
      </c>
      <c r="C41" s="3" t="s">
        <v>23</v>
      </c>
      <c r="D41" s="4" t="s">
        <v>108</v>
      </c>
      <c r="E41" s="30" t="s">
        <v>120</v>
      </c>
      <c r="F41" s="125" t="s">
        <v>387</v>
      </c>
      <c r="G41" s="6"/>
      <c r="H41" s="6" t="s">
        <v>3</v>
      </c>
      <c r="I41" s="6" t="s">
        <v>2</v>
      </c>
      <c r="J41" s="6" t="s">
        <v>337</v>
      </c>
      <c r="K41" s="7">
        <v>65</v>
      </c>
      <c r="L41" s="8">
        <v>41182</v>
      </c>
      <c r="M41" s="10" t="s">
        <v>70</v>
      </c>
      <c r="N41" s="7" t="s">
        <v>442</v>
      </c>
      <c r="O41" s="10" t="s">
        <v>60</v>
      </c>
      <c r="P41" s="10"/>
      <c r="Q41" s="11"/>
      <c r="R41" s="11"/>
      <c r="S41" s="11"/>
      <c r="T41" s="11" t="s">
        <v>324</v>
      </c>
      <c r="U41" s="52" t="s">
        <v>323</v>
      </c>
      <c r="V41" s="52"/>
      <c r="W41" s="52"/>
      <c r="X41" s="52"/>
      <c r="Y41" s="52"/>
      <c r="Z41" s="52"/>
      <c r="AA41" s="52"/>
      <c r="AB41" s="52"/>
      <c r="AC41" s="52"/>
      <c r="AD41" s="52"/>
      <c r="AE41" s="52"/>
      <c r="AF41" s="52"/>
      <c r="AG41" s="52"/>
      <c r="AH41" s="52"/>
      <c r="AI41" s="52"/>
    </row>
    <row r="42" spans="1:49" s="12" customFormat="1" ht="16.5" customHeight="1">
      <c r="A42" s="73" t="s">
        <v>383</v>
      </c>
      <c r="B42" s="73" t="s">
        <v>22</v>
      </c>
      <c r="C42" s="73" t="s">
        <v>117</v>
      </c>
      <c r="D42" s="74" t="s">
        <v>108</v>
      </c>
      <c r="E42" s="30" t="s">
        <v>118</v>
      </c>
      <c r="F42" s="125" t="s">
        <v>388</v>
      </c>
      <c r="G42" s="6"/>
      <c r="H42" s="6" t="s">
        <v>3</v>
      </c>
      <c r="I42" s="6" t="s">
        <v>2</v>
      </c>
      <c r="J42" s="6" t="s">
        <v>337</v>
      </c>
      <c r="K42" s="7">
        <v>60</v>
      </c>
      <c r="L42" s="8">
        <v>41169</v>
      </c>
      <c r="M42" s="10" t="s">
        <v>119</v>
      </c>
      <c r="N42" s="7" t="s">
        <v>64</v>
      </c>
      <c r="O42" s="10" t="s">
        <v>65</v>
      </c>
      <c r="P42" s="10"/>
      <c r="Q42" s="11"/>
      <c r="R42" s="11"/>
      <c r="S42" s="11"/>
      <c r="T42" s="11" t="s">
        <v>324</v>
      </c>
      <c r="U42" s="52" t="s">
        <v>323</v>
      </c>
      <c r="V42" s="52"/>
      <c r="W42" s="52"/>
      <c r="X42" s="52"/>
      <c r="Y42" s="52"/>
      <c r="Z42" s="52"/>
      <c r="AA42" s="52"/>
      <c r="AB42" s="52"/>
      <c r="AC42" s="52"/>
      <c r="AD42" s="52"/>
      <c r="AE42" s="52"/>
      <c r="AF42" s="52"/>
      <c r="AG42" s="52"/>
      <c r="AH42" s="52"/>
      <c r="AI42" s="52"/>
    </row>
    <row r="43" spans="1:49" s="90" customFormat="1" ht="16.5" customHeight="1">
      <c r="A43" s="93" t="s">
        <v>383</v>
      </c>
      <c r="B43" s="93" t="s">
        <v>18</v>
      </c>
      <c r="C43" s="93" t="s">
        <v>224</v>
      </c>
      <c r="D43" s="94" t="s">
        <v>225</v>
      </c>
      <c r="E43" s="84" t="s">
        <v>226</v>
      </c>
      <c r="F43" s="84" t="s">
        <v>389</v>
      </c>
      <c r="G43" s="85"/>
      <c r="H43" s="85" t="s">
        <v>193</v>
      </c>
      <c r="I43" s="86" t="s">
        <v>2</v>
      </c>
      <c r="J43" s="86" t="s">
        <v>337</v>
      </c>
      <c r="K43" s="87">
        <v>140</v>
      </c>
      <c r="L43" s="88">
        <v>41175</v>
      </c>
      <c r="M43" s="130" t="s">
        <v>227</v>
      </c>
      <c r="N43" s="87" t="s">
        <v>69</v>
      </c>
      <c r="O43" s="84" t="s">
        <v>58</v>
      </c>
      <c r="P43" s="84"/>
      <c r="Q43" s="89"/>
      <c r="R43" s="89"/>
      <c r="S43" s="89"/>
      <c r="T43" s="89" t="s">
        <v>321</v>
      </c>
      <c r="U43" s="52" t="s">
        <v>322</v>
      </c>
      <c r="V43" s="119"/>
      <c r="W43" s="119"/>
      <c r="X43" s="119"/>
      <c r="Y43" s="119"/>
      <c r="Z43" s="119"/>
      <c r="AA43" s="119"/>
      <c r="AB43" s="119"/>
      <c r="AC43" s="119"/>
      <c r="AD43" s="119"/>
      <c r="AE43" s="119"/>
      <c r="AF43" s="119"/>
      <c r="AG43" s="119"/>
      <c r="AH43" s="119"/>
      <c r="AI43" s="119"/>
    </row>
    <row r="44" spans="1:49" s="12" customFormat="1" ht="16.5" customHeight="1">
      <c r="A44" s="93" t="s">
        <v>383</v>
      </c>
      <c r="B44" s="93" t="s">
        <v>19</v>
      </c>
      <c r="C44" s="93" t="s">
        <v>228</v>
      </c>
      <c r="D44" s="94" t="s">
        <v>225</v>
      </c>
      <c r="E44" s="84" t="s">
        <v>229</v>
      </c>
      <c r="F44" s="84" t="s">
        <v>390</v>
      </c>
      <c r="G44" s="85"/>
      <c r="H44" s="85" t="s">
        <v>193</v>
      </c>
      <c r="I44" s="86" t="s">
        <v>2</v>
      </c>
      <c r="J44" s="86" t="s">
        <v>337</v>
      </c>
      <c r="K44" s="87">
        <v>100</v>
      </c>
      <c r="L44" s="88">
        <v>41182</v>
      </c>
      <c r="M44" s="84" t="s">
        <v>230</v>
      </c>
      <c r="N44" s="87" t="s">
        <v>75</v>
      </c>
      <c r="O44" s="84" t="s">
        <v>66</v>
      </c>
      <c r="P44" s="84"/>
      <c r="Q44" s="89"/>
      <c r="R44" s="89"/>
      <c r="S44" s="89"/>
      <c r="T44" s="89" t="s">
        <v>321</v>
      </c>
      <c r="U44" s="52" t="s">
        <v>322</v>
      </c>
      <c r="V44" s="119"/>
      <c r="W44" s="119"/>
      <c r="X44" s="119"/>
      <c r="Y44" s="119"/>
      <c r="Z44" s="119"/>
      <c r="AA44" s="119"/>
      <c r="AB44" s="119"/>
      <c r="AC44" s="119"/>
      <c r="AD44" s="119"/>
      <c r="AE44" s="119"/>
      <c r="AF44" s="119"/>
      <c r="AG44" s="119"/>
      <c r="AH44" s="119"/>
      <c r="AI44" s="119"/>
      <c r="AJ44" s="90"/>
      <c r="AK44" s="90"/>
      <c r="AL44" s="90"/>
      <c r="AM44" s="90"/>
      <c r="AN44" s="90"/>
      <c r="AO44" s="90"/>
      <c r="AP44" s="90"/>
      <c r="AQ44" s="90"/>
      <c r="AR44" s="90"/>
      <c r="AS44" s="90"/>
      <c r="AT44" s="90"/>
      <c r="AU44" s="90"/>
      <c r="AV44" s="90"/>
      <c r="AW44" s="90"/>
    </row>
    <row r="45" spans="1:49" s="12" customFormat="1" ht="16.5" customHeight="1">
      <c r="A45" s="82" t="s">
        <v>383</v>
      </c>
      <c r="B45" s="82" t="s">
        <v>19</v>
      </c>
      <c r="C45" s="82" t="s">
        <v>238</v>
      </c>
      <c r="D45" s="83" t="s">
        <v>239</v>
      </c>
      <c r="E45" s="84" t="s">
        <v>240</v>
      </c>
      <c r="F45" s="84" t="s">
        <v>391</v>
      </c>
      <c r="G45" s="85"/>
      <c r="H45" s="85" t="s">
        <v>193</v>
      </c>
      <c r="I45" s="86" t="s">
        <v>2</v>
      </c>
      <c r="J45" s="86" t="s">
        <v>337</v>
      </c>
      <c r="K45" s="87">
        <v>100</v>
      </c>
      <c r="L45" s="88">
        <v>41181</v>
      </c>
      <c r="M45" s="84" t="s">
        <v>241</v>
      </c>
      <c r="N45" s="87" t="s">
        <v>76</v>
      </c>
      <c r="O45" s="84" t="s">
        <v>67</v>
      </c>
      <c r="P45" s="84"/>
      <c r="Q45" s="89"/>
      <c r="R45" s="89"/>
      <c r="S45" s="89"/>
      <c r="T45" s="89" t="s">
        <v>321</v>
      </c>
      <c r="U45" s="52" t="s">
        <v>322</v>
      </c>
      <c r="V45" s="119"/>
      <c r="W45" s="119"/>
      <c r="X45" s="119"/>
      <c r="Y45" s="119"/>
      <c r="Z45" s="119"/>
      <c r="AA45" s="119"/>
      <c r="AB45" s="119"/>
      <c r="AC45" s="119"/>
      <c r="AD45" s="119"/>
      <c r="AE45" s="119"/>
      <c r="AF45" s="119"/>
      <c r="AG45" s="119"/>
      <c r="AH45" s="119"/>
      <c r="AI45" s="119"/>
      <c r="AJ45" s="90"/>
      <c r="AK45" s="90"/>
      <c r="AL45" s="90"/>
      <c r="AM45" s="90"/>
      <c r="AN45" s="90"/>
      <c r="AO45" s="90"/>
      <c r="AP45" s="90"/>
      <c r="AQ45" s="90"/>
      <c r="AR45" s="90"/>
      <c r="AS45" s="90"/>
      <c r="AT45" s="90"/>
      <c r="AU45" s="90"/>
      <c r="AV45" s="90"/>
      <c r="AW45" s="90"/>
    </row>
    <row r="46" spans="1:49" s="12" customFormat="1" ht="16.5" customHeight="1">
      <c r="A46" s="82" t="s">
        <v>383</v>
      </c>
      <c r="B46" s="82" t="s">
        <v>21</v>
      </c>
      <c r="C46" s="82" t="s">
        <v>235</v>
      </c>
      <c r="D46" s="83" t="s">
        <v>225</v>
      </c>
      <c r="E46" s="84" t="s">
        <v>236</v>
      </c>
      <c r="F46" s="84" t="s">
        <v>392</v>
      </c>
      <c r="G46" s="86"/>
      <c r="H46" s="86" t="s">
        <v>3</v>
      </c>
      <c r="I46" s="86" t="s">
        <v>2</v>
      </c>
      <c r="J46" s="86" t="s">
        <v>337</v>
      </c>
      <c r="K46" s="87">
        <v>110</v>
      </c>
      <c r="L46" s="92">
        <v>41201</v>
      </c>
      <c r="M46" s="84" t="s">
        <v>237</v>
      </c>
      <c r="N46" s="87" t="s">
        <v>72</v>
      </c>
      <c r="O46" s="84" t="s">
        <v>62</v>
      </c>
      <c r="P46" s="84"/>
      <c r="Q46" s="89"/>
      <c r="R46" s="89"/>
      <c r="S46" s="89"/>
      <c r="T46" s="89" t="s">
        <v>321</v>
      </c>
      <c r="U46" s="52" t="s">
        <v>322</v>
      </c>
      <c r="V46" s="119"/>
      <c r="W46" s="119"/>
      <c r="X46" s="119"/>
      <c r="Y46" s="119"/>
      <c r="Z46" s="119"/>
      <c r="AA46" s="119"/>
      <c r="AB46" s="119"/>
      <c r="AC46" s="119"/>
      <c r="AD46" s="119"/>
      <c r="AE46" s="119"/>
      <c r="AF46" s="119"/>
      <c r="AG46" s="119"/>
      <c r="AH46" s="119"/>
      <c r="AI46" s="119"/>
      <c r="AJ46" s="90"/>
      <c r="AK46" s="90"/>
      <c r="AL46" s="90"/>
      <c r="AM46" s="90"/>
      <c r="AN46" s="90"/>
      <c r="AO46" s="90"/>
      <c r="AP46" s="90"/>
      <c r="AQ46" s="90"/>
      <c r="AR46" s="90"/>
      <c r="AS46" s="90"/>
      <c r="AT46" s="90"/>
      <c r="AU46" s="90"/>
      <c r="AV46" s="90"/>
      <c r="AW46" s="90"/>
    </row>
    <row r="47" spans="1:49" s="90" customFormat="1" ht="16.5" customHeight="1">
      <c r="A47" s="82" t="s">
        <v>383</v>
      </c>
      <c r="B47" s="82" t="s">
        <v>21</v>
      </c>
      <c r="C47" s="82" t="s">
        <v>24</v>
      </c>
      <c r="D47" s="83" t="s">
        <v>239</v>
      </c>
      <c r="E47" s="84" t="s">
        <v>242</v>
      </c>
      <c r="F47" s="84" t="s">
        <v>393</v>
      </c>
      <c r="G47" s="85"/>
      <c r="H47" s="85" t="s">
        <v>193</v>
      </c>
      <c r="I47" s="86" t="s">
        <v>2</v>
      </c>
      <c r="J47" s="86" t="s">
        <v>337</v>
      </c>
      <c r="K47" s="87">
        <v>100</v>
      </c>
      <c r="L47" s="88">
        <v>41183</v>
      </c>
      <c r="M47" s="84" t="s">
        <v>243</v>
      </c>
      <c r="N47" s="87" t="s">
        <v>71</v>
      </c>
      <c r="O47" s="84" t="s">
        <v>61</v>
      </c>
      <c r="P47" s="84"/>
      <c r="Q47" s="89"/>
      <c r="R47" s="89"/>
      <c r="S47" s="89"/>
      <c r="T47" s="89" t="s">
        <v>321</v>
      </c>
      <c r="U47" s="52" t="s">
        <v>322</v>
      </c>
      <c r="V47" s="119"/>
      <c r="W47" s="119"/>
      <c r="X47" s="119"/>
      <c r="Y47" s="119"/>
      <c r="Z47" s="119"/>
      <c r="AA47" s="119"/>
      <c r="AB47" s="119"/>
      <c r="AC47" s="119"/>
      <c r="AD47" s="119"/>
      <c r="AE47" s="119"/>
      <c r="AF47" s="119"/>
      <c r="AG47" s="119"/>
      <c r="AH47" s="119"/>
      <c r="AI47" s="119"/>
    </row>
    <row r="48" spans="1:49" s="90" customFormat="1" ht="16.5" customHeight="1">
      <c r="A48" s="82" t="s">
        <v>383</v>
      </c>
      <c r="B48" s="82" t="s">
        <v>20</v>
      </c>
      <c r="C48" s="82" t="s">
        <v>231</v>
      </c>
      <c r="D48" s="83" t="s">
        <v>232</v>
      </c>
      <c r="E48" s="84" t="s">
        <v>233</v>
      </c>
      <c r="F48" s="84" t="s">
        <v>394</v>
      </c>
      <c r="G48" s="86"/>
      <c r="H48" s="86" t="s">
        <v>3</v>
      </c>
      <c r="I48" s="86" t="s">
        <v>2</v>
      </c>
      <c r="J48" s="86" t="s">
        <v>337</v>
      </c>
      <c r="K48" s="91">
        <v>80</v>
      </c>
      <c r="L48" s="88">
        <v>41294</v>
      </c>
      <c r="M48" s="84" t="s">
        <v>234</v>
      </c>
      <c r="N48" s="91" t="s">
        <v>77</v>
      </c>
      <c r="O48" s="84" t="s">
        <v>68</v>
      </c>
      <c r="P48" s="84"/>
      <c r="Q48" s="89"/>
      <c r="R48" s="89"/>
      <c r="S48" s="89"/>
      <c r="T48" s="89" t="s">
        <v>321</v>
      </c>
      <c r="U48" s="52" t="s">
        <v>322</v>
      </c>
      <c r="V48" s="119"/>
      <c r="W48" s="119"/>
      <c r="X48" s="119"/>
      <c r="Y48" s="119"/>
      <c r="Z48" s="119"/>
      <c r="AA48" s="119"/>
      <c r="AB48" s="119"/>
      <c r="AC48" s="119"/>
      <c r="AD48" s="119"/>
      <c r="AE48" s="119"/>
      <c r="AF48" s="119"/>
      <c r="AG48" s="119"/>
      <c r="AH48" s="119"/>
      <c r="AI48" s="119"/>
    </row>
    <row r="49" spans="1:49" s="90" customFormat="1" ht="16.5" customHeight="1">
      <c r="A49" s="82" t="s">
        <v>383</v>
      </c>
      <c r="B49" s="82" t="s">
        <v>25</v>
      </c>
      <c r="C49" s="82" t="s">
        <v>26</v>
      </c>
      <c r="D49" s="83" t="s">
        <v>239</v>
      </c>
      <c r="E49" s="84" t="s">
        <v>244</v>
      </c>
      <c r="F49" s="84" t="s">
        <v>395</v>
      </c>
      <c r="G49" s="86"/>
      <c r="H49" s="86" t="s">
        <v>3</v>
      </c>
      <c r="I49" s="86" t="s">
        <v>2</v>
      </c>
      <c r="J49" s="86" t="s">
        <v>337</v>
      </c>
      <c r="K49" s="87">
        <v>150</v>
      </c>
      <c r="L49" s="88">
        <v>41209</v>
      </c>
      <c r="M49" s="84" t="s">
        <v>74</v>
      </c>
      <c r="N49" s="87" t="s">
        <v>73</v>
      </c>
      <c r="O49" s="84" t="s">
        <v>63</v>
      </c>
      <c r="P49" s="84"/>
      <c r="Q49" s="89"/>
      <c r="R49" s="89"/>
      <c r="S49" s="89"/>
      <c r="T49" s="89" t="s">
        <v>321</v>
      </c>
      <c r="U49" s="52" t="s">
        <v>322</v>
      </c>
      <c r="V49" s="119"/>
      <c r="W49" s="119"/>
      <c r="X49" s="119"/>
      <c r="Y49" s="119"/>
      <c r="Z49" s="119"/>
      <c r="AA49" s="119"/>
      <c r="AB49" s="119"/>
      <c r="AC49" s="119"/>
      <c r="AD49" s="119"/>
      <c r="AE49" s="119"/>
      <c r="AF49" s="119"/>
      <c r="AG49" s="119"/>
      <c r="AH49" s="119"/>
      <c r="AI49" s="119"/>
    </row>
    <row r="50" spans="1:49" s="19" customFormat="1" ht="16.5" customHeight="1">
      <c r="A50" s="13" t="s">
        <v>274</v>
      </c>
      <c r="B50" s="13" t="s">
        <v>273</v>
      </c>
      <c r="C50" s="13" t="s">
        <v>275</v>
      </c>
      <c r="D50" s="20" t="s">
        <v>57</v>
      </c>
      <c r="E50" s="31" t="s">
        <v>276</v>
      </c>
      <c r="F50" s="126" t="s">
        <v>364</v>
      </c>
      <c r="G50" s="15" t="s">
        <v>455</v>
      </c>
      <c r="H50" s="15" t="s">
        <v>277</v>
      </c>
      <c r="I50" s="15" t="s">
        <v>278</v>
      </c>
      <c r="J50" s="15" t="s">
        <v>88</v>
      </c>
      <c r="K50" s="16">
        <v>143</v>
      </c>
      <c r="L50" s="17">
        <v>41530</v>
      </c>
      <c r="M50" s="14" t="s">
        <v>279</v>
      </c>
      <c r="N50" s="16" t="s">
        <v>407</v>
      </c>
      <c r="O50" s="16"/>
      <c r="P50" s="14" t="s">
        <v>516</v>
      </c>
      <c r="Q50" s="18"/>
      <c r="R50" s="18"/>
      <c r="S50" s="18"/>
      <c r="T50" s="18" t="s">
        <v>319</v>
      </c>
      <c r="U50" s="52" t="s">
        <v>318</v>
      </c>
      <c r="V50" s="52"/>
      <c r="W50" s="52"/>
      <c r="X50" s="52"/>
      <c r="Y50" s="52"/>
      <c r="Z50" s="52"/>
      <c r="AA50" s="52"/>
      <c r="AB50" s="52"/>
      <c r="AC50" s="52"/>
      <c r="AD50" s="52"/>
      <c r="AE50" s="52"/>
      <c r="AF50" s="52"/>
      <c r="AG50" s="52"/>
      <c r="AH50" s="52"/>
      <c r="AI50" s="52"/>
    </row>
    <row r="51" spans="1:49" s="19" customFormat="1" ht="16.5" customHeight="1">
      <c r="A51" s="13" t="s">
        <v>366</v>
      </c>
      <c r="B51" s="13" t="s">
        <v>30</v>
      </c>
      <c r="C51" s="13" t="s">
        <v>42</v>
      </c>
      <c r="D51" s="20" t="s">
        <v>108</v>
      </c>
      <c r="E51" s="31" t="s">
        <v>110</v>
      </c>
      <c r="F51" s="126" t="s">
        <v>369</v>
      </c>
      <c r="G51" s="15" t="s">
        <v>455</v>
      </c>
      <c r="H51" s="15" t="s">
        <v>3</v>
      </c>
      <c r="I51" s="15" t="s">
        <v>5</v>
      </c>
      <c r="J51" s="15" t="s">
        <v>338</v>
      </c>
      <c r="K51" s="16">
        <v>110</v>
      </c>
      <c r="L51" s="17">
        <v>41548</v>
      </c>
      <c r="M51" s="14" t="s">
        <v>412</v>
      </c>
      <c r="N51" s="16" t="s">
        <v>413</v>
      </c>
      <c r="O51" s="16"/>
      <c r="P51" s="14">
        <v>13156363173</v>
      </c>
      <c r="Q51" s="18"/>
      <c r="R51" s="18"/>
      <c r="S51" s="18"/>
      <c r="T51" s="18" t="s">
        <v>317</v>
      </c>
      <c r="U51" s="52" t="s">
        <v>318</v>
      </c>
      <c r="V51" s="52"/>
      <c r="W51" s="52"/>
      <c r="X51" s="52"/>
      <c r="Y51" s="52"/>
      <c r="Z51" s="52"/>
      <c r="AA51" s="52"/>
      <c r="AB51" s="52"/>
      <c r="AC51" s="52"/>
      <c r="AD51" s="52"/>
      <c r="AE51" s="52"/>
      <c r="AF51" s="52"/>
      <c r="AG51" s="52"/>
      <c r="AH51" s="52"/>
      <c r="AI51" s="52"/>
    </row>
    <row r="52" spans="1:49" s="80" customFormat="1" ht="16.5" customHeight="1">
      <c r="A52" s="13" t="s">
        <v>365</v>
      </c>
      <c r="B52" s="13" t="s">
        <v>169</v>
      </c>
      <c r="C52" s="13" t="s">
        <v>170</v>
      </c>
      <c r="D52" s="20" t="s">
        <v>57</v>
      </c>
      <c r="E52" s="31" t="s">
        <v>172</v>
      </c>
      <c r="F52" s="126" t="s">
        <v>370</v>
      </c>
      <c r="G52" s="15" t="s">
        <v>455</v>
      </c>
      <c r="H52" s="15" t="s">
        <v>173</v>
      </c>
      <c r="I52" s="15" t="s">
        <v>171</v>
      </c>
      <c r="J52" s="15" t="s">
        <v>88</v>
      </c>
      <c r="K52" s="16">
        <v>133</v>
      </c>
      <c r="L52" s="17">
        <v>41501</v>
      </c>
      <c r="M52" s="14" t="s">
        <v>408</v>
      </c>
      <c r="N52" s="16" t="s">
        <v>409</v>
      </c>
      <c r="O52" s="16" t="s">
        <v>514</v>
      </c>
      <c r="P52" s="14">
        <v>13465133275</v>
      </c>
      <c r="Q52" s="18"/>
      <c r="R52" s="18"/>
      <c r="S52" s="18"/>
      <c r="T52" s="18" t="s">
        <v>319</v>
      </c>
      <c r="U52" s="52" t="s">
        <v>318</v>
      </c>
      <c r="V52" s="52"/>
      <c r="W52" s="52"/>
      <c r="X52" s="52"/>
      <c r="Y52" s="52"/>
      <c r="Z52" s="52"/>
      <c r="AA52" s="52"/>
      <c r="AB52" s="52"/>
      <c r="AC52" s="52"/>
      <c r="AD52" s="52"/>
      <c r="AE52" s="52"/>
      <c r="AF52" s="52"/>
      <c r="AG52" s="52"/>
      <c r="AH52" s="52"/>
      <c r="AI52" s="52"/>
      <c r="AJ52" s="19"/>
      <c r="AK52" s="19"/>
      <c r="AL52" s="19"/>
      <c r="AM52" s="19"/>
      <c r="AN52" s="19"/>
      <c r="AO52" s="19"/>
      <c r="AP52" s="19"/>
      <c r="AQ52" s="19"/>
      <c r="AR52" s="19"/>
      <c r="AS52" s="19"/>
      <c r="AT52" s="19"/>
      <c r="AU52" s="19"/>
      <c r="AV52" s="19"/>
      <c r="AW52" s="19"/>
    </row>
    <row r="53" spans="1:49" s="80" customFormat="1" ht="16.5" customHeight="1">
      <c r="A53" s="13" t="s">
        <v>365</v>
      </c>
      <c r="B53" s="13" t="s">
        <v>33</v>
      </c>
      <c r="C53" s="13" t="s">
        <v>105</v>
      </c>
      <c r="D53" s="20" t="s">
        <v>104</v>
      </c>
      <c r="E53" s="31" t="s">
        <v>106</v>
      </c>
      <c r="F53" s="126" t="s">
        <v>375</v>
      </c>
      <c r="G53" s="15" t="s">
        <v>455</v>
      </c>
      <c r="H53" s="15" t="s">
        <v>4</v>
      </c>
      <c r="I53" s="15" t="s">
        <v>2</v>
      </c>
      <c r="J53" s="15" t="s">
        <v>337</v>
      </c>
      <c r="K53" s="16">
        <v>350</v>
      </c>
      <c r="L53" s="17">
        <v>41548</v>
      </c>
      <c r="M53" s="14" t="s">
        <v>107</v>
      </c>
      <c r="N53" s="16" t="s">
        <v>409</v>
      </c>
      <c r="O53" s="16"/>
      <c r="P53" s="14">
        <v>13465133275</v>
      </c>
      <c r="Q53" s="18"/>
      <c r="R53" s="18"/>
      <c r="S53" s="18"/>
      <c r="T53" s="18" t="s">
        <v>317</v>
      </c>
      <c r="U53" s="52" t="s">
        <v>318</v>
      </c>
      <c r="V53" s="52"/>
      <c r="W53" s="52"/>
      <c r="X53" s="52"/>
      <c r="Y53" s="52"/>
      <c r="Z53" s="52"/>
      <c r="AA53" s="52"/>
      <c r="AB53" s="52"/>
      <c r="AC53" s="52"/>
      <c r="AD53" s="52"/>
      <c r="AE53" s="52"/>
      <c r="AF53" s="52"/>
      <c r="AG53" s="52"/>
      <c r="AH53" s="52"/>
      <c r="AI53" s="52"/>
      <c r="AJ53" s="19"/>
      <c r="AK53" s="19"/>
      <c r="AL53" s="19"/>
      <c r="AM53" s="19"/>
      <c r="AN53" s="19"/>
      <c r="AO53" s="19"/>
      <c r="AP53" s="19"/>
      <c r="AQ53" s="19"/>
      <c r="AR53" s="19"/>
      <c r="AS53" s="19"/>
      <c r="AT53" s="19"/>
      <c r="AU53" s="19"/>
      <c r="AV53" s="19"/>
      <c r="AW53" s="19"/>
    </row>
    <row r="54" spans="1:49" s="80" customFormat="1" ht="16.5" customHeight="1">
      <c r="A54" s="13" t="s">
        <v>365</v>
      </c>
      <c r="B54" s="13" t="s">
        <v>40</v>
      </c>
      <c r="C54" s="13" t="s">
        <v>41</v>
      </c>
      <c r="D54" s="20" t="s">
        <v>108</v>
      </c>
      <c r="E54" s="31" t="s">
        <v>109</v>
      </c>
      <c r="F54" s="126" t="s">
        <v>371</v>
      </c>
      <c r="G54" s="15" t="s">
        <v>455</v>
      </c>
      <c r="H54" s="15" t="s">
        <v>4</v>
      </c>
      <c r="I54" s="15" t="s">
        <v>5</v>
      </c>
      <c r="J54" s="15" t="s">
        <v>338</v>
      </c>
      <c r="K54" s="16">
        <v>110</v>
      </c>
      <c r="L54" s="17">
        <v>41548</v>
      </c>
      <c r="M54" s="14" t="s">
        <v>410</v>
      </c>
      <c r="N54" s="16" t="s">
        <v>411</v>
      </c>
      <c r="O54" s="16" t="s">
        <v>515</v>
      </c>
      <c r="P54" s="14">
        <v>13001619958</v>
      </c>
      <c r="Q54" s="18"/>
      <c r="R54" s="18"/>
      <c r="S54" s="18"/>
      <c r="T54" s="18" t="s">
        <v>317</v>
      </c>
      <c r="U54" s="52" t="s">
        <v>318</v>
      </c>
      <c r="V54" s="119"/>
      <c r="W54" s="119"/>
      <c r="X54" s="119"/>
      <c r="Y54" s="119"/>
      <c r="Z54" s="119"/>
      <c r="AA54" s="119"/>
      <c r="AB54" s="119"/>
      <c r="AC54" s="119"/>
      <c r="AD54" s="119"/>
      <c r="AE54" s="119"/>
      <c r="AF54" s="119"/>
      <c r="AG54" s="119"/>
      <c r="AH54" s="119"/>
      <c r="AI54" s="119"/>
    </row>
    <row r="55" spans="1:49" s="80" customFormat="1" ht="16.5" customHeight="1">
      <c r="A55" s="95" t="s">
        <v>365</v>
      </c>
      <c r="B55" s="95" t="s">
        <v>38</v>
      </c>
      <c r="C55" s="95" t="s">
        <v>39</v>
      </c>
      <c r="D55" s="129" t="s">
        <v>215</v>
      </c>
      <c r="E55" s="75" t="s">
        <v>216</v>
      </c>
      <c r="F55" s="75" t="s">
        <v>377</v>
      </c>
      <c r="G55" s="76"/>
      <c r="H55" s="76" t="s">
        <v>3</v>
      </c>
      <c r="I55" s="76" t="s">
        <v>5</v>
      </c>
      <c r="J55" s="76" t="s">
        <v>338</v>
      </c>
      <c r="K55" s="77">
        <v>43</v>
      </c>
      <c r="L55" s="78">
        <v>41172</v>
      </c>
      <c r="M55" s="75" t="s">
        <v>217</v>
      </c>
      <c r="N55" s="77"/>
      <c r="O55" s="77"/>
      <c r="P55" s="75"/>
      <c r="Q55" s="79"/>
      <c r="R55" s="79"/>
      <c r="S55" s="79"/>
      <c r="T55" s="79" t="s">
        <v>321</v>
      </c>
      <c r="U55" s="52" t="s">
        <v>322</v>
      </c>
      <c r="V55" s="52"/>
      <c r="W55" s="52"/>
      <c r="X55" s="52"/>
      <c r="Y55" s="52"/>
      <c r="Z55" s="52"/>
      <c r="AA55" s="52"/>
      <c r="AB55" s="52"/>
      <c r="AC55" s="52"/>
      <c r="AD55" s="52"/>
      <c r="AE55" s="52"/>
      <c r="AF55" s="52"/>
      <c r="AG55" s="52"/>
      <c r="AH55" s="52"/>
      <c r="AI55" s="52"/>
      <c r="AJ55" s="19"/>
      <c r="AK55" s="19"/>
      <c r="AL55" s="19"/>
      <c r="AM55" s="19"/>
      <c r="AN55" s="19"/>
      <c r="AO55" s="19"/>
      <c r="AP55" s="19"/>
      <c r="AQ55" s="19"/>
      <c r="AR55" s="19"/>
      <c r="AS55" s="19"/>
      <c r="AT55" s="19"/>
      <c r="AU55" s="19"/>
      <c r="AV55" s="19"/>
      <c r="AW55" s="19"/>
    </row>
    <row r="56" spans="1:49" s="80" customFormat="1" ht="16.5" customHeight="1">
      <c r="A56" s="95" t="s">
        <v>365</v>
      </c>
      <c r="B56" s="95" t="s">
        <v>34</v>
      </c>
      <c r="C56" s="95" t="s">
        <v>35</v>
      </c>
      <c r="D56" s="129" t="s">
        <v>416</v>
      </c>
      <c r="E56" s="75" t="s">
        <v>417</v>
      </c>
      <c r="F56" s="128" t="s">
        <v>372</v>
      </c>
      <c r="G56" s="76"/>
      <c r="H56" s="76" t="s">
        <v>3</v>
      </c>
      <c r="I56" s="76" t="s">
        <v>5</v>
      </c>
      <c r="J56" s="76" t="s">
        <v>338</v>
      </c>
      <c r="K56" s="77">
        <v>48</v>
      </c>
      <c r="L56" s="78">
        <v>41166</v>
      </c>
      <c r="M56" s="75" t="s">
        <v>418</v>
      </c>
      <c r="N56" s="77"/>
      <c r="O56" s="77"/>
      <c r="P56" s="75"/>
      <c r="Q56" s="79"/>
      <c r="R56" s="79"/>
      <c r="S56" s="79"/>
      <c r="T56" s="79" t="s">
        <v>321</v>
      </c>
      <c r="U56" s="52" t="s">
        <v>322</v>
      </c>
      <c r="V56" s="119"/>
      <c r="W56" s="119"/>
      <c r="X56" s="119"/>
      <c r="Y56" s="119"/>
      <c r="Z56" s="119"/>
      <c r="AA56" s="119"/>
      <c r="AB56" s="119"/>
      <c r="AC56" s="119"/>
      <c r="AD56" s="119"/>
      <c r="AE56" s="119"/>
      <c r="AF56" s="119"/>
      <c r="AG56" s="119"/>
      <c r="AH56" s="119"/>
      <c r="AI56" s="119"/>
    </row>
    <row r="57" spans="1:49" s="19" customFormat="1" ht="16.5" customHeight="1">
      <c r="A57" s="81" t="s">
        <v>365</v>
      </c>
      <c r="B57" s="95" t="s">
        <v>34</v>
      </c>
      <c r="C57" s="95" t="s">
        <v>46</v>
      </c>
      <c r="D57" s="79" t="s">
        <v>215</v>
      </c>
      <c r="E57" s="75" t="s">
        <v>222</v>
      </c>
      <c r="F57" s="75" t="s">
        <v>378</v>
      </c>
      <c r="G57" s="76"/>
      <c r="H57" s="76" t="s">
        <v>3</v>
      </c>
      <c r="I57" s="76" t="s">
        <v>5</v>
      </c>
      <c r="J57" s="76" t="s">
        <v>338</v>
      </c>
      <c r="K57" s="77">
        <v>65</v>
      </c>
      <c r="L57" s="78">
        <v>41200</v>
      </c>
      <c r="M57" s="75" t="s">
        <v>223</v>
      </c>
      <c r="N57" s="77"/>
      <c r="O57" s="77"/>
      <c r="P57" s="75"/>
      <c r="Q57" s="79"/>
      <c r="R57" s="79"/>
      <c r="S57" s="79"/>
      <c r="T57" s="79" t="s">
        <v>321</v>
      </c>
      <c r="U57" s="52" t="s">
        <v>322</v>
      </c>
      <c r="V57" s="52"/>
      <c r="W57" s="52"/>
      <c r="X57" s="52"/>
      <c r="Y57" s="52"/>
      <c r="Z57" s="52"/>
      <c r="AA57" s="52"/>
      <c r="AB57" s="52"/>
      <c r="AC57" s="52"/>
      <c r="AD57" s="52"/>
      <c r="AE57" s="52"/>
      <c r="AF57" s="52"/>
      <c r="AG57" s="52"/>
      <c r="AH57" s="52"/>
      <c r="AI57" s="52"/>
    </row>
    <row r="58" spans="1:49" s="80" customFormat="1" ht="16.5" customHeight="1">
      <c r="A58" s="81" t="s">
        <v>365</v>
      </c>
      <c r="B58" s="95" t="s">
        <v>44</v>
      </c>
      <c r="C58" s="95" t="s">
        <v>45</v>
      </c>
      <c r="D58" s="79" t="s">
        <v>215</v>
      </c>
      <c r="E58" s="75" t="s">
        <v>220</v>
      </c>
      <c r="F58" s="75" t="s">
        <v>379</v>
      </c>
      <c r="G58" s="76"/>
      <c r="H58" s="76" t="s">
        <v>3</v>
      </c>
      <c r="I58" s="76" t="s">
        <v>2</v>
      </c>
      <c r="J58" s="76" t="s">
        <v>337</v>
      </c>
      <c r="K58" s="77">
        <v>45</v>
      </c>
      <c r="L58" s="78">
        <v>41181</v>
      </c>
      <c r="M58" s="75" t="s">
        <v>221</v>
      </c>
      <c r="N58" s="77"/>
      <c r="O58" s="77"/>
      <c r="P58" s="75"/>
      <c r="Q58" s="79"/>
      <c r="R58" s="79"/>
      <c r="S58" s="79"/>
      <c r="T58" s="79" t="s">
        <v>321</v>
      </c>
      <c r="U58" s="52" t="s">
        <v>322</v>
      </c>
      <c r="V58" s="52"/>
      <c r="W58" s="52"/>
      <c r="X58" s="52"/>
      <c r="Y58" s="52"/>
      <c r="Z58" s="52"/>
      <c r="AA58" s="52"/>
      <c r="AB58" s="52"/>
      <c r="AC58" s="52"/>
      <c r="AD58" s="52"/>
      <c r="AE58" s="52"/>
      <c r="AF58" s="52"/>
      <c r="AG58" s="52"/>
      <c r="AH58" s="52"/>
      <c r="AI58" s="52"/>
      <c r="AJ58" s="19"/>
      <c r="AK58" s="19"/>
      <c r="AL58" s="19"/>
      <c r="AM58" s="19"/>
      <c r="AN58" s="19"/>
      <c r="AO58" s="19"/>
      <c r="AP58" s="19"/>
      <c r="AQ58" s="19"/>
      <c r="AR58" s="19"/>
      <c r="AS58" s="19"/>
      <c r="AT58" s="19"/>
      <c r="AU58" s="19"/>
      <c r="AV58" s="19"/>
      <c r="AW58" s="19"/>
    </row>
    <row r="59" spans="1:49" s="80" customFormat="1" ht="16.5" customHeight="1">
      <c r="A59" s="81" t="s">
        <v>365</v>
      </c>
      <c r="B59" s="95" t="s">
        <v>29</v>
      </c>
      <c r="C59" s="95" t="s">
        <v>419</v>
      </c>
      <c r="D59" s="79" t="s">
        <v>420</v>
      </c>
      <c r="E59" s="75" t="s">
        <v>421</v>
      </c>
      <c r="F59" s="128" t="s">
        <v>422</v>
      </c>
      <c r="G59" s="76"/>
      <c r="H59" s="76" t="s">
        <v>4</v>
      </c>
      <c r="I59" s="76" t="s">
        <v>5</v>
      </c>
      <c r="J59" s="76" t="s">
        <v>338</v>
      </c>
      <c r="K59" s="77">
        <v>110</v>
      </c>
      <c r="L59" s="78">
        <v>41126</v>
      </c>
      <c r="M59" s="75" t="s">
        <v>423</v>
      </c>
      <c r="N59" s="77"/>
      <c r="O59" s="77"/>
      <c r="P59" s="75"/>
      <c r="Q59" s="79"/>
      <c r="R59" s="79"/>
      <c r="S59" s="79"/>
      <c r="T59" s="79" t="s">
        <v>321</v>
      </c>
      <c r="U59" s="52" t="s">
        <v>322</v>
      </c>
      <c r="V59" s="119"/>
      <c r="W59" s="119"/>
      <c r="X59" s="119"/>
      <c r="Y59" s="119"/>
      <c r="Z59" s="119"/>
      <c r="AA59" s="119"/>
      <c r="AB59" s="119"/>
      <c r="AC59" s="119"/>
      <c r="AD59" s="119"/>
      <c r="AE59" s="119"/>
      <c r="AF59" s="119"/>
      <c r="AG59" s="119"/>
      <c r="AH59" s="119"/>
      <c r="AI59" s="119"/>
    </row>
    <row r="60" spans="1:49" s="19" customFormat="1" ht="16.5" customHeight="1">
      <c r="A60" s="81" t="s">
        <v>365</v>
      </c>
      <c r="B60" s="95" t="s">
        <v>31</v>
      </c>
      <c r="C60" s="95" t="s">
        <v>424</v>
      </c>
      <c r="D60" s="79" t="s">
        <v>425</v>
      </c>
      <c r="E60" s="75" t="s">
        <v>426</v>
      </c>
      <c r="F60" s="128" t="s">
        <v>373</v>
      </c>
      <c r="G60" s="76"/>
      <c r="H60" s="76" t="s">
        <v>3</v>
      </c>
      <c r="I60" s="76" t="s">
        <v>5</v>
      </c>
      <c r="J60" s="76" t="s">
        <v>338</v>
      </c>
      <c r="K60" s="77">
        <v>36</v>
      </c>
      <c r="L60" s="78">
        <v>41174</v>
      </c>
      <c r="M60" s="75" t="s">
        <v>427</v>
      </c>
      <c r="N60" s="77"/>
      <c r="O60" s="77"/>
      <c r="P60" s="75"/>
      <c r="Q60" s="79"/>
      <c r="R60" s="79"/>
      <c r="S60" s="79"/>
      <c r="T60" s="79" t="s">
        <v>321</v>
      </c>
      <c r="U60" s="52" t="s">
        <v>322</v>
      </c>
      <c r="V60" s="119"/>
      <c r="W60" s="119"/>
      <c r="X60" s="119"/>
      <c r="Y60" s="119"/>
      <c r="Z60" s="119"/>
      <c r="AA60" s="119"/>
      <c r="AB60" s="119"/>
      <c r="AC60" s="119"/>
      <c r="AD60" s="119"/>
      <c r="AE60" s="119"/>
      <c r="AF60" s="119"/>
      <c r="AG60" s="119"/>
      <c r="AH60" s="119"/>
      <c r="AI60" s="119"/>
      <c r="AJ60" s="80"/>
      <c r="AK60" s="80"/>
      <c r="AL60" s="80"/>
      <c r="AM60" s="80"/>
      <c r="AN60" s="80"/>
      <c r="AO60" s="80"/>
      <c r="AP60" s="80"/>
      <c r="AQ60" s="80"/>
      <c r="AR60" s="80"/>
      <c r="AS60" s="80"/>
      <c r="AT60" s="80"/>
      <c r="AU60" s="80"/>
      <c r="AV60" s="80"/>
      <c r="AW60" s="80"/>
    </row>
    <row r="61" spans="1:49" s="19" customFormat="1" ht="16.5" customHeight="1">
      <c r="A61" s="81" t="s">
        <v>365</v>
      </c>
      <c r="B61" s="95" t="s">
        <v>49</v>
      </c>
      <c r="C61" s="95" t="s">
        <v>50</v>
      </c>
      <c r="D61" s="79" t="s">
        <v>215</v>
      </c>
      <c r="E61" s="75" t="s">
        <v>245</v>
      </c>
      <c r="F61" s="75" t="s">
        <v>380</v>
      </c>
      <c r="G61" s="76"/>
      <c r="H61" s="76" t="s">
        <v>4</v>
      </c>
      <c r="I61" s="76" t="s">
        <v>2</v>
      </c>
      <c r="J61" s="76" t="s">
        <v>337</v>
      </c>
      <c r="K61" s="77">
        <v>130</v>
      </c>
      <c r="L61" s="78">
        <v>41237</v>
      </c>
      <c r="M61" s="75" t="s">
        <v>246</v>
      </c>
      <c r="N61" s="77"/>
      <c r="O61" s="77"/>
      <c r="P61" s="75"/>
      <c r="Q61" s="79"/>
      <c r="R61" s="79"/>
      <c r="S61" s="79"/>
      <c r="T61" s="79" t="s">
        <v>321</v>
      </c>
      <c r="U61" s="52" t="s">
        <v>322</v>
      </c>
      <c r="V61" s="52"/>
      <c r="W61" s="52"/>
      <c r="X61" s="52"/>
      <c r="Y61" s="52"/>
      <c r="Z61" s="52"/>
      <c r="AA61" s="52"/>
      <c r="AB61" s="52"/>
      <c r="AC61" s="52"/>
      <c r="AD61" s="52"/>
      <c r="AE61" s="52"/>
      <c r="AF61" s="52"/>
      <c r="AG61" s="52"/>
      <c r="AH61" s="52"/>
      <c r="AI61" s="52"/>
    </row>
    <row r="62" spans="1:49" s="19" customFormat="1" ht="16.5" customHeight="1">
      <c r="A62" s="81" t="s">
        <v>365</v>
      </c>
      <c r="B62" s="95" t="s">
        <v>47</v>
      </c>
      <c r="C62" s="95" t="s">
        <v>48</v>
      </c>
      <c r="D62" s="79" t="s">
        <v>286</v>
      </c>
      <c r="E62" s="75" t="s">
        <v>287</v>
      </c>
      <c r="F62" s="75" t="s">
        <v>381</v>
      </c>
      <c r="G62" s="76"/>
      <c r="H62" s="76" t="s">
        <v>3</v>
      </c>
      <c r="I62" s="76" t="s">
        <v>5</v>
      </c>
      <c r="J62" s="76" t="s">
        <v>338</v>
      </c>
      <c r="K62" s="77">
        <v>120</v>
      </c>
      <c r="L62" s="78">
        <v>41239</v>
      </c>
      <c r="M62" s="75" t="s">
        <v>288</v>
      </c>
      <c r="N62" s="77"/>
      <c r="O62" s="77"/>
      <c r="P62" s="75"/>
      <c r="Q62" s="79"/>
      <c r="R62" s="79"/>
      <c r="S62" s="79"/>
      <c r="T62" s="79" t="s">
        <v>321</v>
      </c>
      <c r="U62" s="52" t="s">
        <v>322</v>
      </c>
      <c r="V62" s="52"/>
      <c r="W62" s="52"/>
      <c r="X62" s="52"/>
      <c r="Y62" s="52"/>
      <c r="Z62" s="52"/>
      <c r="AA62" s="52"/>
      <c r="AB62" s="52"/>
      <c r="AC62" s="52"/>
      <c r="AD62" s="52"/>
      <c r="AE62" s="52"/>
      <c r="AF62" s="52"/>
      <c r="AG62" s="52"/>
      <c r="AH62" s="52"/>
      <c r="AI62" s="52"/>
    </row>
    <row r="63" spans="1:49" s="19" customFormat="1" ht="16.5" customHeight="1">
      <c r="A63" s="81" t="s">
        <v>365</v>
      </c>
      <c r="B63" s="95" t="s">
        <v>30</v>
      </c>
      <c r="C63" s="95" t="s">
        <v>15</v>
      </c>
      <c r="D63" s="79" t="s">
        <v>57</v>
      </c>
      <c r="E63" s="75" t="s">
        <v>414</v>
      </c>
      <c r="F63" s="128" t="s">
        <v>374</v>
      </c>
      <c r="G63" s="76"/>
      <c r="H63" s="76" t="s">
        <v>4</v>
      </c>
      <c r="I63" s="76" t="s">
        <v>5</v>
      </c>
      <c r="J63" s="76" t="s">
        <v>338</v>
      </c>
      <c r="K63" s="77">
        <v>74</v>
      </c>
      <c r="L63" s="78">
        <v>41179</v>
      </c>
      <c r="M63" s="75" t="s">
        <v>415</v>
      </c>
      <c r="N63" s="77"/>
      <c r="O63" s="77"/>
      <c r="P63" s="75"/>
      <c r="Q63" s="79"/>
      <c r="R63" s="79"/>
      <c r="S63" s="79"/>
      <c r="T63" s="79" t="s">
        <v>321</v>
      </c>
      <c r="U63" s="52" t="s">
        <v>322</v>
      </c>
      <c r="V63" s="119"/>
      <c r="W63" s="119"/>
      <c r="X63" s="119"/>
      <c r="Y63" s="119"/>
      <c r="Z63" s="119"/>
      <c r="AA63" s="119"/>
      <c r="AB63" s="119"/>
      <c r="AC63" s="119"/>
      <c r="AD63" s="119"/>
      <c r="AE63" s="119"/>
      <c r="AF63" s="119"/>
      <c r="AG63" s="119"/>
      <c r="AH63" s="119"/>
      <c r="AI63" s="119"/>
      <c r="AJ63" s="80"/>
      <c r="AK63" s="80"/>
      <c r="AL63" s="80"/>
      <c r="AM63" s="80"/>
      <c r="AN63" s="80"/>
      <c r="AO63" s="80"/>
      <c r="AP63" s="80"/>
      <c r="AQ63" s="80"/>
      <c r="AR63" s="80"/>
      <c r="AS63" s="80"/>
      <c r="AT63" s="80"/>
      <c r="AU63" s="80"/>
      <c r="AV63" s="80"/>
      <c r="AW63" s="80"/>
    </row>
    <row r="64" spans="1:49" s="19" customFormat="1" ht="16.5" customHeight="1">
      <c r="A64" s="81" t="s">
        <v>365</v>
      </c>
      <c r="B64" s="95" t="s">
        <v>32</v>
      </c>
      <c r="C64" s="95" t="s">
        <v>211</v>
      </c>
      <c r="D64" s="79" t="s">
        <v>212</v>
      </c>
      <c r="E64" s="75" t="s">
        <v>213</v>
      </c>
      <c r="F64" s="75" t="s">
        <v>382</v>
      </c>
      <c r="G64" s="76"/>
      <c r="H64" s="76" t="s">
        <v>4</v>
      </c>
      <c r="I64" s="76" t="s">
        <v>5</v>
      </c>
      <c r="J64" s="76" t="s">
        <v>338</v>
      </c>
      <c r="K64" s="77">
        <v>48</v>
      </c>
      <c r="L64" s="78">
        <v>41175</v>
      </c>
      <c r="M64" s="75" t="s">
        <v>214</v>
      </c>
      <c r="N64" s="77"/>
      <c r="O64" s="77"/>
      <c r="P64" s="75"/>
      <c r="Q64" s="79"/>
      <c r="R64" s="79"/>
      <c r="S64" s="79"/>
      <c r="T64" s="79" t="s">
        <v>321</v>
      </c>
      <c r="U64" s="52" t="s">
        <v>322</v>
      </c>
      <c r="V64" s="52"/>
      <c r="W64" s="52"/>
      <c r="X64" s="52"/>
      <c r="Y64" s="52"/>
      <c r="Z64" s="52"/>
      <c r="AA64" s="52"/>
      <c r="AB64" s="52"/>
      <c r="AC64" s="52"/>
      <c r="AD64" s="52"/>
      <c r="AE64" s="52"/>
      <c r="AF64" s="52"/>
      <c r="AG64" s="52"/>
      <c r="AH64" s="52"/>
      <c r="AI64" s="52"/>
    </row>
    <row r="65" spans="1:49" s="19" customFormat="1" ht="16.5" customHeight="1">
      <c r="A65" s="81" t="s">
        <v>365</v>
      </c>
      <c r="B65" s="81" t="s">
        <v>33</v>
      </c>
      <c r="C65" s="81" t="s">
        <v>51</v>
      </c>
      <c r="D65" s="79" t="s">
        <v>416</v>
      </c>
      <c r="E65" s="75" t="s">
        <v>428</v>
      </c>
      <c r="F65" s="128" t="s">
        <v>367</v>
      </c>
      <c r="G65" s="76"/>
      <c r="H65" s="76" t="s">
        <v>429</v>
      </c>
      <c r="I65" s="76" t="s">
        <v>5</v>
      </c>
      <c r="J65" s="76" t="s">
        <v>338</v>
      </c>
      <c r="K65" s="77">
        <v>61</v>
      </c>
      <c r="L65" s="78">
        <v>41239</v>
      </c>
      <c r="M65" s="75" t="s">
        <v>430</v>
      </c>
      <c r="N65" s="77"/>
      <c r="O65" s="77"/>
      <c r="P65" s="75"/>
      <c r="Q65" s="79"/>
      <c r="R65" s="79"/>
      <c r="S65" s="79"/>
      <c r="T65" s="79" t="s">
        <v>321</v>
      </c>
      <c r="U65" s="52" t="s">
        <v>322</v>
      </c>
      <c r="V65" s="119"/>
      <c r="W65" s="119"/>
      <c r="X65" s="119"/>
      <c r="Y65" s="119"/>
      <c r="Z65" s="119"/>
      <c r="AA65" s="119"/>
      <c r="AB65" s="119"/>
      <c r="AC65" s="119"/>
      <c r="AD65" s="119"/>
      <c r="AE65" s="119"/>
      <c r="AF65" s="119"/>
      <c r="AG65" s="119"/>
      <c r="AH65" s="119"/>
      <c r="AI65" s="119"/>
      <c r="AJ65" s="80"/>
      <c r="AK65" s="80"/>
      <c r="AL65" s="80"/>
      <c r="AM65" s="80"/>
      <c r="AN65" s="80"/>
      <c r="AO65" s="80"/>
      <c r="AP65" s="80"/>
      <c r="AQ65" s="80"/>
      <c r="AR65" s="80"/>
      <c r="AS65" s="80"/>
      <c r="AT65" s="80"/>
      <c r="AU65" s="80"/>
      <c r="AV65" s="80"/>
      <c r="AW65" s="80"/>
    </row>
    <row r="66" spans="1:49" s="19" customFormat="1">
      <c r="A66" s="81" t="s">
        <v>365</v>
      </c>
      <c r="B66" s="81" t="s">
        <v>36</v>
      </c>
      <c r="C66" s="81" t="s">
        <v>37</v>
      </c>
      <c r="D66" s="79" t="s">
        <v>416</v>
      </c>
      <c r="E66" s="75" t="s">
        <v>431</v>
      </c>
      <c r="F66" s="128" t="s">
        <v>376</v>
      </c>
      <c r="G66" s="76"/>
      <c r="H66" s="76" t="s">
        <v>3</v>
      </c>
      <c r="I66" s="76" t="s">
        <v>5</v>
      </c>
      <c r="J66" s="76" t="s">
        <v>338</v>
      </c>
      <c r="K66" s="77">
        <v>140</v>
      </c>
      <c r="L66" s="78">
        <v>41168</v>
      </c>
      <c r="M66" s="75" t="s">
        <v>432</v>
      </c>
      <c r="N66" s="77"/>
      <c r="O66" s="77"/>
      <c r="P66" s="75"/>
      <c r="Q66" s="79"/>
      <c r="R66" s="79"/>
      <c r="S66" s="79"/>
      <c r="T66" s="79" t="s">
        <v>321</v>
      </c>
      <c r="U66" s="52" t="s">
        <v>322</v>
      </c>
      <c r="V66" s="119"/>
      <c r="W66" s="119"/>
      <c r="X66" s="119"/>
      <c r="Y66" s="119"/>
      <c r="Z66" s="119"/>
      <c r="AA66" s="119"/>
      <c r="AB66" s="119"/>
      <c r="AC66" s="119"/>
      <c r="AD66" s="119"/>
      <c r="AE66" s="119"/>
      <c r="AF66" s="119"/>
      <c r="AG66" s="119"/>
      <c r="AH66" s="119"/>
      <c r="AI66" s="119"/>
      <c r="AJ66" s="80"/>
      <c r="AK66" s="80"/>
      <c r="AL66" s="80"/>
      <c r="AM66" s="80"/>
      <c r="AN66" s="80"/>
      <c r="AO66" s="80"/>
      <c r="AP66" s="80"/>
      <c r="AQ66" s="80"/>
      <c r="AR66" s="80"/>
      <c r="AS66" s="80"/>
      <c r="AT66" s="80"/>
      <c r="AU66" s="80"/>
      <c r="AV66" s="80"/>
      <c r="AW66" s="80"/>
    </row>
    <row r="67" spans="1:49" s="19" customFormat="1">
      <c r="A67" s="81" t="s">
        <v>365</v>
      </c>
      <c r="B67" s="81" t="s">
        <v>40</v>
      </c>
      <c r="C67" s="81" t="s">
        <v>43</v>
      </c>
      <c r="D67" s="79" t="s">
        <v>215</v>
      </c>
      <c r="E67" s="75" t="s">
        <v>218</v>
      </c>
      <c r="F67" s="75" t="s">
        <v>396</v>
      </c>
      <c r="G67" s="76"/>
      <c r="H67" s="76" t="s">
        <v>3</v>
      </c>
      <c r="I67" s="76" t="s">
        <v>5</v>
      </c>
      <c r="J67" s="76" t="s">
        <v>338</v>
      </c>
      <c r="K67" s="77">
        <v>137</v>
      </c>
      <c r="L67" s="78">
        <v>41180</v>
      </c>
      <c r="M67" s="75" t="s">
        <v>219</v>
      </c>
      <c r="N67" s="77"/>
      <c r="O67" s="77"/>
      <c r="P67" s="75"/>
      <c r="Q67" s="79"/>
      <c r="R67" s="79"/>
      <c r="S67" s="79"/>
      <c r="T67" s="79" t="s">
        <v>321</v>
      </c>
      <c r="U67" s="52" t="s">
        <v>322</v>
      </c>
      <c r="V67" s="52"/>
      <c r="W67" s="52"/>
      <c r="X67" s="52"/>
      <c r="Y67" s="52"/>
      <c r="Z67" s="52"/>
      <c r="AA67" s="52"/>
      <c r="AB67" s="52"/>
      <c r="AC67" s="52"/>
      <c r="AD67" s="52"/>
      <c r="AE67" s="52"/>
      <c r="AF67" s="52"/>
      <c r="AG67" s="52"/>
      <c r="AH67" s="52"/>
      <c r="AI67" s="52"/>
    </row>
    <row r="68" spans="1:49" s="104" customFormat="1">
      <c r="A68" s="97" t="s">
        <v>0</v>
      </c>
      <c r="B68" s="97" t="str">
        <f t="shared" ref="B68:B86" si="0">LEFT(E68,2)</f>
        <v>杭州</v>
      </c>
      <c r="C68" s="97"/>
      <c r="D68" s="98" t="s">
        <v>296</v>
      </c>
      <c r="E68" s="99" t="s">
        <v>297</v>
      </c>
      <c r="F68" s="99"/>
      <c r="G68" s="100"/>
      <c r="H68" s="100" t="s">
        <v>4</v>
      </c>
      <c r="I68" s="100" t="s">
        <v>5</v>
      </c>
      <c r="J68" s="100" t="s">
        <v>338</v>
      </c>
      <c r="K68" s="101">
        <v>36</v>
      </c>
      <c r="L68" s="102"/>
      <c r="M68" s="99"/>
      <c r="N68" s="101"/>
      <c r="O68" s="101"/>
      <c r="P68" s="99"/>
      <c r="Q68" s="103"/>
      <c r="R68" s="103"/>
      <c r="S68" s="103"/>
      <c r="T68" s="98"/>
      <c r="U68" s="120"/>
      <c r="V68" s="120"/>
      <c r="W68" s="120"/>
      <c r="X68" s="120"/>
      <c r="Y68" s="120"/>
      <c r="Z68" s="120"/>
      <c r="AA68" s="120"/>
      <c r="AB68" s="120"/>
      <c r="AC68" s="120"/>
      <c r="AD68" s="120"/>
      <c r="AE68" s="120"/>
      <c r="AF68" s="120"/>
      <c r="AG68" s="120"/>
      <c r="AH68" s="120"/>
      <c r="AI68" s="120"/>
    </row>
    <row r="69" spans="1:49" s="105" customFormat="1">
      <c r="A69" s="97" t="s">
        <v>0</v>
      </c>
      <c r="B69" s="97" t="str">
        <f t="shared" si="0"/>
        <v>杭州</v>
      </c>
      <c r="C69" s="97"/>
      <c r="D69" s="98" t="s">
        <v>296</v>
      </c>
      <c r="E69" s="99" t="s">
        <v>298</v>
      </c>
      <c r="F69" s="99"/>
      <c r="G69" s="100"/>
      <c r="H69" s="100" t="s">
        <v>4</v>
      </c>
      <c r="I69" s="100" t="s">
        <v>5</v>
      </c>
      <c r="J69" s="100" t="s">
        <v>338</v>
      </c>
      <c r="K69" s="101">
        <v>52</v>
      </c>
      <c r="L69" s="102"/>
      <c r="M69" s="99"/>
      <c r="N69" s="101"/>
      <c r="O69" s="101"/>
      <c r="P69" s="99"/>
      <c r="Q69" s="103"/>
      <c r="R69" s="103"/>
      <c r="S69" s="103"/>
      <c r="T69" s="98"/>
      <c r="U69" s="121"/>
      <c r="V69" s="121"/>
      <c r="W69" s="121"/>
      <c r="X69" s="121"/>
      <c r="Y69" s="121"/>
      <c r="Z69" s="121"/>
      <c r="AA69" s="121"/>
      <c r="AB69" s="121"/>
      <c r="AC69" s="121"/>
      <c r="AD69" s="121"/>
      <c r="AE69" s="121"/>
      <c r="AF69" s="121"/>
      <c r="AG69" s="121"/>
      <c r="AH69" s="121"/>
      <c r="AI69" s="121"/>
    </row>
    <row r="70" spans="1:49" s="105" customFormat="1">
      <c r="A70" s="97" t="s">
        <v>0</v>
      </c>
      <c r="B70" s="97" t="str">
        <f t="shared" si="0"/>
        <v>杭州</v>
      </c>
      <c r="C70" s="97" t="str">
        <f>MID(E70,3,2)</f>
        <v>富阳</v>
      </c>
      <c r="D70" s="98" t="s">
        <v>299</v>
      </c>
      <c r="E70" s="99" t="s">
        <v>300</v>
      </c>
      <c r="F70" s="99"/>
      <c r="G70" s="100"/>
      <c r="H70" s="100" t="s">
        <v>3</v>
      </c>
      <c r="I70" s="100" t="s">
        <v>6</v>
      </c>
      <c r="J70" s="100" t="s">
        <v>6</v>
      </c>
      <c r="K70" s="101">
        <v>115</v>
      </c>
      <c r="L70" s="102"/>
      <c r="M70" s="99"/>
      <c r="N70" s="101"/>
      <c r="O70" s="101"/>
      <c r="P70" s="99"/>
      <c r="Q70" s="103"/>
      <c r="R70" s="103"/>
      <c r="S70" s="103"/>
      <c r="T70" s="106"/>
      <c r="U70" s="121"/>
      <c r="V70" s="121"/>
      <c r="W70" s="121"/>
      <c r="X70" s="121"/>
      <c r="Y70" s="121"/>
      <c r="Z70" s="121"/>
      <c r="AA70" s="121"/>
      <c r="AB70" s="121"/>
      <c r="AC70" s="121"/>
      <c r="AD70" s="121"/>
      <c r="AE70" s="121"/>
      <c r="AF70" s="121"/>
      <c r="AG70" s="121"/>
      <c r="AH70" s="121"/>
      <c r="AI70" s="121"/>
    </row>
    <row r="71" spans="1:49" s="105" customFormat="1">
      <c r="A71" s="97" t="s">
        <v>0</v>
      </c>
      <c r="B71" s="97" t="str">
        <f t="shared" si="0"/>
        <v>金华</v>
      </c>
      <c r="C71" s="97"/>
      <c r="D71" s="98" t="s">
        <v>57</v>
      </c>
      <c r="E71" s="99" t="s">
        <v>301</v>
      </c>
      <c r="F71" s="99"/>
      <c r="G71" s="100"/>
      <c r="H71" s="100" t="s">
        <v>4</v>
      </c>
      <c r="I71" s="100" t="s">
        <v>5</v>
      </c>
      <c r="J71" s="100" t="s">
        <v>338</v>
      </c>
      <c r="K71" s="101">
        <v>46</v>
      </c>
      <c r="L71" s="102"/>
      <c r="M71" s="99"/>
      <c r="N71" s="101"/>
      <c r="O71" s="101"/>
      <c r="P71" s="99"/>
      <c r="Q71" s="103"/>
      <c r="R71" s="103"/>
      <c r="S71" s="103"/>
      <c r="T71" s="98"/>
      <c r="U71" s="121"/>
      <c r="V71" s="121"/>
      <c r="W71" s="121"/>
      <c r="X71" s="121"/>
      <c r="Y71" s="121"/>
      <c r="Z71" s="121"/>
      <c r="AA71" s="121"/>
      <c r="AB71" s="121"/>
      <c r="AC71" s="121"/>
      <c r="AD71" s="121"/>
      <c r="AE71" s="121"/>
      <c r="AF71" s="121"/>
      <c r="AG71" s="121"/>
      <c r="AH71" s="121"/>
      <c r="AI71" s="121"/>
    </row>
    <row r="72" spans="1:49" s="105" customFormat="1">
      <c r="A72" s="97" t="s">
        <v>0</v>
      </c>
      <c r="B72" s="97" t="str">
        <f t="shared" si="0"/>
        <v>金华</v>
      </c>
      <c r="C72" s="97" t="str">
        <f>MID(E72,3,2)</f>
        <v>兰溪</v>
      </c>
      <c r="D72" s="98" t="s">
        <v>299</v>
      </c>
      <c r="E72" s="99" t="s">
        <v>302</v>
      </c>
      <c r="F72" s="99"/>
      <c r="G72" s="100"/>
      <c r="H72" s="100" t="s">
        <v>4</v>
      </c>
      <c r="I72" s="100" t="s">
        <v>5</v>
      </c>
      <c r="J72" s="100" t="s">
        <v>338</v>
      </c>
      <c r="K72" s="101">
        <v>59</v>
      </c>
      <c r="L72" s="102"/>
      <c r="M72" s="99"/>
      <c r="N72" s="101"/>
      <c r="O72" s="101"/>
      <c r="P72" s="99"/>
      <c r="Q72" s="103"/>
      <c r="R72" s="103"/>
      <c r="S72" s="103"/>
      <c r="T72" s="106"/>
      <c r="U72" s="121"/>
      <c r="V72" s="121"/>
      <c r="W72" s="121"/>
      <c r="X72" s="121"/>
      <c r="Y72" s="121"/>
      <c r="Z72" s="121"/>
      <c r="AA72" s="121"/>
      <c r="AB72" s="121"/>
      <c r="AC72" s="121"/>
      <c r="AD72" s="121"/>
      <c r="AE72" s="121"/>
      <c r="AF72" s="121"/>
      <c r="AG72" s="121"/>
      <c r="AH72" s="121"/>
      <c r="AI72" s="121"/>
    </row>
    <row r="73" spans="1:49" s="105" customFormat="1">
      <c r="A73" s="97" t="s">
        <v>0</v>
      </c>
      <c r="B73" s="97" t="str">
        <f t="shared" si="0"/>
        <v>金华</v>
      </c>
      <c r="C73" s="97" t="str">
        <f>MID(E73,3,2)</f>
        <v>永康</v>
      </c>
      <c r="D73" s="98" t="s">
        <v>299</v>
      </c>
      <c r="E73" s="99" t="s">
        <v>303</v>
      </c>
      <c r="F73" s="99"/>
      <c r="G73" s="100"/>
      <c r="H73" s="100" t="s">
        <v>4</v>
      </c>
      <c r="I73" s="100" t="s">
        <v>5</v>
      </c>
      <c r="J73" s="100" t="s">
        <v>338</v>
      </c>
      <c r="K73" s="101">
        <v>80</v>
      </c>
      <c r="L73" s="102"/>
      <c r="M73" s="99"/>
      <c r="N73" s="101"/>
      <c r="O73" s="101"/>
      <c r="P73" s="99"/>
      <c r="Q73" s="103"/>
      <c r="R73" s="103"/>
      <c r="S73" s="103"/>
      <c r="T73" s="106"/>
      <c r="U73" s="121"/>
      <c r="V73" s="121"/>
      <c r="W73" s="121"/>
      <c r="X73" s="121"/>
      <c r="Y73" s="121"/>
      <c r="Z73" s="121"/>
      <c r="AA73" s="121"/>
      <c r="AB73" s="121"/>
      <c r="AC73" s="121"/>
      <c r="AD73" s="121"/>
      <c r="AE73" s="121"/>
      <c r="AF73" s="121"/>
      <c r="AG73" s="121"/>
      <c r="AH73" s="121"/>
      <c r="AI73" s="121"/>
    </row>
    <row r="74" spans="1:49" s="107" customFormat="1">
      <c r="A74" s="97" t="s">
        <v>0</v>
      </c>
      <c r="B74" s="97" t="str">
        <f t="shared" si="0"/>
        <v>金华</v>
      </c>
      <c r="C74" s="97" t="str">
        <f>MID(E74,3,2)</f>
        <v>东阳</v>
      </c>
      <c r="D74" s="98" t="s">
        <v>299</v>
      </c>
      <c r="E74" s="99" t="s">
        <v>304</v>
      </c>
      <c r="F74" s="99"/>
      <c r="G74" s="100"/>
      <c r="H74" s="100" t="s">
        <v>3</v>
      </c>
      <c r="I74" s="100" t="s">
        <v>2</v>
      </c>
      <c r="J74" s="100" t="s">
        <v>337</v>
      </c>
      <c r="K74" s="101">
        <v>107</v>
      </c>
      <c r="L74" s="102"/>
      <c r="M74" s="99"/>
      <c r="N74" s="101"/>
      <c r="O74" s="101"/>
      <c r="P74" s="99"/>
      <c r="Q74" s="103"/>
      <c r="R74" s="103"/>
      <c r="S74" s="103"/>
      <c r="T74" s="106"/>
      <c r="U74" s="122"/>
      <c r="V74" s="122"/>
      <c r="W74" s="122"/>
      <c r="X74" s="122"/>
      <c r="Y74" s="122"/>
      <c r="Z74" s="122"/>
      <c r="AA74" s="122"/>
      <c r="AB74" s="122"/>
      <c r="AC74" s="122"/>
      <c r="AD74" s="122"/>
      <c r="AE74" s="122"/>
      <c r="AF74" s="122"/>
      <c r="AG74" s="122"/>
      <c r="AH74" s="122"/>
      <c r="AI74" s="122"/>
    </row>
    <row r="75" spans="1:49" s="107" customFormat="1">
      <c r="A75" s="97" t="s">
        <v>0</v>
      </c>
      <c r="B75" s="97" t="str">
        <f t="shared" si="0"/>
        <v>金华</v>
      </c>
      <c r="C75" s="97" t="str">
        <f>MID(E75,3,2)</f>
        <v>永康</v>
      </c>
      <c r="D75" s="98" t="s">
        <v>299</v>
      </c>
      <c r="E75" s="99" t="s">
        <v>305</v>
      </c>
      <c r="F75" s="99"/>
      <c r="G75" s="100"/>
      <c r="H75" s="100" t="s">
        <v>3</v>
      </c>
      <c r="I75" s="100" t="s">
        <v>2</v>
      </c>
      <c r="J75" s="100" t="s">
        <v>337</v>
      </c>
      <c r="K75" s="101">
        <v>88</v>
      </c>
      <c r="L75" s="102"/>
      <c r="M75" s="99"/>
      <c r="N75" s="101"/>
      <c r="O75" s="101"/>
      <c r="P75" s="99"/>
      <c r="Q75" s="103"/>
      <c r="R75" s="103"/>
      <c r="S75" s="103"/>
      <c r="T75" s="106"/>
      <c r="U75" s="122"/>
      <c r="V75" s="122"/>
      <c r="W75" s="122"/>
      <c r="X75" s="122"/>
      <c r="Y75" s="122"/>
      <c r="Z75" s="122"/>
      <c r="AA75" s="122"/>
      <c r="AB75" s="122"/>
      <c r="AC75" s="122"/>
      <c r="AD75" s="122"/>
      <c r="AE75" s="122"/>
      <c r="AF75" s="122"/>
      <c r="AG75" s="122"/>
      <c r="AH75" s="122"/>
      <c r="AI75" s="122"/>
    </row>
    <row r="76" spans="1:49" s="107" customFormat="1">
      <c r="A76" s="97" t="s">
        <v>0</v>
      </c>
      <c r="B76" s="97" t="str">
        <f t="shared" si="0"/>
        <v>丽水</v>
      </c>
      <c r="C76" s="97"/>
      <c r="D76" s="98" t="s">
        <v>57</v>
      </c>
      <c r="E76" s="99" t="s">
        <v>306</v>
      </c>
      <c r="F76" s="99"/>
      <c r="G76" s="100"/>
      <c r="H76" s="100" t="s">
        <v>4</v>
      </c>
      <c r="I76" s="100" t="s">
        <v>5</v>
      </c>
      <c r="J76" s="100" t="s">
        <v>338</v>
      </c>
      <c r="K76" s="101">
        <v>110</v>
      </c>
      <c r="L76" s="102"/>
      <c r="M76" s="99"/>
      <c r="N76" s="101"/>
      <c r="O76" s="101"/>
      <c r="P76" s="99"/>
      <c r="Q76" s="103"/>
      <c r="R76" s="103"/>
      <c r="S76" s="103"/>
      <c r="T76" s="98"/>
      <c r="U76" s="122"/>
      <c r="V76" s="122"/>
      <c r="W76" s="122"/>
      <c r="X76" s="122"/>
      <c r="Y76" s="122"/>
      <c r="Z76" s="122"/>
      <c r="AA76" s="122"/>
      <c r="AB76" s="122"/>
      <c r="AC76" s="122"/>
      <c r="AD76" s="122"/>
      <c r="AE76" s="122"/>
      <c r="AF76" s="122"/>
      <c r="AG76" s="122"/>
      <c r="AH76" s="122"/>
      <c r="AI76" s="122"/>
    </row>
    <row r="77" spans="1:49" s="104" customFormat="1" ht="16.5" customHeight="1">
      <c r="A77" s="108" t="s">
        <v>0</v>
      </c>
      <c r="B77" s="108" t="str">
        <f t="shared" si="0"/>
        <v>宁波</v>
      </c>
      <c r="C77" s="108" t="str">
        <f>MID(E77,3,2)</f>
        <v>余姚</v>
      </c>
      <c r="D77" s="109" t="s">
        <v>299</v>
      </c>
      <c r="E77" s="99" t="s">
        <v>307</v>
      </c>
      <c r="F77" s="99"/>
      <c r="G77" s="100"/>
      <c r="H77" s="100" t="s">
        <v>4</v>
      </c>
      <c r="I77" s="100" t="s">
        <v>5</v>
      </c>
      <c r="J77" s="100" t="s">
        <v>338</v>
      </c>
      <c r="K77" s="101">
        <v>43</v>
      </c>
      <c r="L77" s="102"/>
      <c r="M77" s="99"/>
      <c r="N77" s="101"/>
      <c r="O77" s="101"/>
      <c r="P77" s="99"/>
      <c r="Q77" s="103"/>
      <c r="R77" s="103"/>
      <c r="S77" s="103"/>
      <c r="T77" s="98"/>
      <c r="U77" s="120"/>
      <c r="V77" s="120"/>
      <c r="W77" s="120"/>
      <c r="X77" s="120"/>
      <c r="Y77" s="120"/>
      <c r="Z77" s="120"/>
      <c r="AA77" s="120"/>
      <c r="AB77" s="120"/>
      <c r="AC77" s="120"/>
      <c r="AD77" s="120"/>
      <c r="AE77" s="120"/>
      <c r="AF77" s="120"/>
      <c r="AG77" s="120"/>
      <c r="AH77" s="120"/>
      <c r="AI77" s="120"/>
    </row>
    <row r="78" spans="1:49" s="104" customFormat="1" ht="16.5" customHeight="1">
      <c r="A78" s="108" t="s">
        <v>0</v>
      </c>
      <c r="B78" s="108" t="str">
        <f t="shared" si="0"/>
        <v>宁波</v>
      </c>
      <c r="C78" s="108" t="str">
        <f>MID(E78,3,2)</f>
        <v>奉化</v>
      </c>
      <c r="D78" s="109" t="s">
        <v>299</v>
      </c>
      <c r="E78" s="99" t="s">
        <v>308</v>
      </c>
      <c r="F78" s="99"/>
      <c r="G78" s="100"/>
      <c r="H78" s="100" t="s">
        <v>3</v>
      </c>
      <c r="I78" s="100" t="s">
        <v>2</v>
      </c>
      <c r="J78" s="100" t="s">
        <v>337</v>
      </c>
      <c r="K78" s="101">
        <v>102</v>
      </c>
      <c r="L78" s="102"/>
      <c r="M78" s="99"/>
      <c r="N78" s="101"/>
      <c r="O78" s="101"/>
      <c r="P78" s="99"/>
      <c r="Q78" s="103"/>
      <c r="R78" s="103"/>
      <c r="S78" s="103"/>
      <c r="T78" s="98"/>
      <c r="U78" s="120"/>
      <c r="V78" s="120"/>
      <c r="W78" s="120"/>
      <c r="X78" s="120"/>
      <c r="Y78" s="120"/>
      <c r="Z78" s="120"/>
      <c r="AA78" s="120"/>
      <c r="AB78" s="120"/>
      <c r="AC78" s="120"/>
      <c r="AD78" s="120"/>
      <c r="AE78" s="120"/>
      <c r="AF78" s="120"/>
      <c r="AG78" s="120"/>
      <c r="AH78" s="120"/>
      <c r="AI78" s="120"/>
    </row>
    <row r="79" spans="1:49" s="104" customFormat="1" ht="16.5" customHeight="1">
      <c r="A79" s="108" t="s">
        <v>0</v>
      </c>
      <c r="B79" s="108" t="str">
        <f t="shared" si="0"/>
        <v>宁波</v>
      </c>
      <c r="C79" s="108" t="str">
        <f>MID(E79,3,2)</f>
        <v>象山</v>
      </c>
      <c r="D79" s="109" t="s">
        <v>299</v>
      </c>
      <c r="E79" s="110" t="s">
        <v>309</v>
      </c>
      <c r="F79" s="110"/>
      <c r="G79" s="111"/>
      <c r="H79" s="111" t="s">
        <v>3</v>
      </c>
      <c r="I79" s="111" t="s">
        <v>2</v>
      </c>
      <c r="J79" s="111" t="s">
        <v>337</v>
      </c>
      <c r="K79" s="112">
        <v>85</v>
      </c>
      <c r="L79" s="113"/>
      <c r="M79" s="110"/>
      <c r="N79" s="112"/>
      <c r="O79" s="112"/>
      <c r="P79" s="110"/>
      <c r="Q79" s="103"/>
      <c r="R79" s="103"/>
      <c r="S79" s="103"/>
      <c r="T79" s="114"/>
      <c r="U79" s="120"/>
      <c r="V79" s="120"/>
      <c r="W79" s="120"/>
      <c r="X79" s="120"/>
      <c r="Y79" s="120"/>
      <c r="Z79" s="120"/>
      <c r="AA79" s="120"/>
      <c r="AB79" s="120"/>
      <c r="AC79" s="120"/>
      <c r="AD79" s="120"/>
      <c r="AE79" s="120"/>
      <c r="AF79" s="120"/>
      <c r="AG79" s="120"/>
      <c r="AH79" s="120"/>
      <c r="AI79" s="120"/>
    </row>
    <row r="80" spans="1:49" s="104" customFormat="1" ht="16.5" customHeight="1">
      <c r="A80" s="108" t="s">
        <v>0</v>
      </c>
      <c r="B80" s="108" t="str">
        <f t="shared" si="0"/>
        <v>衢州</v>
      </c>
      <c r="C80" s="108"/>
      <c r="D80" s="109" t="s">
        <v>57</v>
      </c>
      <c r="E80" s="110" t="s">
        <v>310</v>
      </c>
      <c r="F80" s="110"/>
      <c r="G80" s="111"/>
      <c r="H80" s="111" t="s">
        <v>3</v>
      </c>
      <c r="I80" s="111" t="s">
        <v>2</v>
      </c>
      <c r="J80" s="111" t="s">
        <v>337</v>
      </c>
      <c r="K80" s="112">
        <v>72</v>
      </c>
      <c r="L80" s="113"/>
      <c r="M80" s="110"/>
      <c r="N80" s="112"/>
      <c r="O80" s="112"/>
      <c r="P80" s="110"/>
      <c r="Q80" s="103"/>
      <c r="R80" s="103"/>
      <c r="S80" s="103"/>
      <c r="T80" s="98"/>
      <c r="U80" s="120"/>
      <c r="V80" s="120"/>
      <c r="W80" s="120"/>
      <c r="X80" s="120"/>
      <c r="Y80" s="120"/>
      <c r="Z80" s="120"/>
      <c r="AA80" s="120"/>
      <c r="AB80" s="120"/>
      <c r="AC80" s="120"/>
      <c r="AD80" s="120"/>
      <c r="AE80" s="120"/>
      <c r="AF80" s="120"/>
      <c r="AG80" s="120"/>
      <c r="AH80" s="120"/>
      <c r="AI80" s="120"/>
    </row>
    <row r="81" spans="1:35" s="104" customFormat="1">
      <c r="A81" s="97" t="s">
        <v>0</v>
      </c>
      <c r="B81" s="97" t="str">
        <f t="shared" si="0"/>
        <v>衢州</v>
      </c>
      <c r="C81" s="97"/>
      <c r="D81" s="98" t="s">
        <v>57</v>
      </c>
      <c r="E81" s="99" t="s">
        <v>311</v>
      </c>
      <c r="F81" s="99"/>
      <c r="G81" s="100"/>
      <c r="H81" s="100" t="s">
        <v>4</v>
      </c>
      <c r="I81" s="100" t="s">
        <v>5</v>
      </c>
      <c r="J81" s="100" t="s">
        <v>338</v>
      </c>
      <c r="K81" s="101">
        <v>53</v>
      </c>
      <c r="L81" s="102"/>
      <c r="M81" s="99"/>
      <c r="N81" s="101"/>
      <c r="O81" s="101"/>
      <c r="P81" s="99"/>
      <c r="Q81" s="103"/>
      <c r="R81" s="103"/>
      <c r="S81" s="103"/>
      <c r="T81" s="98"/>
      <c r="U81" s="120"/>
      <c r="V81" s="120"/>
      <c r="W81" s="120"/>
      <c r="X81" s="120"/>
      <c r="Y81" s="120"/>
      <c r="Z81" s="120"/>
      <c r="AA81" s="120"/>
      <c r="AB81" s="120"/>
      <c r="AC81" s="120"/>
      <c r="AD81" s="120"/>
      <c r="AE81" s="120"/>
      <c r="AF81" s="120"/>
      <c r="AG81" s="120"/>
      <c r="AH81" s="120"/>
      <c r="AI81" s="120"/>
    </row>
    <row r="82" spans="1:35" s="104" customFormat="1">
      <c r="A82" s="97" t="s">
        <v>0</v>
      </c>
      <c r="B82" s="97" t="str">
        <f t="shared" si="0"/>
        <v>衢州</v>
      </c>
      <c r="C82" s="97" t="str">
        <f>MID(E82,3,2)</f>
        <v>江山</v>
      </c>
      <c r="D82" s="98" t="s">
        <v>299</v>
      </c>
      <c r="E82" s="99" t="s">
        <v>312</v>
      </c>
      <c r="F82" s="99"/>
      <c r="G82" s="100"/>
      <c r="H82" s="100" t="s">
        <v>4</v>
      </c>
      <c r="I82" s="100" t="s">
        <v>5</v>
      </c>
      <c r="J82" s="100" t="s">
        <v>338</v>
      </c>
      <c r="K82" s="101">
        <v>54</v>
      </c>
      <c r="L82" s="102"/>
      <c r="M82" s="99"/>
      <c r="N82" s="101"/>
      <c r="O82" s="101"/>
      <c r="P82" s="99"/>
      <c r="Q82" s="103"/>
      <c r="R82" s="103"/>
      <c r="S82" s="103"/>
      <c r="T82" s="98"/>
      <c r="U82" s="120"/>
      <c r="V82" s="120"/>
      <c r="W82" s="120"/>
      <c r="X82" s="120"/>
      <c r="Y82" s="120"/>
      <c r="Z82" s="120"/>
      <c r="AA82" s="120"/>
      <c r="AB82" s="120"/>
      <c r="AC82" s="120"/>
      <c r="AD82" s="120"/>
      <c r="AE82" s="120"/>
      <c r="AF82" s="120"/>
      <c r="AG82" s="120"/>
      <c r="AH82" s="120"/>
      <c r="AI82" s="120"/>
    </row>
    <row r="83" spans="1:35" s="104" customFormat="1">
      <c r="A83" s="97" t="s">
        <v>0</v>
      </c>
      <c r="B83" s="97" t="str">
        <f t="shared" si="0"/>
        <v>绍兴</v>
      </c>
      <c r="C83" s="97" t="str">
        <f>MID(E83,3,2)</f>
        <v>诸暨</v>
      </c>
      <c r="D83" s="98" t="s">
        <v>299</v>
      </c>
      <c r="E83" s="99" t="s">
        <v>313</v>
      </c>
      <c r="F83" s="99"/>
      <c r="G83" s="100"/>
      <c r="H83" s="100" t="s">
        <v>4</v>
      </c>
      <c r="I83" s="100" t="s">
        <v>5</v>
      </c>
      <c r="J83" s="100" t="s">
        <v>338</v>
      </c>
      <c r="K83" s="101">
        <v>48</v>
      </c>
      <c r="L83" s="102"/>
      <c r="M83" s="99"/>
      <c r="N83" s="101"/>
      <c r="O83" s="101"/>
      <c r="P83" s="99"/>
      <c r="Q83" s="103"/>
      <c r="R83" s="103"/>
      <c r="S83" s="103"/>
      <c r="T83" s="98"/>
      <c r="U83" s="120"/>
      <c r="V83" s="120"/>
      <c r="W83" s="120"/>
      <c r="X83" s="120"/>
      <c r="Y83" s="120"/>
      <c r="Z83" s="120"/>
      <c r="AA83" s="120"/>
      <c r="AB83" s="120"/>
      <c r="AC83" s="120"/>
      <c r="AD83" s="120"/>
      <c r="AE83" s="120"/>
      <c r="AF83" s="120"/>
      <c r="AG83" s="120"/>
      <c r="AH83" s="120"/>
      <c r="AI83" s="120"/>
    </row>
    <row r="84" spans="1:35" s="104" customFormat="1">
      <c r="A84" s="97" t="s">
        <v>0</v>
      </c>
      <c r="B84" s="97" t="str">
        <f t="shared" si="0"/>
        <v>绍兴</v>
      </c>
      <c r="C84" s="97" t="str">
        <f>MID(E84,3,2)</f>
        <v>新昌</v>
      </c>
      <c r="D84" s="98" t="s">
        <v>299</v>
      </c>
      <c r="E84" s="99" t="s">
        <v>314</v>
      </c>
      <c r="F84" s="99"/>
      <c r="G84" s="100"/>
      <c r="H84" s="100" t="s">
        <v>3</v>
      </c>
      <c r="I84" s="100" t="s">
        <v>6</v>
      </c>
      <c r="J84" s="100" t="s">
        <v>6</v>
      </c>
      <c r="K84" s="101">
        <v>100</v>
      </c>
      <c r="L84" s="102"/>
      <c r="M84" s="99"/>
      <c r="N84" s="101"/>
      <c r="O84" s="101"/>
      <c r="P84" s="99"/>
      <c r="Q84" s="103"/>
      <c r="R84" s="103"/>
      <c r="S84" s="103"/>
      <c r="T84" s="114"/>
      <c r="U84" s="120"/>
      <c r="V84" s="120"/>
      <c r="W84" s="120"/>
      <c r="X84" s="120"/>
      <c r="Y84" s="120"/>
      <c r="Z84" s="120"/>
      <c r="AA84" s="120"/>
      <c r="AB84" s="120"/>
      <c r="AC84" s="120"/>
      <c r="AD84" s="120"/>
      <c r="AE84" s="120"/>
      <c r="AF84" s="120"/>
      <c r="AG84" s="120"/>
      <c r="AH84" s="120"/>
      <c r="AI84" s="120"/>
    </row>
    <row r="85" spans="1:35" s="104" customFormat="1" ht="16.5" customHeight="1">
      <c r="A85" s="97" t="s">
        <v>0</v>
      </c>
      <c r="B85" s="97" t="str">
        <f t="shared" si="0"/>
        <v>台州</v>
      </c>
      <c r="C85" s="97"/>
      <c r="D85" s="98" t="s">
        <v>57</v>
      </c>
      <c r="E85" s="99" t="s">
        <v>315</v>
      </c>
      <c r="F85" s="99"/>
      <c r="G85" s="100"/>
      <c r="H85" s="100" t="s">
        <v>4</v>
      </c>
      <c r="I85" s="100" t="s">
        <v>5</v>
      </c>
      <c r="J85" s="100" t="s">
        <v>338</v>
      </c>
      <c r="K85" s="101">
        <v>54</v>
      </c>
      <c r="L85" s="102"/>
      <c r="M85" s="99"/>
      <c r="N85" s="101"/>
      <c r="O85" s="101"/>
      <c r="P85" s="99"/>
      <c r="Q85" s="103"/>
      <c r="R85" s="103"/>
      <c r="S85" s="103"/>
      <c r="T85" s="98"/>
      <c r="U85" s="120"/>
      <c r="V85" s="120"/>
      <c r="W85" s="120"/>
      <c r="X85" s="120"/>
      <c r="Y85" s="120"/>
      <c r="Z85" s="120"/>
      <c r="AA85" s="120"/>
      <c r="AB85" s="120"/>
      <c r="AC85" s="120"/>
      <c r="AD85" s="120"/>
      <c r="AE85" s="120"/>
      <c r="AF85" s="120"/>
      <c r="AG85" s="120"/>
      <c r="AH85" s="120"/>
      <c r="AI85" s="120"/>
    </row>
    <row r="86" spans="1:35" s="104" customFormat="1" ht="16.5" customHeight="1">
      <c r="A86" s="97" t="s">
        <v>0</v>
      </c>
      <c r="B86" s="97" t="str">
        <f t="shared" si="0"/>
        <v>台州</v>
      </c>
      <c r="C86" s="97" t="str">
        <f>MID(E86,3,2)</f>
        <v>天台</v>
      </c>
      <c r="D86" s="98" t="s">
        <v>299</v>
      </c>
      <c r="E86" s="99" t="s">
        <v>316</v>
      </c>
      <c r="F86" s="99"/>
      <c r="G86" s="115"/>
      <c r="H86" s="115" t="s">
        <v>4</v>
      </c>
      <c r="I86" s="115" t="s">
        <v>5</v>
      </c>
      <c r="J86" s="115" t="s">
        <v>338</v>
      </c>
      <c r="K86" s="116">
        <v>84</v>
      </c>
      <c r="L86" s="117"/>
      <c r="M86" s="99"/>
      <c r="N86" s="116"/>
      <c r="O86" s="116"/>
      <c r="P86" s="99"/>
      <c r="Q86" s="103"/>
      <c r="R86" s="103"/>
      <c r="S86" s="103"/>
      <c r="T86" s="114"/>
      <c r="U86" s="120"/>
      <c r="V86" s="120"/>
      <c r="W86" s="120"/>
      <c r="X86" s="120"/>
      <c r="Y86" s="120"/>
      <c r="Z86" s="120"/>
      <c r="AA86" s="120"/>
      <c r="AB86" s="120"/>
      <c r="AC86" s="120"/>
      <c r="AD86" s="120"/>
      <c r="AE86" s="120"/>
      <c r="AF86" s="120"/>
      <c r="AG86" s="120"/>
      <c r="AH86" s="120"/>
      <c r="AI86" s="120"/>
    </row>
    <row r="87" spans="1:35">
      <c r="D87" s="53"/>
      <c r="E87" s="60"/>
      <c r="F87" s="60"/>
      <c r="G87" s="53"/>
      <c r="H87" s="53"/>
      <c r="I87" s="53"/>
      <c r="J87" s="53"/>
      <c r="K87" s="56"/>
      <c r="L87" s="57"/>
      <c r="M87" s="58"/>
      <c r="N87" s="56"/>
      <c r="O87" s="56"/>
      <c r="P87" s="59"/>
    </row>
    <row r="88" spans="1:35">
      <c r="D88" s="53"/>
      <c r="E88" s="60"/>
      <c r="F88" s="60"/>
      <c r="G88" s="53"/>
      <c r="H88" s="53"/>
      <c r="I88" s="53"/>
      <c r="J88" s="53"/>
      <c r="K88" s="56"/>
      <c r="L88" s="57"/>
      <c r="M88" s="58"/>
      <c r="N88" s="56"/>
      <c r="O88" s="56"/>
      <c r="P88" s="59"/>
    </row>
    <row r="89" spans="1:35">
      <c r="D89" s="53"/>
      <c r="E89" s="60"/>
      <c r="F89" s="60"/>
      <c r="G89" s="53"/>
      <c r="H89" s="53"/>
      <c r="I89" s="53"/>
      <c r="J89" s="53"/>
      <c r="K89" s="56"/>
      <c r="L89" s="57"/>
      <c r="M89" s="58"/>
      <c r="N89" s="56"/>
      <c r="O89" s="56"/>
      <c r="P89" s="59"/>
    </row>
    <row r="90" spans="1:35">
      <c r="D90" s="53"/>
      <c r="E90" s="60"/>
      <c r="F90" s="60"/>
      <c r="G90" s="53"/>
      <c r="H90" s="53"/>
      <c r="I90" s="53"/>
      <c r="J90" s="53"/>
      <c r="K90" s="56"/>
      <c r="L90" s="57"/>
      <c r="M90" s="58"/>
      <c r="N90" s="56"/>
      <c r="O90" s="56"/>
      <c r="P90" s="59"/>
    </row>
    <row r="91" spans="1:35">
      <c r="D91" s="53"/>
      <c r="E91" s="60"/>
      <c r="F91" s="60"/>
      <c r="G91" s="53"/>
      <c r="H91" s="53"/>
      <c r="I91" s="53"/>
      <c r="J91" s="53"/>
      <c r="K91" s="56"/>
      <c r="L91" s="57"/>
      <c r="M91" s="58"/>
      <c r="N91" s="56"/>
      <c r="O91" s="56"/>
      <c r="P91" s="59"/>
    </row>
    <row r="92" spans="1:35">
      <c r="D92" s="53"/>
      <c r="E92" s="60"/>
      <c r="F92" s="60"/>
      <c r="G92" s="53"/>
      <c r="H92" s="53"/>
      <c r="I92" s="53"/>
      <c r="J92" s="53"/>
      <c r="K92" s="56"/>
      <c r="L92" s="57"/>
      <c r="M92" s="58"/>
      <c r="N92" s="56"/>
      <c r="O92" s="56"/>
      <c r="P92" s="59"/>
    </row>
    <row r="93" spans="1:35">
      <c r="D93" s="53"/>
      <c r="E93" s="60"/>
      <c r="F93" s="60"/>
      <c r="G93" s="53"/>
      <c r="H93" s="53"/>
      <c r="I93" s="53"/>
      <c r="J93" s="53"/>
      <c r="K93" s="56"/>
      <c r="L93" s="57"/>
      <c r="M93" s="58"/>
      <c r="N93" s="56"/>
      <c r="O93" s="56"/>
      <c r="P93" s="59"/>
    </row>
    <row r="94" spans="1:35">
      <c r="D94" s="53"/>
      <c r="E94" s="60"/>
      <c r="F94" s="60"/>
      <c r="G94" s="53"/>
      <c r="H94" s="53"/>
      <c r="I94" s="53"/>
      <c r="J94" s="53"/>
      <c r="K94" s="56"/>
      <c r="L94" s="57"/>
      <c r="M94" s="58"/>
      <c r="N94" s="56"/>
      <c r="O94" s="56"/>
      <c r="P94" s="59"/>
    </row>
    <row r="95" spans="1:35">
      <c r="D95" s="53"/>
      <c r="E95" s="60"/>
      <c r="F95" s="60"/>
      <c r="G95" s="53"/>
      <c r="H95" s="53"/>
      <c r="I95" s="53"/>
      <c r="J95" s="53"/>
      <c r="K95" s="56"/>
      <c r="L95" s="57"/>
      <c r="M95" s="58"/>
      <c r="N95" s="56"/>
      <c r="O95" s="56"/>
      <c r="P95" s="59"/>
    </row>
    <row r="96" spans="1:35">
      <c r="D96" s="53"/>
      <c r="E96" s="60"/>
      <c r="F96" s="60"/>
      <c r="G96" s="53"/>
      <c r="H96" s="53"/>
      <c r="I96" s="53"/>
      <c r="J96" s="53"/>
      <c r="K96" s="56"/>
      <c r="L96" s="57"/>
      <c r="M96" s="58"/>
      <c r="N96" s="56"/>
      <c r="O96" s="56"/>
      <c r="P96" s="59"/>
    </row>
    <row r="97" spans="1:16">
      <c r="D97" s="53"/>
      <c r="E97" s="60"/>
      <c r="F97" s="60"/>
      <c r="G97" s="53"/>
      <c r="H97" s="53"/>
      <c r="I97" s="53"/>
      <c r="J97" s="53"/>
      <c r="K97" s="56"/>
      <c r="L97" s="57"/>
      <c r="M97" s="58"/>
      <c r="N97" s="56"/>
      <c r="O97" s="56"/>
      <c r="P97" s="59"/>
    </row>
    <row r="98" spans="1:16">
      <c r="D98" s="53"/>
      <c r="E98" s="60"/>
      <c r="F98" s="60"/>
      <c r="G98" s="53"/>
      <c r="H98" s="53"/>
      <c r="I98" s="53"/>
      <c r="J98" s="53"/>
      <c r="K98" s="56"/>
      <c r="L98" s="57"/>
      <c r="M98" s="58"/>
      <c r="N98" s="56"/>
      <c r="O98" s="56"/>
      <c r="P98" s="59"/>
    </row>
    <row r="99" spans="1:16">
      <c r="D99" s="53"/>
      <c r="E99" s="60"/>
      <c r="F99" s="60"/>
      <c r="G99" s="53"/>
      <c r="H99" s="53"/>
      <c r="I99" s="53"/>
      <c r="J99" s="53"/>
      <c r="K99" s="56"/>
      <c r="L99" s="57"/>
      <c r="M99" s="58"/>
      <c r="N99" s="56"/>
      <c r="O99" s="56"/>
      <c r="P99" s="59"/>
    </row>
    <row r="100" spans="1:16">
      <c r="D100" s="53"/>
      <c r="E100" s="60"/>
      <c r="F100" s="60"/>
      <c r="G100" s="53"/>
      <c r="H100" s="53"/>
      <c r="I100" s="53"/>
      <c r="J100" s="53"/>
      <c r="K100" s="56"/>
      <c r="L100" s="57"/>
      <c r="M100" s="58"/>
      <c r="N100" s="56"/>
      <c r="O100" s="56"/>
      <c r="P100" s="59"/>
    </row>
    <row r="101" spans="1:16">
      <c r="D101" s="53"/>
      <c r="E101" s="60"/>
      <c r="F101" s="60"/>
      <c r="G101" s="53"/>
      <c r="H101" s="53"/>
      <c r="I101" s="53"/>
      <c r="J101" s="53"/>
      <c r="K101" s="56"/>
      <c r="L101" s="57"/>
      <c r="M101" s="58"/>
      <c r="N101" s="56"/>
      <c r="O101" s="56"/>
      <c r="P101" s="59"/>
    </row>
    <row r="102" spans="1:16">
      <c r="D102" s="53"/>
      <c r="E102" s="60"/>
      <c r="F102" s="60"/>
      <c r="G102" s="53"/>
      <c r="H102" s="53"/>
      <c r="I102" s="53"/>
      <c r="J102" s="53"/>
      <c r="K102" s="56"/>
      <c r="L102" s="57"/>
      <c r="M102" s="58"/>
      <c r="N102" s="56"/>
      <c r="O102" s="56"/>
      <c r="P102" s="59"/>
    </row>
    <row r="103" spans="1:16">
      <c r="D103" s="53"/>
      <c r="E103" s="60"/>
      <c r="F103" s="60"/>
      <c r="G103" s="53"/>
      <c r="H103" s="53"/>
      <c r="I103" s="53"/>
      <c r="J103" s="53"/>
      <c r="K103" s="56"/>
      <c r="L103" s="57"/>
      <c r="M103" s="58"/>
      <c r="N103" s="56"/>
      <c r="O103" s="56"/>
      <c r="P103" s="59"/>
    </row>
    <row r="104" spans="1:16">
      <c r="D104" s="53"/>
      <c r="E104" s="60"/>
      <c r="F104" s="60"/>
      <c r="G104" s="53"/>
      <c r="H104" s="53"/>
      <c r="I104" s="53"/>
      <c r="J104" s="53"/>
      <c r="K104" s="56"/>
      <c r="L104" s="57"/>
      <c r="M104" s="58"/>
      <c r="N104" s="56"/>
      <c r="O104" s="56"/>
      <c r="P104" s="59"/>
    </row>
    <row r="105" spans="1:16">
      <c r="D105" s="53"/>
      <c r="E105" s="60"/>
      <c r="F105" s="60"/>
      <c r="G105" s="53"/>
      <c r="H105" s="53"/>
      <c r="I105" s="53"/>
      <c r="J105" s="53"/>
      <c r="K105" s="56"/>
      <c r="L105" s="57"/>
      <c r="M105" s="58"/>
      <c r="N105" s="56"/>
      <c r="O105" s="56"/>
      <c r="P105" s="59"/>
    </row>
    <row r="106" spans="1:16">
      <c r="D106" s="53"/>
      <c r="E106" s="60"/>
      <c r="F106" s="60"/>
      <c r="G106" s="53"/>
      <c r="H106" s="53"/>
      <c r="I106" s="53"/>
      <c r="J106" s="53"/>
      <c r="K106" s="56"/>
      <c r="L106" s="57"/>
      <c r="M106" s="58"/>
      <c r="N106" s="56"/>
      <c r="O106" s="56"/>
      <c r="P106" s="59"/>
    </row>
    <row r="107" spans="1:16">
      <c r="D107" s="53"/>
      <c r="E107" s="60"/>
      <c r="F107" s="60"/>
      <c r="G107" s="53"/>
      <c r="H107" s="53"/>
      <c r="I107" s="53"/>
      <c r="J107" s="53"/>
      <c r="K107" s="56"/>
      <c r="L107" s="57"/>
      <c r="M107" s="58"/>
      <c r="N107" s="56"/>
      <c r="O107" s="56"/>
      <c r="P107" s="59"/>
    </row>
    <row r="108" spans="1:16">
      <c r="D108" s="53"/>
      <c r="E108" s="60"/>
      <c r="F108" s="60"/>
      <c r="G108" s="53"/>
      <c r="H108" s="53"/>
      <c r="I108" s="53"/>
      <c r="J108" s="53"/>
      <c r="K108" s="56"/>
      <c r="L108" s="57"/>
      <c r="M108" s="58"/>
      <c r="N108" s="56"/>
      <c r="O108" s="56"/>
      <c r="P108" s="59"/>
    </row>
    <row r="109" spans="1:16">
      <c r="D109" s="53"/>
      <c r="E109" s="60"/>
      <c r="F109" s="60"/>
      <c r="G109" s="53"/>
      <c r="H109" s="53"/>
      <c r="I109" s="53"/>
      <c r="J109" s="53"/>
      <c r="K109" s="56"/>
      <c r="L109" s="57"/>
      <c r="M109" s="58"/>
      <c r="N109" s="56"/>
      <c r="O109" s="56"/>
      <c r="P109" s="59"/>
    </row>
    <row r="110" spans="1:16">
      <c r="D110" s="53"/>
      <c r="E110" s="60"/>
      <c r="F110" s="60"/>
      <c r="G110" s="53"/>
      <c r="H110" s="53"/>
      <c r="I110" s="53"/>
      <c r="J110" s="53"/>
      <c r="K110" s="56"/>
      <c r="L110" s="57"/>
      <c r="M110" s="58"/>
      <c r="N110" s="56"/>
      <c r="O110" s="56"/>
      <c r="P110" s="59"/>
    </row>
    <row r="111" spans="1:16">
      <c r="D111" s="53"/>
      <c r="E111" s="60"/>
      <c r="F111" s="60"/>
      <c r="G111" s="53"/>
      <c r="H111" s="53"/>
      <c r="I111" s="53"/>
      <c r="J111" s="53"/>
      <c r="K111" s="56"/>
      <c r="L111" s="57"/>
      <c r="M111" s="58"/>
      <c r="N111" s="56"/>
      <c r="O111" s="56"/>
      <c r="P111" s="59"/>
    </row>
    <row r="112" spans="1:16">
      <c r="A112" s="64"/>
      <c r="B112" s="64" t="s">
        <v>93</v>
      </c>
      <c r="C112" s="283" t="s">
        <v>94</v>
      </c>
      <c r="D112" s="283"/>
      <c r="E112" s="283"/>
      <c r="F112" s="127"/>
      <c r="G112" s="53"/>
      <c r="H112" s="53"/>
      <c r="I112" s="53"/>
      <c r="J112" s="53"/>
      <c r="K112" s="56"/>
      <c r="L112" s="57"/>
      <c r="M112" s="58"/>
      <c r="N112" s="56"/>
      <c r="O112" s="56"/>
      <c r="P112" s="59"/>
    </row>
    <row r="113" spans="1:16">
      <c r="A113" s="64"/>
      <c r="B113" s="64" t="s">
        <v>95</v>
      </c>
      <c r="C113" s="283" t="s">
        <v>96</v>
      </c>
      <c r="D113" s="283"/>
      <c r="E113" s="283"/>
      <c r="F113" s="127"/>
      <c r="G113" s="53"/>
      <c r="H113" s="53"/>
      <c r="I113" s="53"/>
      <c r="J113" s="53"/>
      <c r="K113" s="56"/>
      <c r="L113" s="57"/>
      <c r="M113" s="58"/>
      <c r="N113" s="56"/>
      <c r="O113" s="56"/>
      <c r="P113" s="59"/>
    </row>
    <row r="114" spans="1:16">
      <c r="A114" s="64"/>
      <c r="B114" s="64" t="s">
        <v>97</v>
      </c>
      <c r="C114" s="283" t="s">
        <v>98</v>
      </c>
      <c r="D114" s="283"/>
      <c r="E114" s="283"/>
      <c r="F114" s="127"/>
      <c r="G114" s="53"/>
      <c r="H114" s="53"/>
      <c r="I114" s="53"/>
      <c r="J114" s="53"/>
      <c r="K114" s="56"/>
      <c r="L114" s="57"/>
      <c r="M114" s="58"/>
      <c r="N114" s="56"/>
      <c r="O114" s="56"/>
      <c r="P114" s="59"/>
    </row>
    <row r="115" spans="1:16">
      <c r="A115" s="64"/>
      <c r="B115" s="64" t="s">
        <v>99</v>
      </c>
      <c r="C115" s="283" t="s">
        <v>100</v>
      </c>
      <c r="D115" s="283"/>
      <c r="E115" s="283"/>
      <c r="F115" s="127"/>
      <c r="G115" s="53"/>
      <c r="H115" s="53"/>
      <c r="I115" s="53"/>
      <c r="J115" s="53"/>
      <c r="K115" s="56"/>
      <c r="L115" s="57"/>
      <c r="M115" s="58"/>
      <c r="N115" s="56"/>
      <c r="O115" s="56"/>
      <c r="P115" s="59"/>
    </row>
    <row r="116" spans="1:16">
      <c r="A116" s="64"/>
      <c r="B116" s="64" t="s">
        <v>101</v>
      </c>
      <c r="C116" s="283" t="s">
        <v>102</v>
      </c>
      <c r="D116" s="283"/>
      <c r="E116" s="283"/>
      <c r="F116" s="127"/>
      <c r="G116" s="53"/>
      <c r="H116" s="53"/>
      <c r="I116" s="53"/>
      <c r="J116" s="53"/>
      <c r="K116" s="56"/>
      <c r="L116" s="57"/>
      <c r="M116" s="58"/>
      <c r="N116" s="56"/>
      <c r="O116" s="56"/>
      <c r="P116" s="59"/>
    </row>
    <row r="117" spans="1:16">
      <c r="D117" s="53"/>
      <c r="E117" s="60"/>
      <c r="F117" s="60"/>
      <c r="G117" s="53"/>
      <c r="H117" s="53"/>
      <c r="I117" s="53"/>
      <c r="J117" s="53"/>
      <c r="K117" s="56"/>
      <c r="L117" s="57"/>
      <c r="M117" s="58"/>
      <c r="N117" s="56"/>
      <c r="O117" s="56"/>
      <c r="P117" s="59"/>
    </row>
    <row r="118" spans="1:16">
      <c r="D118" s="53"/>
      <c r="E118" s="60"/>
      <c r="F118" s="60"/>
      <c r="G118" s="53"/>
      <c r="H118" s="53"/>
      <c r="I118" s="53"/>
      <c r="J118" s="53"/>
      <c r="K118" s="56"/>
      <c r="L118" s="57"/>
      <c r="M118" s="58"/>
      <c r="N118" s="56"/>
      <c r="O118" s="56"/>
      <c r="P118" s="59"/>
    </row>
    <row r="119" spans="1:16">
      <c r="D119" s="53"/>
      <c r="E119" s="60"/>
      <c r="F119" s="60"/>
      <c r="G119" s="53"/>
      <c r="H119" s="53"/>
      <c r="I119" s="53"/>
      <c r="J119" s="53"/>
      <c r="K119" s="56"/>
      <c r="L119" s="57"/>
      <c r="M119" s="58"/>
      <c r="N119" s="56"/>
      <c r="O119" s="56"/>
      <c r="P119" s="59"/>
    </row>
    <row r="120" spans="1:16">
      <c r="D120" s="53"/>
      <c r="E120" s="60"/>
      <c r="F120" s="60"/>
      <c r="G120" s="53"/>
      <c r="H120" s="53"/>
      <c r="I120" s="53"/>
      <c r="J120" s="53"/>
      <c r="K120" s="56"/>
      <c r="L120" s="57"/>
      <c r="M120" s="58"/>
      <c r="N120" s="56"/>
      <c r="O120" s="56"/>
      <c r="P120" s="59"/>
    </row>
    <row r="121" spans="1:16">
      <c r="D121" s="53"/>
      <c r="E121" s="60"/>
      <c r="F121" s="60"/>
      <c r="G121" s="53"/>
      <c r="H121" s="53"/>
      <c r="I121" s="53"/>
      <c r="J121" s="53"/>
      <c r="K121" s="56"/>
      <c r="L121" s="57"/>
      <c r="M121" s="58"/>
      <c r="N121" s="56"/>
      <c r="O121" s="56"/>
      <c r="P121" s="59"/>
    </row>
    <row r="122" spans="1:16">
      <c r="D122" s="53"/>
      <c r="E122" s="60"/>
      <c r="F122" s="60"/>
      <c r="G122" s="53"/>
      <c r="H122" s="53"/>
      <c r="I122" s="53"/>
      <c r="J122" s="53"/>
      <c r="K122" s="56"/>
      <c r="L122" s="57"/>
      <c r="M122" s="58"/>
      <c r="N122" s="56"/>
      <c r="O122" s="56"/>
      <c r="P122" s="59"/>
    </row>
    <row r="123" spans="1:16">
      <c r="D123" s="53"/>
      <c r="E123" s="60"/>
      <c r="F123" s="60"/>
      <c r="G123" s="53"/>
      <c r="H123" s="53"/>
      <c r="I123" s="53"/>
      <c r="J123" s="53"/>
      <c r="K123" s="56"/>
      <c r="L123" s="57"/>
      <c r="M123" s="58"/>
      <c r="N123" s="56"/>
      <c r="O123" s="56"/>
      <c r="P123" s="59"/>
    </row>
    <row r="124" spans="1:16">
      <c r="D124" s="53"/>
      <c r="E124" s="60"/>
      <c r="F124" s="60"/>
      <c r="G124" s="53"/>
      <c r="H124" s="53"/>
      <c r="I124" s="53"/>
      <c r="J124" s="53"/>
      <c r="K124" s="56"/>
      <c r="L124" s="57"/>
      <c r="M124" s="58"/>
      <c r="N124" s="56"/>
      <c r="O124" s="56"/>
      <c r="P124" s="59"/>
    </row>
    <row r="125" spans="1:16">
      <c r="D125" s="53"/>
      <c r="E125" s="60"/>
      <c r="F125" s="60"/>
      <c r="G125" s="53"/>
      <c r="H125" s="53"/>
      <c r="I125" s="53"/>
      <c r="J125" s="53"/>
      <c r="K125" s="56"/>
      <c r="L125" s="57"/>
      <c r="M125" s="58"/>
      <c r="N125" s="56"/>
      <c r="O125" s="56"/>
      <c r="P125" s="59"/>
    </row>
    <row r="126" spans="1:16">
      <c r="D126" s="53"/>
      <c r="E126" s="60"/>
      <c r="F126" s="60"/>
      <c r="G126" s="53"/>
      <c r="H126" s="53"/>
      <c r="I126" s="53"/>
      <c r="J126" s="53"/>
      <c r="K126" s="56"/>
      <c r="L126" s="57"/>
      <c r="M126" s="58"/>
      <c r="N126" s="56"/>
      <c r="O126" s="56"/>
      <c r="P126" s="59"/>
    </row>
    <row r="127" spans="1:16">
      <c r="D127" s="53"/>
      <c r="E127" s="60"/>
      <c r="F127" s="60"/>
      <c r="G127" s="53"/>
      <c r="H127" s="53"/>
      <c r="I127" s="53"/>
      <c r="J127" s="53"/>
      <c r="K127" s="56"/>
      <c r="L127" s="57"/>
      <c r="M127" s="58"/>
      <c r="N127" s="56"/>
      <c r="O127" s="56"/>
      <c r="P127" s="59"/>
    </row>
    <row r="128" spans="1:16">
      <c r="D128" s="53"/>
      <c r="E128" s="60"/>
      <c r="F128" s="60"/>
      <c r="G128" s="53"/>
      <c r="H128" s="53"/>
      <c r="I128" s="53"/>
      <c r="J128" s="53"/>
      <c r="K128" s="56"/>
      <c r="L128" s="57"/>
      <c r="M128" s="58"/>
      <c r="N128" s="56"/>
      <c r="O128" s="56"/>
      <c r="P128" s="59"/>
    </row>
    <row r="129" spans="4:16">
      <c r="D129" s="53"/>
      <c r="E129" s="60"/>
      <c r="F129" s="60"/>
      <c r="G129" s="53"/>
      <c r="H129" s="53"/>
      <c r="I129" s="53"/>
      <c r="J129" s="53"/>
      <c r="K129" s="56"/>
      <c r="L129" s="57"/>
      <c r="M129" s="58"/>
      <c r="N129" s="56"/>
      <c r="O129" s="56"/>
      <c r="P129" s="59"/>
    </row>
    <row r="130" spans="4:16">
      <c r="D130" s="53"/>
      <c r="E130" s="60"/>
      <c r="F130" s="60"/>
      <c r="G130" s="53"/>
      <c r="H130" s="53"/>
      <c r="I130" s="53"/>
      <c r="J130" s="53"/>
      <c r="K130" s="56"/>
      <c r="L130" s="57"/>
      <c r="M130" s="58"/>
      <c r="N130" s="56"/>
      <c r="O130" s="56"/>
      <c r="P130" s="59"/>
    </row>
    <row r="131" spans="4:16">
      <c r="D131" s="53"/>
      <c r="E131" s="60"/>
      <c r="F131" s="60"/>
      <c r="G131" s="53"/>
      <c r="H131" s="53"/>
      <c r="I131" s="53"/>
      <c r="J131" s="53"/>
      <c r="K131" s="56"/>
      <c r="L131" s="57"/>
      <c r="M131" s="58"/>
      <c r="N131" s="56"/>
      <c r="O131" s="56"/>
      <c r="P131" s="59"/>
    </row>
    <row r="132" spans="4:16">
      <c r="D132" s="53"/>
      <c r="E132" s="60"/>
      <c r="F132" s="60"/>
      <c r="G132" s="53"/>
      <c r="H132" s="53"/>
      <c r="I132" s="53"/>
      <c r="J132" s="53"/>
      <c r="K132" s="56"/>
      <c r="L132" s="57"/>
      <c r="M132" s="58"/>
      <c r="N132" s="56"/>
      <c r="O132" s="56"/>
      <c r="P132" s="59"/>
    </row>
    <row r="133" spans="4:16">
      <c r="D133" s="53"/>
      <c r="E133" s="60"/>
      <c r="F133" s="60"/>
      <c r="G133" s="53"/>
      <c r="H133" s="53"/>
      <c r="I133" s="53"/>
      <c r="J133" s="53"/>
      <c r="K133" s="56"/>
      <c r="L133" s="57"/>
      <c r="M133" s="58"/>
      <c r="N133" s="56"/>
      <c r="O133" s="56"/>
      <c r="P133" s="59"/>
    </row>
    <row r="134" spans="4:16">
      <c r="D134" s="53"/>
      <c r="E134" s="60"/>
      <c r="F134" s="60"/>
      <c r="G134" s="53"/>
      <c r="H134" s="53"/>
      <c r="I134" s="53"/>
      <c r="J134" s="53"/>
      <c r="K134" s="56"/>
      <c r="L134" s="57"/>
      <c r="M134" s="58"/>
      <c r="N134" s="56"/>
      <c r="O134" s="56"/>
      <c r="P134" s="59"/>
    </row>
    <row r="135" spans="4:16">
      <c r="D135" s="53"/>
      <c r="E135" s="60"/>
      <c r="F135" s="60"/>
      <c r="G135" s="53"/>
      <c r="H135" s="53"/>
      <c r="I135" s="53"/>
      <c r="J135" s="53"/>
      <c r="K135" s="56"/>
      <c r="L135" s="57"/>
      <c r="M135" s="58"/>
      <c r="N135" s="56"/>
      <c r="O135" s="56"/>
      <c r="P135" s="59"/>
    </row>
    <row r="136" spans="4:16">
      <c r="D136" s="53"/>
      <c r="E136" s="60"/>
      <c r="F136" s="60"/>
      <c r="G136" s="53"/>
      <c r="H136" s="53"/>
      <c r="I136" s="53"/>
      <c r="J136" s="53"/>
      <c r="K136" s="56"/>
      <c r="L136" s="57"/>
      <c r="M136" s="58"/>
      <c r="N136" s="56"/>
      <c r="O136" s="56"/>
      <c r="P136" s="59"/>
    </row>
    <row r="137" spans="4:16">
      <c r="D137" s="53"/>
      <c r="E137" s="60"/>
      <c r="F137" s="60"/>
      <c r="G137" s="53"/>
      <c r="H137" s="53"/>
      <c r="I137" s="53"/>
      <c r="J137" s="53"/>
      <c r="K137" s="56"/>
      <c r="L137" s="57"/>
      <c r="M137" s="58"/>
      <c r="N137" s="56"/>
      <c r="O137" s="56"/>
      <c r="P137" s="59"/>
    </row>
    <row r="138" spans="4:16">
      <c r="D138" s="53"/>
      <c r="E138" s="60"/>
      <c r="F138" s="60"/>
      <c r="G138" s="53"/>
      <c r="H138" s="53"/>
      <c r="I138" s="53"/>
      <c r="J138" s="53"/>
      <c r="K138" s="56"/>
      <c r="L138" s="57"/>
      <c r="M138" s="58"/>
      <c r="N138" s="56"/>
      <c r="O138" s="56"/>
      <c r="P138" s="59"/>
    </row>
    <row r="139" spans="4:16">
      <c r="D139" s="53"/>
      <c r="E139" s="60"/>
      <c r="F139" s="60"/>
      <c r="G139" s="53"/>
      <c r="H139" s="53"/>
      <c r="I139" s="53"/>
      <c r="J139" s="53"/>
      <c r="K139" s="56"/>
      <c r="L139" s="57"/>
      <c r="M139" s="58"/>
      <c r="N139" s="56"/>
      <c r="O139" s="56"/>
      <c r="P139" s="59"/>
    </row>
    <row r="140" spans="4:16">
      <c r="D140" s="53"/>
      <c r="E140" s="60"/>
      <c r="F140" s="60"/>
      <c r="G140" s="53"/>
      <c r="H140" s="53"/>
      <c r="I140" s="53"/>
      <c r="J140" s="53"/>
      <c r="K140" s="56"/>
      <c r="L140" s="57"/>
      <c r="M140" s="58"/>
      <c r="N140" s="56"/>
      <c r="O140" s="56"/>
      <c r="P140" s="59"/>
    </row>
    <row r="141" spans="4:16">
      <c r="D141" s="53"/>
      <c r="E141" s="60"/>
      <c r="F141" s="60"/>
      <c r="G141" s="53"/>
      <c r="H141" s="53"/>
      <c r="I141" s="53"/>
      <c r="J141" s="53"/>
      <c r="K141" s="56"/>
      <c r="L141" s="57"/>
      <c r="M141" s="58"/>
      <c r="N141" s="56"/>
      <c r="O141" s="56"/>
      <c r="P141" s="59"/>
    </row>
    <row r="142" spans="4:16">
      <c r="D142" s="53"/>
      <c r="E142" s="60"/>
      <c r="F142" s="60"/>
      <c r="G142" s="53"/>
      <c r="H142" s="53"/>
      <c r="I142" s="53"/>
      <c r="J142" s="53"/>
      <c r="K142" s="56"/>
      <c r="L142" s="57"/>
      <c r="M142" s="58"/>
      <c r="N142" s="56"/>
      <c r="O142" s="56"/>
      <c r="P142" s="59"/>
    </row>
    <row r="143" spans="4:16">
      <c r="D143" s="53"/>
      <c r="E143" s="60"/>
      <c r="F143" s="60"/>
      <c r="G143" s="53"/>
      <c r="H143" s="53"/>
      <c r="I143" s="53"/>
      <c r="J143" s="53"/>
      <c r="K143" s="56"/>
      <c r="L143" s="57"/>
      <c r="M143" s="58"/>
      <c r="N143" s="56"/>
      <c r="O143" s="56"/>
      <c r="P143" s="59"/>
    </row>
    <row r="144" spans="4:16">
      <c r="D144" s="53"/>
      <c r="E144" s="60"/>
      <c r="F144" s="60"/>
      <c r="G144" s="53"/>
      <c r="H144" s="53"/>
      <c r="I144" s="53"/>
      <c r="J144" s="53"/>
      <c r="K144" s="56"/>
      <c r="L144" s="57"/>
      <c r="M144" s="58"/>
      <c r="N144" s="56"/>
      <c r="O144" s="56"/>
      <c r="P144" s="59"/>
    </row>
    <row r="145" spans="4:16">
      <c r="D145" s="53"/>
      <c r="E145" s="60"/>
      <c r="F145" s="60"/>
      <c r="G145" s="53"/>
      <c r="H145" s="53"/>
      <c r="I145" s="53"/>
      <c r="J145" s="53"/>
      <c r="K145" s="56"/>
      <c r="L145" s="57"/>
      <c r="M145" s="58"/>
      <c r="N145" s="56"/>
      <c r="O145" s="56"/>
      <c r="P145" s="59"/>
    </row>
    <row r="146" spans="4:16">
      <c r="D146" s="53"/>
      <c r="E146" s="60"/>
      <c r="F146" s="60"/>
      <c r="G146" s="53"/>
      <c r="H146" s="53"/>
      <c r="I146" s="53"/>
      <c r="J146" s="53"/>
      <c r="K146" s="56"/>
      <c r="L146" s="57"/>
      <c r="M146" s="58"/>
      <c r="N146" s="56"/>
      <c r="O146" s="56"/>
      <c r="P146" s="59"/>
    </row>
    <row r="147" spans="4:16">
      <c r="D147" s="53"/>
      <c r="E147" s="60"/>
      <c r="F147" s="60"/>
      <c r="G147" s="53"/>
      <c r="H147" s="53"/>
      <c r="I147" s="53"/>
      <c r="J147" s="53"/>
      <c r="K147" s="56"/>
      <c r="L147" s="57"/>
      <c r="M147" s="58"/>
      <c r="N147" s="56"/>
      <c r="O147" s="56"/>
      <c r="P147" s="59"/>
    </row>
    <row r="148" spans="4:16">
      <c r="D148" s="53"/>
      <c r="E148" s="60"/>
      <c r="F148" s="60"/>
      <c r="G148" s="53"/>
      <c r="H148" s="53"/>
      <c r="I148" s="53"/>
      <c r="J148" s="53"/>
      <c r="K148" s="56"/>
      <c r="L148" s="57"/>
      <c r="M148" s="58"/>
      <c r="N148" s="56"/>
      <c r="O148" s="56"/>
      <c r="P148" s="59"/>
    </row>
    <row r="149" spans="4:16">
      <c r="D149" s="53"/>
      <c r="E149" s="60"/>
      <c r="F149" s="60"/>
      <c r="G149" s="53"/>
      <c r="H149" s="53"/>
      <c r="I149" s="53"/>
      <c r="J149" s="53"/>
      <c r="K149" s="56"/>
      <c r="L149" s="57"/>
      <c r="M149" s="58"/>
      <c r="N149" s="56"/>
      <c r="O149" s="56"/>
      <c r="P149" s="59"/>
    </row>
    <row r="150" spans="4:16">
      <c r="D150" s="53"/>
      <c r="E150" s="60"/>
      <c r="F150" s="60"/>
      <c r="G150" s="53"/>
      <c r="H150" s="53"/>
      <c r="I150" s="53"/>
      <c r="J150" s="53"/>
      <c r="K150" s="56"/>
      <c r="L150" s="57"/>
      <c r="M150" s="58"/>
      <c r="N150" s="56"/>
      <c r="O150" s="56"/>
      <c r="P150" s="59"/>
    </row>
    <row r="151" spans="4:16">
      <c r="D151" s="53"/>
      <c r="E151" s="60"/>
      <c r="F151" s="60"/>
      <c r="G151" s="53"/>
      <c r="H151" s="53"/>
      <c r="I151" s="53"/>
      <c r="J151" s="53"/>
      <c r="K151" s="56"/>
      <c r="L151" s="57"/>
      <c r="M151" s="58"/>
      <c r="N151" s="56"/>
      <c r="O151" s="56"/>
      <c r="P151" s="59"/>
    </row>
    <row r="152" spans="4:16">
      <c r="D152" s="53"/>
      <c r="E152" s="60"/>
      <c r="F152" s="60"/>
      <c r="G152" s="53"/>
      <c r="H152" s="53"/>
      <c r="I152" s="53"/>
      <c r="J152" s="53"/>
      <c r="K152" s="56"/>
      <c r="L152" s="57"/>
      <c r="M152" s="58"/>
      <c r="N152" s="56"/>
      <c r="O152" s="56"/>
      <c r="P152" s="59"/>
    </row>
  </sheetData>
  <autoFilter ref="A1:AW86"/>
  <mergeCells count="5">
    <mergeCell ref="C112:E112"/>
    <mergeCell ref="C113:E113"/>
    <mergeCell ref="C114:E114"/>
    <mergeCell ref="C115:E115"/>
    <mergeCell ref="C116:E116"/>
  </mergeCells>
  <phoneticPr fontId="5" type="noConversion"/>
  <printOptions horizontalCentered="1"/>
  <pageMargins left="0" right="0" top="0.39370078740157483" bottom="0.39370078740157483" header="0.31496062992125984" footer="0.31496062992125984"/>
  <pageSetup paperSize="9" scale="62" fitToHeight="2" orientation="landscape" horizontalDpi="4294967293" r:id="rId1"/>
</worksheet>
</file>

<file path=xl/worksheets/sheet6.xml><?xml version="1.0" encoding="utf-8"?>
<worksheet xmlns="http://schemas.openxmlformats.org/spreadsheetml/2006/main" xmlns:r="http://schemas.openxmlformats.org/officeDocument/2006/relationships">
  <sheetPr>
    <tabColor rgb="FFFF0000"/>
  </sheetPr>
  <dimension ref="A1:B3"/>
  <sheetViews>
    <sheetView workbookViewId="0">
      <selection activeCell="B22" sqref="B22"/>
    </sheetView>
  </sheetViews>
  <sheetFormatPr defaultRowHeight="13.5"/>
  <cols>
    <col min="1" max="1" width="9.875" style="181" customWidth="1"/>
    <col min="2" max="2" width="90" style="181" customWidth="1"/>
    <col min="3" max="3" width="7.75" style="181" bestFit="1" customWidth="1"/>
    <col min="4" max="4" width="13.875" style="181" bestFit="1" customWidth="1"/>
    <col min="5" max="5" width="14.625" style="181" customWidth="1"/>
    <col min="6" max="16384" width="9" style="181"/>
  </cols>
  <sheetData>
    <row r="1" spans="1:2" ht="27" customHeight="1">
      <c r="A1" s="284" t="s">
        <v>1174</v>
      </c>
      <c r="B1" s="284"/>
    </row>
    <row r="2" spans="1:2" s="180" customFormat="1" ht="21" customHeight="1">
      <c r="A2" s="182" t="s">
        <v>1172</v>
      </c>
      <c r="B2" s="182" t="s">
        <v>1177</v>
      </c>
    </row>
    <row r="3" spans="1:2" s="180" customFormat="1" ht="21" customHeight="1">
      <c r="A3" s="182" t="s">
        <v>1173</v>
      </c>
      <c r="B3" s="182" t="s">
        <v>1175</v>
      </c>
    </row>
  </sheetData>
  <mergeCells count="1">
    <mergeCell ref="A1:B1"/>
  </mergeCells>
  <phoneticPr fontId="30"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16"/>
  <sheetViews>
    <sheetView showGridLines="0" workbookViewId="0">
      <selection activeCell="J25" sqref="J25"/>
    </sheetView>
  </sheetViews>
  <sheetFormatPr defaultRowHeight="13.5"/>
  <cols>
    <col min="1" max="2" width="15.75" customWidth="1"/>
    <col min="3" max="3" width="18.375" customWidth="1"/>
    <col min="4" max="4" width="17.125" customWidth="1"/>
    <col min="5" max="5" width="15.75" customWidth="1"/>
  </cols>
  <sheetData>
    <row r="1" spans="1:5" ht="27" customHeight="1">
      <c r="A1" s="285" t="s">
        <v>684</v>
      </c>
      <c r="B1" s="285"/>
      <c r="C1" s="285"/>
      <c r="D1" s="285"/>
      <c r="E1" s="285"/>
    </row>
    <row r="3" spans="1:5">
      <c r="A3" t="s">
        <v>703</v>
      </c>
    </row>
    <row r="4" spans="1:5" s="137" customFormat="1" ht="25.5" customHeight="1">
      <c r="A4" s="138" t="s">
        <v>704</v>
      </c>
      <c r="B4" s="138" t="s">
        <v>705</v>
      </c>
      <c r="C4" s="138" t="s">
        <v>706</v>
      </c>
      <c r="D4" s="138" t="s">
        <v>707</v>
      </c>
    </row>
    <row r="5" spans="1:5">
      <c r="A5" s="142" t="s">
        <v>689</v>
      </c>
      <c r="B5" s="143" t="s">
        <v>690</v>
      </c>
      <c r="C5" s="143" t="s">
        <v>691</v>
      </c>
      <c r="D5" s="144" t="s">
        <v>692</v>
      </c>
    </row>
    <row r="6" spans="1:5">
      <c r="A6" s="139" t="s">
        <v>693</v>
      </c>
      <c r="B6" s="140" t="s">
        <v>694</v>
      </c>
      <c r="C6" s="140" t="s">
        <v>695</v>
      </c>
      <c r="D6" s="141" t="s">
        <v>696</v>
      </c>
    </row>
    <row r="7" spans="1:5">
      <c r="A7" s="26"/>
      <c r="B7" s="26"/>
      <c r="C7" s="26"/>
      <c r="D7" s="26"/>
      <c r="E7" s="26"/>
    </row>
    <row r="8" spans="1:5">
      <c r="A8" s="135" t="s">
        <v>697</v>
      </c>
      <c r="B8" s="26"/>
      <c r="C8" s="26"/>
      <c r="D8" s="26"/>
      <c r="E8" s="26"/>
    </row>
    <row r="9" spans="1:5" s="137" customFormat="1" ht="21" customHeight="1">
      <c r="A9" s="136" t="s">
        <v>685</v>
      </c>
      <c r="B9" s="136" t="s">
        <v>686</v>
      </c>
      <c r="C9" s="136" t="s">
        <v>687</v>
      </c>
      <c r="D9" s="136" t="s">
        <v>688</v>
      </c>
    </row>
    <row r="10" spans="1:5">
      <c r="A10" s="148" t="s">
        <v>708</v>
      </c>
      <c r="B10" s="149" t="s">
        <v>709</v>
      </c>
      <c r="C10" s="152" t="s">
        <v>710</v>
      </c>
      <c r="D10" s="150" t="s">
        <v>696</v>
      </c>
    </row>
    <row r="11" spans="1:5">
      <c r="A11" s="145" t="s">
        <v>708</v>
      </c>
      <c r="B11" s="146" t="s">
        <v>709</v>
      </c>
      <c r="C11" s="153" t="s">
        <v>711</v>
      </c>
      <c r="D11" s="147" t="s">
        <v>696</v>
      </c>
    </row>
    <row r="13" spans="1:5">
      <c r="A13" s="135" t="s">
        <v>714</v>
      </c>
      <c r="B13" s="26"/>
      <c r="C13" s="26"/>
      <c r="D13" s="26"/>
      <c r="E13" s="26"/>
    </row>
    <row r="14" spans="1:5" s="137" customFormat="1" ht="18.75" customHeight="1">
      <c r="A14" s="136" t="s">
        <v>685</v>
      </c>
      <c r="B14" s="136" t="s">
        <v>686</v>
      </c>
      <c r="C14" s="136" t="s">
        <v>700</v>
      </c>
      <c r="D14" s="136" t="s">
        <v>687</v>
      </c>
      <c r="E14" s="136" t="s">
        <v>688</v>
      </c>
    </row>
    <row r="15" spans="1:5">
      <c r="A15" s="142" t="s">
        <v>698</v>
      </c>
      <c r="B15" s="143" t="s">
        <v>701</v>
      </c>
      <c r="C15" s="151" t="s">
        <v>699</v>
      </c>
      <c r="D15" s="143" t="s">
        <v>702</v>
      </c>
      <c r="E15" s="144" t="s">
        <v>696</v>
      </c>
    </row>
    <row r="16" spans="1:5">
      <c r="A16" s="142" t="s">
        <v>689</v>
      </c>
      <c r="B16" s="143" t="s">
        <v>690</v>
      </c>
      <c r="C16" s="151" t="s">
        <v>712</v>
      </c>
      <c r="D16" s="143" t="s">
        <v>713</v>
      </c>
      <c r="E16" s="144" t="s">
        <v>696</v>
      </c>
    </row>
  </sheetData>
  <mergeCells count="1">
    <mergeCell ref="A1:E1"/>
  </mergeCells>
  <phoneticPr fontId="2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vt:i4>
      </vt:variant>
    </vt:vector>
  </HeadingPairs>
  <TitlesOfParts>
    <vt:vector size="9" baseType="lpstr">
      <vt:lpstr>店铺资料发布及录入系统版</vt:lpstr>
      <vt:lpstr>Sheet1</vt:lpstr>
      <vt:lpstr>透视过滤</vt:lpstr>
      <vt:lpstr>关店信息</vt:lpstr>
      <vt:lpstr>备份</vt:lpstr>
      <vt:lpstr>仓库及总部售后地址</vt:lpstr>
      <vt:lpstr>命名规则</vt:lpstr>
      <vt:lpstr>备份!Print_Area</vt:lpstr>
      <vt:lpstr>店铺资料发布及录入系统版!Print_Area</vt:lpstr>
    </vt:vector>
  </TitlesOfParts>
  <Company>WwW.YlmF.CoM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HB</cp:lastModifiedBy>
  <cp:lastPrinted>2014-04-08T06:14:19Z</cp:lastPrinted>
  <dcterms:created xsi:type="dcterms:W3CDTF">2013-03-16T02:24:08Z</dcterms:created>
  <dcterms:modified xsi:type="dcterms:W3CDTF">2015-12-23T13:08:41Z</dcterms:modified>
</cp:coreProperties>
</file>