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ck\Documents\GitHub\vertical-farming-ib3.github.io\assets\files\"/>
    </mc:Choice>
  </mc:AlternateContent>
  <xr:revisionPtr revIDLastSave="0" documentId="8_{9C627415-D2FD-43AC-9500-AC210D14BCB0}" xr6:coauthVersionLast="47" xr6:coauthVersionMax="47" xr10:uidLastSave="{00000000-0000-0000-0000-000000000000}"/>
  <bookViews>
    <workbookView xWindow="-108" yWindow="-108" windowWidth="23256" windowHeight="12456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H150" i="1" s="1"/>
  <c r="J150" i="1" s="1"/>
  <c r="G149" i="1"/>
  <c r="H149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3" i="1"/>
  <c r="G144" i="1"/>
  <c r="G145" i="1"/>
  <c r="G142" i="1"/>
  <c r="G130" i="1"/>
  <c r="G132" i="1"/>
  <c r="G133" i="1"/>
  <c r="G134" i="1"/>
  <c r="G135" i="1"/>
  <c r="G151" i="1"/>
  <c r="G152" i="1"/>
  <c r="G153" i="1"/>
  <c r="D219" i="1"/>
  <c r="F220" i="1" s="1"/>
  <c r="F213" i="1"/>
  <c r="F210" i="1"/>
  <c r="D204" i="1"/>
  <c r="D203" i="1"/>
  <c r="D202" i="1"/>
  <c r="D201" i="1"/>
  <c r="D200" i="1"/>
  <c r="D199" i="1"/>
  <c r="K150" i="1" l="1"/>
  <c r="K149" i="1"/>
  <c r="J149" i="1"/>
  <c r="D205" i="1"/>
  <c r="D207" i="1" s="1"/>
  <c r="F208" i="1" s="1"/>
  <c r="M176" i="1" s="1"/>
  <c r="N10" i="1" s="1"/>
  <c r="K138" i="1"/>
  <c r="J87" i="1"/>
  <c r="K87" i="1"/>
  <c r="K84" i="1"/>
  <c r="G136" i="1"/>
  <c r="H136" i="1" s="1"/>
  <c r="G147" i="1"/>
  <c r="H147" i="1" s="1"/>
  <c r="G137" i="1"/>
  <c r="H137" i="1" s="1"/>
  <c r="J84" i="1"/>
  <c r="G22" i="1"/>
  <c r="G146" i="1"/>
  <c r="H146" i="1" s="1"/>
  <c r="J146" i="1" s="1"/>
  <c r="G154" i="1"/>
  <c r="H154" i="1" s="1"/>
  <c r="H153" i="1"/>
  <c r="H151" i="1"/>
  <c r="H152" i="1"/>
  <c r="J152" i="1" s="1"/>
  <c r="H130" i="1"/>
  <c r="H132" i="1"/>
  <c r="K132" i="1" s="1"/>
  <c r="H133" i="1"/>
  <c r="H134" i="1"/>
  <c r="H135" i="1"/>
  <c r="H142" i="1"/>
  <c r="H145" i="1"/>
  <c r="H144" i="1"/>
  <c r="H143" i="1"/>
  <c r="H129" i="1"/>
  <c r="K83" i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M78" i="1" l="1"/>
  <c r="J132" i="1"/>
  <c r="K137" i="1"/>
  <c r="J137" i="1"/>
  <c r="J19" i="1"/>
  <c r="K152" i="1"/>
  <c r="H20" i="1"/>
  <c r="K20" i="1" s="1"/>
  <c r="J130" i="1"/>
  <c r="K130" i="1"/>
  <c r="J147" i="1"/>
  <c r="K147" i="1"/>
  <c r="J136" i="1"/>
  <c r="K136" i="1"/>
  <c r="K151" i="1"/>
  <c r="J151" i="1"/>
  <c r="K153" i="1"/>
  <c r="J153" i="1"/>
  <c r="J22" i="1"/>
  <c r="H22" i="1"/>
  <c r="K22" i="1" s="1"/>
  <c r="J154" i="1"/>
  <c r="K154" i="1"/>
  <c r="K146" i="1"/>
  <c r="J135" i="1"/>
  <c r="K135" i="1"/>
  <c r="J134" i="1"/>
  <c r="K134" i="1"/>
  <c r="K133" i="1"/>
  <c r="J133" i="1"/>
  <c r="K142" i="1"/>
  <c r="J142" i="1"/>
  <c r="K129" i="1"/>
  <c r="J129" i="1"/>
  <c r="K143" i="1"/>
  <c r="J143" i="1"/>
  <c r="K144" i="1"/>
  <c r="J144" i="1"/>
  <c r="K145" i="1"/>
  <c r="J145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tc={2262847C-0297-4456-BB38-D5B507D88898}</author>
  </authors>
  <commentList>
    <comment ref="A1" authorId="0" shapeId="0" xr:uid="{2262847C-0297-4456-BB38-D5B507D8889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wijzigingen, gelieve ook aan te passen in git en op website. Danku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<sst xmlns="http://schemas.openxmlformats.org/spreadsheetml/2006/main" count="696" uniqueCount="363">
  <si>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</si>
  <si>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</si>
  <si>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</si>
  <si>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</si>
  <si>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</si>
  <si>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</si>
  <si>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</si>
  <si>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</si>
  <si>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</si>
  <si>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</si>
  <si>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</si>
  <si>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</si>
  <si>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</si>
  <si>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</si>
  <si>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</si>
  <si>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</si>
  <si>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</si>
  <si>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</si>
  <si>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</si>
  <si>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</si>
  <si>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</si>
  <si>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</si>
  <si>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</si>
  <si>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</si>
  <si>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</si>
  <si>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</si>
  <si>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</si>
  <si>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</si>
  <si>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</si>
  <si>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</si>
  <si>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Excl verzending, excl xtra kosten, incl btw</t>
  </si>
  <si>
    <t>Waterhoogte sensor: Ultrasoon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</si>
  <si>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</si>
  <si>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</si>
  <si>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</si>
  <si>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</si>
  <si>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</si>
  <si>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</si>
  <si>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</si>
  <si>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</si>
  <si>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</si>
  <si>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</si>
  <si>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</si>
  <si>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Luchtpomp</t>
  </si>
  <si>
    <t>Waterslang (3.5mm ID-Xmm OD)</t>
  </si>
  <si>
    <t>per meter, 3.5mm</t>
  </si>
  <si>
    <t>Hobbyelectronica</t>
  </si>
  <si>
    <t>PCBWay</t>
  </si>
  <si>
    <t>Relais 5V</t>
  </si>
  <si>
    <t>Mouser</t>
  </si>
  <si>
    <t>tinytronics</t>
  </si>
  <si>
    <t xml:space="preserve">PPF </t>
  </si>
  <si>
    <t>AliExpress</t>
  </si>
  <si>
    <t>PH- sensor + ADC</t>
  </si>
  <si>
    <t>UV-C filter (nieuw) [14W - ordinary]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</si>
  <si>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</si>
  <si>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</si>
  <si>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</si>
  <si>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</si>
  <si>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</si>
  <si>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</si>
  <si>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</si>
  <si>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</si>
  <si>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</si>
  <si>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</si>
  <si>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</si>
  <si>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</si>
  <si>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</si>
  <si>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</si>
  <si>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</si>
  <si>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</si>
  <si>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</si>
  <si>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yyyyy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</si>
  <si>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</si>
  <si>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</si>
  <si>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</si>
  <si>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</si>
  <si>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</si>
  <si>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</si>
  <si>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</si>
  <si>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</si>
  <si>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</si>
  <si>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</si>
  <si>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</si>
  <si>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</si>
  <si>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</si>
  <si>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</si>
  <si>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</si>
  <si>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</si>
  <si>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</si>
  <si>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</si>
  <si>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</si>
  <si>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</si>
  <si>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</si>
  <si>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</si>
  <si>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</si>
  <si>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</si>
  <si>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</si>
  <si>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</si>
  <si>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</si>
  <si>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</si>
  <si>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</si>
  <si>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</si>
  <si>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</si>
  <si>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</si>
  <si>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</si>
  <si>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</si>
  <si>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</si>
  <si>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</si>
  <si>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</si>
  <si>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</si>
  <si>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</si>
  <si>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</si>
  <si>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</si>
  <si>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</si>
  <si>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</si>
  <si>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</si>
  <si>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</si>
  <si>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</si>
  <si>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</si>
  <si>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</si>
  <si>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</si>
  <si>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</si>
  <si>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</si>
  <si>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</si>
  <si>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</si>
  <si>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</si>
  <si>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</si>
  <si>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</si>
  <si>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</si>
  <si>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</si>
  <si>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</si>
  <si>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</si>
  <si>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</si>
  <si>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</si>
  <si>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</si>
  <si>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</si>
  <si>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</si>
  <si>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</si>
  <si>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</si>
  <si>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</si>
  <si>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</si>
  <si>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</si>
  <si>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</si>
  <si>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</si>
  <si>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</si>
  <si>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</si>
  <si>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</si>
  <si>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</si>
  <si>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</si>
  <si>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</si>
  <si>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</si>
  <si>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</si>
  <si>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</si>
  <si>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</si>
  <si>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</si>
  <si>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</si>
  <si>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</si>
  <si>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</si>
  <si>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</si>
  <si>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</si>
  <si>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</si>
  <si>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</si>
  <si>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</si>
  <si>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</si>
  <si>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</si>
  <si>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</si>
  <si>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</si>
  <si>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</si>
  <si>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</si>
  <si>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</si>
  <si>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</si>
  <si>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</si>
  <si>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</si>
  <si>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</si>
  <si>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</si>
  <si>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</si>
  <si>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</si>
  <si>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</si>
  <si>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</si>
  <si>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</si>
  <si>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</si>
  <si>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</si>
  <si>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</si>
  <si>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</si>
  <si>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</si>
  <si>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</si>
  <si>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</si>
  <si>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</si>
  <si>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</si>
  <si>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</si>
  <si>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</si>
  <si>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100 stuks per batch</t>
  </si>
  <si>
    <t>NO.50 white (15 stuk per batch)</t>
  </si>
  <si>
    <t>Action</t>
  </si>
  <si>
    <t>action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</si>
  <si>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</si>
  <si>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</si>
  <si>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</si>
  <si>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</si>
  <si>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</si>
  <si>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</si>
  <si>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</si>
  <si>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</si>
  <si>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</si>
  <si>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</si>
  <si>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</si>
  <si>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</si>
  <si>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</si>
  <si>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</si>
  <si>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</si>
  <si>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</si>
  <si>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</si>
  <si>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</si>
  <si>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</si>
  <si>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</si>
  <si>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</si>
  <si>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</si>
  <si>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</si>
  <si>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</si>
  <si>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</si>
  <si>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</si>
  <si>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</si>
  <si>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</si>
  <si>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</si>
  <si>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</si>
  <si>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</si>
  <si>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</si>
  <si>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</si>
  <si>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</si>
  <si>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</si>
  <si>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</si>
  <si>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</si>
  <si>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</si>
  <si>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</si>
  <si>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</si>
  <si>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</si>
  <si>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</si>
  <si>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</si>
  <si>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</si>
  <si>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</si>
  <si>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</si>
  <si>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</si>
  <si>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</si>
  <si>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</si>
  <si>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</si>
  <si>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</si>
  <si>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</si>
  <si>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</si>
  <si>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</si>
  <si>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</si>
  <si>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</si>
  <si>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</si>
  <si>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</si>
  <si>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</si>
  <si>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</si>
  <si>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</si>
  <si>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</si>
  <si>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</si>
  <si>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</si>
  <si>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</si>
  <si>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</si>
  <si>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</si>
  <si>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</si>
  <si>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</si>
  <si>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</si>
  <si>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</si>
  <si>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</si>
  <si>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</si>
  <si>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</si>
  <si>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</si>
  <si>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</si>
  <si>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</si>
  <si>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</si>
  <si>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</si>
  <si>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</si>
  <si>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</si>
  <si>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</si>
  <si>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</si>
  <si>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</si>
  <si>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</si>
  <si>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</si>
  <si>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</si>
  <si>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</si>
  <si>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</si>
  <si>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</si>
  <si>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</si>
  <si>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</si>
  <si>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</si>
  <si>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</si>
  <si>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</si>
  <si>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</si>
  <si>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</si>
  <si>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</si>
  <si>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</si>
  <si>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</si>
  <si>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</si>
  <si>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</si>
  <si>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Resistors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</si>
  <si>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</si>
  <si>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</si>
  <si>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</si>
  <si>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</si>
  <si>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</si>
  <si>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</si>
  <si>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</si>
  <si>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</si>
  <si>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</si>
  <si>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</si>
  <si>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</si>
  <si>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</si>
  <si>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Totaal  Buitenkast (Te bestellen)</t>
  </si>
  <si>
    <t>DEUR</t>
  </si>
  <si>
    <t>lengte</t>
  </si>
  <si>
    <t>aantal</t>
  </si>
  <si>
    <t>m</t>
  </si>
  <si>
    <t>breedte</t>
  </si>
  <si>
    <t>opp</t>
  </si>
  <si>
    <t>prijs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</si>
  <si>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</si>
  <si>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</si>
  <si>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</si>
  <si>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</si>
  <si>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</si>
  <si>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</si>
  <si>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</si>
  <si>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</si>
  <si>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Netsnoer</t>
  </si>
  <si>
    <t>KAST</t>
  </si>
  <si>
    <t>Resthout</t>
  </si>
  <si>
    <t>2000x600x18</t>
  </si>
  <si>
    <t>Gextrudeerde aluminium profielen</t>
  </si>
  <si>
    <t>2200x90x45</t>
  </si>
  <si>
    <t>640x90x45</t>
  </si>
  <si>
    <t>550x90x45</t>
  </si>
  <si>
    <t>Hout binnenkast (schatting)</t>
  </si>
  <si>
    <t>Totaal:</t>
  </si>
  <si>
    <t>Oude laden</t>
  </si>
  <si>
    <t>Wieltjes</t>
  </si>
  <si>
    <t>Draaiend</t>
  </si>
  <si>
    <t>Vast</t>
  </si>
  <si>
    <t>Houtschroeven</t>
  </si>
  <si>
    <t>afmetingen (mm)</t>
  </si>
  <si>
    <t>Klepscharnieren</t>
  </si>
  <si>
    <t>Deurkader (sectie 18mm x 60mm)</t>
  </si>
  <si>
    <t>eenheidsprijs/m2 Eurabo</t>
  </si>
  <si>
    <t>Hydrokorrels</t>
  </si>
  <si>
    <t>Bloempotjes</t>
  </si>
  <si>
    <t>Plantenvoeding</t>
  </si>
  <si>
    <t>Kokosvezel potgrond</t>
  </si>
  <si>
    <t>Verfborstel en verfbak</t>
  </si>
  <si>
    <t>Witte verf</t>
  </si>
  <si>
    <t>Potjes voor plantjes: NO.40 white</t>
  </si>
  <si>
    <t>Rockwool aliexpress</t>
  </si>
  <si>
    <t>T-stuk (luchtsteen)</t>
  </si>
  <si>
    <t>Eindloopschakelaar</t>
  </si>
  <si>
    <t>PCB</t>
  </si>
  <si>
    <t xml:space="preserve">Waterslang </t>
  </si>
  <si>
    <t>QuickConnect</t>
  </si>
  <si>
    <t>12V 3A supply voor water en planten</t>
  </si>
  <si>
    <t>24V 4.2 A supply voor verlichting</t>
  </si>
  <si>
    <t>Heatsink led-PCB</t>
  </si>
  <si>
    <t>Thermal Pad led-PCB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</si>
</sst>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-2]\ * #,##0.00_-;\-[$€-2]\ * #,##0.00_-;_-[$€-2]\ * &quot;-&quot;??_-;_-@_-"/>
    <numFmt numFmtId="165" formatCode="[$€-813]\ #,##0.00"/>
    <numFmt numFmtId="166" formatCode="&quot;€&quot;\ #,##0.00"/>
    <numFmt numFmtId="168" formatCode="0.000"/>
  </numFmts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0" fillId="13" borderId="0" xfId="0" applyFill="1"/>
    <xf numFmtId="164" fontId="6" fillId="0" borderId="0" xfId="0" applyNumberFormat="1" applyFon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9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8" fillId="0" borderId="0" xfId="0" applyFont="1"/>
    <xf numFmtId="166" fontId="8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6" fillId="0" borderId="0" xfId="0" applyFont="1"/>
    <xf numFmtId="168" fontId="0" fillId="0" borderId="0" xfId="0" applyNumberFormat="1"/>
    <xf numFmtId="168" fontId="8" fillId="0" borderId="0" xfId="0" applyNumberFormat="1" applyFont="1"/>
    <xf numFmtId="0" fontId="0" fillId="0" borderId="0" xfId="0" applyFont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els Verhoeve" id="{2976756B-EE46-4AA5-9E26-90D3DC7D2A21}" userId="S::niels.verhoeve@student.kuleuven.be::ecc705fd-f58a-469b-b004-a5ef077d2e58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6T18:46:16.98" personId="{2976756B-EE46-4AA5-9E26-90D3DC7D2A21}" id="{2262847C-0297-4456-BB38-D5B507D88898}">
    <text>Bij wijzigingen, gelieve ook aan te passen in git en op website. Danku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110975582.html?spm=a2g0o.detail.pcDetailBottomMoreOtherSeller.56.1dc5lUxFlUxFQM&amp;gps-id=pcDetailBottomMoreOtherSeller&amp;scm=1007.40050.354490.0&amp;scm_id=1007.40050.354490.0&amp;scm-url=1007.40050.354490.0&amp;pvid=dc0bb433-8fde-4045-9085-4eecaa485c2d&amp;_t=gps-id%3ApcDetailBottomMoreOtherSeller%2Cscm-url%3A1007.40050.354490.0%2Cpvid%3Adc0bb433-8fde-4045-9085-4eecaa485c2d%2Ctpp_buckets%3A668%232846%238108%231977&amp;pdp_ext_f=%7B%22order%22%3A%2218%22%2C%22eval%22%3A%221%22%2C%22sceneId%22%3A%2230050%22%7D&amp;pdp_npi=4%40dis!EUR!33.06!15.88!!!260.96!125.35!%40211b813b17443072665026527eba8d!12000038728939852!rec!BE!!ABX&amp;utparam-url=scene%3ApcDetailBottomMoreOtherSeller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www.hubo.be/nl/p/hubo-siliconenkit-sanitair-310ml-transparant/12507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59" Type="http://schemas.microsoft.com/office/2017/10/relationships/threadedComment" Target="../threadedComments/threadedComment1.xm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www.hobbyelectronica.nl/product/3d-printer-endstop-mechanisch-ramps-1-4/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35"/>
  <sheetViews>
    <sheetView tabSelected="1" zoomScale="55" zoomScaleNormal="55" workbookViewId="0">
      <selection activeCell="M30" sqref="M30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57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9.5546875" style="14" bestFit="1" customWidth="1"/>
    <col min="11" max="11" width="9.554687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3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s="19" t="s">
        <v>33</v>
      </c>
      <c r="O9" t="s">
        <v>30</v>
      </c>
    </row>
    <row r="10" spans="1:15" ht="15" customHeight="1" x14ac:dyDescent="0.3">
      <c r="A10" t="s">
        <v>31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30">
        <f>M2+M78+M129+M176</f>
        <v>766.61891244000003</v>
      </c>
    </row>
    <row r="11" spans="1:15" ht="15" customHeight="1" x14ac:dyDescent="0.3">
      <c r="A11" t="s">
        <v>358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32</v>
      </c>
    </row>
    <row r="12" spans="1:15" ht="15" customHeight="1" x14ac:dyDescent="0.3">
      <c r="A12" t="s">
        <v>34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35</v>
      </c>
    </row>
    <row r="13" spans="1:15" ht="15" customHeight="1" x14ac:dyDescent="0.3">
      <c r="A13" t="s">
        <v>36</v>
      </c>
      <c r="B13" s="3" t="s">
        <v>16</v>
      </c>
      <c r="C13" s="1" t="s">
        <v>37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38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39</v>
      </c>
    </row>
    <row r="15" spans="1:15" ht="15" customHeight="1" x14ac:dyDescent="0.3">
      <c r="A15" t="s">
        <v>40</v>
      </c>
      <c r="B15" s="3" t="s">
        <v>16</v>
      </c>
      <c r="C15" t="s">
        <v>41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42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354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43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44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45</v>
      </c>
    </row>
    <row r="20" spans="1:12" ht="15" customHeight="1" x14ac:dyDescent="0.3">
      <c r="A20" t="s">
        <v>355</v>
      </c>
      <c r="B20" s="3" t="s">
        <v>16</v>
      </c>
      <c r="C20" s="1" t="s">
        <v>46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1.95</v>
      </c>
      <c r="J20" s="2">
        <f t="shared" si="6"/>
        <v>5.85</v>
      </c>
      <c r="K20" s="2">
        <f t="shared" si="7"/>
        <v>0</v>
      </c>
      <c r="L20" s="34"/>
    </row>
    <row r="21" spans="1:12" ht="15" customHeight="1" x14ac:dyDescent="0.3">
      <c r="A21" t="s">
        <v>356</v>
      </c>
      <c r="B21" s="3" t="s">
        <v>16</v>
      </c>
      <c r="C21" s="1" t="s">
        <v>47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4"/>
    </row>
    <row r="22" spans="1:12" ht="15" customHeight="1" x14ac:dyDescent="0.3">
      <c r="A22" t="s">
        <v>48</v>
      </c>
      <c r="B22" s="3" t="s">
        <v>16</v>
      </c>
      <c r="C22" s="1" t="s">
        <v>49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357</v>
      </c>
      <c r="B23" s="3" t="s">
        <v>16</v>
      </c>
      <c r="C23" s="1" t="s">
        <v>50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6" t="s">
        <v>51</v>
      </c>
      <c r="B24" s="3" t="s">
        <v>16</v>
      </c>
      <c r="C24" s="1" t="s">
        <v>52</v>
      </c>
      <c r="D24" s="10"/>
      <c r="E24" s="36">
        <v>5</v>
      </c>
      <c r="F24" s="20"/>
      <c r="G24" s="36">
        <v>5</v>
      </c>
      <c r="H24" s="36">
        <v>5</v>
      </c>
      <c r="I24" s="37">
        <v>0.75</v>
      </c>
      <c r="J24" s="37">
        <v>3.8</v>
      </c>
      <c r="K24" s="35">
        <v>3.8</v>
      </c>
    </row>
    <row r="25" spans="1:12" ht="15" customHeight="1" x14ac:dyDescent="0.3">
      <c r="A25" s="36" t="s">
        <v>53</v>
      </c>
      <c r="B25" s="3" t="s">
        <v>16</v>
      </c>
      <c r="C25" s="1" t="s">
        <v>52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6" t="s">
        <v>54</v>
      </c>
      <c r="B26" s="3" t="s">
        <v>16</v>
      </c>
      <c r="C26" s="1" t="s">
        <v>52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3" t="s">
        <v>55</v>
      </c>
      <c r="K27" s="2"/>
    </row>
    <row r="28" spans="1:12" ht="14.4" x14ac:dyDescent="0.3">
      <c r="A28" s="40" t="s">
        <v>56</v>
      </c>
      <c r="B28" s="40" t="s">
        <v>57</v>
      </c>
      <c r="C28" s="40" t="s">
        <v>58</v>
      </c>
      <c r="I28"/>
      <c r="J28"/>
      <c r="L28" t="s">
        <v>59</v>
      </c>
    </row>
    <row r="29" spans="1:12" ht="14.4" x14ac:dyDescent="0.3">
      <c r="A29" t="s">
        <v>60</v>
      </c>
      <c r="B29" t="s">
        <v>61</v>
      </c>
      <c r="C29" t="s">
        <v>62</v>
      </c>
      <c r="D29" s="10"/>
      <c r="E29">
        <v>9</v>
      </c>
      <c r="F29">
        <v>9</v>
      </c>
      <c r="G29">
        <v>9</v>
      </c>
      <c r="H29">
        <v>0</v>
      </c>
      <c r="I29" t="s">
        <v>63</v>
      </c>
      <c r="J29" t="s">
        <v>63</v>
      </c>
      <c r="K29" t="s">
        <v>63</v>
      </c>
    </row>
    <row r="30" spans="1:12" ht="14.4" x14ac:dyDescent="0.3">
      <c r="A30" t="s">
        <v>64</v>
      </c>
      <c r="B30" t="s">
        <v>65</v>
      </c>
      <c r="C30" t="s">
        <v>66</v>
      </c>
      <c r="D30" s="10"/>
      <c r="E30">
        <v>2</v>
      </c>
      <c r="F30">
        <v>2</v>
      </c>
      <c r="G30">
        <v>2</v>
      </c>
      <c r="H30">
        <v>0</v>
      </c>
      <c r="I30" t="s">
        <v>63</v>
      </c>
      <c r="J30" t="s">
        <v>63</v>
      </c>
      <c r="K30" t="s">
        <v>63</v>
      </c>
    </row>
    <row r="31" spans="1:12" ht="14.4" x14ac:dyDescent="0.3">
      <c r="A31" t="s">
        <v>60</v>
      </c>
      <c r="B31" t="s">
        <v>67</v>
      </c>
      <c r="C31" t="s">
        <v>68</v>
      </c>
      <c r="D31" s="10"/>
      <c r="E31">
        <v>2</v>
      </c>
      <c r="F31">
        <v>2</v>
      </c>
      <c r="G31">
        <v>2</v>
      </c>
      <c r="H31">
        <v>0</v>
      </c>
      <c r="I31" t="s">
        <v>63</v>
      </c>
      <c r="J31" t="s">
        <v>63</v>
      </c>
      <c r="K31" t="s">
        <v>63</v>
      </c>
    </row>
    <row r="32" spans="1:12" ht="14.4" x14ac:dyDescent="0.3">
      <c r="A32" t="s">
        <v>69</v>
      </c>
      <c r="B32" t="s">
        <v>70</v>
      </c>
      <c r="C32" t="s">
        <v>71</v>
      </c>
      <c r="D32" s="10"/>
      <c r="E32">
        <v>1</v>
      </c>
      <c r="F32" t="s">
        <v>72</v>
      </c>
      <c r="G32">
        <v>1</v>
      </c>
      <c r="H32">
        <v>0</v>
      </c>
      <c r="I32" t="s">
        <v>63</v>
      </c>
      <c r="J32" t="s">
        <v>63</v>
      </c>
      <c r="K32" t="s">
        <v>63</v>
      </c>
    </row>
    <row r="33" spans="1:11" ht="14.4" x14ac:dyDescent="0.3">
      <c r="A33" t="s">
        <v>73</v>
      </c>
      <c r="B33" t="s">
        <v>74</v>
      </c>
      <c r="C33" t="s">
        <v>75</v>
      </c>
      <c r="D33" s="10"/>
      <c r="E33">
        <v>9</v>
      </c>
      <c r="F33">
        <v>9</v>
      </c>
      <c r="G33">
        <v>9</v>
      </c>
      <c r="H33">
        <v>0</v>
      </c>
      <c r="I33" t="s">
        <v>63</v>
      </c>
      <c r="J33" t="s">
        <v>63</v>
      </c>
      <c r="K33" t="s">
        <v>63</v>
      </c>
    </row>
    <row r="34" spans="1:11" ht="14.4" x14ac:dyDescent="0.3">
      <c r="A34" t="s">
        <v>73</v>
      </c>
      <c r="B34" t="s">
        <v>76</v>
      </c>
      <c r="C34" t="s">
        <v>77</v>
      </c>
      <c r="D34" s="10"/>
      <c r="E34">
        <v>4</v>
      </c>
      <c r="F34">
        <v>4</v>
      </c>
      <c r="G34">
        <v>4</v>
      </c>
      <c r="H34">
        <v>0</v>
      </c>
      <c r="I34" t="s">
        <v>63</v>
      </c>
      <c r="J34" t="s">
        <v>63</v>
      </c>
      <c r="K34" t="s">
        <v>63</v>
      </c>
    </row>
    <row r="35" spans="1:11" ht="14.4" x14ac:dyDescent="0.3">
      <c r="A35" t="s">
        <v>73</v>
      </c>
      <c r="B35" t="s">
        <v>78</v>
      </c>
      <c r="C35" t="s">
        <v>79</v>
      </c>
      <c r="D35" s="10"/>
      <c r="E35">
        <v>2</v>
      </c>
      <c r="F35">
        <v>2</v>
      </c>
      <c r="G35">
        <v>2</v>
      </c>
      <c r="H35">
        <v>0</v>
      </c>
      <c r="I35" t="s">
        <v>63</v>
      </c>
      <c r="J35" t="s">
        <v>63</v>
      </c>
      <c r="K35" t="s">
        <v>63</v>
      </c>
    </row>
    <row r="36" spans="1:11" ht="14.4" x14ac:dyDescent="0.3">
      <c r="A36" t="s">
        <v>80</v>
      </c>
      <c r="B36" t="s">
        <v>81</v>
      </c>
      <c r="C36" t="s">
        <v>82</v>
      </c>
      <c r="D36" s="10"/>
      <c r="E36">
        <v>7</v>
      </c>
      <c r="F36">
        <v>7</v>
      </c>
      <c r="G36">
        <v>7</v>
      </c>
      <c r="H36">
        <v>0</v>
      </c>
      <c r="I36" t="s">
        <v>63</v>
      </c>
      <c r="J36" t="s">
        <v>63</v>
      </c>
      <c r="K36" t="s">
        <v>63</v>
      </c>
    </row>
    <row r="37" spans="1:11" ht="14.4" x14ac:dyDescent="0.3">
      <c r="A37" t="s">
        <v>83</v>
      </c>
      <c r="B37" t="s">
        <v>84</v>
      </c>
      <c r="C37" t="s">
        <v>85</v>
      </c>
      <c r="D37" s="10"/>
      <c r="E37">
        <v>1</v>
      </c>
      <c r="F37">
        <v>1</v>
      </c>
      <c r="G37">
        <v>1</v>
      </c>
      <c r="H37">
        <v>0</v>
      </c>
      <c r="I37" t="s">
        <v>63</v>
      </c>
      <c r="J37" t="s">
        <v>63</v>
      </c>
      <c r="K37" t="s">
        <v>63</v>
      </c>
    </row>
    <row r="38" spans="1:11" ht="14.4" x14ac:dyDescent="0.3">
      <c r="A38" t="s">
        <v>83</v>
      </c>
      <c r="B38" t="s">
        <v>86</v>
      </c>
      <c r="C38" t="s">
        <v>87</v>
      </c>
      <c r="D38" s="10"/>
      <c r="E38">
        <v>1</v>
      </c>
      <c r="F38">
        <v>1</v>
      </c>
      <c r="G38">
        <v>1</v>
      </c>
      <c r="H38">
        <v>0</v>
      </c>
      <c r="I38" t="s">
        <v>63</v>
      </c>
      <c r="J38" t="s">
        <v>63</v>
      </c>
      <c r="K38" t="s">
        <v>63</v>
      </c>
    </row>
    <row r="39" spans="1:11" ht="14.4" x14ac:dyDescent="0.3">
      <c r="A39" t="s">
        <v>88</v>
      </c>
      <c r="B39" t="s">
        <v>89</v>
      </c>
      <c r="C39" t="s">
        <v>90</v>
      </c>
      <c r="D39" s="10"/>
      <c r="E39">
        <v>1</v>
      </c>
      <c r="F39">
        <v>1</v>
      </c>
      <c r="G39">
        <v>1</v>
      </c>
      <c r="H39">
        <v>0</v>
      </c>
      <c r="I39" t="s">
        <v>63</v>
      </c>
      <c r="J39" t="s">
        <v>63</v>
      </c>
      <c r="K39" t="s">
        <v>63</v>
      </c>
    </row>
    <row r="40" spans="1:11" ht="14.4" x14ac:dyDescent="0.3">
      <c r="A40" t="s">
        <v>91</v>
      </c>
      <c r="B40" t="s">
        <v>91</v>
      </c>
      <c r="C40" t="s">
        <v>92</v>
      </c>
      <c r="D40" s="10"/>
      <c r="E40">
        <v>1</v>
      </c>
      <c r="F40">
        <v>1</v>
      </c>
      <c r="G40">
        <v>1</v>
      </c>
      <c r="H40">
        <v>0</v>
      </c>
      <c r="I40" t="s">
        <v>63</v>
      </c>
      <c r="J40" t="s">
        <v>63</v>
      </c>
      <c r="K40" t="s">
        <v>63</v>
      </c>
    </row>
    <row r="41" spans="1:11" ht="14.4" x14ac:dyDescent="0.3">
      <c r="A41" t="s">
        <v>93</v>
      </c>
      <c r="B41" t="s">
        <v>93</v>
      </c>
      <c r="C41" t="s">
        <v>94</v>
      </c>
      <c r="D41" s="10"/>
      <c r="E41">
        <v>1</v>
      </c>
      <c r="F41">
        <v>1</v>
      </c>
      <c r="G41">
        <v>1</v>
      </c>
      <c r="H41">
        <v>0</v>
      </c>
      <c r="I41" t="s">
        <v>63</v>
      </c>
      <c r="J41" t="s">
        <v>63</v>
      </c>
      <c r="K41" t="s">
        <v>63</v>
      </c>
    </row>
    <row r="42" spans="1:11" ht="14.4" x14ac:dyDescent="0.3">
      <c r="A42" t="s">
        <v>95</v>
      </c>
      <c r="B42" t="s">
        <v>96</v>
      </c>
      <c r="C42" t="s">
        <v>97</v>
      </c>
      <c r="D42" s="10"/>
      <c r="E42">
        <v>1</v>
      </c>
      <c r="F42">
        <v>1</v>
      </c>
      <c r="G42">
        <v>1</v>
      </c>
      <c r="H42">
        <v>0</v>
      </c>
      <c r="I42" t="s">
        <v>63</v>
      </c>
      <c r="J42" t="s">
        <v>63</v>
      </c>
      <c r="K42" t="s">
        <v>63</v>
      </c>
    </row>
    <row r="43" spans="1:11" ht="14.4" x14ac:dyDescent="0.3">
      <c r="A43" t="s">
        <v>98</v>
      </c>
      <c r="B43" t="s">
        <v>99</v>
      </c>
      <c r="C43" t="s">
        <v>100</v>
      </c>
      <c r="D43" s="10"/>
      <c r="E43">
        <v>1</v>
      </c>
      <c r="F43">
        <v>1</v>
      </c>
      <c r="G43">
        <v>1</v>
      </c>
      <c r="H43">
        <v>0</v>
      </c>
      <c r="I43" t="s">
        <v>63</v>
      </c>
      <c r="J43" t="s">
        <v>63</v>
      </c>
      <c r="K43" t="s">
        <v>63</v>
      </c>
    </row>
    <row r="44" spans="1:11" ht="14.4" x14ac:dyDescent="0.3">
      <c r="A44" t="s">
        <v>101</v>
      </c>
      <c r="B44" t="s">
        <v>102</v>
      </c>
      <c r="C44" t="s">
        <v>103</v>
      </c>
      <c r="D44" s="10"/>
      <c r="E44">
        <v>1</v>
      </c>
      <c r="F44">
        <v>1</v>
      </c>
      <c r="G44">
        <v>1</v>
      </c>
      <c r="H44">
        <v>0</v>
      </c>
      <c r="I44" t="s">
        <v>63</v>
      </c>
      <c r="J44" t="s">
        <v>63</v>
      </c>
      <c r="K44" t="s">
        <v>63</v>
      </c>
    </row>
    <row r="45" spans="1:11" ht="14.4" x14ac:dyDescent="0.3">
      <c r="A45" t="s">
        <v>104</v>
      </c>
      <c r="B45" t="s">
        <v>105</v>
      </c>
      <c r="C45" t="s">
        <v>106</v>
      </c>
      <c r="D45" s="10"/>
      <c r="E45">
        <v>1</v>
      </c>
      <c r="F45">
        <v>1</v>
      </c>
      <c r="G45">
        <v>1</v>
      </c>
      <c r="H45">
        <v>0</v>
      </c>
      <c r="I45" t="s">
        <v>63</v>
      </c>
      <c r="J45" t="s">
        <v>63</v>
      </c>
      <c r="K45" t="s">
        <v>63</v>
      </c>
    </row>
    <row r="46" spans="1:11" ht="14.4" x14ac:dyDescent="0.3">
      <c r="A46" t="s">
        <v>104</v>
      </c>
      <c r="B46" t="s">
        <v>107</v>
      </c>
      <c r="C46" t="s">
        <v>108</v>
      </c>
      <c r="D46" s="10"/>
      <c r="E46">
        <v>1</v>
      </c>
      <c r="F46">
        <v>1</v>
      </c>
      <c r="G46">
        <v>1</v>
      </c>
      <c r="H46">
        <v>0</v>
      </c>
      <c r="I46" t="s">
        <v>63</v>
      </c>
      <c r="J46" t="s">
        <v>63</v>
      </c>
      <c r="K46" t="s">
        <v>63</v>
      </c>
    </row>
    <row r="47" spans="1:11" ht="14.4" x14ac:dyDescent="0.3">
      <c r="A47" t="s">
        <v>109</v>
      </c>
      <c r="B47" t="s">
        <v>109</v>
      </c>
      <c r="C47" t="s">
        <v>110</v>
      </c>
      <c r="D47" s="10"/>
      <c r="E47">
        <v>7</v>
      </c>
      <c r="F47">
        <v>7</v>
      </c>
      <c r="G47">
        <v>7</v>
      </c>
      <c r="H47">
        <v>0</v>
      </c>
      <c r="I47" t="s">
        <v>63</v>
      </c>
      <c r="J47" t="s">
        <v>63</v>
      </c>
      <c r="K47" t="s">
        <v>63</v>
      </c>
    </row>
    <row r="48" spans="1:11" ht="14.4" x14ac:dyDescent="0.3">
      <c r="A48" t="s">
        <v>111</v>
      </c>
      <c r="B48" t="s">
        <v>112</v>
      </c>
      <c r="C48" t="s">
        <v>113</v>
      </c>
      <c r="D48" s="10"/>
      <c r="E48">
        <v>7</v>
      </c>
      <c r="F48">
        <v>7</v>
      </c>
      <c r="G48">
        <v>7</v>
      </c>
      <c r="H48">
        <v>0</v>
      </c>
      <c r="I48" t="s">
        <v>63</v>
      </c>
      <c r="J48" t="s">
        <v>63</v>
      </c>
      <c r="K48" t="s">
        <v>63</v>
      </c>
    </row>
    <row r="49" spans="1:11" ht="14.4" x14ac:dyDescent="0.3">
      <c r="A49" t="s">
        <v>114</v>
      </c>
      <c r="B49" t="s">
        <v>115</v>
      </c>
      <c r="C49" t="s">
        <v>116</v>
      </c>
      <c r="D49" s="10"/>
      <c r="E49">
        <v>4</v>
      </c>
      <c r="F49">
        <v>4</v>
      </c>
      <c r="G49">
        <v>4</v>
      </c>
      <c r="H49">
        <v>0</v>
      </c>
      <c r="I49" t="s">
        <v>63</v>
      </c>
      <c r="J49" t="s">
        <v>63</v>
      </c>
      <c r="K49" t="s">
        <v>63</v>
      </c>
    </row>
    <row r="50" spans="1:11" ht="14.4" x14ac:dyDescent="0.3">
      <c r="A50" t="s">
        <v>117</v>
      </c>
      <c r="B50" t="s">
        <v>118</v>
      </c>
      <c r="C50" t="s">
        <v>119</v>
      </c>
      <c r="D50" s="10"/>
      <c r="E50">
        <v>4</v>
      </c>
      <c r="F50">
        <v>4</v>
      </c>
      <c r="G50">
        <v>4</v>
      </c>
      <c r="H50">
        <v>0</v>
      </c>
      <c r="I50" t="s">
        <v>63</v>
      </c>
      <c r="J50" t="s">
        <v>63</v>
      </c>
      <c r="K50" t="s">
        <v>63</v>
      </c>
    </row>
    <row r="51" spans="1:11" ht="14.4" x14ac:dyDescent="0.3">
      <c r="A51" t="s">
        <v>120</v>
      </c>
      <c r="B51" t="s">
        <v>121</v>
      </c>
      <c r="C51" t="s">
        <v>122</v>
      </c>
      <c r="D51" s="10"/>
      <c r="E51">
        <v>4</v>
      </c>
      <c r="F51">
        <v>4</v>
      </c>
      <c r="G51">
        <v>4</v>
      </c>
      <c r="H51">
        <v>0</v>
      </c>
      <c r="I51" t="s">
        <v>63</v>
      </c>
      <c r="J51" t="s">
        <v>63</v>
      </c>
      <c r="K51" t="s">
        <v>63</v>
      </c>
    </row>
    <row r="52" spans="1:11" ht="14.4" x14ac:dyDescent="0.3">
      <c r="A52" t="s">
        <v>123</v>
      </c>
      <c r="B52" t="s">
        <v>124</v>
      </c>
      <c r="C52" t="s">
        <v>125</v>
      </c>
      <c r="D52" s="10"/>
      <c r="E52">
        <v>1</v>
      </c>
      <c r="F52">
        <v>1</v>
      </c>
      <c r="G52">
        <v>1</v>
      </c>
      <c r="H52">
        <v>0</v>
      </c>
      <c r="I52" t="s">
        <v>63</v>
      </c>
      <c r="J52" t="s">
        <v>63</v>
      </c>
      <c r="K52" t="s">
        <v>63</v>
      </c>
    </row>
    <row r="53" spans="1:11" ht="14.4" x14ac:dyDescent="0.3">
      <c r="A53" t="s">
        <v>123</v>
      </c>
      <c r="B53" t="s">
        <v>126</v>
      </c>
      <c r="C53" t="s">
        <v>127</v>
      </c>
      <c r="D53" s="10"/>
      <c r="E53">
        <v>1</v>
      </c>
      <c r="F53">
        <v>1</v>
      </c>
      <c r="G53">
        <v>1</v>
      </c>
      <c r="H53">
        <v>0</v>
      </c>
      <c r="I53" t="s">
        <v>63</v>
      </c>
      <c r="J53" t="s">
        <v>63</v>
      </c>
      <c r="K53" t="s">
        <v>63</v>
      </c>
    </row>
    <row r="54" spans="1:11" ht="14.4" x14ac:dyDescent="0.3">
      <c r="A54" t="s">
        <v>123</v>
      </c>
      <c r="B54" t="s">
        <v>128</v>
      </c>
      <c r="C54" t="s">
        <v>129</v>
      </c>
      <c r="D54" s="10"/>
      <c r="E54">
        <v>1</v>
      </c>
      <c r="F54">
        <v>1</v>
      </c>
      <c r="G54">
        <v>1</v>
      </c>
      <c r="H54">
        <v>0</v>
      </c>
      <c r="I54" t="s">
        <v>63</v>
      </c>
      <c r="J54" t="s">
        <v>63</v>
      </c>
      <c r="K54" t="s">
        <v>63</v>
      </c>
    </row>
    <row r="55" spans="1:11" ht="14.4" x14ac:dyDescent="0.3">
      <c r="A55" t="s">
        <v>130</v>
      </c>
      <c r="B55" t="s">
        <v>131</v>
      </c>
      <c r="C55" t="s">
        <v>132</v>
      </c>
      <c r="D55" s="10"/>
      <c r="E55">
        <v>1</v>
      </c>
      <c r="F55">
        <v>1</v>
      </c>
      <c r="G55">
        <v>1</v>
      </c>
      <c r="H55">
        <v>0</v>
      </c>
      <c r="I55" t="s">
        <v>63</v>
      </c>
      <c r="J55" t="s">
        <v>63</v>
      </c>
      <c r="K55" t="s">
        <v>63</v>
      </c>
    </row>
    <row r="56" spans="1:11" ht="14.4" x14ac:dyDescent="0.3">
      <c r="A56" t="s">
        <v>133</v>
      </c>
      <c r="B56" t="s">
        <v>134</v>
      </c>
      <c r="C56" t="s">
        <v>135</v>
      </c>
      <c r="D56" s="10"/>
      <c r="E56">
        <v>1</v>
      </c>
      <c r="F56">
        <v>1</v>
      </c>
      <c r="G56">
        <v>1</v>
      </c>
      <c r="H56">
        <v>0</v>
      </c>
      <c r="I56" t="s">
        <v>63</v>
      </c>
      <c r="J56" t="s">
        <v>63</v>
      </c>
      <c r="K56" t="s">
        <v>63</v>
      </c>
    </row>
    <row r="57" spans="1:11" ht="14.4" x14ac:dyDescent="0.3">
      <c r="A57" t="s">
        <v>133</v>
      </c>
      <c r="B57" t="s">
        <v>136</v>
      </c>
      <c r="C57" t="s">
        <v>137</v>
      </c>
      <c r="D57" s="10"/>
      <c r="E57">
        <v>1</v>
      </c>
      <c r="F57">
        <v>1</v>
      </c>
      <c r="G57">
        <v>1</v>
      </c>
      <c r="H57">
        <v>0</v>
      </c>
      <c r="I57" t="s">
        <v>63</v>
      </c>
      <c r="J57" t="s">
        <v>63</v>
      </c>
      <c r="K57" t="s">
        <v>63</v>
      </c>
    </row>
    <row r="58" spans="1:11" ht="14.4" x14ac:dyDescent="0.3">
      <c r="A58" t="s">
        <v>123</v>
      </c>
      <c r="B58" t="s">
        <v>138</v>
      </c>
      <c r="C58" t="s">
        <v>139</v>
      </c>
      <c r="D58" s="10"/>
      <c r="E58">
        <v>1</v>
      </c>
      <c r="F58">
        <v>1</v>
      </c>
      <c r="G58">
        <v>1</v>
      </c>
      <c r="H58">
        <v>0</v>
      </c>
      <c r="I58" t="s">
        <v>63</v>
      </c>
      <c r="J58" t="s">
        <v>63</v>
      </c>
      <c r="K58" t="s">
        <v>63</v>
      </c>
    </row>
    <row r="59" spans="1:11" ht="14.4" x14ac:dyDescent="0.3">
      <c r="A59" t="s">
        <v>140</v>
      </c>
      <c r="B59" t="s">
        <v>141</v>
      </c>
      <c r="C59" t="s">
        <v>142</v>
      </c>
      <c r="D59" s="10"/>
      <c r="E59">
        <v>1</v>
      </c>
      <c r="F59">
        <v>1</v>
      </c>
      <c r="G59">
        <v>1</v>
      </c>
      <c r="H59">
        <v>0</v>
      </c>
      <c r="I59" t="s">
        <v>63</v>
      </c>
      <c r="J59" t="s">
        <v>63</v>
      </c>
      <c r="K59" t="s">
        <v>63</v>
      </c>
    </row>
    <row r="60" spans="1:11" ht="14.4" x14ac:dyDescent="0.3">
      <c r="A60" t="s">
        <v>140</v>
      </c>
      <c r="B60" t="s">
        <v>143</v>
      </c>
      <c r="C60" t="s">
        <v>144</v>
      </c>
      <c r="D60" s="10"/>
      <c r="E60">
        <v>1</v>
      </c>
      <c r="F60">
        <v>1</v>
      </c>
      <c r="G60">
        <v>1</v>
      </c>
      <c r="H60">
        <v>0</v>
      </c>
      <c r="I60" t="s">
        <v>63</v>
      </c>
      <c r="J60" t="s">
        <v>63</v>
      </c>
      <c r="K60" t="s">
        <v>63</v>
      </c>
    </row>
    <row r="61" spans="1:11" ht="14.4" x14ac:dyDescent="0.3">
      <c r="A61" t="s">
        <v>145</v>
      </c>
      <c r="B61" t="s">
        <v>146</v>
      </c>
      <c r="C61" t="s">
        <v>147</v>
      </c>
      <c r="D61" s="10"/>
      <c r="E61">
        <v>1</v>
      </c>
      <c r="F61">
        <v>1</v>
      </c>
      <c r="G61">
        <v>1</v>
      </c>
      <c r="H61">
        <v>0</v>
      </c>
      <c r="I61" t="s">
        <v>63</v>
      </c>
      <c r="J61" t="s">
        <v>63</v>
      </c>
      <c r="K61" t="s">
        <v>63</v>
      </c>
    </row>
    <row r="62" spans="1:11" ht="14.4" x14ac:dyDescent="0.3">
      <c r="A62" t="s">
        <v>140</v>
      </c>
      <c r="B62" t="s">
        <v>148</v>
      </c>
      <c r="C62" t="s">
        <v>149</v>
      </c>
      <c r="D62" s="10"/>
      <c r="E62">
        <v>1</v>
      </c>
      <c r="F62">
        <v>1</v>
      </c>
      <c r="G62">
        <v>1</v>
      </c>
      <c r="H62">
        <v>0</v>
      </c>
      <c r="I62" t="s">
        <v>63</v>
      </c>
      <c r="J62" t="s">
        <v>63</v>
      </c>
      <c r="K62" t="s">
        <v>63</v>
      </c>
    </row>
    <row r="63" spans="1:11" ht="14.4" x14ac:dyDescent="0.3">
      <c r="A63" t="s">
        <v>133</v>
      </c>
      <c r="B63" t="s">
        <v>150</v>
      </c>
      <c r="C63" t="s">
        <v>151</v>
      </c>
      <c r="D63" s="10"/>
      <c r="E63">
        <v>1</v>
      </c>
      <c r="F63">
        <v>1</v>
      </c>
      <c r="G63">
        <v>1</v>
      </c>
      <c r="H63">
        <v>0</v>
      </c>
      <c r="I63" t="s">
        <v>63</v>
      </c>
      <c r="J63" t="s">
        <v>63</v>
      </c>
      <c r="K63" t="s">
        <v>63</v>
      </c>
    </row>
    <row r="64" spans="1:11" ht="14.4" x14ac:dyDescent="0.3">
      <c r="A64" t="s">
        <v>130</v>
      </c>
      <c r="B64" t="s">
        <v>152</v>
      </c>
      <c r="C64" t="s">
        <v>153</v>
      </c>
      <c r="D64" s="10"/>
      <c r="E64">
        <v>1</v>
      </c>
      <c r="F64">
        <v>1</v>
      </c>
      <c r="G64">
        <v>1</v>
      </c>
      <c r="H64">
        <v>0</v>
      </c>
      <c r="I64" t="s">
        <v>63</v>
      </c>
      <c r="J64" t="s">
        <v>63</v>
      </c>
      <c r="K64" t="s">
        <v>63</v>
      </c>
    </row>
    <row r="65" spans="1:13" ht="14.4" x14ac:dyDescent="0.3">
      <c r="A65" t="s">
        <v>130</v>
      </c>
      <c r="B65" t="s">
        <v>154</v>
      </c>
      <c r="C65" t="s">
        <v>155</v>
      </c>
      <c r="D65" s="10"/>
      <c r="E65">
        <v>1</v>
      </c>
      <c r="F65">
        <v>1</v>
      </c>
      <c r="G65">
        <v>1</v>
      </c>
      <c r="H65">
        <v>0</v>
      </c>
      <c r="I65" t="s">
        <v>63</v>
      </c>
      <c r="J65" t="s">
        <v>63</v>
      </c>
      <c r="K65" t="s">
        <v>63</v>
      </c>
    </row>
    <row r="66" spans="1:13" ht="14.4" x14ac:dyDescent="0.3">
      <c r="A66" t="s">
        <v>145</v>
      </c>
      <c r="B66" t="s">
        <v>156</v>
      </c>
      <c r="C66" t="s">
        <v>157</v>
      </c>
      <c r="D66" s="10"/>
      <c r="E66">
        <v>1</v>
      </c>
      <c r="F66">
        <v>1</v>
      </c>
      <c r="G66">
        <v>1</v>
      </c>
      <c r="H66">
        <v>0</v>
      </c>
      <c r="I66" t="s">
        <v>63</v>
      </c>
      <c r="J66" t="s">
        <v>63</v>
      </c>
      <c r="K66" t="s">
        <v>63</v>
      </c>
    </row>
    <row r="67" spans="1:13" ht="14.4" x14ac:dyDescent="0.3">
      <c r="A67" t="s">
        <v>133</v>
      </c>
      <c r="B67" t="s">
        <v>158</v>
      </c>
      <c r="C67" t="s">
        <v>159</v>
      </c>
      <c r="D67" s="10"/>
      <c r="E67">
        <v>1</v>
      </c>
      <c r="F67">
        <v>1</v>
      </c>
      <c r="G67">
        <v>1</v>
      </c>
      <c r="H67">
        <v>0</v>
      </c>
      <c r="I67" t="s">
        <v>63</v>
      </c>
      <c r="J67" t="s">
        <v>63</v>
      </c>
      <c r="K67" t="s">
        <v>63</v>
      </c>
    </row>
    <row r="68" spans="1:13" ht="14.4" x14ac:dyDescent="0.3">
      <c r="A68" t="s">
        <v>133</v>
      </c>
      <c r="B68" t="s">
        <v>160</v>
      </c>
      <c r="C68" t="s">
        <v>161</v>
      </c>
      <c r="D68" s="10"/>
      <c r="E68">
        <v>1</v>
      </c>
      <c r="F68">
        <v>1</v>
      </c>
      <c r="G68">
        <v>1</v>
      </c>
      <c r="H68">
        <v>0</v>
      </c>
      <c r="I68" t="s">
        <v>63</v>
      </c>
      <c r="J68" t="s">
        <v>63</v>
      </c>
      <c r="K68" t="s">
        <v>63</v>
      </c>
    </row>
    <row r="69" spans="1:13" ht="14.4" x14ac:dyDescent="0.3">
      <c r="A69" t="s">
        <v>162</v>
      </c>
      <c r="B69" t="s">
        <v>163</v>
      </c>
      <c r="C69" t="s">
        <v>164</v>
      </c>
      <c r="D69" s="10"/>
      <c r="E69">
        <v>1</v>
      </c>
      <c r="F69">
        <v>1</v>
      </c>
      <c r="G69">
        <v>1</v>
      </c>
      <c r="H69">
        <v>0</v>
      </c>
      <c r="I69" t="s">
        <v>63</v>
      </c>
      <c r="J69" t="s">
        <v>63</v>
      </c>
      <c r="K69" t="s">
        <v>63</v>
      </c>
    </row>
    <row r="70" spans="1:13" ht="14.4" x14ac:dyDescent="0.3">
      <c r="A70" t="s">
        <v>145</v>
      </c>
      <c r="B70" t="s">
        <v>165</v>
      </c>
      <c r="C70" t="s">
        <v>166</v>
      </c>
      <c r="D70" s="10"/>
      <c r="E70">
        <v>1</v>
      </c>
      <c r="F70">
        <v>1</v>
      </c>
      <c r="G70">
        <v>1</v>
      </c>
      <c r="H70">
        <v>0</v>
      </c>
      <c r="I70" t="s">
        <v>63</v>
      </c>
      <c r="J70" t="s">
        <v>63</v>
      </c>
      <c r="K70" t="s">
        <v>63</v>
      </c>
    </row>
    <row r="71" spans="1:13" ht="14.4" x14ac:dyDescent="0.3">
      <c r="A71" t="s">
        <v>133</v>
      </c>
      <c r="B71" t="s">
        <v>43</v>
      </c>
      <c r="C71" t="s">
        <v>167</v>
      </c>
      <c r="D71" s="10"/>
      <c r="E71">
        <v>1</v>
      </c>
      <c r="F71">
        <v>1</v>
      </c>
      <c r="G71">
        <v>1</v>
      </c>
      <c r="H71">
        <v>0</v>
      </c>
      <c r="I71" t="s">
        <v>63</v>
      </c>
      <c r="J71" t="s">
        <v>63</v>
      </c>
      <c r="K71" t="s">
        <v>63</v>
      </c>
    </row>
    <row r="72" spans="1:13" ht="14.4" x14ac:dyDescent="0.3">
      <c r="A72" t="s">
        <v>145</v>
      </c>
      <c r="B72" t="s">
        <v>168</v>
      </c>
      <c r="C72" t="s">
        <v>169</v>
      </c>
      <c r="D72" s="10"/>
      <c r="E72">
        <v>1</v>
      </c>
      <c r="F72">
        <v>1</v>
      </c>
      <c r="G72">
        <v>1</v>
      </c>
      <c r="H72">
        <v>0</v>
      </c>
      <c r="I72" t="s">
        <v>63</v>
      </c>
      <c r="J72" t="s">
        <v>63</v>
      </c>
      <c r="K72" t="s">
        <v>63</v>
      </c>
    </row>
    <row r="73" spans="1:13" ht="14.4" x14ac:dyDescent="0.3">
      <c r="A73" t="s">
        <v>133</v>
      </c>
      <c r="B73" t="s">
        <v>170</v>
      </c>
      <c r="C73" t="s">
        <v>171</v>
      </c>
      <c r="D73" s="10"/>
      <c r="E73">
        <v>1</v>
      </c>
      <c r="F73">
        <v>1</v>
      </c>
      <c r="G73">
        <v>1</v>
      </c>
      <c r="H73">
        <v>0</v>
      </c>
      <c r="I73" t="s">
        <v>63</v>
      </c>
      <c r="J73" t="s">
        <v>63</v>
      </c>
      <c r="K73" t="s">
        <v>63</v>
      </c>
    </row>
    <row r="74" spans="1:13" ht="14.4" x14ac:dyDescent="0.3">
      <c r="A74" t="s">
        <v>133</v>
      </c>
      <c r="B74" t="s">
        <v>172</v>
      </c>
      <c r="C74" t="s">
        <v>173</v>
      </c>
      <c r="D74" s="10"/>
      <c r="E74">
        <v>1</v>
      </c>
      <c r="F74">
        <v>1</v>
      </c>
      <c r="G74">
        <v>1</v>
      </c>
      <c r="H74">
        <v>0</v>
      </c>
      <c r="I74" t="s">
        <v>63</v>
      </c>
      <c r="J74" t="s">
        <v>63</v>
      </c>
      <c r="K74" t="s">
        <v>63</v>
      </c>
    </row>
    <row r="75" spans="1:13" ht="14.4" x14ac:dyDescent="0.3">
      <c r="A75" t="s">
        <v>133</v>
      </c>
      <c r="B75" t="s">
        <v>27</v>
      </c>
      <c r="C75" t="s">
        <v>174</v>
      </c>
      <c r="D75" s="10"/>
      <c r="E75">
        <v>1</v>
      </c>
      <c r="F75">
        <v>1</v>
      </c>
      <c r="G75">
        <v>1</v>
      </c>
      <c r="H75">
        <v>0</v>
      </c>
      <c r="I75" t="s">
        <v>63</v>
      </c>
      <c r="J75" t="s">
        <v>63</v>
      </c>
      <c r="K75" t="s">
        <v>63</v>
      </c>
    </row>
    <row r="77" spans="1:13" ht="15" customHeight="1" thickBot="1" x14ac:dyDescent="0.35">
      <c r="A77" s="7" t="s">
        <v>175</v>
      </c>
      <c r="B77" s="8"/>
      <c r="C77" s="8"/>
      <c r="D77" s="8"/>
      <c r="E77" s="8"/>
      <c r="F77" s="8"/>
      <c r="G77" s="8"/>
      <c r="H77" s="8"/>
      <c r="I77" s="16"/>
      <c r="J77" s="16"/>
      <c r="K77" s="38"/>
      <c r="L77" s="9"/>
      <c r="M77" s="26" t="s">
        <v>176</v>
      </c>
    </row>
    <row r="78" spans="1:13" ht="15" customHeight="1" x14ac:dyDescent="0.3">
      <c r="A78" t="s">
        <v>177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178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179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180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181</v>
      </c>
      <c r="B82" s="3" t="s">
        <v>16</v>
      </c>
      <c r="C82" s="1" t="s">
        <v>47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4"/>
    </row>
    <row r="83" spans="1:12" ht="15" customHeight="1" x14ac:dyDescent="0.3">
      <c r="A83" t="s">
        <v>182</v>
      </c>
      <c r="B83" s="3" t="s">
        <v>16</v>
      </c>
      <c r="C83" s="1" t="s">
        <v>46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183</v>
      </c>
      <c r="B84" s="3" t="s">
        <v>16</v>
      </c>
      <c r="C84" s="1" t="s">
        <v>52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4"/>
    </row>
    <row r="85" spans="1:12" ht="15" customHeight="1" x14ac:dyDescent="0.3">
      <c r="A85" t="s">
        <v>184</v>
      </c>
      <c r="B85" s="3" t="s">
        <v>16</v>
      </c>
      <c r="C85" s="1"/>
      <c r="K85" s="2"/>
      <c r="L85" s="2"/>
    </row>
    <row r="86" spans="1:12" ht="15" customHeight="1" x14ac:dyDescent="0.3">
      <c r="A86" t="s">
        <v>185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186</v>
      </c>
      <c r="B87" s="3" t="s">
        <v>16</v>
      </c>
      <c r="C87" s="1" t="s">
        <v>187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4"/>
    </row>
    <row r="88" spans="1:12" ht="15" customHeight="1" x14ac:dyDescent="0.3">
      <c r="A88" t="s">
        <v>188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0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189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190</v>
      </c>
      <c r="B90" s="3" t="s">
        <v>16</v>
      </c>
      <c r="C90" s="1" t="s">
        <v>191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353</v>
      </c>
      <c r="B91" s="3" t="s">
        <v>16</v>
      </c>
      <c r="C91" s="1" t="s">
        <v>52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192</v>
      </c>
    </row>
    <row r="92" spans="1:12" ht="15" customHeight="1" x14ac:dyDescent="0.3">
      <c r="A92" t="s">
        <v>352</v>
      </c>
      <c r="B92" s="3" t="s">
        <v>16</v>
      </c>
      <c r="C92" s="1" t="s">
        <v>52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193</v>
      </c>
    </row>
    <row r="93" spans="1:12" ht="15" customHeight="1" x14ac:dyDescent="0.3">
      <c r="A93" t="s">
        <v>351</v>
      </c>
      <c r="B93" s="3" t="s">
        <v>16</v>
      </c>
      <c r="C93" s="1" t="s">
        <v>194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350</v>
      </c>
      <c r="B94" s="3" t="s">
        <v>16</v>
      </c>
      <c r="C94" t="s">
        <v>195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349</v>
      </c>
      <c r="B95" s="3" t="s">
        <v>16</v>
      </c>
      <c r="C95" s="1" t="s">
        <v>194</v>
      </c>
      <c r="G95">
        <v>3</v>
      </c>
      <c r="H95">
        <v>3</v>
      </c>
      <c r="I95" s="37">
        <v>1.17</v>
      </c>
      <c r="J95" s="14">
        <v>3.51</v>
      </c>
      <c r="K95" s="2">
        <v>3.51</v>
      </c>
      <c r="L95" s="32"/>
    </row>
    <row r="96" spans="1:12" ht="15" customHeight="1" x14ac:dyDescent="0.3">
      <c r="A96" t="s">
        <v>348</v>
      </c>
      <c r="B96" s="3" t="s">
        <v>16</v>
      </c>
      <c r="C96" s="1" t="s">
        <v>194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347</v>
      </c>
      <c r="B97" s="3" t="s">
        <v>16</v>
      </c>
      <c r="C97" t="s">
        <v>195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346</v>
      </c>
      <c r="B98" s="3" t="s">
        <v>16</v>
      </c>
      <c r="C98" s="1" t="s">
        <v>194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196</v>
      </c>
      <c r="B99" s="3" t="s">
        <v>16</v>
      </c>
      <c r="C99" s="1" t="s">
        <v>194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197</v>
      </c>
      <c r="B100" s="3" t="s">
        <v>16</v>
      </c>
      <c r="C100" t="s">
        <v>198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199</v>
      </c>
      <c r="B101" s="3" t="s">
        <v>16</v>
      </c>
      <c r="C101" t="s">
        <v>200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2"/>
    </row>
    <row r="102" spans="1:12" ht="15" customHeight="1" x14ac:dyDescent="0.3">
      <c r="A102" s="54" t="s">
        <v>55</v>
      </c>
      <c r="K102" s="2"/>
    </row>
    <row r="103" spans="1:12" ht="15" customHeight="1" x14ac:dyDescent="0.3">
      <c r="A103" s="57" t="s">
        <v>56</v>
      </c>
      <c r="B103" s="58" t="s">
        <v>57</v>
      </c>
      <c r="C103" s="58" t="s">
        <v>58</v>
      </c>
      <c r="L103" t="s">
        <v>59</v>
      </c>
    </row>
    <row r="104" spans="1:12" ht="15" customHeight="1" x14ac:dyDescent="0.3">
      <c r="A104" s="55" t="s">
        <v>201</v>
      </c>
      <c r="B104" s="56" t="s">
        <v>67</v>
      </c>
      <c r="C104" s="56" t="s">
        <v>202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5" t="s">
        <v>201</v>
      </c>
      <c r="B105" s="56" t="s">
        <v>61</v>
      </c>
      <c r="C105" s="56" t="s">
        <v>203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5" t="s">
        <v>201</v>
      </c>
      <c r="B106" s="56" t="s">
        <v>204</v>
      </c>
      <c r="C106" s="56" t="s">
        <v>205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5" t="s">
        <v>201</v>
      </c>
      <c r="B107" s="56" t="s">
        <v>65</v>
      </c>
      <c r="C107" s="56" t="s">
        <v>206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5" t="s">
        <v>207</v>
      </c>
      <c r="B108" s="56" t="s">
        <v>208</v>
      </c>
      <c r="C108" s="56" t="s">
        <v>209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5" t="s">
        <v>210</v>
      </c>
      <c r="B109" s="56" t="s">
        <v>86</v>
      </c>
      <c r="C109" s="56" t="s">
        <v>211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5" t="s">
        <v>212</v>
      </c>
      <c r="B110" s="56" t="s">
        <v>213</v>
      </c>
      <c r="C110" s="56" t="s">
        <v>214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5" t="s">
        <v>215</v>
      </c>
      <c r="B111" s="56" t="s">
        <v>216</v>
      </c>
      <c r="C111" s="56" t="s">
        <v>217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5" t="s">
        <v>218</v>
      </c>
      <c r="B112" s="56" t="s">
        <v>219</v>
      </c>
      <c r="C112" s="56" t="s">
        <v>220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5" t="s">
        <v>221</v>
      </c>
      <c r="B113" s="56" t="s">
        <v>222</v>
      </c>
      <c r="C113" s="56" t="s">
        <v>223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5" t="s">
        <v>224</v>
      </c>
      <c r="B114" s="56" t="s">
        <v>225</v>
      </c>
      <c r="C114" s="56" t="s">
        <v>226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5" t="s">
        <v>227</v>
      </c>
      <c r="B115" s="56" t="s">
        <v>228</v>
      </c>
      <c r="C115" s="56" t="s">
        <v>229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5" t="s">
        <v>230</v>
      </c>
      <c r="B116" s="56" t="s">
        <v>231</v>
      </c>
      <c r="C116" s="56" t="s">
        <v>151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5" t="s">
        <v>232</v>
      </c>
      <c r="B117" s="56" t="s">
        <v>233</v>
      </c>
      <c r="C117" s="56" t="s">
        <v>153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5" t="s">
        <v>234</v>
      </c>
      <c r="B118" s="56" t="s">
        <v>112</v>
      </c>
      <c r="C118" s="56" t="s">
        <v>235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5" t="s">
        <v>236</v>
      </c>
      <c r="B119" s="56" t="s">
        <v>237</v>
      </c>
      <c r="C119" s="56" t="s">
        <v>238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5" t="s">
        <v>236</v>
      </c>
      <c r="B120" s="56" t="s">
        <v>239</v>
      </c>
      <c r="C120" s="56" t="s">
        <v>240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5" t="s">
        <v>236</v>
      </c>
      <c r="B121" s="56" t="s">
        <v>241</v>
      </c>
      <c r="C121" s="56" t="s">
        <v>242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5" t="s">
        <v>236</v>
      </c>
      <c r="B122" s="56" t="s">
        <v>243</v>
      </c>
      <c r="C122" s="56" t="s">
        <v>244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5" t="s">
        <v>245</v>
      </c>
      <c r="B123" s="56" t="s">
        <v>246</v>
      </c>
      <c r="C123" s="56" t="s">
        <v>247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5" t="s">
        <v>248</v>
      </c>
      <c r="B124" s="56" t="s">
        <v>91</v>
      </c>
      <c r="C124" s="56" t="s">
        <v>92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5" t="s">
        <v>249</v>
      </c>
      <c r="B125" s="56" t="s">
        <v>99</v>
      </c>
      <c r="C125" s="56" t="s">
        <v>94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5" t="s">
        <v>250</v>
      </c>
      <c r="B126" s="56" t="s">
        <v>251</v>
      </c>
      <c r="C126" s="56" t="s">
        <v>100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252</v>
      </c>
      <c r="B128" s="22" t="s">
        <v>253</v>
      </c>
      <c r="C128" s="22"/>
      <c r="D128" s="22"/>
      <c r="E128" s="22"/>
      <c r="F128" s="22"/>
      <c r="G128" s="22"/>
      <c r="H128" s="22"/>
      <c r="I128" s="23"/>
      <c r="J128" s="23"/>
      <c r="K128" s="39"/>
      <c r="L128" s="24"/>
      <c r="M128" s="26" t="s">
        <v>254</v>
      </c>
    </row>
    <row r="129" spans="1:13" ht="15" customHeight="1" x14ac:dyDescent="0.3">
      <c r="A129" t="s">
        <v>255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SUM(K129:K155)</f>
        <v>243.21199999999999</v>
      </c>
    </row>
    <row r="130" spans="1:13" ht="15" customHeight="1" x14ac:dyDescent="0.3">
      <c r="A130" t="s">
        <v>256</v>
      </c>
      <c r="B130" s="3" t="s">
        <v>16</v>
      </c>
      <c r="C130" s="1" t="s">
        <v>49</v>
      </c>
      <c r="D130">
        <v>0</v>
      </c>
      <c r="E130">
        <v>1</v>
      </c>
      <c r="F130" s="29"/>
      <c r="G130">
        <f>E130*$N$2</f>
        <v>1</v>
      </c>
      <c r="H130" s="19">
        <f t="shared" ref="H130:H137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327</v>
      </c>
      <c r="B131" s="3" t="s">
        <v>16</v>
      </c>
      <c r="C131" s="1"/>
      <c r="D131">
        <v>0</v>
      </c>
      <c r="E131">
        <v>1</v>
      </c>
      <c r="F131">
        <v>2</v>
      </c>
      <c r="G131">
        <v>1</v>
      </c>
      <c r="H131" s="19">
        <v>0</v>
      </c>
      <c r="I131" s="14" t="s">
        <v>63</v>
      </c>
      <c r="J131" s="14" t="s">
        <v>63</v>
      </c>
      <c r="K131" s="27" t="s">
        <v>63</v>
      </c>
    </row>
    <row r="132" spans="1:13" ht="15" customHeight="1" x14ac:dyDescent="0.3">
      <c r="A132" t="s">
        <v>257</v>
      </c>
      <c r="B132" s="3" t="s">
        <v>16</v>
      </c>
      <c r="C132" s="1" t="s">
        <v>50</v>
      </c>
      <c r="D132">
        <v>1</v>
      </c>
      <c r="E132">
        <v>4</v>
      </c>
      <c r="F132" s="29"/>
      <c r="G132">
        <f>E132*$N$2</f>
        <v>4</v>
      </c>
      <c r="H132" s="19">
        <f t="shared" si="16"/>
        <v>4</v>
      </c>
      <c r="I132" s="14">
        <v>2</v>
      </c>
      <c r="J132" s="14">
        <f>I132*H132</f>
        <v>8</v>
      </c>
      <c r="K132" s="27">
        <f>H132*I132</f>
        <v>8</v>
      </c>
    </row>
    <row r="133" spans="1:13" ht="15" customHeight="1" x14ac:dyDescent="0.3">
      <c r="A133" t="s">
        <v>258</v>
      </c>
      <c r="B133" s="3" t="s">
        <v>16</v>
      </c>
      <c r="C133" s="1" t="s">
        <v>50</v>
      </c>
      <c r="D133">
        <v>6</v>
      </c>
      <c r="E133">
        <v>9</v>
      </c>
      <c r="F133" s="29"/>
      <c r="G133">
        <f>E133*$N$2</f>
        <v>9</v>
      </c>
      <c r="H133" s="19">
        <f t="shared" si="16"/>
        <v>9</v>
      </c>
      <c r="I133" s="14">
        <v>0.6</v>
      </c>
      <c r="J133" s="14">
        <f>I133*H133</f>
        <v>5.3999999999999995</v>
      </c>
      <c r="K133" s="27">
        <f>H133*I133</f>
        <v>5.3999999999999995</v>
      </c>
    </row>
    <row r="134" spans="1:13" ht="15" customHeight="1" x14ac:dyDescent="0.3">
      <c r="A134" t="s">
        <v>359</v>
      </c>
      <c r="B134" s="3" t="s">
        <v>16</v>
      </c>
      <c r="C134" s="1" t="s">
        <v>49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16.52</v>
      </c>
      <c r="J134" s="14">
        <f>I134*H134</f>
        <v>16.52</v>
      </c>
      <c r="K134" s="27">
        <f>H134*I134</f>
        <v>16.52</v>
      </c>
    </row>
    <row r="135" spans="1:13" ht="15" customHeight="1" x14ac:dyDescent="0.3">
      <c r="A135" t="s">
        <v>360</v>
      </c>
      <c r="B135" s="3" t="s">
        <v>16</v>
      </c>
      <c r="C135" s="1" t="s">
        <v>49</v>
      </c>
      <c r="D135">
        <v>0</v>
      </c>
      <c r="E135">
        <v>1</v>
      </c>
      <c r="F135" s="29"/>
      <c r="G135">
        <f>E135*$N$2</f>
        <v>1</v>
      </c>
      <c r="H135" s="19">
        <f t="shared" si="16"/>
        <v>1</v>
      </c>
      <c r="I135" s="14">
        <v>23.81</v>
      </c>
      <c r="J135" s="14">
        <f>I135*H135</f>
        <v>23.81</v>
      </c>
      <c r="K135" s="27">
        <f>H135*I135</f>
        <v>23.81</v>
      </c>
    </row>
    <row r="136" spans="1:13" ht="15" customHeight="1" x14ac:dyDescent="0.3">
      <c r="A136" t="s">
        <v>259</v>
      </c>
      <c r="B136" s="49" t="s">
        <v>16</v>
      </c>
      <c r="C136" s="1" t="s">
        <v>49</v>
      </c>
      <c r="D136">
        <v>1</v>
      </c>
      <c r="E136">
        <v>1</v>
      </c>
      <c r="F136" s="29"/>
      <c r="G136">
        <f t="shared" ref="G136" si="17">E136*$N$2</f>
        <v>1</v>
      </c>
      <c r="H136" s="19">
        <f t="shared" si="16"/>
        <v>1</v>
      </c>
      <c r="I136" s="14">
        <v>5.22</v>
      </c>
      <c r="J136" s="14">
        <f t="shared" ref="J136" si="18">I136*H136</f>
        <v>5.22</v>
      </c>
      <c r="K136" s="27">
        <f t="shared" ref="K136" si="19">H136*I136</f>
        <v>5.22</v>
      </c>
    </row>
    <row r="137" spans="1:13" ht="15" customHeight="1" x14ac:dyDescent="0.3">
      <c r="A137" t="s">
        <v>260</v>
      </c>
      <c r="B137" s="49" t="s">
        <v>16</v>
      </c>
      <c r="C137" s="1" t="s">
        <v>49</v>
      </c>
      <c r="D137">
        <v>1</v>
      </c>
      <c r="E137">
        <v>2</v>
      </c>
      <c r="F137" s="29"/>
      <c r="G137">
        <f>E137*$N$2</f>
        <v>2</v>
      </c>
      <c r="H137" s="19">
        <f t="shared" si="16"/>
        <v>2</v>
      </c>
      <c r="I137" s="14">
        <v>0.3</v>
      </c>
      <c r="J137" s="14">
        <f>I137*H137</f>
        <v>0.6</v>
      </c>
      <c r="K137" s="27">
        <f>H137*I137</f>
        <v>0.6</v>
      </c>
    </row>
    <row r="138" spans="1:13" ht="15" customHeight="1" x14ac:dyDescent="0.3">
      <c r="A138" t="s">
        <v>261</v>
      </c>
      <c r="B138" s="49" t="s">
        <v>16</v>
      </c>
      <c r="F138" s="29"/>
      <c r="G138">
        <v>2</v>
      </c>
      <c r="H138" s="19">
        <v>2</v>
      </c>
      <c r="I138" s="14">
        <v>13.23</v>
      </c>
      <c r="J138" s="14">
        <v>13.23</v>
      </c>
      <c r="K138" s="27">
        <f>H138*I138</f>
        <v>26.46</v>
      </c>
    </row>
    <row r="139" spans="1:13" ht="15" customHeight="1" x14ac:dyDescent="0.3">
      <c r="A139" s="56" t="s">
        <v>262</v>
      </c>
      <c r="B139" s="49" t="s">
        <v>16</v>
      </c>
      <c r="C139" s="1" t="s">
        <v>263</v>
      </c>
      <c r="G139">
        <v>1</v>
      </c>
      <c r="H139" s="19">
        <v>1</v>
      </c>
      <c r="I139" s="14">
        <v>10.25</v>
      </c>
      <c r="J139" s="14">
        <v>10.25</v>
      </c>
      <c r="K139" s="14">
        <v>10.25</v>
      </c>
    </row>
    <row r="141" spans="1:13" ht="15" customHeight="1" x14ac:dyDescent="0.3">
      <c r="A141" s="54" t="s">
        <v>264</v>
      </c>
    </row>
    <row r="142" spans="1:13" ht="15" customHeight="1" x14ac:dyDescent="0.3">
      <c r="A142" t="s">
        <v>265</v>
      </c>
      <c r="B142" s="3" t="s">
        <v>16</v>
      </c>
      <c r="C142" t="s">
        <v>47</v>
      </c>
      <c r="D142">
        <v>5</v>
      </c>
      <c r="E142">
        <v>10</v>
      </c>
      <c r="F142" s="29"/>
      <c r="G142">
        <f t="shared" ref="G142:G147" si="20">E142*$N$2</f>
        <v>10</v>
      </c>
      <c r="H142" s="19">
        <f t="shared" ref="H142:H147" si="21">G142-F142</f>
        <v>10</v>
      </c>
      <c r="I142" s="14">
        <v>0.441</v>
      </c>
      <c r="J142" s="14">
        <f t="shared" ref="J142:J147" si="22">I142*H142</f>
        <v>4.41</v>
      </c>
      <c r="K142" s="27">
        <f t="shared" ref="K142:K147" si="23">H142*I142</f>
        <v>4.41</v>
      </c>
      <c r="L142" t="s">
        <v>266</v>
      </c>
    </row>
    <row r="143" spans="1:13" ht="15" customHeight="1" x14ac:dyDescent="0.3">
      <c r="A143" t="s">
        <v>267</v>
      </c>
      <c r="B143" s="3" t="s">
        <v>16</v>
      </c>
      <c r="C143" s="1" t="s">
        <v>268</v>
      </c>
      <c r="D143">
        <v>20</v>
      </c>
      <c r="E143">
        <v>40</v>
      </c>
      <c r="F143" s="29"/>
      <c r="G143">
        <f t="shared" si="20"/>
        <v>40</v>
      </c>
      <c r="H143" s="19">
        <f t="shared" si="21"/>
        <v>40</v>
      </c>
      <c r="I143" s="14">
        <v>0.28399999999999997</v>
      </c>
      <c r="J143" s="14">
        <f t="shared" si="22"/>
        <v>11.36</v>
      </c>
      <c r="K143" s="27">
        <f t="shared" si="23"/>
        <v>11.36</v>
      </c>
    </row>
    <row r="144" spans="1:13" ht="15" customHeight="1" x14ac:dyDescent="0.3">
      <c r="A144" t="s">
        <v>269</v>
      </c>
      <c r="B144" s="3" t="s">
        <v>16</v>
      </c>
      <c r="C144" s="1" t="s">
        <v>270</v>
      </c>
      <c r="D144">
        <v>30</v>
      </c>
      <c r="E144">
        <v>60</v>
      </c>
      <c r="F144" s="29"/>
      <c r="G144">
        <f t="shared" si="20"/>
        <v>60</v>
      </c>
      <c r="H144" s="19">
        <f t="shared" si="21"/>
        <v>60</v>
      </c>
      <c r="I144" s="14">
        <v>0.26600000000000001</v>
      </c>
      <c r="J144" s="14">
        <f t="shared" si="22"/>
        <v>15.96</v>
      </c>
      <c r="K144" s="27">
        <f t="shared" si="23"/>
        <v>15.96</v>
      </c>
    </row>
    <row r="145" spans="1:12" ht="15" customHeight="1" x14ac:dyDescent="0.3">
      <c r="A145" t="s">
        <v>271</v>
      </c>
      <c r="B145" s="3" t="s">
        <v>16</v>
      </c>
      <c r="C145" s="1" t="s">
        <v>272</v>
      </c>
      <c r="D145">
        <v>20</v>
      </c>
      <c r="E145">
        <v>40</v>
      </c>
      <c r="F145" s="29"/>
      <c r="G145">
        <f t="shared" si="20"/>
        <v>40</v>
      </c>
      <c r="H145" s="19">
        <f t="shared" si="21"/>
        <v>40</v>
      </c>
      <c r="I145" s="14">
        <v>0.21099999999999999</v>
      </c>
      <c r="J145" s="14">
        <f t="shared" si="22"/>
        <v>8.44</v>
      </c>
      <c r="K145" s="27">
        <f t="shared" si="23"/>
        <v>8.44</v>
      </c>
    </row>
    <row r="146" spans="1:12" ht="15" customHeight="1" x14ac:dyDescent="0.3">
      <c r="A146" t="s">
        <v>361</v>
      </c>
      <c r="B146" s="49" t="s">
        <v>16</v>
      </c>
      <c r="C146" s="1" t="s">
        <v>263</v>
      </c>
      <c r="D146">
        <v>1</v>
      </c>
      <c r="E146">
        <v>1</v>
      </c>
      <c r="F146" s="29"/>
      <c r="G146">
        <f t="shared" si="20"/>
        <v>1</v>
      </c>
      <c r="H146" s="19">
        <f t="shared" si="21"/>
        <v>1</v>
      </c>
      <c r="I146" s="14">
        <v>37.94</v>
      </c>
      <c r="J146" s="14">
        <f t="shared" si="22"/>
        <v>37.94</v>
      </c>
      <c r="K146" s="27">
        <f t="shared" si="23"/>
        <v>37.94</v>
      </c>
    </row>
    <row r="147" spans="1:12" ht="15" customHeight="1" x14ac:dyDescent="0.3">
      <c r="A147" t="s">
        <v>362</v>
      </c>
      <c r="B147" s="49" t="s">
        <v>16</v>
      </c>
      <c r="C147" s="1" t="s">
        <v>263</v>
      </c>
      <c r="D147">
        <v>1</v>
      </c>
      <c r="E147">
        <v>2</v>
      </c>
      <c r="F147" s="29"/>
      <c r="G147">
        <f t="shared" si="20"/>
        <v>2</v>
      </c>
      <c r="H147" s="19">
        <f t="shared" si="21"/>
        <v>2</v>
      </c>
      <c r="I147" s="14">
        <v>21.81</v>
      </c>
      <c r="J147" s="14">
        <f t="shared" si="22"/>
        <v>43.62</v>
      </c>
      <c r="K147" s="27">
        <f t="shared" si="23"/>
        <v>43.62</v>
      </c>
    </row>
    <row r="148" spans="1:12" ht="15" customHeight="1" x14ac:dyDescent="0.3">
      <c r="A148" s="54" t="s">
        <v>273</v>
      </c>
    </row>
    <row r="149" spans="1:12" ht="15" customHeight="1" x14ac:dyDescent="0.3">
      <c r="A149" t="s">
        <v>274</v>
      </c>
      <c r="B149" s="3" t="s">
        <v>16</v>
      </c>
      <c r="C149" t="s">
        <v>47</v>
      </c>
      <c r="D149">
        <v>5</v>
      </c>
      <c r="E149">
        <v>10</v>
      </c>
      <c r="F149" s="29"/>
      <c r="G149">
        <f t="shared" ref="G149" si="24">E149*$N$2</f>
        <v>10</v>
      </c>
      <c r="H149" s="19">
        <f t="shared" ref="H149" si="25">G149-F149</f>
        <v>10</v>
      </c>
      <c r="I149" s="14">
        <v>0.441</v>
      </c>
      <c r="J149" s="14">
        <f t="shared" ref="J149" si="26">I149*H149</f>
        <v>4.41</v>
      </c>
      <c r="K149" s="27">
        <f t="shared" ref="K149" si="27">H149*I149</f>
        <v>4.41</v>
      </c>
    </row>
    <row r="150" spans="1:12" ht="15" customHeight="1" x14ac:dyDescent="0.3">
      <c r="A150" t="s">
        <v>275</v>
      </c>
      <c r="B150" s="3" t="s">
        <v>16</v>
      </c>
      <c r="C150" s="1" t="s">
        <v>49</v>
      </c>
      <c r="D150">
        <v>0</v>
      </c>
      <c r="E150">
        <v>1</v>
      </c>
      <c r="F150" s="29"/>
      <c r="G150">
        <f>E150*$N$2</f>
        <v>1</v>
      </c>
      <c r="H150" s="19">
        <f>G150-F150</f>
        <v>1</v>
      </c>
      <c r="I150" s="14">
        <v>0.71</v>
      </c>
      <c r="J150" s="14">
        <f>I150*H150</f>
        <v>0.71</v>
      </c>
      <c r="K150" s="27">
        <f>H150*I150</f>
        <v>0.71</v>
      </c>
    </row>
    <row r="151" spans="1:12" ht="15" customHeight="1" x14ac:dyDescent="0.3">
      <c r="A151" t="s">
        <v>184</v>
      </c>
      <c r="B151" s="3" t="s">
        <v>16</v>
      </c>
      <c r="D151">
        <v>1</v>
      </c>
      <c r="E151">
        <v>2</v>
      </c>
      <c r="F151">
        <v>2</v>
      </c>
      <c r="G151">
        <f>E151*$N$2</f>
        <v>2</v>
      </c>
      <c r="H151">
        <f>G151-F151</f>
        <v>0</v>
      </c>
      <c r="I151" s="14">
        <v>0</v>
      </c>
      <c r="J151" s="14">
        <f>I151*H151</f>
        <v>0</v>
      </c>
      <c r="K151" s="28">
        <f>H151*I151</f>
        <v>0</v>
      </c>
    </row>
    <row r="152" spans="1:12" ht="15" customHeight="1" x14ac:dyDescent="0.3">
      <c r="A152" t="s">
        <v>276</v>
      </c>
      <c r="B152" s="3" t="s">
        <v>16</v>
      </c>
      <c r="C152" s="1" t="s">
        <v>50</v>
      </c>
      <c r="D152">
        <v>1</v>
      </c>
      <c r="E152">
        <v>2</v>
      </c>
      <c r="F152" s="29"/>
      <c r="G152">
        <f>E152*$N$2</f>
        <v>2</v>
      </c>
      <c r="H152" s="19">
        <f>G152-F152</f>
        <v>2</v>
      </c>
      <c r="I152" s="14">
        <v>0.3</v>
      </c>
      <c r="J152" s="14">
        <f>I152*H152</f>
        <v>0.6</v>
      </c>
      <c r="K152" s="27">
        <f>H152*I152</f>
        <v>0.6</v>
      </c>
    </row>
    <row r="153" spans="1:12" ht="15" customHeight="1" x14ac:dyDescent="0.3">
      <c r="A153" t="s">
        <v>277</v>
      </c>
      <c r="B153" s="3" t="s">
        <v>16</v>
      </c>
      <c r="C153" s="1" t="s">
        <v>49</v>
      </c>
      <c r="D153">
        <v>5</v>
      </c>
      <c r="E153">
        <v>10</v>
      </c>
      <c r="F153" s="29"/>
      <c r="G153">
        <f>E153*$N$2</f>
        <v>10</v>
      </c>
      <c r="H153" s="19">
        <f>G153-F153</f>
        <v>10</v>
      </c>
      <c r="I153" s="14">
        <v>0.48399999999999999</v>
      </c>
      <c r="J153" s="14">
        <f>I153*H153</f>
        <v>4.84</v>
      </c>
      <c r="K153" s="27">
        <f>H153*I153</f>
        <v>4.84</v>
      </c>
    </row>
    <row r="154" spans="1:12" ht="15" customHeight="1" x14ac:dyDescent="0.3">
      <c r="A154" t="s">
        <v>275</v>
      </c>
      <c r="B154" s="49" t="s">
        <v>16</v>
      </c>
      <c r="C154" s="1" t="s">
        <v>49</v>
      </c>
      <c r="D154">
        <v>1</v>
      </c>
      <c r="E154">
        <v>2</v>
      </c>
      <c r="F154" s="29"/>
      <c r="G154">
        <f>E154*$N$2</f>
        <v>2</v>
      </c>
      <c r="H154" s="19">
        <f>G154-F154</f>
        <v>2</v>
      </c>
      <c r="I154" s="14">
        <v>0.65600000000000003</v>
      </c>
      <c r="J154" s="14">
        <f>I154*H154</f>
        <v>1.3120000000000001</v>
      </c>
      <c r="K154" s="27">
        <f>H154*I154</f>
        <v>1.3120000000000001</v>
      </c>
    </row>
    <row r="155" spans="1:12" ht="15" customHeight="1" x14ac:dyDescent="0.3">
      <c r="A155" t="s">
        <v>278</v>
      </c>
      <c r="B155" s="49" t="s">
        <v>16</v>
      </c>
      <c r="C155" s="1"/>
      <c r="I155"/>
      <c r="J155"/>
      <c r="L155" t="s">
        <v>279</v>
      </c>
    </row>
    <row r="157" spans="1:12" ht="15" customHeight="1" x14ac:dyDescent="0.3">
      <c r="A157" s="54" t="s">
        <v>280</v>
      </c>
    </row>
    <row r="158" spans="1:12" ht="15" customHeight="1" x14ac:dyDescent="0.3">
      <c r="A158" s="57" t="s">
        <v>56</v>
      </c>
      <c r="B158" s="58" t="s">
        <v>57</v>
      </c>
      <c r="C158" s="58" t="s">
        <v>58</v>
      </c>
      <c r="D158" s="55"/>
    </row>
    <row r="159" spans="1:12" ht="15" customHeight="1" x14ac:dyDescent="0.3">
      <c r="A159" s="59" t="s">
        <v>281</v>
      </c>
      <c r="B159" s="59" t="s">
        <v>282</v>
      </c>
      <c r="C159" s="59" t="s">
        <v>283</v>
      </c>
      <c r="D159" s="59"/>
      <c r="G159">
        <v>5</v>
      </c>
    </row>
    <row r="160" spans="1:12" ht="15" customHeight="1" x14ac:dyDescent="0.3">
      <c r="A160" s="59" t="s">
        <v>284</v>
      </c>
      <c r="B160" s="59"/>
      <c r="C160" s="59" t="s">
        <v>285</v>
      </c>
      <c r="D160" s="59"/>
      <c r="G160">
        <v>3</v>
      </c>
    </row>
    <row r="161" spans="1:13" ht="15" customHeight="1" x14ac:dyDescent="0.3">
      <c r="A161" s="59" t="s">
        <v>286</v>
      </c>
      <c r="B161" s="59"/>
      <c r="C161" s="59" t="s">
        <v>287</v>
      </c>
      <c r="D161" s="59"/>
      <c r="G161">
        <v>1</v>
      </c>
    </row>
    <row r="162" spans="1:13" ht="15" customHeight="1" x14ac:dyDescent="0.3">
      <c r="A162" s="59" t="s">
        <v>288</v>
      </c>
      <c r="B162" s="59" t="s">
        <v>289</v>
      </c>
      <c r="C162" s="59" t="s">
        <v>290</v>
      </c>
      <c r="D162" s="59"/>
      <c r="G162">
        <v>1</v>
      </c>
    </row>
    <row r="163" spans="1:13" ht="15" customHeight="1" x14ac:dyDescent="0.3">
      <c r="A163" s="59" t="s">
        <v>291</v>
      </c>
      <c r="B163" s="59" t="s">
        <v>292</v>
      </c>
      <c r="C163" s="59" t="s">
        <v>293</v>
      </c>
      <c r="D163" s="59"/>
      <c r="G163">
        <v>3</v>
      </c>
    </row>
    <row r="164" spans="1:13" ht="15" customHeight="1" x14ac:dyDescent="0.3">
      <c r="A164" s="59" t="s">
        <v>294</v>
      </c>
      <c r="B164" s="59" t="s">
        <v>292</v>
      </c>
      <c r="C164" s="59" t="s">
        <v>127</v>
      </c>
      <c r="D164" s="59"/>
      <c r="G164">
        <v>1</v>
      </c>
    </row>
    <row r="165" spans="1:13" ht="15" customHeight="1" x14ac:dyDescent="0.3">
      <c r="A165" s="59" t="s">
        <v>295</v>
      </c>
      <c r="B165" s="59" t="s">
        <v>296</v>
      </c>
      <c r="C165" s="59" t="s">
        <v>297</v>
      </c>
      <c r="D165" s="59"/>
      <c r="G165">
        <v>1</v>
      </c>
    </row>
    <row r="166" spans="1:13" ht="15" customHeight="1" x14ac:dyDescent="0.3">
      <c r="A166" s="59" t="s">
        <v>298</v>
      </c>
      <c r="B166" s="60" t="s">
        <v>298</v>
      </c>
      <c r="C166" s="59" t="s">
        <v>299</v>
      </c>
      <c r="D166" s="59"/>
      <c r="G166">
        <v>22</v>
      </c>
    </row>
    <row r="167" spans="1:13" ht="15" customHeight="1" x14ac:dyDescent="0.3">
      <c r="A167" s="59" t="s">
        <v>300</v>
      </c>
      <c r="B167" s="59" t="s">
        <v>301</v>
      </c>
      <c r="C167" s="59" t="s">
        <v>106</v>
      </c>
      <c r="D167" s="59"/>
      <c r="G167">
        <v>1</v>
      </c>
    </row>
    <row r="168" spans="1:13" ht="15" customHeight="1" x14ac:dyDescent="0.3">
      <c r="A168" s="54" t="s">
        <v>302</v>
      </c>
    </row>
    <row r="169" spans="1:13" ht="15" customHeight="1" x14ac:dyDescent="0.3">
      <c r="A169" s="57" t="s">
        <v>56</v>
      </c>
      <c r="B169" s="58" t="s">
        <v>57</v>
      </c>
      <c r="C169" s="58" t="s">
        <v>58</v>
      </c>
      <c r="D169" s="55"/>
    </row>
    <row r="170" spans="1:13" ht="15" customHeight="1" x14ac:dyDescent="0.3">
      <c r="A170" t="s">
        <v>303</v>
      </c>
      <c r="B170" t="s">
        <v>292</v>
      </c>
      <c r="C170" t="s">
        <v>304</v>
      </c>
      <c r="G170">
        <v>2</v>
      </c>
    </row>
    <row r="171" spans="1:13" ht="15" customHeight="1" x14ac:dyDescent="0.3">
      <c r="A171" t="s">
        <v>305</v>
      </c>
      <c r="B171" t="s">
        <v>86</v>
      </c>
      <c r="C171" t="s">
        <v>306</v>
      </c>
      <c r="G171">
        <v>3</v>
      </c>
    </row>
    <row r="172" spans="1:13" ht="15" customHeight="1" x14ac:dyDescent="0.3">
      <c r="A172" t="s">
        <v>307</v>
      </c>
      <c r="B172" t="s">
        <v>86</v>
      </c>
      <c r="C172" t="s">
        <v>308</v>
      </c>
      <c r="G172">
        <v>4</v>
      </c>
    </row>
    <row r="173" spans="1:13" ht="15" customHeight="1" x14ac:dyDescent="0.3">
      <c r="A173" t="s">
        <v>309</v>
      </c>
      <c r="B173" t="s">
        <v>86</v>
      </c>
      <c r="C173" t="s">
        <v>310</v>
      </c>
      <c r="G173">
        <v>5</v>
      </c>
    </row>
    <row r="175" spans="1:13" ht="15" customHeight="1" x14ac:dyDescent="0.3">
      <c r="A175" s="51" t="s">
        <v>328</v>
      </c>
      <c r="B175" s="51"/>
      <c r="C175" s="51"/>
      <c r="D175" s="51"/>
      <c r="E175" s="51"/>
      <c r="F175" s="51"/>
      <c r="G175" s="51"/>
      <c r="H175" s="51"/>
      <c r="I175" s="52"/>
      <c r="J175" s="52"/>
      <c r="K175" s="51"/>
      <c r="L175" s="51"/>
      <c r="M175" s="31" t="s">
        <v>311</v>
      </c>
    </row>
    <row r="176" spans="1:13" ht="15" customHeight="1" x14ac:dyDescent="0.3">
      <c r="I176"/>
      <c r="J176"/>
      <c r="M176" s="14">
        <f>SUM(F208,F210,F213,F220)</f>
        <v>312.58691243999999</v>
      </c>
    </row>
    <row r="177" spans="1:10" ht="15" customHeight="1" x14ac:dyDescent="0.3">
      <c r="A177" t="s">
        <v>335</v>
      </c>
      <c r="B177" t="s">
        <v>329</v>
      </c>
      <c r="I177"/>
      <c r="J177"/>
    </row>
    <row r="178" spans="1:10" ht="15" customHeight="1" x14ac:dyDescent="0.3">
      <c r="B178" t="s">
        <v>342</v>
      </c>
      <c r="C178" t="s">
        <v>314</v>
      </c>
      <c r="I178"/>
      <c r="J178"/>
    </row>
    <row r="179" spans="1:10" ht="15" customHeight="1" x14ac:dyDescent="0.3">
      <c r="B179" t="s">
        <v>330</v>
      </c>
      <c r="C179">
        <v>4</v>
      </c>
      <c r="I179"/>
      <c r="J179"/>
    </row>
    <row r="181" spans="1:10" ht="15" customHeight="1" x14ac:dyDescent="0.3">
      <c r="A181" t="s">
        <v>337</v>
      </c>
      <c r="C181">
        <v>6</v>
      </c>
      <c r="I181"/>
      <c r="J181"/>
    </row>
    <row r="182" spans="1:10" ht="15" customHeight="1" x14ac:dyDescent="0.3">
      <c r="I182"/>
      <c r="J182"/>
    </row>
    <row r="183" spans="1:10" ht="15" customHeight="1" x14ac:dyDescent="0.3">
      <c r="A183" t="s">
        <v>331</v>
      </c>
      <c r="I183"/>
      <c r="J183"/>
    </row>
    <row r="184" spans="1:10" ht="15" customHeight="1" x14ac:dyDescent="0.3">
      <c r="B184" t="s">
        <v>342</v>
      </c>
      <c r="C184" t="s">
        <v>314</v>
      </c>
      <c r="I184"/>
      <c r="J184"/>
    </row>
    <row r="185" spans="1:10" ht="15" customHeight="1" x14ac:dyDescent="0.3">
      <c r="B185" t="s">
        <v>332</v>
      </c>
      <c r="C185">
        <v>4</v>
      </c>
      <c r="I185"/>
      <c r="J185"/>
    </row>
    <row r="186" spans="1:10" ht="15" customHeight="1" x14ac:dyDescent="0.3">
      <c r="B186" t="s">
        <v>333</v>
      </c>
      <c r="C186">
        <v>4</v>
      </c>
      <c r="I186"/>
      <c r="J186"/>
    </row>
    <row r="187" spans="1:10" ht="15" customHeight="1" x14ac:dyDescent="0.3">
      <c r="B187" t="s">
        <v>334</v>
      </c>
      <c r="C187">
        <v>4</v>
      </c>
      <c r="I187"/>
      <c r="J187"/>
    </row>
    <row r="188" spans="1:10" ht="15" customHeight="1" x14ac:dyDescent="0.3">
      <c r="A188" t="s">
        <v>338</v>
      </c>
      <c r="I188"/>
      <c r="J188"/>
    </row>
    <row r="189" spans="1:10" ht="15" customHeight="1" x14ac:dyDescent="0.3">
      <c r="B189" t="s">
        <v>339</v>
      </c>
      <c r="C189">
        <v>2</v>
      </c>
      <c r="I189"/>
      <c r="J189"/>
    </row>
    <row r="190" spans="1:10" ht="15" customHeight="1" x14ac:dyDescent="0.3">
      <c r="B190" t="s">
        <v>340</v>
      </c>
      <c r="C190">
        <v>2</v>
      </c>
      <c r="I190"/>
      <c r="J190"/>
    </row>
    <row r="191" spans="1:10" ht="15" customHeight="1" x14ac:dyDescent="0.3">
      <c r="I191"/>
      <c r="J191"/>
    </row>
    <row r="192" spans="1:10" ht="15" customHeight="1" x14ac:dyDescent="0.3">
      <c r="A192" t="s">
        <v>341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I194"/>
      <c r="J194"/>
    </row>
    <row r="196" spans="1:10" ht="15" customHeight="1" x14ac:dyDescent="0.3">
      <c r="A196" t="s">
        <v>312</v>
      </c>
      <c r="I196"/>
      <c r="J196"/>
    </row>
    <row r="197" spans="1:10" ht="15" customHeight="1" x14ac:dyDescent="0.3">
      <c r="A197" s="40"/>
      <c r="B197" s="63" t="s">
        <v>313</v>
      </c>
      <c r="C197" s="63" t="s">
        <v>314</v>
      </c>
      <c r="F197" s="40"/>
      <c r="I197"/>
      <c r="J197"/>
    </row>
    <row r="198" spans="1:10" ht="15" customHeight="1" x14ac:dyDescent="0.3">
      <c r="A198" t="s">
        <v>344</v>
      </c>
      <c r="I198"/>
      <c r="J198"/>
    </row>
    <row r="199" spans="1:10" ht="15" customHeight="1" x14ac:dyDescent="0.3">
      <c r="B199" s="61">
        <v>2.294</v>
      </c>
      <c r="C199">
        <v>2</v>
      </c>
      <c r="D199" s="61">
        <f>C199*B199</f>
        <v>4.5880000000000001</v>
      </c>
      <c r="I199"/>
      <c r="J199"/>
    </row>
    <row r="200" spans="1:10" ht="15" customHeight="1" x14ac:dyDescent="0.3">
      <c r="B200" s="61">
        <v>2.33</v>
      </c>
      <c r="C200">
        <v>2</v>
      </c>
      <c r="D200" s="61">
        <f t="shared" ref="D200:D204" si="28">C200*B200</f>
        <v>4.66</v>
      </c>
      <c r="I200"/>
      <c r="J200"/>
    </row>
    <row r="201" spans="1:10" ht="15" customHeight="1" x14ac:dyDescent="0.3">
      <c r="B201" s="61">
        <v>0.73199999999999998</v>
      </c>
      <c r="C201">
        <v>2</v>
      </c>
      <c r="D201" s="61">
        <f t="shared" si="28"/>
        <v>1.464</v>
      </c>
      <c r="I201"/>
      <c r="J201"/>
    </row>
    <row r="202" spans="1:10" ht="15" customHeight="1" x14ac:dyDescent="0.3">
      <c r="B202" s="61">
        <v>2.194</v>
      </c>
      <c r="C202">
        <v>1</v>
      </c>
      <c r="D202" s="61">
        <f t="shared" si="28"/>
        <v>2.194</v>
      </c>
      <c r="I202"/>
      <c r="J202"/>
    </row>
    <row r="203" spans="1:10" ht="15" customHeight="1" x14ac:dyDescent="0.3">
      <c r="B203" s="61">
        <v>0.56000000000000005</v>
      </c>
      <c r="C203">
        <v>1</v>
      </c>
      <c r="D203" s="61">
        <f t="shared" si="28"/>
        <v>0.56000000000000005</v>
      </c>
      <c r="I203"/>
      <c r="J203"/>
    </row>
    <row r="204" spans="1:10" ht="15" customHeight="1" x14ac:dyDescent="0.3">
      <c r="B204" s="61">
        <v>0.73599999999999999</v>
      </c>
      <c r="C204">
        <v>1</v>
      </c>
      <c r="D204" s="61">
        <f t="shared" si="28"/>
        <v>0.73599999999999999</v>
      </c>
      <c r="I204"/>
      <c r="J204"/>
    </row>
    <row r="205" spans="1:10" ht="15" customHeight="1" x14ac:dyDescent="0.3">
      <c r="B205" t="s">
        <v>336</v>
      </c>
      <c r="C205" s="47" t="s">
        <v>313</v>
      </c>
      <c r="D205" s="61">
        <f>SUM(D199:D204)</f>
        <v>14.202000000000004</v>
      </c>
      <c r="E205" t="s">
        <v>315</v>
      </c>
      <c r="I205"/>
      <c r="J205"/>
    </row>
    <row r="206" spans="1:10" ht="15" customHeight="1" x14ac:dyDescent="0.3">
      <c r="C206" s="47" t="s">
        <v>316</v>
      </c>
      <c r="D206" s="61">
        <v>0.06</v>
      </c>
      <c r="E206" t="s">
        <v>315</v>
      </c>
      <c r="F206" s="41"/>
      <c r="I206"/>
      <c r="J206"/>
    </row>
    <row r="207" spans="1:10" ht="15" customHeight="1" x14ac:dyDescent="0.3">
      <c r="C207" s="47" t="s">
        <v>317</v>
      </c>
      <c r="D207" s="62">
        <f>D206*D205</f>
        <v>0.85212000000000021</v>
      </c>
      <c r="E207" t="s">
        <v>323</v>
      </c>
      <c r="F207" s="42">
        <v>95.787000000000006</v>
      </c>
      <c r="G207" s="43" t="s">
        <v>345</v>
      </c>
      <c r="I207"/>
      <c r="J207"/>
    </row>
    <row r="208" spans="1:10" ht="15" customHeight="1" x14ac:dyDescent="0.3">
      <c r="D208" s="44" t="s">
        <v>318</v>
      </c>
      <c r="F208" s="45">
        <f>F207*D207</f>
        <v>81.622018440000019</v>
      </c>
      <c r="I208"/>
      <c r="J208"/>
    </row>
    <row r="209" spans="1:13" ht="15" customHeight="1" x14ac:dyDescent="0.3">
      <c r="C209" s="44"/>
      <c r="D209" s="46" t="s">
        <v>314</v>
      </c>
      <c r="I209"/>
      <c r="J209"/>
    </row>
    <row r="210" spans="1:13" ht="15" customHeight="1" x14ac:dyDescent="0.3">
      <c r="A210" s="36" t="s">
        <v>343</v>
      </c>
      <c r="B210" s="36"/>
      <c r="C210" s="36"/>
      <c r="D210" s="36">
        <v>14</v>
      </c>
      <c r="E210" s="42">
        <v>4.6900000000000004</v>
      </c>
      <c r="F210" s="45">
        <f>D210*E210</f>
        <v>65.660000000000011</v>
      </c>
      <c r="G210" s="36"/>
      <c r="H210" s="1" t="s">
        <v>319</v>
      </c>
      <c r="I210" s="36"/>
      <c r="J210" s="36"/>
      <c r="K210" s="36"/>
      <c r="L210" s="36"/>
      <c r="M210" s="36"/>
    </row>
    <row r="211" spans="1:13" ht="15" customHeight="1" x14ac:dyDescent="0.3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</row>
    <row r="212" spans="1:13" ht="15" customHeight="1" x14ac:dyDescent="0.3">
      <c r="A212" t="s">
        <v>320</v>
      </c>
      <c r="I212"/>
      <c r="J212"/>
    </row>
    <row r="213" spans="1:13" ht="15" customHeight="1" x14ac:dyDescent="0.3">
      <c r="D213">
        <v>2</v>
      </c>
      <c r="E213" s="42">
        <v>42.12</v>
      </c>
      <c r="F213" s="45">
        <f>E213*D213</f>
        <v>84.24</v>
      </c>
      <c r="I213"/>
      <c r="J213"/>
    </row>
    <row r="214" spans="1:13" ht="15" customHeight="1" x14ac:dyDescent="0.3">
      <c r="I214"/>
      <c r="J214"/>
    </row>
    <row r="215" spans="1:13" ht="15" customHeight="1" x14ac:dyDescent="0.3">
      <c r="A215" t="s">
        <v>321</v>
      </c>
      <c r="I215"/>
      <c r="J215"/>
    </row>
    <row r="216" spans="1:13" ht="15" customHeight="1" x14ac:dyDescent="0.3">
      <c r="C216" s="47" t="s">
        <v>316</v>
      </c>
      <c r="D216" s="61">
        <v>0.73</v>
      </c>
      <c r="E216" t="s">
        <v>315</v>
      </c>
      <c r="I216"/>
      <c r="J216"/>
    </row>
    <row r="217" spans="1:13" ht="15" customHeight="1" x14ac:dyDescent="0.3">
      <c r="C217" s="47" t="s">
        <v>322</v>
      </c>
      <c r="D217" s="61">
        <v>2.33</v>
      </c>
      <c r="E217" t="s">
        <v>315</v>
      </c>
      <c r="I217"/>
      <c r="J217"/>
    </row>
    <row r="218" spans="1:13" ht="15" customHeight="1" x14ac:dyDescent="0.3">
      <c r="C218" s="47" t="s">
        <v>314</v>
      </c>
      <c r="D218" s="61">
        <v>2</v>
      </c>
      <c r="I218"/>
      <c r="J218"/>
    </row>
    <row r="219" spans="1:13" ht="15" customHeight="1" x14ac:dyDescent="0.3">
      <c r="C219" s="47" t="s">
        <v>317</v>
      </c>
      <c r="D219" s="62">
        <f>D216*D217*D218</f>
        <v>3.4018000000000002</v>
      </c>
      <c r="E219" t="s">
        <v>323</v>
      </c>
      <c r="F219" s="46">
        <v>23.83</v>
      </c>
      <c r="G219" s="48" t="s">
        <v>324</v>
      </c>
      <c r="I219"/>
      <c r="J219"/>
    </row>
    <row r="220" spans="1:13" ht="15" customHeight="1" x14ac:dyDescent="0.3">
      <c r="D220" s="44" t="s">
        <v>318</v>
      </c>
      <c r="E220" s="44"/>
      <c r="F220" s="45">
        <f>F219*D219</f>
        <v>81.064893999999995</v>
      </c>
      <c r="I220"/>
      <c r="J220"/>
    </row>
    <row r="221" spans="1:13" ht="15" customHeight="1" x14ac:dyDescent="0.3">
      <c r="I221"/>
      <c r="J221"/>
    </row>
    <row r="222" spans="1:13" ht="15" customHeight="1" x14ac:dyDescent="0.3">
      <c r="A222" t="s">
        <v>325</v>
      </c>
      <c r="H222" s="1" t="s">
        <v>326</v>
      </c>
      <c r="I222"/>
      <c r="J222"/>
    </row>
    <row r="223" spans="1:13" ht="15" customHeight="1" x14ac:dyDescent="0.3">
      <c r="I223"/>
      <c r="J223"/>
    </row>
    <row r="224" spans="1:13" ht="15" customHeight="1" x14ac:dyDescent="0.3">
      <c r="I224"/>
      <c r="J224"/>
    </row>
    <row r="228" spans="4:16" ht="15" customHeight="1" x14ac:dyDescent="0.3">
      <c r="D228" s="44"/>
      <c r="F228" t="s">
        <v>63</v>
      </c>
    </row>
    <row r="234" spans="4:16" ht="15" customHeight="1" x14ac:dyDescent="0.3">
      <c r="N234" s="36"/>
      <c r="O234" s="36"/>
      <c r="P234" s="36"/>
    </row>
    <row r="235" spans="4:16" ht="15" customHeight="1" x14ac:dyDescent="0.3">
      <c r="N235" s="36"/>
      <c r="O235" s="36"/>
      <c r="P235" s="36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22" r:id="rId22" xr:uid="{CE0478E4-3645-4A16-8F56-5FD866D0F9D1}"/>
    <hyperlink ref="H210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4" r:id="rId38" xr:uid="{9DE6540A-1A16-428B-BB06-C6FDD8294F0C}"/>
    <hyperlink ref="C136" r:id="rId39" xr:uid="{80C83FE2-F48A-4A94-9791-E2DAC0970DF8}"/>
    <hyperlink ref="C146" r:id="rId40" xr:uid="{7FC78264-CDE2-4695-BFCB-FBAB8BE7274A}"/>
    <hyperlink ref="C147" r:id="rId41" xr:uid="{936E2498-5447-48CD-88D5-A97694540FCD}"/>
    <hyperlink ref="C137" r:id="rId42" xr:uid="{78A9BB77-5F8E-4B7A-9579-74FEBED176DC}"/>
    <hyperlink ref="C153" r:id="rId43" xr:uid="{A7938EFB-70B6-4EDC-BE38-AA6E312FC4B0}"/>
    <hyperlink ref="C152" r:id="rId44" xr:uid="{8970CBAD-5CC9-40C1-B2EE-1A59E74C7F68}"/>
    <hyperlink ref="C135" r:id="rId45" xr:uid="{880B37B8-68E1-48CD-8C03-5868FC13BA20}"/>
    <hyperlink ref="C134" r:id="rId46" xr:uid="{5D7B7750-C183-4E3A-99BB-C00C513267D8}"/>
    <hyperlink ref="C130" r:id="rId47" xr:uid="{B3A96863-94CC-4417-B147-43CC1A8ED38F}"/>
    <hyperlink ref="C132" r:id="rId48" xr:uid="{702F6EBC-17EF-43B7-8F3D-35690A48E8FE}"/>
    <hyperlink ref="C133" r:id="rId49" xr:uid="{0960EDAC-0BE6-4E6A-A5BE-C45C0399B89B}"/>
    <hyperlink ref="C145" r:id="rId50" xr:uid="{C0322EF9-EABA-4B7F-8569-97ED5DB41811}"/>
    <hyperlink ref="C144" r:id="rId51" xr:uid="{68479B5E-4FCA-4707-8DBF-D5EFCAD4BFC0}"/>
    <hyperlink ref="C143" r:id="rId52" xr:uid="{93CF7D31-4D1A-4740-B357-BEC9683D0842}"/>
    <hyperlink ref="C139" r:id="rId53" xr:uid="{84A76878-B965-4972-9015-FE41849D4593}"/>
    <hyperlink ref="C150" r:id="rId54" xr:uid="{01FAB1E5-9B16-4C11-8915-B8A44D6A99F2}"/>
  </hyperlinks>
  <pageMargins left="0.7" right="0.7" top="0.75" bottom="0.75" header="0.3" footer="0.3"/>
  <pageSetup scale="36" orientation="landscape"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Props1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F27CC6-C2D0-4874-8769-D37D775F3894}">
  <ds:schemaRefs>
    <ds:schemaRef ds:uri="7b5640c2-0ef9-45b5-a224-2dec6e355c8b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e601f28-1cb4-4d51-afb5-405c24b0aef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2025-05-12T15:09:37Z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