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3E8F0E27-D352-4372-8B02-204EABFAE5B1}" xr6:coauthVersionLast="47" xr6:coauthVersionMax="47" xr10:uidLastSave="{00000000-0000-0000-0000-000000000000}"/>
  <bookViews>
    <workbookView xWindow="-108" yWindow="-108" windowWidth="23256" windowHeight="12720" tabRatio="887" firstSheet="1" activeTab="13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18" r:id="rId9"/>
    <sheet name="생산지시" sheetId="9" r:id="rId10"/>
    <sheet name="생산이력" sheetId="10" r:id="rId11"/>
    <sheet name="생산정보" sheetId="11" r:id="rId12"/>
    <sheet name="품질검사정보" sheetId="12" r:id="rId13"/>
    <sheet name="품목입출고" sheetId="13" r:id="rId14"/>
    <sheet name="품목재고현황" sheetId="14" r:id="rId15"/>
    <sheet name="창고" sheetId="15" r:id="rId16"/>
    <sheet name="근무자" sheetId="16" r:id="rId17"/>
    <sheet name="사용자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1" l="1"/>
  <c r="J18" i="11"/>
  <c r="I18" i="11"/>
  <c r="R4" i="11"/>
  <c r="Q4" i="11"/>
  <c r="P4" i="11"/>
  <c r="H5" i="10"/>
  <c r="J5" i="10" s="1"/>
  <c r="H4" i="10"/>
  <c r="J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<sst xmlns="http://schemas.openxmlformats.org/spreadsheetml/2006/main" count="1272" uniqueCount="506">
  <si>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</si>
  <si>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</si>
  <si>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</si>
  <si>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</si>
  <si>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</si>
  <si>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</si>
  <si>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</si>
  <si>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</si>
  <si>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</si>
  <si>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</si>
  <si>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</si>
  <si>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</si>
  <si>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</si>
  <si>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</si>
  <si>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</si>
  <si>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</si>
  <si>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</si>
  <si>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</si>
  <si>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</si>
  <si>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</si>
  <si>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</si>
  <si>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</si>
  <si>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</si>
  <si>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</si>
  <si>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</si>
  <si>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</si>
  <si>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</si>
  <si>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</si>
  <si>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</si>
  <si>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</si>
  <si>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</si>
  <si>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</si>
  <si>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</si>
  <si>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</si>
  <si>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</si>
  <si>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</si>
  <si>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</si>
  <si>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</si>
  <si>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</si>
  <si>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</si>
  <si>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</si>
  <si>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</si>
  <si>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</si>
  <si>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</si>
  <si>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</si>
  <si>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</si>
  <si>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</si>
  <si>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</si>
  <si>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</si>
  <si>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</si>
  <si>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</si>
  <si>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</si>
  <si>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</si>
  <si>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</si>
  <si>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</si>
  <si>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</si>
  <si>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</si>
  <si>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</si>
  <si>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</si>
  <si>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</si>
  <si>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</si>
  <si>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</si>
  <si>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</si>
  <si>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</si>
  <si>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</si>
  <si>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</si>
  <si>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</si>
  <si>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</si>
  <si>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</si>
  <si>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</si>
  <si>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</si>
  <si>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</si>
  <si>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</si>
  <si>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</si>
  <si>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</si>
  <si>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</si>
  <si>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</si>
  <si>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</si>
  <si>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</si>
  <si>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</si>
  <si>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</si>
  <si>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</si>
  <si>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</si>
  <si>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</si>
  <si>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</si>
  <si>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</si>
  <si>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</si>
  <si>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</si>
  <si>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</si>
  <si>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</si>
  <si>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</si>
  <si>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</si>
  <si>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</si>
  <si>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</si>
  <si>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</si>
  <si>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</si>
  <si>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</si>
  <si>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</si>
  <si>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</si>
  <si>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</si>
  <si>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</si>
  <si>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</si>
  <si>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</si>
  <si>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</si>
  <si>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</si>
  <si>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</si>
  <si>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</si>
  <si>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</si>
  <si>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</si>
  <si>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</si>
  <si>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</si>
  <si>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</si>
  <si>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</si>
  <si>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</si>
  <si>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</si>
  <si>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</si>
  <si>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</si>
  <si>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</si>
  <si>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</si>
  <si>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</si>
  <si>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</si>
  <si>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</si>
  <si>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</si>
  <si>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</si>
  <si>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</si>
  <si>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</si>
  <si>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</si>
  <si>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</si>
  <si>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</si>
  <si>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</si>
  <si>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</si>
  <si>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</si>
  <si>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</si>
  <si>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</si>
  <si>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</si>
  <si>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</si>
  <si>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</si>
  <si>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</si>
  <si>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</si>
  <si>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</si>
  <si>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</si>
  <si>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</si>
  <si>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</si>
  <si>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</si>
  <si>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</si>
  <si>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</si>
  <si>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</si>
  <si>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</si>
  <si>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</si>
  <si>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</si>
  <si>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</si>
  <si>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</si>
  <si>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</si>
  <si>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</si>
  <si>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</si>
  <si>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</si>
  <si>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</si>
  <si>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</si>
  <si>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</si>
  <si>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</si>
  <si>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</si>
  <si>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</si>
  <si>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</si>
  <si>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</si>
  <si>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</si>
  <si>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</si>
  <si>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</si>
  <si>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</si>
  <si>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</si>
  <si>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</si>
  <si>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</si>
  <si>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</si>
  <si>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</si>
  <si>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</si>
  <si>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</si>
  <si>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</si>
  <si>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</si>
  <si>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</si>
  <si>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</si>
  <si>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</si>
  <si>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</si>
  <si>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</si>
  <si>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</si>
  <si>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</si>
  <si>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</si>
  <si>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</si>
  <si>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</si>
  <si>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</si>
  <si>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</si>
  <si>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</si>
  <si>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</si>
  <si>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</si>
  <si>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</si>
  <si>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</si>
  <si>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</si>
  <si>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</si>
  <si>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</si>
  <si>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</si>
  <si>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</si>
  <si>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</si>
  <si>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</si>
  <si>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</si>
  <si>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</si>
  <si>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</si>
  <si>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</si>
  <si>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</si>
  <si>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</si>
  <si>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</si>
  <si>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</si>
  <si>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</si>
  <si>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</si>
  <si>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</si>
  <si>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</si>
  <si>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</si>
  <si>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</si>
  <si>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</si>
  <si>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</si>
  <si>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</si>
  <si>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</si>
  <si>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</si>
  <si>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</si>
  <si>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</si>
  <si>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</si>
  <si>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</si>
  <si>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</si>
  <si>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</si>
  <si>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</si>
  <si>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</si>
  <si>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</si>
  <si>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</si>
  <si>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</si>
  <si>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</si>
  <si>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</si>
  <si>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</si>
  <si>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</si>
  <si>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</si>
  <si>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</si>
  <si>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</si>
  <si>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</si>
  <si>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</si>
  <si>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</si>
  <si>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</si>
  <si>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</si>
  <si>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</si>
  <si>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</si>
  <si>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</si>
  <si>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</si>
  <si>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</si>
  <si>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</si>
  <si>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</si>
  <si>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</si>
  <si>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</si>
  <si>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</si>
  <si>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</si>
  <si>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</si>
  <si>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</si>
  <si>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</si>
  <si>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</si>
  <si>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</si>
  <si>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</si>
  <si>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</si>
  <si>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</si>
  <si>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</si>
  <si>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</si>
  <si>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</si>
  <si>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</si>
  <si>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</si>
  <si>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</si>
  <si>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</si>
  <si>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</si>
  <si>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</si>
  <si>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</si>
  <si>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</si>
  <si>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</si>
  <si>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</si>
  <si>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</si>
  <si>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</si>
  <si>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</si>
  <si>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</si>
  <si>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</si>
  <si>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</si>
  <si>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</si>
  <si>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</si>
  <si>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</si>
  <si>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</si>
  <si>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</si>
  <si>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</si>
  <si>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</si>
  <si>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</si>
  <si>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</si>
  <si>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</si>
  <si>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</si>
  <si>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</si>
  <si>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</si>
  <si>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</si>
  <si>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</si>
  <si>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</si>
  <si>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</si>
  <si>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</si>
  <si>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</si>
  <si>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</si>
  <si>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</si>
  <si>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</si>
  <si>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</si>
  <si>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</si>
  <si>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</si>
  <si>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</si>
  <si>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</si>
  <si>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</si>
  <si>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</si>
  <si>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</si>
  <si>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</si>
  <si>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</si>
  <si>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</si>
  <si>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</si>
  <si>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</si>
  <si>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</si>
  <si>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</si>
  <si>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</si>
  <si>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</si>
  <si>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</si>
  <si>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</si>
  <si>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</si>
  <si>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</si>
  <si>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</si>
  <si>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</si>
  <si>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</si>
  <si>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</si>
  <si>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</si>
  <si>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</si>
  <si>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</si>
  <si>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</si>
  <si>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</si>
  <si>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</si>
  <si>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</si>
  <si>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</si>
  <si>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</si>
  <si>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</si>
  <si>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</si>
  <si>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</si>
  <si>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</si>
  <si>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</si>
  <si>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</si>
  <si>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</si>
  <si>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</si>
  <si>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</si>
  <si>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</si>
  <si>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</si>
  <si>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</si>
  <si>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</si>
  <si>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</si>
  <si>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</si>
  <si>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</si>
  <si>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</si>
  <si>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</si>
  <si>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</si>
  <si>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</si>
  <si>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</si>
  <si>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</si>
  <si>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</si>
  <si>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</si>
  <si>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</si>
  <si>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</si>
  <si>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</si>
  <si>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</si>
  <si>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</si>
  <si>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</si>
  <si>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</si>
  <si>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</si>
  <si>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</si>
  <si>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</si>
  <si>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</si>
  <si>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</si>
  <si>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</si>
  <si>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</si>
  <si>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</si>
  <si>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</si>
  <si>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</si>
  <si>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</si>
  <si>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</si>
  <si>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</si>
  <si>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</si>
  <si>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</si>
  <si>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</si>
  <si>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</si>
  <si>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</si>
  <si>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</si>
  <si>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</si>
  <si>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</si>
  <si>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</si>
  <si>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</si>
  <si>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</si>
  <si>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</si>
  <si>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</si>
  <si>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</si>
  <si>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</si>
  <si>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</si>
  <si>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</si>
  <si>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</si>
  <si>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</si>
  <si>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</si>
  <si>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</si>
  <si>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</si>
  <si>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</si>
  <si>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</si>
  <si>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</si>
  <si>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</si>
  <si>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</si>
  <si>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</si>
  <si>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</si>
  <si>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</si>
  <si>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</si>
  <si>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</si>
  <si>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</si>
  <si>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</si>
  <si>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</si>
  <si>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</si>
  <si>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</si>
  <si>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</si>
  <si>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</si>
  <si>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</si>
  <si>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</si>
  <si>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</si>
  <si>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</si>
  <si>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</si>
  <si>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</si>
  <si>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</si>
  <si>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</si>
  <si>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</si>
  <si>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</si>
  <si>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</si>
  <si>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</si>
  <si>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</si>
  <si>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</si>
  <si>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</si>
  <si>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</si>
  <si>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</si>
  <si>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</si>
  <si>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</si>
  <si>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</si>
  <si>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</si>
  <si>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</si>
  <si>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</si>
  <si>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</si>
  <si>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</si>
  <si>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</si>
  <si>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</si>
  <si>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</si>
  <si>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</si>
  <si>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</si>
  <si>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</si>
  <si>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</si>
  <si>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</si>
  <si>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</si>
  <si>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</si>
  <si>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</si>
  <si>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</si>
  <si>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</si>
  <si>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</si>
  <si>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</si>
  <si>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</si>
  <si>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</si>
  <si>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</si>
  <si>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</si>
  <si>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</si>
  <si>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</si>
  <si>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</si>
  <si>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</si>
  <si>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</si>
  <si>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</si>
  <si>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</si>
  <si>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</si>
  <si>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</si>
  <si>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</si>
  <si>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</si>
  <si>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</si>
  <si>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</si>
  <si>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</si>
  <si>
    <t>고객 제품 주문 테이블 (CUST_ORDER)</t>
  </si>
  <si>
    <t>자사 자재 발주 테이블 (OUR_ORDER)</t>
  </si>
  <si>
    <t>납품상태</t>
  </si>
  <si>
    <t>order_dt</t>
  </si>
  <si>
    <t>입고</t>
  </si>
  <si>
    <t>기본값=미입고</t>
  </si>
  <si>
    <t>2. item_cd와 cust_cd가 동일하므로 주문시 item_cd 값만 입력받음</t>
  </si>
  <si>
    <t>기본값=now()</t>
  </si>
  <si>
    <t>1. item_cd와 cust_cd가 동일하므로 주문시 cust_cd 값만 입력받음</t>
  </si>
  <si>
    <t>생산지시상태</t>
  </si>
  <si>
    <t>wo_status</t>
  </si>
  <si>
    <t>기본값=미생성</t>
  </si>
  <si>
    <t>생성</t>
  </si>
  <si>
    <t>미생성</t>
  </si>
  <si>
    <t>계획수량 = (주문수량 - 재고수량) * 1.05 (불량률 고려)</t>
  </si>
  <si>
    <t>1. 자재는 주문이 이뤄지는 즉시 입고(공급회사→해당 공장 외부 창고)가 완료되는 것으로 가정</t>
  </si>
  <si>
    <t>기본값=true</t>
  </si>
  <si>
    <t>PK/FK</t>
  </si>
  <si>
    <t xml:space="preserve"> 20210909_080501_1_2</t>
  </si>
  <si>
    <t xml:space="preserve"> 20210909_080601_1_2</t>
  </si>
  <si>
    <t xml:space="preserve"> 20210909_080701_1_2</t>
  </si>
  <si>
    <t xml:space="preserve"> 20210909_080801_1_2</t>
  </si>
  <si>
    <t xml:space="preserve"> 20210909_080901_1_2</t>
  </si>
  <si>
    <t>← item_1의 경우</t>
  </si>
  <si>
    <t>(기본값=1)</t>
  </si>
  <si>
    <t>추가!</t>
  </si>
  <si>
    <t>null?</t>
  </si>
  <si>
    <t>cust_cd = 0 은 회사 내부 이동을 의미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</si>
</sst>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4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</fonts>
  <fills count="15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1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21" t="s">
        <v>373</v>
      </c>
      <c r="B1" s="121"/>
      <c r="C1" s="121"/>
    </row>
    <row r="2" spans="1:3" x14ac:dyDescent="0.4">
      <c r="A2" s="2" t="s">
        <v>225</v>
      </c>
      <c r="B2" s="2" t="s">
        <v>37</v>
      </c>
      <c r="C2" s="2" t="s">
        <v>38</v>
      </c>
    </row>
    <row r="3" spans="1:3" x14ac:dyDescent="0.4">
      <c r="A3" s="7" t="s">
        <v>91</v>
      </c>
      <c r="B3" s="2" t="s">
        <v>130</v>
      </c>
      <c r="C3" s="2" t="s">
        <v>129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131</v>
      </c>
    </row>
    <row r="7" spans="1:3" x14ac:dyDescent="0.4">
      <c r="A7" s="4"/>
      <c r="B7" s="6"/>
      <c r="C7" s="4" t="s">
        <v>80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1"/>
  <sheetViews>
    <sheetView zoomScaleNormal="100" zoomScaleSheetLayoutView="75" workbookViewId="0">
      <selection activeCell="G4" sqref="G4:G8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8.59765625" customWidth="1"/>
    <col min="6" max="6" width="10.19921875" bestFit="1" customWidth="1"/>
    <col min="7" max="7" width="9.19921875" customWidth="1"/>
    <col min="8" max="8" width="10.19921875" bestFit="1" customWidth="1"/>
    <col min="9" max="9" width="9.19921875" customWidth="1"/>
    <col min="11" max="11" width="13.09765625" bestFit="1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37" t="s">
        <v>380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3" x14ac:dyDescent="0.4">
      <c r="A2" s="2" t="s">
        <v>214</v>
      </c>
      <c r="B2" s="2" t="s">
        <v>225</v>
      </c>
      <c r="C2" s="2" t="s">
        <v>217</v>
      </c>
      <c r="D2" s="2" t="s">
        <v>280</v>
      </c>
      <c r="E2" s="2" t="s">
        <v>226</v>
      </c>
      <c r="F2" s="2" t="s">
        <v>287</v>
      </c>
      <c r="G2" s="2" t="s">
        <v>295</v>
      </c>
      <c r="H2" s="2" t="s">
        <v>270</v>
      </c>
      <c r="I2" s="2" t="s">
        <v>294</v>
      </c>
      <c r="J2" s="2" t="s">
        <v>272</v>
      </c>
      <c r="K2" s="2" t="s">
        <v>271</v>
      </c>
      <c r="M2" s="16" t="s">
        <v>492</v>
      </c>
    </row>
    <row r="3" spans="1:13" x14ac:dyDescent="0.4">
      <c r="A3" s="7" t="s">
        <v>212</v>
      </c>
      <c r="B3" s="8" t="s">
        <v>91</v>
      </c>
      <c r="C3" s="8" t="s">
        <v>218</v>
      </c>
      <c r="D3" s="8" t="s">
        <v>128</v>
      </c>
      <c r="E3" s="8" t="s">
        <v>224</v>
      </c>
      <c r="F3" s="2" t="s">
        <v>395</v>
      </c>
      <c r="G3" s="2" t="s">
        <v>134</v>
      </c>
      <c r="H3" s="2" t="s">
        <v>396</v>
      </c>
      <c r="I3" s="2" t="s">
        <v>140</v>
      </c>
      <c r="J3" s="2" t="s">
        <v>135</v>
      </c>
      <c r="K3" s="2" t="s">
        <v>141</v>
      </c>
    </row>
    <row r="4" spans="1:13" x14ac:dyDescent="0.4">
      <c r="A4" s="38">
        <v>1</v>
      </c>
      <c r="B4" s="38">
        <v>1</v>
      </c>
      <c r="C4" s="38">
        <v>2</v>
      </c>
      <c r="D4" s="38">
        <v>1</v>
      </c>
      <c r="E4" s="38">
        <v>2</v>
      </c>
      <c r="F4" s="14">
        <v>44430</v>
      </c>
      <c r="G4" s="3" t="s">
        <v>36</v>
      </c>
      <c r="H4" s="14">
        <v>44432</v>
      </c>
      <c r="I4" s="3" t="s">
        <v>54</v>
      </c>
      <c r="J4" s="3">
        <f>100*1.05</f>
        <v>105</v>
      </c>
      <c r="K4" s="3" t="s">
        <v>40</v>
      </c>
    </row>
    <row r="5" spans="1:13" x14ac:dyDescent="0.4">
      <c r="A5" s="38">
        <v>2</v>
      </c>
      <c r="B5" s="38">
        <v>2</v>
      </c>
      <c r="C5" s="38">
        <v>2</v>
      </c>
      <c r="D5" s="38">
        <v>2</v>
      </c>
      <c r="E5" s="38">
        <v>2</v>
      </c>
      <c r="F5" s="14">
        <v>44433</v>
      </c>
      <c r="G5" s="3" t="s">
        <v>54</v>
      </c>
      <c r="H5" s="14">
        <v>44437</v>
      </c>
      <c r="I5" s="3" t="s">
        <v>59</v>
      </c>
      <c r="J5" s="3">
        <f>200*1.05</f>
        <v>210</v>
      </c>
      <c r="K5" s="3" t="s">
        <v>40</v>
      </c>
    </row>
    <row r="6" spans="1:13" x14ac:dyDescent="0.4">
      <c r="A6" s="38">
        <v>3</v>
      </c>
      <c r="B6" s="74">
        <v>1</v>
      </c>
      <c r="C6" s="38">
        <v>3</v>
      </c>
      <c r="D6" s="38">
        <v>3</v>
      </c>
      <c r="E6" s="38">
        <v>1</v>
      </c>
      <c r="F6" s="14">
        <v>44446</v>
      </c>
      <c r="G6" s="3" t="s">
        <v>59</v>
      </c>
      <c r="H6" s="14">
        <v>44452</v>
      </c>
      <c r="I6" s="3" t="s">
        <v>59</v>
      </c>
      <c r="J6" s="3">
        <f>300*1.05</f>
        <v>315</v>
      </c>
      <c r="K6" s="36" t="s">
        <v>477</v>
      </c>
    </row>
    <row r="7" spans="1:13" x14ac:dyDescent="0.4">
      <c r="A7" s="38">
        <v>4</v>
      </c>
      <c r="B7" s="74">
        <v>2</v>
      </c>
      <c r="C7" s="38">
        <v>1</v>
      </c>
      <c r="D7" s="38">
        <v>4</v>
      </c>
      <c r="E7" s="38">
        <v>3</v>
      </c>
      <c r="F7" s="14">
        <v>44450</v>
      </c>
      <c r="G7" s="3" t="s">
        <v>36</v>
      </c>
      <c r="H7" s="14">
        <v>44454</v>
      </c>
      <c r="I7" s="3" t="s">
        <v>54</v>
      </c>
      <c r="J7" s="3">
        <f>200*1.05</f>
        <v>210</v>
      </c>
      <c r="K7" s="36" t="s">
        <v>477</v>
      </c>
    </row>
    <row r="8" spans="1:13" x14ac:dyDescent="0.4">
      <c r="A8" s="38">
        <v>5</v>
      </c>
      <c r="B8" s="74">
        <v>2</v>
      </c>
      <c r="C8" s="38">
        <v>3</v>
      </c>
      <c r="D8" s="38">
        <v>5</v>
      </c>
      <c r="E8" s="38">
        <v>1</v>
      </c>
      <c r="F8" s="14">
        <v>44450</v>
      </c>
      <c r="G8" s="3" t="s">
        <v>54</v>
      </c>
      <c r="H8" s="14">
        <v>44454</v>
      </c>
      <c r="I8" s="3" t="s">
        <v>59</v>
      </c>
      <c r="J8" s="3">
        <f>200*1.05</f>
        <v>210</v>
      </c>
      <c r="K8" s="36" t="s">
        <v>477</v>
      </c>
    </row>
    <row r="9" spans="1:1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97" t="s">
        <v>476</v>
      </c>
    </row>
    <row r="10" spans="1:13" x14ac:dyDescent="0.4">
      <c r="A10" s="4"/>
      <c r="B10" s="4"/>
      <c r="C10" s="4"/>
      <c r="D10" s="4"/>
      <c r="E10" s="4"/>
      <c r="F10" s="4"/>
      <c r="G10" s="4"/>
      <c r="H10" s="4"/>
      <c r="I10" s="4"/>
      <c r="K10" s="97" t="s">
        <v>474</v>
      </c>
      <c r="L10" s="13"/>
      <c r="M10" s="13"/>
    </row>
    <row r="11" spans="1:13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108" t="s">
        <v>75</v>
      </c>
      <c r="F11" s="4"/>
      <c r="G11" s="4"/>
      <c r="H11" s="4"/>
      <c r="I11" s="4"/>
      <c r="J11" s="4"/>
      <c r="K11" s="4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4"/>
  <sheetViews>
    <sheetView zoomScaleNormal="100" zoomScaleSheetLayoutView="75" workbookViewId="0">
      <selection activeCell="A4" sqref="A4"/>
    </sheetView>
  </sheetViews>
  <sheetFormatPr defaultColWidth="8.8984375" defaultRowHeight="17.399999999999999" x14ac:dyDescent="0.4"/>
  <cols>
    <col min="1" max="1" width="11" bestFit="1" customWidth="1"/>
    <col min="5" max="5" width="11.3984375" bestFit="1" customWidth="1"/>
    <col min="6" max="7" width="18.09765625" bestFit="1" customWidth="1"/>
    <col min="9" max="9" width="10.19921875" bestFit="1" customWidth="1"/>
  </cols>
  <sheetData>
    <row r="1" spans="1:12" x14ac:dyDescent="0.4">
      <c r="A1" s="139" t="s">
        <v>386</v>
      </c>
      <c r="B1" s="140"/>
      <c r="C1" s="140"/>
      <c r="D1" s="140"/>
      <c r="E1" s="140"/>
      <c r="F1" s="140"/>
      <c r="G1" s="140"/>
      <c r="H1" s="140"/>
      <c r="I1" s="140"/>
      <c r="J1" s="141"/>
    </row>
    <row r="2" spans="1:12" x14ac:dyDescent="0.4">
      <c r="A2" s="2" t="s">
        <v>214</v>
      </c>
      <c r="B2" s="2" t="s">
        <v>225</v>
      </c>
      <c r="C2" s="2" t="s">
        <v>217</v>
      </c>
      <c r="D2" s="115" t="s">
        <v>226</v>
      </c>
      <c r="E2" s="2" t="s">
        <v>311</v>
      </c>
      <c r="F2" s="2" t="s">
        <v>388</v>
      </c>
      <c r="G2" s="2" t="s">
        <v>389</v>
      </c>
      <c r="H2" s="2" t="s">
        <v>308</v>
      </c>
      <c r="I2" s="2" t="s">
        <v>307</v>
      </c>
      <c r="J2" s="2" t="s">
        <v>301</v>
      </c>
      <c r="L2" s="21" t="s">
        <v>86</v>
      </c>
    </row>
    <row r="3" spans="1:12" x14ac:dyDescent="0.4">
      <c r="A3" s="7" t="s">
        <v>212</v>
      </c>
      <c r="B3" s="8" t="s">
        <v>91</v>
      </c>
      <c r="C3" s="8" t="s">
        <v>218</v>
      </c>
      <c r="D3" s="116" t="s">
        <v>224</v>
      </c>
      <c r="E3" s="2" t="s">
        <v>306</v>
      </c>
      <c r="F3" s="2" t="s">
        <v>132</v>
      </c>
      <c r="G3" s="2" t="s">
        <v>288</v>
      </c>
      <c r="H3" s="2" t="s">
        <v>296</v>
      </c>
      <c r="I3" s="2" t="s">
        <v>297</v>
      </c>
      <c r="J3" s="2" t="s">
        <v>222</v>
      </c>
    </row>
    <row r="4" spans="1:12" x14ac:dyDescent="0.4">
      <c r="A4" s="84">
        <v>1</v>
      </c>
      <c r="B4" s="84">
        <v>1</v>
      </c>
      <c r="C4" s="84">
        <v>2</v>
      </c>
      <c r="D4" s="84">
        <v>2</v>
      </c>
      <c r="E4" s="3">
        <v>1</v>
      </c>
      <c r="F4" s="10">
        <v>44430.291678240741</v>
      </c>
      <c r="G4" s="10">
        <v>44432.932650462964</v>
      </c>
      <c r="H4" s="3">
        <f>100*1.05</f>
        <v>105</v>
      </c>
      <c r="I4" s="15">
        <v>102</v>
      </c>
      <c r="J4" s="15">
        <f>H4-I4</f>
        <v>3</v>
      </c>
    </row>
    <row r="5" spans="1:12" x14ac:dyDescent="0.4">
      <c r="A5" s="84">
        <v>2</v>
      </c>
      <c r="B5" s="84">
        <v>2</v>
      </c>
      <c r="C5" s="84">
        <v>2</v>
      </c>
      <c r="D5" s="84">
        <v>2</v>
      </c>
      <c r="E5" s="3">
        <v>1</v>
      </c>
      <c r="F5" s="10">
        <v>44433.625011574077</v>
      </c>
      <c r="G5" s="10">
        <v>44438.23265046296</v>
      </c>
      <c r="H5" s="3">
        <f>200*1.05</f>
        <v>210</v>
      </c>
      <c r="I5" s="15">
        <v>207</v>
      </c>
      <c r="J5" s="15">
        <f>H5-I5</f>
        <v>3</v>
      </c>
    </row>
    <row r="6" spans="1:12" x14ac:dyDescent="0.4">
      <c r="A6" s="84">
        <v>3</v>
      </c>
      <c r="B6" s="98">
        <v>1</v>
      </c>
      <c r="C6" s="84">
        <v>3</v>
      </c>
      <c r="D6" s="84">
        <v>1</v>
      </c>
      <c r="E6" s="3">
        <v>1</v>
      </c>
      <c r="F6" s="10">
        <v>44446.958344907405</v>
      </c>
      <c r="G6" s="10"/>
      <c r="H6" s="3"/>
      <c r="I6" s="15"/>
      <c r="J6" s="15"/>
    </row>
    <row r="7" spans="1:12" x14ac:dyDescent="0.4">
      <c r="A7" s="84">
        <v>4</v>
      </c>
      <c r="B7" s="98">
        <v>2</v>
      </c>
      <c r="C7" s="84">
        <v>1</v>
      </c>
      <c r="D7" s="84">
        <v>3</v>
      </c>
      <c r="E7" s="3">
        <v>1</v>
      </c>
      <c r="F7" s="10">
        <v>44450.291678240741</v>
      </c>
      <c r="G7" s="10"/>
      <c r="H7" s="3"/>
      <c r="I7" s="15"/>
      <c r="J7" s="15"/>
    </row>
    <row r="8" spans="1:12" x14ac:dyDescent="0.4">
      <c r="A8" s="84">
        <v>5</v>
      </c>
      <c r="B8" s="98">
        <v>2</v>
      </c>
      <c r="C8" s="84">
        <v>3</v>
      </c>
      <c r="D8" s="84">
        <v>1</v>
      </c>
      <c r="E8" s="3">
        <v>2</v>
      </c>
      <c r="F8" s="10">
        <v>44450.625011574077</v>
      </c>
      <c r="G8" s="10"/>
      <c r="H8" s="3"/>
      <c r="I8" s="15"/>
      <c r="J8" s="15"/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8" t="s">
        <v>504</v>
      </c>
      <c r="F10" s="4"/>
      <c r="G10" s="4"/>
      <c r="H10" s="4"/>
      <c r="I10" s="4"/>
      <c r="J10" s="4"/>
    </row>
    <row r="11" spans="1:12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4"/>
      <c r="J11" s="4"/>
    </row>
    <row r="14" spans="1:12" x14ac:dyDescent="0.4">
      <c r="D14" s="48" t="s">
        <v>503</v>
      </c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23"/>
  <sheetViews>
    <sheetView topLeftCell="J1"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5" width="8.5" bestFit="1" customWidth="1"/>
    <col min="6" max="6" width="13.3984375" bestFit="1" customWidth="1"/>
    <col min="7" max="8" width="9.5" bestFit="1" customWidth="1"/>
    <col min="9" max="10" width="15.296875" bestFit="1" customWidth="1"/>
    <col min="11" max="12" width="10.3984375" bestFit="1" customWidth="1"/>
    <col min="13" max="14" width="13.09765625" bestFit="1" customWidth="1"/>
    <col min="15" max="15" width="14.796875" bestFit="1" customWidth="1"/>
    <col min="16" max="16" width="15.19921875" bestFit="1" customWidth="1"/>
    <col min="17" max="17" width="13.796875" bestFit="1" customWidth="1"/>
    <col min="18" max="18" width="18.3984375" bestFit="1" customWidth="1"/>
    <col min="19" max="19" width="17.8984375" bestFit="1" customWidth="1"/>
    <col min="20" max="20" width="22.59765625" customWidth="1"/>
    <col min="21" max="21" width="10.5" bestFit="1" customWidth="1"/>
  </cols>
  <sheetData>
    <row r="1" spans="1:21" x14ac:dyDescent="0.4">
      <c r="A1" s="142" t="s">
        <v>382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21" x14ac:dyDescent="0.4">
      <c r="A2" s="2" t="s">
        <v>312</v>
      </c>
      <c r="B2" s="39" t="s">
        <v>214</v>
      </c>
      <c r="C2" s="2" t="s">
        <v>225</v>
      </c>
      <c r="D2" s="2" t="s">
        <v>217</v>
      </c>
      <c r="E2" s="2" t="s">
        <v>226</v>
      </c>
      <c r="F2" s="2" t="s">
        <v>314</v>
      </c>
      <c r="G2" s="2" t="s">
        <v>300</v>
      </c>
      <c r="H2" s="2" t="s">
        <v>298</v>
      </c>
      <c r="I2" s="2" t="s">
        <v>328</v>
      </c>
      <c r="J2" s="2" t="s">
        <v>338</v>
      </c>
      <c r="K2" s="2" t="s">
        <v>318</v>
      </c>
      <c r="L2" s="2" t="s">
        <v>339</v>
      </c>
      <c r="M2" s="2" t="s">
        <v>335</v>
      </c>
      <c r="N2" s="2" t="s">
        <v>326</v>
      </c>
      <c r="O2" s="53" t="s">
        <v>167</v>
      </c>
      <c r="P2" s="53" t="s">
        <v>170</v>
      </c>
      <c r="Q2" s="53" t="s">
        <v>63</v>
      </c>
      <c r="R2" s="53" t="s">
        <v>53</v>
      </c>
      <c r="S2" s="54" t="s">
        <v>348</v>
      </c>
      <c r="U2" s="58" t="s">
        <v>372</v>
      </c>
    </row>
    <row r="3" spans="1:21" x14ac:dyDescent="0.4">
      <c r="A3" s="7" t="s">
        <v>81</v>
      </c>
      <c r="B3" s="78" t="s">
        <v>212</v>
      </c>
      <c r="C3" s="8" t="s">
        <v>91</v>
      </c>
      <c r="D3" s="8" t="s">
        <v>218</v>
      </c>
      <c r="E3" s="8" t="s">
        <v>224</v>
      </c>
      <c r="F3" s="8" t="s">
        <v>139</v>
      </c>
      <c r="G3" s="2" t="s">
        <v>299</v>
      </c>
      <c r="H3" s="2" t="s">
        <v>302</v>
      </c>
      <c r="I3" s="2" t="s">
        <v>303</v>
      </c>
      <c r="J3" s="2" t="s">
        <v>325</v>
      </c>
      <c r="K3" s="2" t="s">
        <v>334</v>
      </c>
      <c r="L3" s="2" t="s">
        <v>342</v>
      </c>
      <c r="M3" s="2" t="s">
        <v>340</v>
      </c>
      <c r="N3" s="2" t="s">
        <v>333</v>
      </c>
      <c r="O3" s="55" t="s">
        <v>359</v>
      </c>
      <c r="P3" s="55" t="s">
        <v>360</v>
      </c>
      <c r="Q3" s="55" t="s">
        <v>356</v>
      </c>
      <c r="R3" s="55" t="s">
        <v>357</v>
      </c>
      <c r="S3" s="56" t="s">
        <v>358</v>
      </c>
    </row>
    <row r="4" spans="1:21" x14ac:dyDescent="0.4">
      <c r="A4" s="84" t="s">
        <v>496</v>
      </c>
      <c r="B4" s="84">
        <v>1</v>
      </c>
      <c r="C4" s="84">
        <v>1</v>
      </c>
      <c r="D4" s="84">
        <v>2</v>
      </c>
      <c r="E4" s="84">
        <v>1</v>
      </c>
      <c r="F4" s="3">
        <v>7</v>
      </c>
      <c r="G4" s="3">
        <v>40.049999999999997</v>
      </c>
      <c r="H4" s="3">
        <v>29.96</v>
      </c>
      <c r="I4" s="3">
        <v>0.5</v>
      </c>
      <c r="J4" s="3">
        <v>0.2</v>
      </c>
      <c r="K4" s="3">
        <v>5.03</v>
      </c>
      <c r="L4" s="3">
        <v>4.9800000000000004</v>
      </c>
      <c r="M4" s="3">
        <v>0.01</v>
      </c>
      <c r="N4" s="3">
        <v>-0.02</v>
      </c>
      <c r="O4" s="3">
        <f>I4/G4</f>
        <v>1.2484394506866418E-2</v>
      </c>
      <c r="P4" s="3">
        <f>J4/H4</f>
        <v>6.6755674232309749E-3</v>
      </c>
      <c r="Q4" s="3">
        <f>MAX(K4,L4)</f>
        <v>5.03</v>
      </c>
      <c r="R4" s="3">
        <f>L4/K4</f>
        <v>0.99005964214711728</v>
      </c>
      <c r="S4" s="72">
        <v>44448.336921296293</v>
      </c>
    </row>
    <row r="5" spans="1:21" x14ac:dyDescent="0.4">
      <c r="A5" s="84" t="s">
        <v>497</v>
      </c>
      <c r="B5" s="84">
        <v>1</v>
      </c>
      <c r="C5" s="84">
        <v>1</v>
      </c>
      <c r="D5" s="84">
        <v>2</v>
      </c>
      <c r="E5" s="84">
        <v>1</v>
      </c>
      <c r="F5" s="3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7"/>
    </row>
    <row r="6" spans="1:21" x14ac:dyDescent="0.4">
      <c r="A6" s="84" t="s">
        <v>498</v>
      </c>
      <c r="B6" s="84">
        <v>1</v>
      </c>
      <c r="C6" s="84">
        <v>1</v>
      </c>
      <c r="D6" s="84">
        <v>2</v>
      </c>
      <c r="E6" s="84">
        <v>1</v>
      </c>
      <c r="F6" s="3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7"/>
    </row>
    <row r="7" spans="1:21" x14ac:dyDescent="0.4">
      <c r="A7" s="84" t="s">
        <v>499</v>
      </c>
      <c r="B7" s="84">
        <v>1</v>
      </c>
      <c r="C7" s="84">
        <v>1</v>
      </c>
      <c r="D7" s="84">
        <v>2</v>
      </c>
      <c r="E7" s="84">
        <v>1</v>
      </c>
      <c r="F7" s="3">
        <v>7</v>
      </c>
      <c r="G7" s="3"/>
      <c r="H7" s="3"/>
      <c r="I7" s="3"/>
      <c r="J7" s="3"/>
      <c r="K7" s="36"/>
      <c r="L7" s="3"/>
      <c r="M7" s="3"/>
      <c r="N7" s="3"/>
      <c r="O7" s="3"/>
      <c r="P7" s="3"/>
      <c r="Q7" s="3"/>
      <c r="R7" s="3"/>
      <c r="S7" s="57"/>
    </row>
    <row r="8" spans="1:21" x14ac:dyDescent="0.4">
      <c r="A8" s="84" t="s">
        <v>500</v>
      </c>
      <c r="B8" s="84">
        <v>1</v>
      </c>
      <c r="C8" s="84">
        <v>1</v>
      </c>
      <c r="D8" s="84">
        <v>2</v>
      </c>
      <c r="E8" s="84">
        <v>1</v>
      </c>
      <c r="F8" s="3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7"/>
    </row>
    <row r="9" spans="1:2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1" x14ac:dyDescent="0.4">
      <c r="A11" s="7" t="s">
        <v>73</v>
      </c>
      <c r="B11" s="78" t="s">
        <v>75</v>
      </c>
      <c r="C11" s="8" t="s">
        <v>75</v>
      </c>
      <c r="D11" s="8" t="s">
        <v>75</v>
      </c>
      <c r="E11" s="8" t="s">
        <v>75</v>
      </c>
      <c r="F11" s="8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8" t="s">
        <v>352</v>
      </c>
      <c r="L11" s="48" t="s">
        <v>352</v>
      </c>
      <c r="M11" s="48" t="s">
        <v>352</v>
      </c>
      <c r="N11" s="48" t="s">
        <v>352</v>
      </c>
      <c r="O11" s="49" t="s">
        <v>353</v>
      </c>
      <c r="P11" s="49" t="s">
        <v>353</v>
      </c>
      <c r="Q11" s="49" t="s">
        <v>353</v>
      </c>
      <c r="R11" s="49" t="s">
        <v>353</v>
      </c>
      <c r="S11" s="49"/>
    </row>
    <row r="12" spans="1:21" x14ac:dyDescent="0.4">
      <c r="O12" s="49" t="s">
        <v>84</v>
      </c>
      <c r="P12" s="49" t="s">
        <v>87</v>
      </c>
      <c r="Q12" s="49" t="s">
        <v>85</v>
      </c>
      <c r="R12" s="49" t="s">
        <v>347</v>
      </c>
    </row>
    <row r="13" spans="1:21" x14ac:dyDescent="0.4">
      <c r="I13" s="61" t="s">
        <v>361</v>
      </c>
      <c r="J13" s="61" t="s">
        <v>361</v>
      </c>
      <c r="M13" s="35" t="s">
        <v>361</v>
      </c>
      <c r="N13" s="35" t="s">
        <v>361</v>
      </c>
      <c r="O13" s="35" t="s">
        <v>361</v>
      </c>
      <c r="P13" s="35" t="s">
        <v>361</v>
      </c>
    </row>
    <row r="14" spans="1:21" x14ac:dyDescent="0.4">
      <c r="O14" s="49"/>
      <c r="P14" s="49"/>
      <c r="Q14" s="49"/>
      <c r="R14" s="49"/>
    </row>
    <row r="15" spans="1:21" x14ac:dyDescent="0.4">
      <c r="G15" s="35" t="s">
        <v>332</v>
      </c>
      <c r="H15" s="35" t="s">
        <v>329</v>
      </c>
      <c r="K15" s="35" t="s">
        <v>327</v>
      </c>
      <c r="L15" s="35" t="s">
        <v>327</v>
      </c>
      <c r="M15" s="35" t="s">
        <v>323</v>
      </c>
      <c r="N15" s="35" t="s">
        <v>321</v>
      </c>
      <c r="O15" s="49" t="s">
        <v>322</v>
      </c>
      <c r="P15" s="49" t="s">
        <v>330</v>
      </c>
      <c r="Q15" s="49" t="s">
        <v>327</v>
      </c>
      <c r="R15" s="49" t="s">
        <v>324</v>
      </c>
    </row>
    <row r="17" spans="2:20" x14ac:dyDescent="0.4">
      <c r="B17" s="109"/>
      <c r="F17" s="65" t="s">
        <v>349</v>
      </c>
      <c r="G17" s="91">
        <v>40</v>
      </c>
      <c r="H17" s="91">
        <v>30</v>
      </c>
      <c r="I17" s="67">
        <v>0</v>
      </c>
      <c r="J17" s="67">
        <v>0</v>
      </c>
      <c r="K17" s="66">
        <v>5</v>
      </c>
      <c r="L17" s="66">
        <v>5</v>
      </c>
      <c r="M17" s="91">
        <v>0</v>
      </c>
      <c r="N17" s="93">
        <v>0</v>
      </c>
      <c r="O17" s="95">
        <v>0</v>
      </c>
      <c r="P17" s="95">
        <v>0</v>
      </c>
      <c r="Q17" s="95">
        <v>5</v>
      </c>
      <c r="R17" s="95">
        <v>1</v>
      </c>
      <c r="S17" s="59"/>
      <c r="T17" s="59"/>
    </row>
    <row r="18" spans="2:20" x14ac:dyDescent="0.4">
      <c r="B18" s="109"/>
      <c r="F18" s="68" t="s">
        <v>350</v>
      </c>
      <c r="G18" s="92">
        <v>0.1</v>
      </c>
      <c r="H18" s="92">
        <v>0.1</v>
      </c>
      <c r="I18" s="70">
        <f>G18*O18</f>
        <v>1E-3</v>
      </c>
      <c r="J18" s="70">
        <f>H18*P18</f>
        <v>1E-3</v>
      </c>
      <c r="K18" s="69">
        <v>0.1</v>
      </c>
      <c r="L18" s="69">
        <v>0.1</v>
      </c>
      <c r="M18" s="92">
        <v>0.05</v>
      </c>
      <c r="N18" s="94">
        <v>0.05</v>
      </c>
      <c r="O18" s="95">
        <v>0.01</v>
      </c>
      <c r="P18" s="95">
        <v>0.01</v>
      </c>
      <c r="Q18" s="95">
        <v>0.1</v>
      </c>
      <c r="R18" s="95">
        <v>0.1</v>
      </c>
      <c r="S18" s="60"/>
      <c r="T18" s="59"/>
    </row>
    <row r="19" spans="2:20" x14ac:dyDescent="0.4">
      <c r="B19" s="107"/>
      <c r="F19" s="107" t="s">
        <v>369</v>
      </c>
      <c r="I19" s="63" t="s">
        <v>368</v>
      </c>
      <c r="J19" s="63" t="s">
        <v>368</v>
      </c>
      <c r="O19" s="59"/>
      <c r="P19" s="59"/>
      <c r="Q19" s="59"/>
      <c r="R19" s="34" t="s">
        <v>368</v>
      </c>
      <c r="S19" s="59"/>
      <c r="T19" s="59"/>
    </row>
    <row r="20" spans="2:20" x14ac:dyDescent="0.4">
      <c r="B20" s="71"/>
      <c r="F20" s="71" t="s">
        <v>370</v>
      </c>
      <c r="G20" s="4"/>
      <c r="H20" s="4"/>
      <c r="I20" s="62" t="s">
        <v>363</v>
      </c>
      <c r="J20" s="62" t="s">
        <v>366</v>
      </c>
      <c r="R20" s="52" t="s">
        <v>472</v>
      </c>
    </row>
    <row r="21" spans="2:20" x14ac:dyDescent="0.4">
      <c r="B21" s="71"/>
      <c r="F21" s="71" t="s">
        <v>371</v>
      </c>
      <c r="G21" s="4"/>
      <c r="H21" s="4"/>
      <c r="I21" s="64" t="s">
        <v>364</v>
      </c>
      <c r="J21" s="64" t="s">
        <v>367</v>
      </c>
      <c r="L21" s="35"/>
    </row>
    <row r="22" spans="2:20" x14ac:dyDescent="0.4">
      <c r="G22" s="4"/>
      <c r="H22" s="4"/>
      <c r="I22" s="64" t="s">
        <v>365</v>
      </c>
      <c r="J22" s="64" t="s">
        <v>365</v>
      </c>
    </row>
    <row r="23" spans="2:20" x14ac:dyDescent="0.4">
      <c r="I23" s="35"/>
    </row>
  </sheetData>
  <mergeCells count="1">
    <mergeCell ref="A1:S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24"/>
  <sheetViews>
    <sheetView topLeftCell="G1"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3" width="8.5" customWidth="1"/>
    <col min="4" max="4" width="8.5" bestFit="1" customWidth="1"/>
    <col min="5" max="5" width="8.5" customWidth="1"/>
    <col min="6" max="6" width="10.3984375" bestFit="1" customWidth="1"/>
    <col min="7" max="8" width="11.69921875" bestFit="1" customWidth="1"/>
    <col min="9" max="10" width="13.59765625" bestFit="1" customWidth="1"/>
    <col min="11" max="11" width="13.69921875" bestFit="1" customWidth="1"/>
    <col min="12" max="12" width="14.19921875" bestFit="1" customWidth="1"/>
    <col min="13" max="13" width="21.69921875" bestFit="1" customWidth="1"/>
    <col min="14" max="14" width="18.69921875" bestFit="1" customWidth="1"/>
    <col min="15" max="15" width="16" bestFit="1" customWidth="1"/>
  </cols>
  <sheetData>
    <row r="1" spans="1:17" x14ac:dyDescent="0.4">
      <c r="A1" s="143" t="s">
        <v>381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</row>
    <row r="2" spans="1:17" x14ac:dyDescent="0.4">
      <c r="A2" s="20" t="s">
        <v>312</v>
      </c>
      <c r="B2" s="39" t="s">
        <v>214</v>
      </c>
      <c r="C2" s="20" t="s">
        <v>225</v>
      </c>
      <c r="D2" s="20" t="s">
        <v>217</v>
      </c>
      <c r="E2" s="20" t="s">
        <v>226</v>
      </c>
      <c r="F2" s="20" t="s">
        <v>314</v>
      </c>
      <c r="G2" s="20" t="s">
        <v>319</v>
      </c>
      <c r="H2" s="20" t="s">
        <v>317</v>
      </c>
      <c r="I2" s="20" t="s">
        <v>341</v>
      </c>
      <c r="J2" s="20" t="s">
        <v>181</v>
      </c>
      <c r="K2" s="20" t="s">
        <v>336</v>
      </c>
      <c r="L2" s="20" t="s">
        <v>315</v>
      </c>
      <c r="M2" s="20" t="s">
        <v>337</v>
      </c>
      <c r="N2" s="20" t="s">
        <v>320</v>
      </c>
      <c r="O2" s="20" t="s">
        <v>171</v>
      </c>
      <c r="Q2" s="16" t="s">
        <v>149</v>
      </c>
    </row>
    <row r="3" spans="1:17" x14ac:dyDescent="0.4">
      <c r="A3" s="25" t="s">
        <v>81</v>
      </c>
      <c r="B3" s="78" t="s">
        <v>212</v>
      </c>
      <c r="C3" s="19" t="s">
        <v>91</v>
      </c>
      <c r="D3" s="19" t="s">
        <v>218</v>
      </c>
      <c r="E3" s="19" t="s">
        <v>224</v>
      </c>
      <c r="F3" s="19" t="s">
        <v>139</v>
      </c>
      <c r="G3" s="20" t="s">
        <v>82</v>
      </c>
      <c r="H3" s="20" t="s">
        <v>83</v>
      </c>
      <c r="I3" s="20" t="s">
        <v>26</v>
      </c>
      <c r="J3" s="20" t="s">
        <v>19</v>
      </c>
      <c r="K3" s="20" t="s">
        <v>89</v>
      </c>
      <c r="L3" s="20" t="s">
        <v>88</v>
      </c>
      <c r="M3" s="20" t="s">
        <v>5</v>
      </c>
      <c r="N3" s="20" t="s">
        <v>27</v>
      </c>
      <c r="O3" s="20" t="s">
        <v>24</v>
      </c>
    </row>
    <row r="4" spans="1:17" x14ac:dyDescent="0.4">
      <c r="A4" s="84" t="s">
        <v>496</v>
      </c>
      <c r="B4" s="84">
        <v>1</v>
      </c>
      <c r="C4" s="38">
        <v>1</v>
      </c>
      <c r="D4" s="38">
        <v>2</v>
      </c>
      <c r="E4" s="38">
        <v>1</v>
      </c>
      <c r="F4" s="18">
        <v>8</v>
      </c>
      <c r="G4" s="18" t="s">
        <v>52</v>
      </c>
      <c r="H4" s="18" t="s">
        <v>52</v>
      </c>
      <c r="I4" s="18" t="s">
        <v>52</v>
      </c>
      <c r="J4" s="18" t="s">
        <v>52</v>
      </c>
      <c r="K4" s="18" t="s">
        <v>67</v>
      </c>
      <c r="L4" s="18" t="s">
        <v>52</v>
      </c>
      <c r="M4" s="18" t="s">
        <v>52</v>
      </c>
      <c r="N4" s="18" t="s">
        <v>52</v>
      </c>
      <c r="O4" s="18" t="s">
        <v>67</v>
      </c>
      <c r="Q4" s="13" t="s">
        <v>143</v>
      </c>
    </row>
    <row r="5" spans="1:17" x14ac:dyDescent="0.4">
      <c r="A5" s="84" t="s">
        <v>497</v>
      </c>
      <c r="B5" s="84">
        <v>1</v>
      </c>
      <c r="C5" s="38">
        <v>1</v>
      </c>
      <c r="D5" s="38">
        <v>2</v>
      </c>
      <c r="E5" s="38">
        <v>1</v>
      </c>
      <c r="F5" s="18">
        <v>8</v>
      </c>
      <c r="G5" s="18"/>
      <c r="H5" s="18"/>
      <c r="I5" s="18"/>
      <c r="J5" s="18"/>
      <c r="K5" s="18"/>
      <c r="L5" s="18"/>
      <c r="M5" s="18"/>
      <c r="N5" s="18"/>
      <c r="O5" s="18"/>
    </row>
    <row r="6" spans="1:17" x14ac:dyDescent="0.4">
      <c r="A6" s="84" t="s">
        <v>498</v>
      </c>
      <c r="B6" s="84">
        <v>1</v>
      </c>
      <c r="C6" s="38">
        <v>1</v>
      </c>
      <c r="D6" s="38">
        <v>2</v>
      </c>
      <c r="E6" s="38">
        <v>1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</row>
    <row r="7" spans="1:17" x14ac:dyDescent="0.4">
      <c r="A7" s="84" t="s">
        <v>499</v>
      </c>
      <c r="B7" s="84">
        <v>1</v>
      </c>
      <c r="C7" s="38">
        <v>1</v>
      </c>
      <c r="D7" s="38">
        <v>2</v>
      </c>
      <c r="E7" s="38">
        <v>1</v>
      </c>
      <c r="F7" s="18">
        <v>8</v>
      </c>
      <c r="G7" s="18"/>
      <c r="H7" s="18"/>
      <c r="I7" s="18"/>
      <c r="J7" s="18"/>
      <c r="K7" s="18"/>
      <c r="L7" s="18"/>
      <c r="M7" s="18"/>
      <c r="N7" s="18"/>
      <c r="O7" s="18"/>
    </row>
    <row r="8" spans="1:17" x14ac:dyDescent="0.4">
      <c r="A8" s="84" t="s">
        <v>500</v>
      </c>
      <c r="B8" s="84">
        <v>1</v>
      </c>
      <c r="C8" s="38">
        <v>1</v>
      </c>
      <c r="D8" s="38">
        <v>2</v>
      </c>
      <c r="E8" s="38">
        <v>1</v>
      </c>
      <c r="F8" s="18">
        <v>8</v>
      </c>
      <c r="G8" s="18"/>
      <c r="H8" s="18"/>
      <c r="I8" s="18"/>
      <c r="J8" s="18"/>
      <c r="K8" s="18"/>
      <c r="L8" s="18"/>
      <c r="M8" s="18"/>
      <c r="N8" s="18"/>
      <c r="O8" s="18"/>
    </row>
    <row r="9" spans="1:17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7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7" x14ac:dyDescent="0.4">
      <c r="A11" s="40" t="s">
        <v>495</v>
      </c>
      <c r="B11" s="78" t="s">
        <v>75</v>
      </c>
      <c r="C11" s="19" t="s">
        <v>75</v>
      </c>
      <c r="D11" s="19" t="s">
        <v>75</v>
      </c>
      <c r="E11" s="19" t="s">
        <v>75</v>
      </c>
      <c r="F11" s="19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9" t="s">
        <v>353</v>
      </c>
      <c r="L11" s="49" t="s">
        <v>353</v>
      </c>
      <c r="M11" s="49" t="s">
        <v>353</v>
      </c>
      <c r="N11" s="49" t="s">
        <v>353</v>
      </c>
      <c r="O11" s="27"/>
    </row>
    <row r="13" spans="1:17" x14ac:dyDescent="0.4">
      <c r="G13" s="48" t="s">
        <v>332</v>
      </c>
      <c r="H13" s="48" t="s">
        <v>329</v>
      </c>
      <c r="I13" s="48" t="s">
        <v>323</v>
      </c>
      <c r="J13" s="48" t="s">
        <v>321</v>
      </c>
      <c r="K13" s="49" t="s">
        <v>322</v>
      </c>
      <c r="L13" s="49" t="s">
        <v>330</v>
      </c>
      <c r="M13" s="49" t="s">
        <v>327</v>
      </c>
      <c r="N13" s="49" t="s">
        <v>324</v>
      </c>
    </row>
    <row r="14" spans="1:17" x14ac:dyDescent="0.4">
      <c r="G14" s="5"/>
      <c r="H14" s="5"/>
      <c r="I14" s="5"/>
      <c r="J14" s="5"/>
      <c r="K14" s="45" t="s">
        <v>84</v>
      </c>
      <c r="L14" s="45" t="s">
        <v>87</v>
      </c>
      <c r="M14" s="45" t="s">
        <v>354</v>
      </c>
      <c r="N14" s="45" t="s">
        <v>355</v>
      </c>
      <c r="O14" s="5"/>
    </row>
    <row r="15" spans="1:17" x14ac:dyDescent="0.4">
      <c r="G15" s="48" t="s">
        <v>15</v>
      </c>
      <c r="H15" s="48" t="s">
        <v>16</v>
      </c>
      <c r="I15" s="48" t="s">
        <v>13</v>
      </c>
      <c r="J15" s="48" t="s">
        <v>13</v>
      </c>
      <c r="K15" s="49" t="s">
        <v>362</v>
      </c>
      <c r="L15" s="49" t="s">
        <v>362</v>
      </c>
      <c r="M15" s="49" t="s">
        <v>17</v>
      </c>
      <c r="N15" s="49" t="s">
        <v>14</v>
      </c>
    </row>
    <row r="17" spans="5:17" x14ac:dyDescent="0.4">
      <c r="E17" s="110"/>
      <c r="F17" s="61" t="s">
        <v>349</v>
      </c>
      <c r="G17" s="96">
        <v>40</v>
      </c>
      <c r="H17" s="96">
        <v>30</v>
      </c>
      <c r="I17" s="96">
        <v>0</v>
      </c>
      <c r="J17" s="96">
        <v>0</v>
      </c>
      <c r="K17" s="95">
        <v>0</v>
      </c>
      <c r="L17" s="95">
        <v>0</v>
      </c>
      <c r="M17" s="95">
        <v>5</v>
      </c>
      <c r="N17" s="95">
        <v>1</v>
      </c>
      <c r="O17" s="110" t="s">
        <v>501</v>
      </c>
    </row>
    <row r="18" spans="5:17" x14ac:dyDescent="0.4">
      <c r="E18" s="61"/>
      <c r="F18" s="61" t="s">
        <v>350</v>
      </c>
      <c r="G18" s="96">
        <v>0.1</v>
      </c>
      <c r="H18" s="96">
        <v>0.1</v>
      </c>
      <c r="I18" s="96">
        <v>0.05</v>
      </c>
      <c r="J18" s="96">
        <v>0.05</v>
      </c>
      <c r="K18" s="95">
        <v>0.01</v>
      </c>
      <c r="L18" s="95">
        <v>0.01</v>
      </c>
      <c r="M18" s="95">
        <v>0.1</v>
      </c>
      <c r="N18" s="95">
        <v>0.1</v>
      </c>
    </row>
    <row r="19" spans="5:17" x14ac:dyDescent="0.4">
      <c r="N19" s="34" t="s">
        <v>368</v>
      </c>
    </row>
    <row r="20" spans="5:17" x14ac:dyDescent="0.4">
      <c r="N20" s="52" t="s">
        <v>472</v>
      </c>
    </row>
    <row r="24" spans="5:17" x14ac:dyDescent="0.4">
      <c r="J24" s="48"/>
      <c r="K24" s="48"/>
      <c r="L24" s="48"/>
      <c r="M24" s="48"/>
      <c r="N24" s="49"/>
      <c r="O24" s="49"/>
      <c r="P24" s="49"/>
      <c r="Q24" s="49"/>
    </row>
  </sheetData>
  <mergeCells count="1">
    <mergeCell ref="A1:O1"/>
  </mergeCells>
  <pageMargins left="0.69999998807907104" right="0.69999998807907104" top="0.75" bottom="0.75" header="0.30000001192092896" footer="0.30000001192092896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2"/>
  <sheetViews>
    <sheetView tabSelected="1" zoomScaleNormal="100" zoomScaleSheetLayoutView="75" workbookViewId="0">
      <selection activeCell="K12" sqref="K12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12"/>
      <c r="B1" s="111" t="s">
        <v>385</v>
      </c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4" x14ac:dyDescent="0.4">
      <c r="A2" s="20" t="s">
        <v>207</v>
      </c>
      <c r="B2" s="20" t="s">
        <v>225</v>
      </c>
      <c r="C2" s="20" t="s">
        <v>226</v>
      </c>
      <c r="D2" s="20" t="s">
        <v>200</v>
      </c>
      <c r="E2" s="20" t="s">
        <v>160</v>
      </c>
      <c r="F2" s="20" t="s">
        <v>179</v>
      </c>
      <c r="G2" s="20" t="s">
        <v>196</v>
      </c>
      <c r="H2" s="20" t="s">
        <v>188</v>
      </c>
      <c r="I2" s="20" t="s">
        <v>174</v>
      </c>
      <c r="J2" s="20" t="s">
        <v>209</v>
      </c>
      <c r="K2" s="20" t="s">
        <v>61</v>
      </c>
      <c r="L2" s="20" t="s">
        <v>162</v>
      </c>
    </row>
    <row r="3" spans="1:14" x14ac:dyDescent="0.4">
      <c r="A3" s="25" t="s">
        <v>157</v>
      </c>
      <c r="B3" s="19" t="s">
        <v>91</v>
      </c>
      <c r="C3" s="19" t="s">
        <v>224</v>
      </c>
      <c r="D3" s="114" t="s">
        <v>4</v>
      </c>
      <c r="E3" s="20" t="s">
        <v>151</v>
      </c>
      <c r="F3" s="20" t="s">
        <v>155</v>
      </c>
      <c r="G3" s="19" t="s">
        <v>20</v>
      </c>
      <c r="H3" s="19" t="s">
        <v>25</v>
      </c>
      <c r="I3" s="19" t="s">
        <v>154</v>
      </c>
      <c r="J3" s="19" t="s">
        <v>23</v>
      </c>
      <c r="K3" s="19" t="s">
        <v>344</v>
      </c>
      <c r="L3" s="20" t="s">
        <v>158</v>
      </c>
    </row>
    <row r="4" spans="1:14" s="59" customFormat="1" x14ac:dyDescent="0.4">
      <c r="A4" s="74">
        <v>1</v>
      </c>
      <c r="B4" s="74">
        <v>1</v>
      </c>
      <c r="C4" s="74">
        <v>4</v>
      </c>
      <c r="D4" s="30" t="s">
        <v>60</v>
      </c>
      <c r="E4" s="120">
        <v>44390.738703703704</v>
      </c>
      <c r="F4" s="30" t="s">
        <v>58</v>
      </c>
      <c r="G4" s="74">
        <v>1</v>
      </c>
      <c r="H4" s="30" t="s">
        <v>190</v>
      </c>
      <c r="I4" s="74">
        <v>5</v>
      </c>
      <c r="J4" s="30" t="s">
        <v>206</v>
      </c>
      <c r="K4" s="74">
        <v>0</v>
      </c>
      <c r="L4" s="30">
        <v>300</v>
      </c>
      <c r="N4" s="23" t="s">
        <v>142</v>
      </c>
    </row>
    <row r="5" spans="1:14" x14ac:dyDescent="0.4">
      <c r="A5" s="38">
        <v>2</v>
      </c>
      <c r="B5" s="38">
        <v>2</v>
      </c>
      <c r="C5" s="38">
        <v>6</v>
      </c>
      <c r="D5" s="18" t="s">
        <v>60</v>
      </c>
      <c r="E5" s="22">
        <v>44419.765416666669</v>
      </c>
      <c r="F5" s="18" t="s">
        <v>57</v>
      </c>
      <c r="G5" s="38">
        <v>9</v>
      </c>
      <c r="H5" s="18" t="s">
        <v>201</v>
      </c>
      <c r="I5" s="38">
        <v>9</v>
      </c>
      <c r="J5" s="18" t="s">
        <v>201</v>
      </c>
      <c r="K5" s="38">
        <v>6</v>
      </c>
      <c r="L5" s="18">
        <v>200</v>
      </c>
      <c r="N5" s="23" t="s">
        <v>145</v>
      </c>
    </row>
    <row r="6" spans="1:14" x14ac:dyDescent="0.4">
      <c r="A6" s="38">
        <v>3</v>
      </c>
      <c r="B6" s="38">
        <v>2</v>
      </c>
      <c r="C6" s="38">
        <v>1</v>
      </c>
      <c r="D6" s="18" t="s">
        <v>55</v>
      </c>
      <c r="E6" s="22">
        <v>44432.693495370368</v>
      </c>
      <c r="F6" s="18" t="s">
        <v>58</v>
      </c>
      <c r="G6" s="38">
        <v>10</v>
      </c>
      <c r="H6" s="18" t="s">
        <v>189</v>
      </c>
      <c r="I6" s="38">
        <v>10</v>
      </c>
      <c r="J6" s="18" t="s">
        <v>189</v>
      </c>
      <c r="K6" s="38">
        <v>1</v>
      </c>
      <c r="L6" s="18">
        <v>100</v>
      </c>
      <c r="N6" s="13" t="s">
        <v>147</v>
      </c>
    </row>
    <row r="7" spans="1:14" x14ac:dyDescent="0.4">
      <c r="A7" s="38">
        <v>4</v>
      </c>
      <c r="B7" s="38">
        <v>1</v>
      </c>
      <c r="C7" s="38">
        <v>2</v>
      </c>
      <c r="D7" s="18" t="s">
        <v>55</v>
      </c>
      <c r="E7" s="22">
        <v>44433.753321759257</v>
      </c>
      <c r="F7" s="18" t="s">
        <v>57</v>
      </c>
      <c r="G7" s="38">
        <v>6</v>
      </c>
      <c r="H7" s="18" t="s">
        <v>194</v>
      </c>
      <c r="I7" s="38">
        <v>2</v>
      </c>
      <c r="J7" s="18" t="s">
        <v>197</v>
      </c>
      <c r="K7" s="38">
        <v>0</v>
      </c>
      <c r="L7" s="18">
        <v>150</v>
      </c>
      <c r="N7" s="23" t="s">
        <v>146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25" t="s">
        <v>73</v>
      </c>
      <c r="B10" s="19" t="s">
        <v>75</v>
      </c>
      <c r="C10" s="19" t="s">
        <v>75</v>
      </c>
      <c r="D10" s="30"/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  <row r="12" spans="1:14" x14ac:dyDescent="0.4">
      <c r="K12" s="52" t="s">
        <v>505</v>
      </c>
      <c r="L12" s="52"/>
      <c r="M12" s="52"/>
      <c r="N12" s="52"/>
    </row>
  </sheetData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E18" sqref="E18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33" t="s">
        <v>387</v>
      </c>
      <c r="B1" s="134"/>
      <c r="C1" s="134"/>
      <c r="D1" s="134"/>
      <c r="E1" s="134"/>
      <c r="F1" s="134"/>
      <c r="G1" s="135"/>
    </row>
    <row r="2" spans="1:7" x14ac:dyDescent="0.4">
      <c r="A2" s="2" t="s">
        <v>208</v>
      </c>
      <c r="B2" s="2" t="s">
        <v>226</v>
      </c>
      <c r="C2" s="2" t="s">
        <v>200</v>
      </c>
      <c r="D2" s="20" t="s">
        <v>163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159</v>
      </c>
      <c r="B3" s="8" t="s">
        <v>224</v>
      </c>
      <c r="C3" s="8" t="s">
        <v>4</v>
      </c>
      <c r="D3" s="19" t="s">
        <v>152</v>
      </c>
      <c r="E3" s="19" t="s">
        <v>156</v>
      </c>
      <c r="F3" s="20" t="s">
        <v>397</v>
      </c>
      <c r="G3" s="2" t="s">
        <v>129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197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189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199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194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202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195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204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205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197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189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199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194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202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195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204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205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197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189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199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194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202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195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204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205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190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201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198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206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193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203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191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192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190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201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198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206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193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203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191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192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190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201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198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206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193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203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191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192</v>
      </c>
      <c r="F51" s="18">
        <v>850</v>
      </c>
      <c r="G51" s="10">
        <v>44418.29247685185</v>
      </c>
    </row>
    <row r="52" spans="1:7" x14ac:dyDescent="0.4">
      <c r="F52" s="13" t="s">
        <v>281</v>
      </c>
    </row>
    <row r="53" spans="1:7" x14ac:dyDescent="0.4">
      <c r="F53" s="13" t="s">
        <v>276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G18" sqref="G18"/>
    </sheetView>
  </sheetViews>
  <sheetFormatPr defaultColWidth="8.8984375" defaultRowHeight="17.399999999999999" x14ac:dyDescent="0.4"/>
  <cols>
    <col min="1" max="1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43" t="s">
        <v>383</v>
      </c>
      <c r="B1" s="143"/>
      <c r="C1" s="143"/>
      <c r="D1" s="143"/>
      <c r="E1" s="144"/>
      <c r="G1" s="79"/>
    </row>
    <row r="2" spans="1:7" x14ac:dyDescent="0.4">
      <c r="A2" s="20" t="s">
        <v>163</v>
      </c>
      <c r="B2" s="20" t="s">
        <v>225</v>
      </c>
      <c r="C2" s="20" t="s">
        <v>69</v>
      </c>
      <c r="D2" s="20" t="s">
        <v>168</v>
      </c>
      <c r="E2" s="20" t="s">
        <v>166</v>
      </c>
      <c r="G2" s="79"/>
    </row>
    <row r="3" spans="1:7" x14ac:dyDescent="0.4">
      <c r="A3" s="25" t="s">
        <v>152</v>
      </c>
      <c r="B3" s="19" t="s">
        <v>91</v>
      </c>
      <c r="C3" s="20" t="s">
        <v>156</v>
      </c>
      <c r="D3" s="20" t="s">
        <v>22</v>
      </c>
      <c r="E3" s="20" t="s">
        <v>153</v>
      </c>
      <c r="G3" s="79"/>
    </row>
    <row r="4" spans="1:7" x14ac:dyDescent="0.4">
      <c r="A4" s="104">
        <v>1</v>
      </c>
      <c r="B4" s="104">
        <v>1</v>
      </c>
      <c r="C4" s="33" t="s">
        <v>190</v>
      </c>
      <c r="D4" s="33" t="s">
        <v>60</v>
      </c>
      <c r="E4" s="37" t="s">
        <v>450</v>
      </c>
      <c r="G4" s="80" t="s">
        <v>440</v>
      </c>
    </row>
    <row r="5" spans="1:7" x14ac:dyDescent="0.4">
      <c r="A5" s="104">
        <v>2</v>
      </c>
      <c r="B5" s="104">
        <v>1</v>
      </c>
      <c r="C5" s="33" t="s">
        <v>197</v>
      </c>
      <c r="D5" s="33" t="s">
        <v>55</v>
      </c>
      <c r="E5" s="37" t="s">
        <v>450</v>
      </c>
      <c r="G5" s="80" t="s">
        <v>442</v>
      </c>
    </row>
    <row r="6" spans="1:7" x14ac:dyDescent="0.4">
      <c r="A6" s="117">
        <v>3</v>
      </c>
      <c r="B6" s="117">
        <v>1</v>
      </c>
      <c r="C6" s="118" t="s">
        <v>198</v>
      </c>
      <c r="D6" s="118" t="s">
        <v>60</v>
      </c>
      <c r="E6" s="117" t="s">
        <v>452</v>
      </c>
      <c r="G6" s="119" t="s">
        <v>434</v>
      </c>
    </row>
    <row r="7" spans="1:7" x14ac:dyDescent="0.4">
      <c r="A7" s="37">
        <v>4</v>
      </c>
      <c r="B7" s="37">
        <v>1</v>
      </c>
      <c r="C7" s="33" t="s">
        <v>199</v>
      </c>
      <c r="D7" s="33" t="s">
        <v>55</v>
      </c>
      <c r="E7" s="37" t="s">
        <v>452</v>
      </c>
      <c r="G7" s="80" t="s">
        <v>435</v>
      </c>
    </row>
    <row r="8" spans="1:7" x14ac:dyDescent="0.4">
      <c r="A8" s="117">
        <v>5</v>
      </c>
      <c r="B8" s="117">
        <v>1</v>
      </c>
      <c r="C8" s="118" t="s">
        <v>206</v>
      </c>
      <c r="D8" s="118" t="s">
        <v>60</v>
      </c>
      <c r="E8" s="117" t="s">
        <v>453</v>
      </c>
      <c r="G8" s="119" t="s">
        <v>436</v>
      </c>
    </row>
    <row r="9" spans="1:7" x14ac:dyDescent="0.4">
      <c r="A9" s="37">
        <v>6</v>
      </c>
      <c r="B9" s="37">
        <v>1</v>
      </c>
      <c r="C9" s="33" t="s">
        <v>194</v>
      </c>
      <c r="D9" s="33" t="s">
        <v>55</v>
      </c>
      <c r="E9" s="37" t="s">
        <v>453</v>
      </c>
      <c r="G9" s="80" t="s">
        <v>437</v>
      </c>
    </row>
    <row r="10" spans="1:7" x14ac:dyDescent="0.4">
      <c r="A10" s="117">
        <v>7</v>
      </c>
      <c r="B10" s="117">
        <v>1</v>
      </c>
      <c r="C10" s="118" t="s">
        <v>193</v>
      </c>
      <c r="D10" s="118" t="s">
        <v>60</v>
      </c>
      <c r="E10" s="117" t="s">
        <v>454</v>
      </c>
      <c r="G10" s="119" t="s">
        <v>438</v>
      </c>
    </row>
    <row r="11" spans="1:7" x14ac:dyDescent="0.4">
      <c r="A11" s="37">
        <v>8</v>
      </c>
      <c r="B11" s="37">
        <v>1</v>
      </c>
      <c r="C11" s="33" t="s">
        <v>202</v>
      </c>
      <c r="D11" s="33" t="s">
        <v>55</v>
      </c>
      <c r="E11" s="37" t="s">
        <v>454</v>
      </c>
      <c r="G11" s="80" t="s">
        <v>439</v>
      </c>
    </row>
    <row r="12" spans="1:7" x14ac:dyDescent="0.4">
      <c r="A12" s="104">
        <v>9</v>
      </c>
      <c r="B12" s="104">
        <v>2</v>
      </c>
      <c r="C12" s="33" t="s">
        <v>201</v>
      </c>
      <c r="D12" s="33" t="s">
        <v>60</v>
      </c>
      <c r="E12" s="37" t="s">
        <v>451</v>
      </c>
      <c r="G12" s="80" t="s">
        <v>443</v>
      </c>
    </row>
    <row r="13" spans="1:7" x14ac:dyDescent="0.4">
      <c r="A13" s="104">
        <v>10</v>
      </c>
      <c r="B13" s="104">
        <v>2</v>
      </c>
      <c r="C13" s="33" t="s">
        <v>189</v>
      </c>
      <c r="D13" s="33" t="s">
        <v>55</v>
      </c>
      <c r="E13" s="37" t="s">
        <v>451</v>
      </c>
      <c r="G13" s="80" t="s">
        <v>441</v>
      </c>
    </row>
    <row r="14" spans="1:7" x14ac:dyDescent="0.4">
      <c r="A14" s="117">
        <v>11</v>
      </c>
      <c r="B14" s="117">
        <v>2</v>
      </c>
      <c r="C14" s="118" t="s">
        <v>203</v>
      </c>
      <c r="D14" s="118" t="s">
        <v>60</v>
      </c>
      <c r="E14" s="117" t="s">
        <v>455</v>
      </c>
      <c r="G14" s="119" t="s">
        <v>444</v>
      </c>
    </row>
    <row r="15" spans="1:7" x14ac:dyDescent="0.4">
      <c r="A15" s="37">
        <v>12</v>
      </c>
      <c r="B15" s="37">
        <v>2</v>
      </c>
      <c r="C15" s="33" t="s">
        <v>195</v>
      </c>
      <c r="D15" s="33" t="s">
        <v>55</v>
      </c>
      <c r="E15" s="37" t="s">
        <v>455</v>
      </c>
      <c r="G15" s="85" t="s">
        <v>445</v>
      </c>
    </row>
    <row r="16" spans="1:7" x14ac:dyDescent="0.4">
      <c r="A16" s="117">
        <v>13</v>
      </c>
      <c r="B16" s="117">
        <v>2</v>
      </c>
      <c r="C16" s="118" t="s">
        <v>191</v>
      </c>
      <c r="D16" s="118" t="s">
        <v>60</v>
      </c>
      <c r="E16" s="117" t="s">
        <v>456</v>
      </c>
      <c r="G16" s="119" t="s">
        <v>446</v>
      </c>
    </row>
    <row r="17" spans="1:7" x14ac:dyDescent="0.4">
      <c r="A17" s="37">
        <v>14</v>
      </c>
      <c r="B17" s="37">
        <v>2</v>
      </c>
      <c r="C17" s="33" t="s">
        <v>204</v>
      </c>
      <c r="D17" s="33" t="s">
        <v>55</v>
      </c>
      <c r="E17" s="37" t="s">
        <v>456</v>
      </c>
      <c r="G17" s="85" t="s">
        <v>447</v>
      </c>
    </row>
    <row r="18" spans="1:7" x14ac:dyDescent="0.4">
      <c r="A18" s="117">
        <v>15</v>
      </c>
      <c r="B18" s="117">
        <v>2</v>
      </c>
      <c r="C18" s="118" t="s">
        <v>192</v>
      </c>
      <c r="D18" s="118" t="s">
        <v>60</v>
      </c>
      <c r="E18" s="117" t="s">
        <v>457</v>
      </c>
      <c r="G18" s="119" t="s">
        <v>448</v>
      </c>
    </row>
    <row r="19" spans="1:7" x14ac:dyDescent="0.4">
      <c r="A19" s="37">
        <v>16</v>
      </c>
      <c r="B19" s="37">
        <v>2</v>
      </c>
      <c r="C19" s="33" t="s">
        <v>205</v>
      </c>
      <c r="D19" s="33" t="s">
        <v>55</v>
      </c>
      <c r="E19" s="37" t="s">
        <v>457</v>
      </c>
      <c r="G19" s="85" t="s">
        <v>449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25" t="s">
        <v>73</v>
      </c>
      <c r="B22" s="19" t="s">
        <v>75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E4" sqref="E4:E8"/>
    </sheetView>
  </sheetViews>
  <sheetFormatPr defaultColWidth="8.8984375" defaultRowHeight="17.399999999999999" x14ac:dyDescent="0.4"/>
  <cols>
    <col min="1" max="1" width="11.3984375" customWidth="1"/>
    <col min="4" max="4" width="10.19921875" bestFit="1" customWidth="1"/>
    <col min="5" max="5" width="11.3984375" bestFit="1" customWidth="1"/>
    <col min="6" max="6" width="10.19921875" bestFit="1" customWidth="1"/>
    <col min="8" max="9" width="8.8984375" style="4"/>
  </cols>
  <sheetData>
    <row r="1" spans="1:9" x14ac:dyDescent="0.4">
      <c r="A1" s="140" t="s">
        <v>384</v>
      </c>
      <c r="B1" s="140"/>
      <c r="C1" s="140"/>
      <c r="D1" s="140"/>
      <c r="E1" s="140"/>
      <c r="F1" s="141"/>
    </row>
    <row r="2" spans="1:9" x14ac:dyDescent="0.4">
      <c r="A2" s="2" t="s">
        <v>314</v>
      </c>
      <c r="B2" s="2" t="s">
        <v>225</v>
      </c>
      <c r="C2" s="2" t="s">
        <v>217</v>
      </c>
      <c r="D2" s="2" t="s">
        <v>291</v>
      </c>
      <c r="E2" s="39" t="s">
        <v>290</v>
      </c>
      <c r="F2" s="2" t="s">
        <v>310</v>
      </c>
    </row>
    <row r="3" spans="1:9" x14ac:dyDescent="0.4">
      <c r="A3" s="7" t="s">
        <v>139</v>
      </c>
      <c r="B3" s="8" t="s">
        <v>91</v>
      </c>
      <c r="C3" s="8" t="s">
        <v>218</v>
      </c>
      <c r="D3" s="2" t="s">
        <v>136</v>
      </c>
      <c r="E3" s="39" t="s">
        <v>137</v>
      </c>
      <c r="F3" s="2" t="s">
        <v>138</v>
      </c>
    </row>
    <row r="4" spans="1:9" x14ac:dyDescent="0.4">
      <c r="A4" s="104">
        <v>1</v>
      </c>
      <c r="B4" s="37">
        <v>1</v>
      </c>
      <c r="C4" s="37">
        <v>1</v>
      </c>
      <c r="D4" s="29" t="s">
        <v>72</v>
      </c>
      <c r="E4" s="29" t="s">
        <v>36</v>
      </c>
      <c r="F4" s="37" t="s">
        <v>398</v>
      </c>
      <c r="H4" s="5" t="s">
        <v>36</v>
      </c>
      <c r="I4" s="5" t="s">
        <v>304</v>
      </c>
    </row>
    <row r="5" spans="1:9" x14ac:dyDescent="0.4">
      <c r="A5" s="29">
        <v>2</v>
      </c>
      <c r="B5" s="37">
        <v>1</v>
      </c>
      <c r="C5" s="37">
        <v>1</v>
      </c>
      <c r="D5" s="29" t="s">
        <v>305</v>
      </c>
      <c r="E5" s="29" t="s">
        <v>36</v>
      </c>
      <c r="F5" s="37" t="s">
        <v>399</v>
      </c>
      <c r="H5" s="5" t="s">
        <v>54</v>
      </c>
      <c r="I5" s="5" t="s">
        <v>313</v>
      </c>
    </row>
    <row r="6" spans="1:9" x14ac:dyDescent="0.4">
      <c r="A6" s="104">
        <v>3</v>
      </c>
      <c r="B6" s="37">
        <v>1</v>
      </c>
      <c r="C6" s="37">
        <v>1</v>
      </c>
      <c r="D6" s="29" t="s">
        <v>72</v>
      </c>
      <c r="E6" s="29" t="s">
        <v>54</v>
      </c>
      <c r="F6" s="37" t="s">
        <v>400</v>
      </c>
      <c r="H6" s="5" t="s">
        <v>59</v>
      </c>
      <c r="I6" s="5" t="s">
        <v>309</v>
      </c>
    </row>
    <row r="7" spans="1:9" x14ac:dyDescent="0.4">
      <c r="A7" s="29">
        <v>4</v>
      </c>
      <c r="B7" s="37">
        <v>1</v>
      </c>
      <c r="C7" s="37">
        <v>1</v>
      </c>
      <c r="D7" s="29" t="s">
        <v>305</v>
      </c>
      <c r="E7" s="29" t="s">
        <v>54</v>
      </c>
      <c r="F7" s="37" t="s">
        <v>401</v>
      </c>
    </row>
    <row r="8" spans="1:9" x14ac:dyDescent="0.4">
      <c r="A8" s="104">
        <v>5</v>
      </c>
      <c r="B8" s="37">
        <v>1</v>
      </c>
      <c r="C8" s="37">
        <v>1</v>
      </c>
      <c r="D8" s="29" t="s">
        <v>72</v>
      </c>
      <c r="E8" s="29" t="s">
        <v>59</v>
      </c>
      <c r="F8" s="37" t="s">
        <v>402</v>
      </c>
    </row>
    <row r="9" spans="1:9" x14ac:dyDescent="0.4">
      <c r="A9" s="29">
        <v>6</v>
      </c>
      <c r="B9" s="37">
        <v>1</v>
      </c>
      <c r="C9" s="37">
        <v>1</v>
      </c>
      <c r="D9" s="29" t="s">
        <v>305</v>
      </c>
      <c r="E9" s="29" t="s">
        <v>59</v>
      </c>
      <c r="F9" s="37" t="s">
        <v>403</v>
      </c>
    </row>
    <row r="10" spans="1:9" x14ac:dyDescent="0.4">
      <c r="A10" s="29">
        <v>7</v>
      </c>
      <c r="B10" s="37">
        <v>1</v>
      </c>
      <c r="C10" s="37">
        <v>2</v>
      </c>
      <c r="D10" s="29" t="s">
        <v>72</v>
      </c>
      <c r="E10" s="29" t="s">
        <v>36</v>
      </c>
      <c r="F10" s="37" t="s">
        <v>404</v>
      </c>
    </row>
    <row r="11" spans="1:9" x14ac:dyDescent="0.4">
      <c r="A11" s="29">
        <v>8</v>
      </c>
      <c r="B11" s="37">
        <v>1</v>
      </c>
      <c r="C11" s="37">
        <v>2</v>
      </c>
      <c r="D11" s="29" t="s">
        <v>305</v>
      </c>
      <c r="E11" s="29" t="s">
        <v>36</v>
      </c>
      <c r="F11" s="37" t="s">
        <v>405</v>
      </c>
    </row>
    <row r="12" spans="1:9" x14ac:dyDescent="0.4">
      <c r="A12" s="29">
        <v>9</v>
      </c>
      <c r="B12" s="37">
        <v>1</v>
      </c>
      <c r="C12" s="37">
        <v>2</v>
      </c>
      <c r="D12" s="29" t="s">
        <v>72</v>
      </c>
      <c r="E12" s="29" t="s">
        <v>54</v>
      </c>
      <c r="F12" s="37" t="s">
        <v>406</v>
      </c>
    </row>
    <row r="13" spans="1:9" x14ac:dyDescent="0.4">
      <c r="A13" s="29">
        <v>10</v>
      </c>
      <c r="B13" s="37">
        <v>1</v>
      </c>
      <c r="C13" s="37">
        <v>2</v>
      </c>
      <c r="D13" s="29" t="s">
        <v>305</v>
      </c>
      <c r="E13" s="29" t="s">
        <v>54</v>
      </c>
      <c r="F13" s="37" t="s">
        <v>407</v>
      </c>
    </row>
    <row r="14" spans="1:9" x14ac:dyDescent="0.4">
      <c r="A14" s="29">
        <v>11</v>
      </c>
      <c r="B14" s="37">
        <v>1</v>
      </c>
      <c r="C14" s="37">
        <v>2</v>
      </c>
      <c r="D14" s="29" t="s">
        <v>72</v>
      </c>
      <c r="E14" s="29" t="s">
        <v>59</v>
      </c>
      <c r="F14" s="37" t="s">
        <v>408</v>
      </c>
    </row>
    <row r="15" spans="1:9" x14ac:dyDescent="0.4">
      <c r="A15" s="29">
        <v>12</v>
      </c>
      <c r="B15" s="37">
        <v>1</v>
      </c>
      <c r="C15" s="37">
        <v>2</v>
      </c>
      <c r="D15" s="29" t="s">
        <v>305</v>
      </c>
      <c r="E15" s="29" t="s">
        <v>59</v>
      </c>
      <c r="F15" s="37" t="s">
        <v>409</v>
      </c>
    </row>
    <row r="16" spans="1:9" x14ac:dyDescent="0.4">
      <c r="A16" s="29">
        <v>13</v>
      </c>
      <c r="B16" s="37">
        <v>1</v>
      </c>
      <c r="C16" s="37">
        <v>3</v>
      </c>
      <c r="D16" s="29" t="s">
        <v>72</v>
      </c>
      <c r="E16" s="29" t="s">
        <v>36</v>
      </c>
      <c r="F16" s="37" t="s">
        <v>410</v>
      </c>
    </row>
    <row r="17" spans="1:6" x14ac:dyDescent="0.4">
      <c r="A17" s="29">
        <v>14</v>
      </c>
      <c r="B17" s="37">
        <v>1</v>
      </c>
      <c r="C17" s="37">
        <v>3</v>
      </c>
      <c r="D17" s="29" t="s">
        <v>305</v>
      </c>
      <c r="E17" s="29" t="s">
        <v>36</v>
      </c>
      <c r="F17" s="37" t="s">
        <v>411</v>
      </c>
    </row>
    <row r="18" spans="1:6" x14ac:dyDescent="0.4">
      <c r="A18" s="29">
        <v>15</v>
      </c>
      <c r="B18" s="37">
        <v>1</v>
      </c>
      <c r="C18" s="37">
        <v>3</v>
      </c>
      <c r="D18" s="29" t="s">
        <v>72</v>
      </c>
      <c r="E18" s="29" t="s">
        <v>54</v>
      </c>
      <c r="F18" s="37" t="s">
        <v>412</v>
      </c>
    </row>
    <row r="19" spans="1:6" x14ac:dyDescent="0.4">
      <c r="A19" s="29">
        <v>16</v>
      </c>
      <c r="B19" s="37">
        <v>1</v>
      </c>
      <c r="C19" s="37">
        <v>3</v>
      </c>
      <c r="D19" s="29" t="s">
        <v>305</v>
      </c>
      <c r="E19" s="29" t="s">
        <v>54</v>
      </c>
      <c r="F19" s="37" t="s">
        <v>413</v>
      </c>
    </row>
    <row r="20" spans="1:6" x14ac:dyDescent="0.4">
      <c r="A20" s="29">
        <v>17</v>
      </c>
      <c r="B20" s="37">
        <v>1</v>
      </c>
      <c r="C20" s="37">
        <v>3</v>
      </c>
      <c r="D20" s="29" t="s">
        <v>72</v>
      </c>
      <c r="E20" s="29" t="s">
        <v>59</v>
      </c>
      <c r="F20" s="37" t="s">
        <v>414</v>
      </c>
    </row>
    <row r="21" spans="1:6" x14ac:dyDescent="0.4">
      <c r="A21" s="29">
        <v>18</v>
      </c>
      <c r="B21" s="37">
        <v>1</v>
      </c>
      <c r="C21" s="37">
        <v>3</v>
      </c>
      <c r="D21" s="29" t="s">
        <v>305</v>
      </c>
      <c r="E21" s="29" t="s">
        <v>59</v>
      </c>
      <c r="F21" s="37" t="s">
        <v>415</v>
      </c>
    </row>
    <row r="22" spans="1:6" x14ac:dyDescent="0.4">
      <c r="A22" s="29">
        <v>19</v>
      </c>
      <c r="B22" s="37">
        <v>2</v>
      </c>
      <c r="C22" s="37">
        <v>4</v>
      </c>
      <c r="D22" s="29" t="s">
        <v>72</v>
      </c>
      <c r="E22" s="29" t="s">
        <v>36</v>
      </c>
      <c r="F22" s="37" t="s">
        <v>416</v>
      </c>
    </row>
    <row r="23" spans="1:6" x14ac:dyDescent="0.4">
      <c r="A23" s="29">
        <v>20</v>
      </c>
      <c r="B23" s="37">
        <v>2</v>
      </c>
      <c r="C23" s="37">
        <v>4</v>
      </c>
      <c r="D23" s="29" t="s">
        <v>305</v>
      </c>
      <c r="E23" s="29" t="s">
        <v>36</v>
      </c>
      <c r="F23" s="37" t="s">
        <v>417</v>
      </c>
    </row>
    <row r="24" spans="1:6" x14ac:dyDescent="0.4">
      <c r="A24" s="29">
        <v>21</v>
      </c>
      <c r="B24" s="37">
        <v>2</v>
      </c>
      <c r="C24" s="37">
        <v>4</v>
      </c>
      <c r="D24" s="29" t="s">
        <v>72</v>
      </c>
      <c r="E24" s="29" t="s">
        <v>54</v>
      </c>
      <c r="F24" s="37" t="s">
        <v>418</v>
      </c>
    </row>
    <row r="25" spans="1:6" x14ac:dyDescent="0.4">
      <c r="A25" s="29">
        <v>22</v>
      </c>
      <c r="B25" s="37">
        <v>2</v>
      </c>
      <c r="C25" s="37">
        <v>4</v>
      </c>
      <c r="D25" s="29" t="s">
        <v>305</v>
      </c>
      <c r="E25" s="29" t="s">
        <v>54</v>
      </c>
      <c r="F25" s="37" t="s">
        <v>419</v>
      </c>
    </row>
    <row r="26" spans="1:6" x14ac:dyDescent="0.4">
      <c r="A26" s="29">
        <v>23</v>
      </c>
      <c r="B26" s="37">
        <v>2</v>
      </c>
      <c r="C26" s="37">
        <v>4</v>
      </c>
      <c r="D26" s="29" t="s">
        <v>72</v>
      </c>
      <c r="E26" s="29" t="s">
        <v>59</v>
      </c>
      <c r="F26" s="37" t="s">
        <v>420</v>
      </c>
    </row>
    <row r="27" spans="1:6" x14ac:dyDescent="0.4">
      <c r="A27" s="29">
        <v>24</v>
      </c>
      <c r="B27" s="37">
        <v>2</v>
      </c>
      <c r="C27" s="37">
        <v>4</v>
      </c>
      <c r="D27" s="29" t="s">
        <v>305</v>
      </c>
      <c r="E27" s="29" t="s">
        <v>59</v>
      </c>
      <c r="F27" s="37" t="s">
        <v>421</v>
      </c>
    </row>
    <row r="28" spans="1:6" x14ac:dyDescent="0.4">
      <c r="A28" s="29">
        <v>25</v>
      </c>
      <c r="B28" s="37">
        <v>2</v>
      </c>
      <c r="C28" s="37">
        <v>5</v>
      </c>
      <c r="D28" s="29" t="s">
        <v>72</v>
      </c>
      <c r="E28" s="29" t="s">
        <v>36</v>
      </c>
      <c r="F28" s="37" t="s">
        <v>422</v>
      </c>
    </row>
    <row r="29" spans="1:6" x14ac:dyDescent="0.4">
      <c r="A29" s="29">
        <v>26</v>
      </c>
      <c r="B29" s="37">
        <v>2</v>
      </c>
      <c r="C29" s="37">
        <v>5</v>
      </c>
      <c r="D29" s="29" t="s">
        <v>305</v>
      </c>
      <c r="E29" s="29" t="s">
        <v>36</v>
      </c>
      <c r="F29" s="37" t="s">
        <v>423</v>
      </c>
    </row>
    <row r="30" spans="1:6" x14ac:dyDescent="0.4">
      <c r="A30" s="29">
        <v>27</v>
      </c>
      <c r="B30" s="37">
        <v>2</v>
      </c>
      <c r="C30" s="37">
        <v>5</v>
      </c>
      <c r="D30" s="29" t="s">
        <v>72</v>
      </c>
      <c r="E30" s="29" t="s">
        <v>54</v>
      </c>
      <c r="F30" s="37" t="s">
        <v>424</v>
      </c>
    </row>
    <row r="31" spans="1:6" x14ac:dyDescent="0.4">
      <c r="A31" s="29">
        <v>28</v>
      </c>
      <c r="B31" s="37">
        <v>2</v>
      </c>
      <c r="C31" s="37">
        <v>5</v>
      </c>
      <c r="D31" s="29" t="s">
        <v>305</v>
      </c>
      <c r="E31" s="29" t="s">
        <v>54</v>
      </c>
      <c r="F31" s="37" t="s">
        <v>425</v>
      </c>
    </row>
    <row r="32" spans="1:6" x14ac:dyDescent="0.4">
      <c r="A32" s="29">
        <v>29</v>
      </c>
      <c r="B32" s="37">
        <v>2</v>
      </c>
      <c r="C32" s="37">
        <v>5</v>
      </c>
      <c r="D32" s="29" t="s">
        <v>72</v>
      </c>
      <c r="E32" s="29" t="s">
        <v>59</v>
      </c>
      <c r="F32" s="37" t="s">
        <v>426</v>
      </c>
    </row>
    <row r="33" spans="1:6" x14ac:dyDescent="0.4">
      <c r="A33" s="29">
        <v>30</v>
      </c>
      <c r="B33" s="37">
        <v>2</v>
      </c>
      <c r="C33" s="37">
        <v>5</v>
      </c>
      <c r="D33" s="29" t="s">
        <v>305</v>
      </c>
      <c r="E33" s="29" t="s">
        <v>59</v>
      </c>
      <c r="F33" s="37" t="s">
        <v>427</v>
      </c>
    </row>
    <row r="34" spans="1:6" x14ac:dyDescent="0.4">
      <c r="A34" s="29">
        <v>31</v>
      </c>
      <c r="B34" s="37">
        <v>2</v>
      </c>
      <c r="C34" s="37">
        <v>6</v>
      </c>
      <c r="D34" s="29" t="s">
        <v>72</v>
      </c>
      <c r="E34" s="29" t="s">
        <v>36</v>
      </c>
      <c r="F34" s="37" t="s">
        <v>428</v>
      </c>
    </row>
    <row r="35" spans="1:6" x14ac:dyDescent="0.4">
      <c r="A35" s="29">
        <v>32</v>
      </c>
      <c r="B35" s="37">
        <v>2</v>
      </c>
      <c r="C35" s="37">
        <v>6</v>
      </c>
      <c r="D35" s="29" t="s">
        <v>305</v>
      </c>
      <c r="E35" s="29" t="s">
        <v>36</v>
      </c>
      <c r="F35" s="37" t="s">
        <v>429</v>
      </c>
    </row>
    <row r="36" spans="1:6" x14ac:dyDescent="0.4">
      <c r="A36" s="29">
        <v>33</v>
      </c>
      <c r="B36" s="37">
        <v>2</v>
      </c>
      <c r="C36" s="37">
        <v>6</v>
      </c>
      <c r="D36" s="29" t="s">
        <v>72</v>
      </c>
      <c r="E36" s="29" t="s">
        <v>54</v>
      </c>
      <c r="F36" s="37" t="s">
        <v>430</v>
      </c>
    </row>
    <row r="37" spans="1:6" x14ac:dyDescent="0.4">
      <c r="A37" s="29">
        <v>34</v>
      </c>
      <c r="B37" s="37">
        <v>2</v>
      </c>
      <c r="C37" s="37">
        <v>6</v>
      </c>
      <c r="D37" s="29" t="s">
        <v>305</v>
      </c>
      <c r="E37" s="29" t="s">
        <v>54</v>
      </c>
      <c r="F37" s="37" t="s">
        <v>431</v>
      </c>
    </row>
    <row r="38" spans="1:6" x14ac:dyDescent="0.4">
      <c r="A38" s="29">
        <v>35</v>
      </c>
      <c r="B38" s="37">
        <v>2</v>
      </c>
      <c r="C38" s="37">
        <v>6</v>
      </c>
      <c r="D38" s="29" t="s">
        <v>72</v>
      </c>
      <c r="E38" s="29" t="s">
        <v>59</v>
      </c>
      <c r="F38" s="37" t="s">
        <v>432</v>
      </c>
    </row>
    <row r="39" spans="1:6" x14ac:dyDescent="0.4">
      <c r="A39" s="29">
        <v>36</v>
      </c>
      <c r="B39" s="37">
        <v>2</v>
      </c>
      <c r="C39" s="37">
        <v>6</v>
      </c>
      <c r="D39" s="29" t="s">
        <v>305</v>
      </c>
      <c r="E39" s="29" t="s">
        <v>59</v>
      </c>
      <c r="F39" s="37" t="s">
        <v>433</v>
      </c>
    </row>
    <row r="42" spans="1:6" x14ac:dyDescent="0.4">
      <c r="A42" s="7" t="s">
        <v>73</v>
      </c>
      <c r="B42" s="8" t="s">
        <v>75</v>
      </c>
      <c r="C42" s="8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45" t="s">
        <v>458</v>
      </c>
      <c r="B1" s="146"/>
      <c r="C1" s="146"/>
      <c r="D1" s="146"/>
    </row>
    <row r="2" spans="1:11" x14ac:dyDescent="0.4">
      <c r="A2" s="88" t="s">
        <v>459</v>
      </c>
      <c r="B2" s="88" t="s">
        <v>460</v>
      </c>
      <c r="C2" s="88" t="s">
        <v>461</v>
      </c>
      <c r="D2" s="88" t="s">
        <v>464</v>
      </c>
    </row>
    <row r="3" spans="1:11" x14ac:dyDescent="0.4">
      <c r="A3" s="88" t="s">
        <v>462</v>
      </c>
      <c r="B3" s="88" t="s">
        <v>463</v>
      </c>
      <c r="C3" s="90" t="s">
        <v>470</v>
      </c>
      <c r="D3" s="90" t="s">
        <v>471</v>
      </c>
    </row>
    <row r="4" spans="1:11" x14ac:dyDescent="0.4">
      <c r="A4" s="89" t="s">
        <v>465</v>
      </c>
      <c r="B4" s="57">
        <v>12345</v>
      </c>
      <c r="C4" s="57" t="s">
        <v>465</v>
      </c>
      <c r="D4" s="72">
        <v>44448.336921296293</v>
      </c>
      <c r="F4" s="52" t="s">
        <v>469</v>
      </c>
      <c r="G4" s="52"/>
      <c r="H4" s="52"/>
      <c r="I4" s="52"/>
      <c r="J4" s="52"/>
      <c r="K4" s="52"/>
    </row>
    <row r="5" spans="1:11" x14ac:dyDescent="0.4">
      <c r="A5" s="57" t="s">
        <v>466</v>
      </c>
      <c r="B5" s="57" t="s">
        <v>467</v>
      </c>
      <c r="C5" s="57" t="s">
        <v>468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21" t="s">
        <v>374</v>
      </c>
      <c r="B1" s="121"/>
      <c r="C1" s="121"/>
      <c r="D1" s="121"/>
      <c r="E1" s="121"/>
      <c r="F1" s="121"/>
    </row>
    <row r="2" spans="1:6" x14ac:dyDescent="0.4">
      <c r="A2" s="2" t="s">
        <v>225</v>
      </c>
      <c r="B2" s="2" t="s">
        <v>217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91</v>
      </c>
      <c r="B3" s="7" t="s">
        <v>218</v>
      </c>
      <c r="C3" s="2" t="s">
        <v>267</v>
      </c>
      <c r="D3" s="2" t="s">
        <v>284</v>
      </c>
      <c r="E3" s="2" t="s">
        <v>286</v>
      </c>
      <c r="F3" s="2" t="s">
        <v>129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269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131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22" t="s">
        <v>375</v>
      </c>
      <c r="B1" s="123"/>
      <c r="C1" s="123"/>
      <c r="D1" s="123"/>
      <c r="E1" s="123"/>
      <c r="F1" s="123"/>
      <c r="G1" s="123"/>
      <c r="H1" s="123"/>
    </row>
    <row r="2" spans="1:8" x14ac:dyDescent="0.4">
      <c r="A2" s="2" t="s">
        <v>225</v>
      </c>
      <c r="B2" s="2" t="s">
        <v>217</v>
      </c>
      <c r="C2" s="2" t="s">
        <v>219</v>
      </c>
      <c r="D2" s="2" t="s">
        <v>29</v>
      </c>
      <c r="E2" s="2" t="s">
        <v>70</v>
      </c>
      <c r="F2" s="2" t="s">
        <v>282</v>
      </c>
      <c r="G2" s="2" t="s">
        <v>42</v>
      </c>
      <c r="H2" s="2" t="s">
        <v>38</v>
      </c>
    </row>
    <row r="3" spans="1:8" x14ac:dyDescent="0.4">
      <c r="A3" s="8" t="s">
        <v>91</v>
      </c>
      <c r="B3" s="8" t="s">
        <v>218</v>
      </c>
      <c r="C3" s="7" t="s">
        <v>93</v>
      </c>
      <c r="D3" s="2" t="s">
        <v>133</v>
      </c>
      <c r="E3" s="2" t="s">
        <v>97</v>
      </c>
      <c r="F3" s="2" t="s">
        <v>284</v>
      </c>
      <c r="G3" s="2" t="s">
        <v>286</v>
      </c>
      <c r="H3" s="2" t="s">
        <v>129</v>
      </c>
    </row>
    <row r="4" spans="1:8" x14ac:dyDescent="0.4">
      <c r="A4" s="37">
        <v>1</v>
      </c>
      <c r="B4" s="37">
        <v>1</v>
      </c>
      <c r="C4" s="29" t="s">
        <v>227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232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229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104</v>
      </c>
      <c r="D7" s="29" t="s">
        <v>279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103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220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233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234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107</v>
      </c>
      <c r="D12" s="29" t="s">
        <v>279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100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213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230</v>
      </c>
      <c r="D15" s="29" t="s">
        <v>49</v>
      </c>
      <c r="E15" s="29" t="s">
        <v>72</v>
      </c>
      <c r="F15" s="17" t="s">
        <v>33</v>
      </c>
      <c r="G15" s="17" t="s">
        <v>269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231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106</v>
      </c>
      <c r="D17" s="29" t="s">
        <v>279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99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221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256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259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105</v>
      </c>
      <c r="D22" s="29" t="s">
        <v>279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101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228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238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262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102</v>
      </c>
      <c r="D27" s="29" t="s">
        <v>279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108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215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254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255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113</v>
      </c>
      <c r="D32" s="29" t="s">
        <v>279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120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131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3"/>
  <sheetViews>
    <sheetView zoomScaleNormal="100" zoomScaleSheetLayoutView="75" workbookViewId="0">
      <selection activeCell="D10" sqref="D10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25" t="s">
        <v>376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</row>
    <row r="2" spans="1:13" x14ac:dyDescent="0.4">
      <c r="A2" s="39" t="s">
        <v>343</v>
      </c>
      <c r="B2" s="39" t="s">
        <v>226</v>
      </c>
      <c r="C2" s="39" t="s">
        <v>65</v>
      </c>
      <c r="D2" s="39" t="s">
        <v>61</v>
      </c>
      <c r="E2" s="39" t="s">
        <v>332</v>
      </c>
      <c r="F2" s="39" t="s">
        <v>329</v>
      </c>
      <c r="G2" s="39" t="s">
        <v>323</v>
      </c>
      <c r="H2" s="39" t="s">
        <v>321</v>
      </c>
      <c r="I2" s="39" t="s">
        <v>322</v>
      </c>
      <c r="J2" s="39" t="s">
        <v>330</v>
      </c>
      <c r="K2" s="39" t="s">
        <v>327</v>
      </c>
      <c r="L2" s="39" t="s">
        <v>324</v>
      </c>
      <c r="M2" s="39" t="s">
        <v>38</v>
      </c>
    </row>
    <row r="3" spans="1:13" x14ac:dyDescent="0.4">
      <c r="A3" s="39" t="s">
        <v>4</v>
      </c>
      <c r="B3" s="40" t="s">
        <v>224</v>
      </c>
      <c r="C3" s="39" t="s">
        <v>331</v>
      </c>
      <c r="D3" s="86" t="s">
        <v>344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129</v>
      </c>
    </row>
    <row r="4" spans="1:13" x14ac:dyDescent="0.4">
      <c r="A4" s="41" t="s">
        <v>55</v>
      </c>
      <c r="B4" s="37">
        <v>1</v>
      </c>
      <c r="C4" s="41" t="s">
        <v>186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</v>
      </c>
      <c r="J4" s="42">
        <v>0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55</v>
      </c>
      <c r="B5" s="37">
        <v>2</v>
      </c>
      <c r="C5" s="41" t="s">
        <v>178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</v>
      </c>
      <c r="J5" s="42">
        <v>0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55</v>
      </c>
      <c r="B6" s="37">
        <v>3</v>
      </c>
      <c r="C6" s="41" t="s">
        <v>187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</v>
      </c>
      <c r="J6" s="42">
        <v>0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60</v>
      </c>
      <c r="B7" s="37">
        <v>4</v>
      </c>
      <c r="C7" s="41" t="s">
        <v>180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60</v>
      </c>
      <c r="B8" s="37">
        <v>5</v>
      </c>
      <c r="C8" s="41" t="s">
        <v>164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60</v>
      </c>
      <c r="B9" s="37">
        <v>6</v>
      </c>
      <c r="C9" s="41" t="s">
        <v>173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73</v>
      </c>
      <c r="C14" s="44"/>
      <c r="D14" s="80"/>
      <c r="E14" s="48" t="s">
        <v>352</v>
      </c>
      <c r="F14" s="48" t="s">
        <v>352</v>
      </c>
      <c r="G14" s="48" t="s">
        <v>352</v>
      </c>
      <c r="H14" s="48" t="s">
        <v>352</v>
      </c>
      <c r="I14" s="49" t="s">
        <v>353</v>
      </c>
      <c r="J14" s="49" t="s">
        <v>353</v>
      </c>
      <c r="K14" s="49" t="s">
        <v>353</v>
      </c>
      <c r="L14" s="49" t="s">
        <v>353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300</v>
      </c>
      <c r="F17" s="46" t="s">
        <v>298</v>
      </c>
      <c r="G17" s="46" t="s">
        <v>335</v>
      </c>
      <c r="H17" s="46" t="s">
        <v>326</v>
      </c>
      <c r="I17" s="47" t="s">
        <v>167</v>
      </c>
      <c r="J17" s="47" t="s">
        <v>170</v>
      </c>
      <c r="K17" s="47" t="s">
        <v>63</v>
      </c>
      <c r="L17" s="47" t="s">
        <v>53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362</v>
      </c>
      <c r="J18" s="49" t="s">
        <v>362</v>
      </c>
      <c r="K18" s="49" t="s">
        <v>17</v>
      </c>
      <c r="L18" s="49" t="s">
        <v>473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124" t="s">
        <v>351</v>
      </c>
      <c r="C20" s="124"/>
      <c r="D20" s="61" t="s">
        <v>349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350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0.1</v>
      </c>
      <c r="M21" s="35"/>
    </row>
    <row r="22" spans="1:13" x14ac:dyDescent="0.4">
      <c r="L22" s="34" t="s">
        <v>368</v>
      </c>
    </row>
    <row r="23" spans="1:13" x14ac:dyDescent="0.4">
      <c r="L23" s="52" t="s">
        <v>472</v>
      </c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J10" sqref="J10"/>
    </sheetView>
  </sheetViews>
  <sheetFormatPr defaultColWidth="8.8984375" defaultRowHeight="17.399999999999999" x14ac:dyDescent="0.4"/>
  <cols>
    <col min="4" max="4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28" t="s">
        <v>377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9"/>
    </row>
    <row r="2" spans="1:12" x14ac:dyDescent="0.4">
      <c r="A2" s="2" t="s">
        <v>210</v>
      </c>
      <c r="B2" s="2" t="s">
        <v>225</v>
      </c>
      <c r="C2" s="2" t="s">
        <v>217</v>
      </c>
      <c r="D2" s="2" t="s">
        <v>219</v>
      </c>
      <c r="E2" s="2" t="s">
        <v>223</v>
      </c>
      <c r="F2" s="2" t="s">
        <v>79</v>
      </c>
      <c r="G2" s="2" t="s">
        <v>78</v>
      </c>
      <c r="H2" s="2" t="s">
        <v>216</v>
      </c>
      <c r="I2" s="2" t="s">
        <v>70</v>
      </c>
      <c r="J2" s="2" t="s">
        <v>0</v>
      </c>
      <c r="K2" s="2" t="s">
        <v>182</v>
      </c>
      <c r="L2" s="2" t="s">
        <v>211</v>
      </c>
    </row>
    <row r="3" spans="1:12" x14ac:dyDescent="0.4">
      <c r="A3" s="7" t="s">
        <v>90</v>
      </c>
      <c r="B3" s="8" t="s">
        <v>91</v>
      </c>
      <c r="C3" s="8" t="s">
        <v>218</v>
      </c>
      <c r="D3" s="8" t="s">
        <v>93</v>
      </c>
      <c r="E3" s="2" t="s">
        <v>95</v>
      </c>
      <c r="F3" s="2" t="s">
        <v>94</v>
      </c>
      <c r="G3" s="2" t="s">
        <v>92</v>
      </c>
      <c r="H3" s="2" t="s">
        <v>96</v>
      </c>
      <c r="I3" s="2" t="s">
        <v>97</v>
      </c>
      <c r="J3" s="2" t="s">
        <v>284</v>
      </c>
      <c r="K3" s="8" t="s">
        <v>1</v>
      </c>
      <c r="L3" s="2" t="s">
        <v>98</v>
      </c>
    </row>
    <row r="4" spans="1:12" x14ac:dyDescent="0.4">
      <c r="A4" s="37">
        <v>1</v>
      </c>
      <c r="B4" s="37">
        <v>1</v>
      </c>
      <c r="C4" s="37">
        <v>1</v>
      </c>
      <c r="D4" s="29" t="s">
        <v>227</v>
      </c>
      <c r="E4" s="29" t="s">
        <v>246</v>
      </c>
      <c r="F4" s="29" t="s">
        <v>257</v>
      </c>
      <c r="G4" s="29" t="s">
        <v>247</v>
      </c>
      <c r="H4" s="31">
        <v>30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2</v>
      </c>
      <c r="B5" s="37">
        <v>1</v>
      </c>
      <c r="C5" s="37">
        <v>1</v>
      </c>
      <c r="D5" s="29" t="s">
        <v>232</v>
      </c>
      <c r="E5" s="29" t="s">
        <v>117</v>
      </c>
      <c r="F5" s="29" t="s">
        <v>118</v>
      </c>
      <c r="G5" s="29" t="s">
        <v>241</v>
      </c>
      <c r="H5" s="31">
        <v>30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3</v>
      </c>
      <c r="B6" s="37">
        <v>1</v>
      </c>
      <c r="C6" s="37">
        <v>1</v>
      </c>
      <c r="D6" s="29" t="s">
        <v>229</v>
      </c>
      <c r="E6" s="29" t="s">
        <v>115</v>
      </c>
      <c r="F6" s="29" t="s">
        <v>245</v>
      </c>
      <c r="G6" s="29" t="s">
        <v>252</v>
      </c>
      <c r="H6" s="31">
        <v>30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4</v>
      </c>
      <c r="B7" s="37">
        <v>1</v>
      </c>
      <c r="C7" s="37">
        <v>1</v>
      </c>
      <c r="D7" s="29" t="s">
        <v>104</v>
      </c>
      <c r="E7" s="29" t="s">
        <v>111</v>
      </c>
      <c r="F7" s="29" t="s">
        <v>121</v>
      </c>
      <c r="G7" s="29" t="s">
        <v>285</v>
      </c>
      <c r="H7" s="31">
        <v>30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5</v>
      </c>
      <c r="B8" s="37">
        <v>1</v>
      </c>
      <c r="C8" s="37">
        <v>1</v>
      </c>
      <c r="D8" s="29" t="s">
        <v>103</v>
      </c>
      <c r="E8" s="29" t="s">
        <v>116</v>
      </c>
      <c r="F8" s="29" t="s">
        <v>265</v>
      </c>
      <c r="G8" s="29" t="s">
        <v>268</v>
      </c>
      <c r="H8" s="31">
        <v>30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6</v>
      </c>
      <c r="B9" s="37">
        <v>1</v>
      </c>
      <c r="C9" s="37">
        <v>2</v>
      </c>
      <c r="D9" s="29" t="s">
        <v>220</v>
      </c>
      <c r="E9" s="29" t="s">
        <v>246</v>
      </c>
      <c r="F9" s="29" t="s">
        <v>258</v>
      </c>
      <c r="G9" s="29" t="s">
        <v>247</v>
      </c>
      <c r="H9" s="31">
        <v>30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7</v>
      </c>
      <c r="B10" s="37">
        <v>1</v>
      </c>
      <c r="C10" s="37">
        <v>2</v>
      </c>
      <c r="D10" s="29" t="s">
        <v>233</v>
      </c>
      <c r="E10" s="29" t="s">
        <v>117</v>
      </c>
      <c r="F10" s="29" t="s">
        <v>119</v>
      </c>
      <c r="G10" s="29" t="s">
        <v>241</v>
      </c>
      <c r="H10" s="31">
        <v>30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8</v>
      </c>
      <c r="B11" s="37">
        <v>1</v>
      </c>
      <c r="C11" s="37">
        <v>2</v>
      </c>
      <c r="D11" s="29" t="s">
        <v>234</v>
      </c>
      <c r="E11" s="29" t="s">
        <v>115</v>
      </c>
      <c r="F11" s="29" t="s">
        <v>250</v>
      </c>
      <c r="G11" s="29" t="s">
        <v>252</v>
      </c>
      <c r="H11" s="31">
        <v>30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9</v>
      </c>
      <c r="B12" s="37">
        <v>1</v>
      </c>
      <c r="C12" s="37">
        <v>2</v>
      </c>
      <c r="D12" s="29" t="s">
        <v>107</v>
      </c>
      <c r="E12" s="29" t="s">
        <v>111</v>
      </c>
      <c r="F12" s="29" t="s">
        <v>124</v>
      </c>
      <c r="G12" s="29" t="s">
        <v>285</v>
      </c>
      <c r="H12" s="31">
        <v>30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10</v>
      </c>
      <c r="B13" s="37">
        <v>1</v>
      </c>
      <c r="C13" s="37">
        <v>2</v>
      </c>
      <c r="D13" s="29" t="s">
        <v>100</v>
      </c>
      <c r="E13" s="29" t="s">
        <v>116</v>
      </c>
      <c r="F13" s="29" t="s">
        <v>237</v>
      </c>
      <c r="G13" s="29" t="s">
        <v>268</v>
      </c>
      <c r="H13" s="31">
        <v>30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11</v>
      </c>
      <c r="B14" s="37">
        <v>1</v>
      </c>
      <c r="C14" s="37">
        <v>3</v>
      </c>
      <c r="D14" s="29" t="s">
        <v>213</v>
      </c>
      <c r="E14" s="29" t="s">
        <v>246</v>
      </c>
      <c r="F14" s="29" t="s">
        <v>236</v>
      </c>
      <c r="G14" s="29" t="s">
        <v>240</v>
      </c>
      <c r="H14" s="31">
        <v>30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12</v>
      </c>
      <c r="B15" s="37">
        <v>1</v>
      </c>
      <c r="C15" s="37">
        <v>3</v>
      </c>
      <c r="D15" s="29" t="s">
        <v>230</v>
      </c>
      <c r="E15" s="29" t="s">
        <v>117</v>
      </c>
      <c r="F15" s="29" t="s">
        <v>109</v>
      </c>
      <c r="G15" s="29" t="s">
        <v>249</v>
      </c>
      <c r="H15" s="31">
        <v>30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13</v>
      </c>
      <c r="B16" s="37">
        <v>1</v>
      </c>
      <c r="C16" s="37">
        <v>3</v>
      </c>
      <c r="D16" s="29" t="s">
        <v>231</v>
      </c>
      <c r="E16" s="29" t="s">
        <v>115</v>
      </c>
      <c r="F16" s="29" t="s">
        <v>260</v>
      </c>
      <c r="G16" s="29" t="s">
        <v>253</v>
      </c>
      <c r="H16" s="31">
        <v>30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14</v>
      </c>
      <c r="B17" s="37">
        <v>1</v>
      </c>
      <c r="C17" s="37">
        <v>3</v>
      </c>
      <c r="D17" s="29" t="s">
        <v>106</v>
      </c>
      <c r="E17" s="29" t="s">
        <v>111</v>
      </c>
      <c r="F17" s="29" t="s">
        <v>122</v>
      </c>
      <c r="G17" s="29" t="s">
        <v>289</v>
      </c>
      <c r="H17" s="31">
        <v>30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15</v>
      </c>
      <c r="B18" s="37">
        <v>1</v>
      </c>
      <c r="C18" s="37">
        <v>3</v>
      </c>
      <c r="D18" s="29" t="s">
        <v>99</v>
      </c>
      <c r="E18" s="29" t="s">
        <v>116</v>
      </c>
      <c r="F18" s="29" t="s">
        <v>261</v>
      </c>
      <c r="G18" s="29" t="s">
        <v>278</v>
      </c>
      <c r="H18" s="31">
        <v>30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16</v>
      </c>
      <c r="B19" s="37">
        <v>2</v>
      </c>
      <c r="C19" s="37">
        <v>4</v>
      </c>
      <c r="D19" s="29" t="s">
        <v>221</v>
      </c>
      <c r="E19" s="29" t="s">
        <v>246</v>
      </c>
      <c r="F19" s="29" t="s">
        <v>264</v>
      </c>
      <c r="G19" s="29" t="s">
        <v>240</v>
      </c>
      <c r="H19" s="31">
        <v>30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17</v>
      </c>
      <c r="B20" s="37">
        <v>2</v>
      </c>
      <c r="C20" s="37">
        <v>4</v>
      </c>
      <c r="D20" s="29" t="s">
        <v>256</v>
      </c>
      <c r="E20" s="29" t="s">
        <v>117</v>
      </c>
      <c r="F20" s="29" t="s">
        <v>114</v>
      </c>
      <c r="G20" s="29" t="s">
        <v>249</v>
      </c>
      <c r="H20" s="31">
        <v>30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18</v>
      </c>
      <c r="B21" s="37">
        <v>2</v>
      </c>
      <c r="C21" s="37">
        <v>4</v>
      </c>
      <c r="D21" s="29" t="s">
        <v>259</v>
      </c>
      <c r="E21" s="29" t="s">
        <v>115</v>
      </c>
      <c r="F21" s="29" t="s">
        <v>243</v>
      </c>
      <c r="G21" s="29" t="s">
        <v>253</v>
      </c>
      <c r="H21" s="31">
        <v>30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19</v>
      </c>
      <c r="B22" s="37">
        <v>2</v>
      </c>
      <c r="C22" s="37">
        <v>4</v>
      </c>
      <c r="D22" s="29" t="s">
        <v>105</v>
      </c>
      <c r="E22" s="29" t="s">
        <v>111</v>
      </c>
      <c r="F22" s="29" t="s">
        <v>125</v>
      </c>
      <c r="G22" s="29" t="s">
        <v>289</v>
      </c>
      <c r="H22" s="31">
        <v>30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20</v>
      </c>
      <c r="B23" s="37">
        <v>2</v>
      </c>
      <c r="C23" s="37">
        <v>4</v>
      </c>
      <c r="D23" s="29" t="s">
        <v>101</v>
      </c>
      <c r="E23" s="29" t="s">
        <v>116</v>
      </c>
      <c r="F23" s="29" t="s">
        <v>263</v>
      </c>
      <c r="G23" s="29" t="s">
        <v>278</v>
      </c>
      <c r="H23" s="31">
        <v>30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21</v>
      </c>
      <c r="B24" s="37">
        <v>2</v>
      </c>
      <c r="C24" s="37">
        <v>5</v>
      </c>
      <c r="D24" s="29" t="s">
        <v>228</v>
      </c>
      <c r="E24" s="29" t="s">
        <v>246</v>
      </c>
      <c r="F24" s="29" t="s">
        <v>266</v>
      </c>
      <c r="G24" s="29" t="s">
        <v>248</v>
      </c>
      <c r="H24" s="31">
        <v>30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22</v>
      </c>
      <c r="B25" s="37">
        <v>2</v>
      </c>
      <c r="C25" s="37">
        <v>5</v>
      </c>
      <c r="D25" s="29" t="s">
        <v>238</v>
      </c>
      <c r="E25" s="29" t="s">
        <v>117</v>
      </c>
      <c r="F25" s="29" t="s">
        <v>110</v>
      </c>
      <c r="G25" s="29" t="s">
        <v>251</v>
      </c>
      <c r="H25" s="31">
        <v>30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23</v>
      </c>
      <c r="B26" s="37">
        <v>2</v>
      </c>
      <c r="C26" s="37">
        <v>5</v>
      </c>
      <c r="D26" s="29" t="s">
        <v>262</v>
      </c>
      <c r="E26" s="29" t="s">
        <v>115</v>
      </c>
      <c r="F26" s="29" t="s">
        <v>239</v>
      </c>
      <c r="G26" s="29" t="s">
        <v>293</v>
      </c>
      <c r="H26" s="31">
        <v>30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24</v>
      </c>
      <c r="B27" s="37">
        <v>2</v>
      </c>
      <c r="C27" s="37">
        <v>5</v>
      </c>
      <c r="D27" s="29" t="s">
        <v>102</v>
      </c>
      <c r="E27" s="29" t="s">
        <v>111</v>
      </c>
      <c r="F27" s="29" t="s">
        <v>126</v>
      </c>
      <c r="G27" s="29" t="s">
        <v>283</v>
      </c>
      <c r="H27" s="31">
        <v>30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25</v>
      </c>
      <c r="B28" s="37">
        <v>2</v>
      </c>
      <c r="C28" s="37">
        <v>5</v>
      </c>
      <c r="D28" s="29" t="s">
        <v>108</v>
      </c>
      <c r="E28" s="29" t="s">
        <v>116</v>
      </c>
      <c r="F28" s="29" t="s">
        <v>242</v>
      </c>
      <c r="G28" s="29" t="s">
        <v>274</v>
      </c>
      <c r="H28" s="31">
        <v>30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26</v>
      </c>
      <c r="B29" s="37">
        <v>2</v>
      </c>
      <c r="C29" s="37">
        <v>6</v>
      </c>
      <c r="D29" s="29" t="s">
        <v>215</v>
      </c>
      <c r="E29" s="29" t="s">
        <v>246</v>
      </c>
      <c r="F29" s="29" t="s">
        <v>235</v>
      </c>
      <c r="G29" s="29" t="s">
        <v>248</v>
      </c>
      <c r="H29" s="31">
        <v>30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27</v>
      </c>
      <c r="B30" s="37">
        <v>2</v>
      </c>
      <c r="C30" s="37">
        <v>6</v>
      </c>
      <c r="D30" s="29" t="s">
        <v>254</v>
      </c>
      <c r="E30" s="29" t="s">
        <v>117</v>
      </c>
      <c r="F30" s="29" t="s">
        <v>112</v>
      </c>
      <c r="G30" s="29" t="s">
        <v>251</v>
      </c>
      <c r="H30" s="31">
        <v>30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28</v>
      </c>
      <c r="B31" s="37">
        <v>2</v>
      </c>
      <c r="C31" s="37">
        <v>6</v>
      </c>
      <c r="D31" s="29" t="s">
        <v>255</v>
      </c>
      <c r="E31" s="29" t="s">
        <v>115</v>
      </c>
      <c r="F31" s="29" t="s">
        <v>239</v>
      </c>
      <c r="G31" s="29" t="s">
        <v>293</v>
      </c>
      <c r="H31" s="31">
        <v>30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29</v>
      </c>
      <c r="B32" s="37">
        <v>2</v>
      </c>
      <c r="C32" s="37">
        <v>6</v>
      </c>
      <c r="D32" s="29" t="s">
        <v>113</v>
      </c>
      <c r="E32" s="29" t="s">
        <v>111</v>
      </c>
      <c r="F32" s="29" t="s">
        <v>123</v>
      </c>
      <c r="G32" s="29" t="s">
        <v>283</v>
      </c>
      <c r="H32" s="31">
        <v>30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30</v>
      </c>
      <c r="B33" s="37">
        <v>2</v>
      </c>
      <c r="C33" s="37">
        <v>6</v>
      </c>
      <c r="D33" s="29" t="s">
        <v>120</v>
      </c>
      <c r="E33" s="29" t="s">
        <v>116</v>
      </c>
      <c r="F33" s="29" t="s">
        <v>244</v>
      </c>
      <c r="G33" s="29" t="s">
        <v>274</v>
      </c>
      <c r="H33" s="31">
        <v>30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275</v>
      </c>
      <c r="I34" s="4"/>
      <c r="J34" s="97" t="s">
        <v>494</v>
      </c>
      <c r="K34" s="97" t="s">
        <v>281</v>
      </c>
      <c r="L34" s="97" t="s">
        <v>281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L35" s="97" t="s">
        <v>275</v>
      </c>
    </row>
    <row r="36" spans="1:12" x14ac:dyDescent="0.4">
      <c r="A36" s="7" t="s">
        <v>73</v>
      </c>
      <c r="B36" s="8" t="s">
        <v>75</v>
      </c>
      <c r="C36" s="8" t="s">
        <v>75</v>
      </c>
      <c r="D36" s="8" t="s">
        <v>75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30" t="s">
        <v>378</v>
      </c>
      <c r="B1" s="131"/>
      <c r="C1" s="131"/>
      <c r="D1" s="130"/>
      <c r="E1" s="132"/>
    </row>
    <row r="2" spans="1:7" x14ac:dyDescent="0.4">
      <c r="A2" s="20" t="s">
        <v>182</v>
      </c>
      <c r="B2" s="20" t="s">
        <v>176</v>
      </c>
      <c r="C2" s="20" t="s">
        <v>165</v>
      </c>
      <c r="D2" s="20" t="s">
        <v>148</v>
      </c>
      <c r="E2" s="20" t="s">
        <v>38</v>
      </c>
      <c r="G2" s="23" t="s">
        <v>346</v>
      </c>
    </row>
    <row r="3" spans="1:7" x14ac:dyDescent="0.4">
      <c r="A3" s="25" t="s">
        <v>1</v>
      </c>
      <c r="B3" s="20" t="s">
        <v>390</v>
      </c>
      <c r="C3" s="20" t="s">
        <v>150</v>
      </c>
      <c r="D3" s="20" t="s">
        <v>144</v>
      </c>
      <c r="E3" s="20" t="s">
        <v>129</v>
      </c>
      <c r="G3" s="24" t="s">
        <v>345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183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175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169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184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275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33" t="s">
        <v>379</v>
      </c>
      <c r="B1" s="134"/>
      <c r="C1" s="134"/>
      <c r="D1" s="134"/>
      <c r="E1" s="134"/>
      <c r="F1" s="134"/>
      <c r="G1" s="134"/>
      <c r="H1" s="134"/>
      <c r="I1" s="135"/>
    </row>
    <row r="2" spans="1:9" x14ac:dyDescent="0.4">
      <c r="A2" s="2" t="s">
        <v>185</v>
      </c>
      <c r="B2" s="2" t="s">
        <v>225</v>
      </c>
      <c r="C2" s="2" t="s">
        <v>217</v>
      </c>
      <c r="D2" s="2" t="s">
        <v>219</v>
      </c>
      <c r="E2" s="83" t="s">
        <v>210</v>
      </c>
      <c r="F2" s="2" t="s">
        <v>182</v>
      </c>
      <c r="G2" s="2" t="s">
        <v>165</v>
      </c>
      <c r="H2" s="2" t="s">
        <v>177</v>
      </c>
      <c r="I2" s="2" t="s">
        <v>172</v>
      </c>
    </row>
    <row r="3" spans="1:9" x14ac:dyDescent="0.4">
      <c r="A3" s="7" t="s">
        <v>161</v>
      </c>
      <c r="B3" s="76" t="s">
        <v>91</v>
      </c>
      <c r="C3" s="76" t="s">
        <v>218</v>
      </c>
      <c r="D3" s="76" t="s">
        <v>93</v>
      </c>
      <c r="E3" s="77" t="s">
        <v>90</v>
      </c>
      <c r="F3" s="78" t="s">
        <v>1</v>
      </c>
      <c r="G3" s="75" t="s">
        <v>150</v>
      </c>
      <c r="H3" s="2" t="s">
        <v>132</v>
      </c>
      <c r="I3" s="2" t="s">
        <v>288</v>
      </c>
    </row>
    <row r="4" spans="1:9" x14ac:dyDescent="0.4">
      <c r="A4" s="3">
        <v>1</v>
      </c>
      <c r="B4" s="38">
        <v>1</v>
      </c>
      <c r="C4" s="38">
        <v>3</v>
      </c>
      <c r="D4" s="3" t="s">
        <v>230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105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229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4"/>
  <sheetViews>
    <sheetView zoomScaleNormal="100" zoomScaleSheetLayoutView="75" workbookViewId="0">
      <selection activeCell="D4" sqref="D4:D8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  <col min="11" max="11" width="13.09765625" bestFit="1" customWidth="1"/>
  </cols>
  <sheetData>
    <row r="1" spans="1:11" x14ac:dyDescent="0.4">
      <c r="A1" s="128" t="s">
        <v>478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2" t="s">
        <v>71</v>
      </c>
      <c r="H2" s="2" t="s">
        <v>74</v>
      </c>
      <c r="I2" s="39" t="s">
        <v>480</v>
      </c>
      <c r="J2" s="2" t="s">
        <v>277</v>
      </c>
      <c r="K2" s="105" t="s">
        <v>487</v>
      </c>
    </row>
    <row r="3" spans="1:11" x14ac:dyDescent="0.4">
      <c r="A3" s="7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2" t="s">
        <v>391</v>
      </c>
      <c r="G3" s="2" t="s">
        <v>392</v>
      </c>
      <c r="H3" s="2" t="s">
        <v>393</v>
      </c>
      <c r="I3" s="2" t="s">
        <v>21</v>
      </c>
      <c r="J3" s="2" t="s">
        <v>394</v>
      </c>
      <c r="K3" s="105" t="s">
        <v>488</v>
      </c>
    </row>
    <row r="4" spans="1:11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  <c r="K4" s="57" t="s">
        <v>490</v>
      </c>
    </row>
    <row r="5" spans="1:11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  <c r="K5" s="57" t="s">
        <v>490</v>
      </c>
    </row>
    <row r="6" spans="1:11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  <c r="K6" s="106" t="s">
        <v>490</v>
      </c>
    </row>
    <row r="7" spans="1:11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  <c r="K7" s="106" t="s">
        <v>491</v>
      </c>
    </row>
    <row r="8" spans="1:11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  <c r="K8" s="106" t="s">
        <v>491</v>
      </c>
    </row>
    <row r="9" spans="1:11" x14ac:dyDescent="0.4">
      <c r="A9" s="4"/>
      <c r="B9" s="4"/>
      <c r="C9" s="4"/>
      <c r="D9" s="4"/>
      <c r="E9" s="5" t="s">
        <v>276</v>
      </c>
      <c r="F9" s="5"/>
      <c r="G9" s="4"/>
      <c r="H9" s="4"/>
      <c r="I9" s="4"/>
      <c r="J9" s="5" t="s">
        <v>273</v>
      </c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5" t="s">
        <v>316</v>
      </c>
      <c r="K10" s="97" t="s">
        <v>489</v>
      </c>
    </row>
    <row r="11" spans="1:11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97" t="s">
        <v>474</v>
      </c>
      <c r="J11" s="97" t="s">
        <v>474</v>
      </c>
      <c r="K11" s="97" t="s">
        <v>474</v>
      </c>
    </row>
    <row r="12" spans="1:11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1" x14ac:dyDescent="0.4">
      <c r="A13" s="4"/>
      <c r="B13" s="4"/>
      <c r="C13" s="4"/>
      <c r="D13" s="4"/>
      <c r="E13" s="4"/>
      <c r="F13" s="4"/>
      <c r="G13" s="4"/>
      <c r="H13" s="4"/>
      <c r="I13" s="4"/>
    </row>
    <row r="14" spans="1:11" x14ac:dyDescent="0.4">
      <c r="A14" s="52" t="s">
        <v>486</v>
      </c>
    </row>
  </sheetData>
  <mergeCells count="1">
    <mergeCell ref="A1:K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073-207E-4C86-90FD-855B24ED80AE}">
  <dimension ref="A1:I16"/>
  <sheetViews>
    <sheetView zoomScaleNormal="100" workbookViewId="0">
      <selection activeCell="G16" sqref="G16"/>
    </sheetView>
  </sheetViews>
  <sheetFormatPr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136" t="s">
        <v>479</v>
      </c>
      <c r="B1" s="128"/>
      <c r="C1" s="128"/>
      <c r="D1" s="128"/>
      <c r="E1" s="128"/>
      <c r="F1" s="128"/>
      <c r="G1" s="128"/>
    </row>
    <row r="2" spans="1:9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39" t="s">
        <v>480</v>
      </c>
    </row>
    <row r="3" spans="1:9" x14ac:dyDescent="0.4">
      <c r="A3" s="40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39" t="s">
        <v>481</v>
      </c>
      <c r="G3" s="2" t="s">
        <v>21</v>
      </c>
      <c r="I3" s="6"/>
    </row>
    <row r="4" spans="1:9" x14ac:dyDescent="0.4">
      <c r="A4" s="84">
        <v>1</v>
      </c>
      <c r="B4" s="84">
        <v>4</v>
      </c>
      <c r="C4" s="84">
        <v>1</v>
      </c>
      <c r="D4" s="84">
        <v>4</v>
      </c>
      <c r="E4" s="3">
        <v>300</v>
      </c>
      <c r="F4" s="10">
        <v>44469.521064814813</v>
      </c>
      <c r="G4" s="36" t="s">
        <v>482</v>
      </c>
    </row>
    <row r="5" spans="1:9" x14ac:dyDescent="0.4">
      <c r="A5" s="84">
        <v>2</v>
      </c>
      <c r="B5" s="84">
        <v>5</v>
      </c>
      <c r="C5" s="84">
        <v>1</v>
      </c>
      <c r="D5" s="84">
        <v>5</v>
      </c>
      <c r="E5" s="3">
        <v>600</v>
      </c>
      <c r="F5" s="10">
        <v>44469.521064814813</v>
      </c>
      <c r="G5" s="36" t="s">
        <v>482</v>
      </c>
    </row>
    <row r="6" spans="1:9" x14ac:dyDescent="0.4">
      <c r="A6" s="84">
        <v>3</v>
      </c>
      <c r="B6" s="84">
        <v>6</v>
      </c>
      <c r="C6" s="98">
        <v>1</v>
      </c>
      <c r="D6" s="84">
        <v>6</v>
      </c>
      <c r="E6" s="3">
        <v>700</v>
      </c>
      <c r="F6" s="10">
        <v>44469.521064814813</v>
      </c>
      <c r="G6" s="99" t="s">
        <v>482</v>
      </c>
    </row>
    <row r="7" spans="1:9" x14ac:dyDescent="0.4">
      <c r="A7" s="84">
        <v>4</v>
      </c>
      <c r="B7" s="84">
        <v>4</v>
      </c>
      <c r="C7" s="98">
        <v>2</v>
      </c>
      <c r="D7" s="84">
        <v>4</v>
      </c>
      <c r="E7" s="3">
        <v>500</v>
      </c>
      <c r="F7" s="10">
        <v>44470.641435185185</v>
      </c>
      <c r="G7" s="99" t="s">
        <v>482</v>
      </c>
    </row>
    <row r="8" spans="1:9" x14ac:dyDescent="0.4">
      <c r="A8" s="84">
        <v>5</v>
      </c>
      <c r="B8" s="84">
        <v>5</v>
      </c>
      <c r="C8" s="98">
        <v>2</v>
      </c>
      <c r="D8" s="84">
        <v>5</v>
      </c>
      <c r="E8" s="3">
        <v>400</v>
      </c>
      <c r="F8" s="10">
        <v>44470.641435185185</v>
      </c>
      <c r="G8" s="99" t="s">
        <v>482</v>
      </c>
    </row>
    <row r="9" spans="1:9" x14ac:dyDescent="0.4">
      <c r="A9" s="84">
        <v>6</v>
      </c>
      <c r="B9" s="84">
        <v>6</v>
      </c>
      <c r="C9" s="98">
        <v>2</v>
      </c>
      <c r="D9" s="84">
        <v>6</v>
      </c>
      <c r="E9" s="3">
        <v>600</v>
      </c>
      <c r="F9" s="10">
        <v>44470.641435185185</v>
      </c>
      <c r="G9" s="99" t="s">
        <v>482</v>
      </c>
    </row>
    <row r="12" spans="1:9" x14ac:dyDescent="0.4">
      <c r="A12" s="7" t="s">
        <v>73</v>
      </c>
      <c r="B12" s="8" t="s">
        <v>75</v>
      </c>
      <c r="C12" s="8" t="s">
        <v>75</v>
      </c>
      <c r="D12" s="8" t="s">
        <v>75</v>
      </c>
      <c r="F12" s="103" t="s">
        <v>485</v>
      </c>
      <c r="G12" s="101" t="s">
        <v>483</v>
      </c>
      <c r="H12" s="35"/>
    </row>
    <row r="13" spans="1:9" x14ac:dyDescent="0.4">
      <c r="G13" s="100" t="s">
        <v>502</v>
      </c>
    </row>
    <row r="15" spans="1:9" x14ac:dyDescent="0.4">
      <c r="A15" s="102" t="s">
        <v>493</v>
      </c>
    </row>
    <row r="16" spans="1:9" x14ac:dyDescent="0.4">
      <c r="A16" s="52" t="s">
        <v>484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2021-10-08T05:57:29Z</dcterms:modified>
  <cp:version>0906.0200.01</cp:version>
</cp:coreProperties>
</file>