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TH_MES\Description\"/>
    </mc:Choice>
  </mc:AlternateContent>
  <xr:revisionPtr revIDLastSave="0" documentId="13_ncr:1_{C97FEBAD-AB8C-4902-B755-7C640FB58681}" xr6:coauthVersionLast="47" xr6:coauthVersionMax="47" xr10:uidLastSave="{00000000-0000-0000-0000-000000000000}"/>
  <bookViews>
    <workbookView xWindow="-108" yWindow="-108" windowWidth="30936" windowHeight="17040" tabRatio="887" firstSheet="1" activeTab="11" xr2:uid="{00000000-000D-0000-FFFF-FFFF00000000}"/>
  </bookViews>
  <sheets>
    <sheet name="공장" sheetId="1" r:id="rId1"/>
    <sheet name="라인" sheetId="2" r:id="rId2"/>
    <sheet name="공정" sheetId="3" r:id="rId3"/>
    <sheet name="품목" sheetId="4" r:id="rId4"/>
    <sheet name="설비" sheetId="5" r:id="rId5"/>
    <sheet name="설비에러종류" sheetId="6" r:id="rId6"/>
    <sheet name="설비에러로그" sheetId="7" r:id="rId7"/>
    <sheet name="고객제품주문" sheetId="8" r:id="rId8"/>
    <sheet name="자사자재발주" sheetId="18" r:id="rId9"/>
    <sheet name="생산지시" sheetId="9" r:id="rId10"/>
    <sheet name="생산이력" sheetId="10" r:id="rId11"/>
    <sheet name="생산정보" sheetId="11" r:id="rId12"/>
    <sheet name="품질검사정보" sheetId="12" r:id="rId13"/>
    <sheet name="품목입출고" sheetId="13" r:id="rId14"/>
    <sheet name="품목재고현황" sheetId="14" r:id="rId15"/>
    <sheet name="창고" sheetId="15" r:id="rId16"/>
    <sheet name="근무자" sheetId="16" r:id="rId17"/>
    <sheet name="사용자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1" l="1"/>
  <c r="I18" i="11"/>
  <c r="H18" i="11"/>
  <c r="Q4" i="11"/>
  <c r="P4" i="11"/>
  <c r="O4" i="11"/>
  <c r="G5" i="10"/>
  <c r="I5" i="10" s="1"/>
  <c r="G4" i="10"/>
  <c r="I4" i="10" s="1"/>
  <c r="I8" i="9"/>
  <c r="I7" i="9"/>
  <c r="I6" i="9"/>
  <c r="I5" i="9"/>
  <c r="I4" i="9"/>
  <c r="J5" i="8"/>
  <c r="J4" i="8"/>
</calcChain>
</file>

<file path=xl/sharedStrings.xml><?xml version="1.0" encoding="utf-8"?>
<sst xmlns="http://schemas.openxmlformats.org/spreadsheetml/2006/main" count="1263" uniqueCount="501">
  <si>
    <t>사용가능여부</t>
  </si>
  <si>
    <t>error_cd</t>
  </si>
  <si>
    <t>과전류 Trip</t>
  </si>
  <si>
    <t>과전압 Trip</t>
  </si>
  <si>
    <t>item_type</t>
  </si>
  <si>
    <t>holecheck_d</t>
  </si>
  <si>
    <t>item_spec2</t>
  </si>
  <si>
    <t>item_spec3</t>
  </si>
  <si>
    <t>item_spec4</t>
  </si>
  <si>
    <t>item_spec6</t>
  </si>
  <si>
    <t>item_spec8</t>
  </si>
  <si>
    <t>item_spec5</t>
  </si>
  <si>
    <t>item_spec7</t>
  </si>
  <si>
    <t>규격: ±0.05</t>
  </si>
  <si>
    <t>규격: 1±0.01</t>
  </si>
  <si>
    <t>규격: 40±0.1</t>
  </si>
  <si>
    <t>규격: 30±0.1</t>
  </si>
  <si>
    <t>규격: 5±0.1</t>
  </si>
  <si>
    <t>item_spec1</t>
  </si>
  <si>
    <t>holecheck_yc</t>
  </si>
  <si>
    <t>storage_from</t>
  </si>
  <si>
    <t>order_status</t>
  </si>
  <si>
    <t>storage_type</t>
  </si>
  <si>
    <t>storage_to_nm</t>
  </si>
  <si>
    <t>check_result</t>
  </si>
  <si>
    <t>storage_from_nm</t>
  </si>
  <si>
    <t>holecheck_xc</t>
  </si>
  <si>
    <t>holecheck_ratio</t>
  </si>
  <si>
    <t>Ground Fault</t>
  </si>
  <si>
    <t>공정명</t>
  </si>
  <si>
    <t>커팅</t>
  </si>
  <si>
    <t>3라인</t>
  </si>
  <si>
    <t>y</t>
  </si>
  <si>
    <t>n</t>
  </si>
  <si>
    <t>조립</t>
  </si>
  <si>
    <t>홀검사</t>
  </si>
  <si>
    <t>주간</t>
  </si>
  <si>
    <t>공장명</t>
  </si>
  <si>
    <t>수정일</t>
  </si>
  <si>
    <t>4라인</t>
  </si>
  <si>
    <t>완료</t>
  </si>
  <si>
    <t>공장1</t>
  </si>
  <si>
    <t>비고</t>
  </si>
  <si>
    <t>공장2</t>
  </si>
  <si>
    <t>1라인</t>
  </si>
  <si>
    <t>2라인</t>
  </si>
  <si>
    <t>6라인</t>
  </si>
  <si>
    <t>라인명</t>
  </si>
  <si>
    <t>5라인</t>
  </si>
  <si>
    <t>드릴링</t>
  </si>
  <si>
    <t>…</t>
  </si>
  <si>
    <t>재고량</t>
  </si>
  <si>
    <t>G</t>
  </si>
  <si>
    <t>홀비율</t>
  </si>
  <si>
    <t>주야간</t>
  </si>
  <si>
    <t>제품</t>
  </si>
  <si>
    <t>EST</t>
  </si>
  <si>
    <t>in</t>
  </si>
  <si>
    <t>out</t>
  </si>
  <si>
    <t>야간</t>
  </si>
  <si>
    <t>자재</t>
  </si>
  <si>
    <t>거래처</t>
  </si>
  <si>
    <t>A</t>
  </si>
  <si>
    <t>홀직경</t>
  </si>
  <si>
    <t>B</t>
  </si>
  <si>
    <t>품목명</t>
  </si>
  <si>
    <t>COL</t>
  </si>
  <si>
    <t>NG</t>
  </si>
  <si>
    <t>과부하</t>
  </si>
  <si>
    <t>창고명</t>
  </si>
  <si>
    <t>타입</t>
  </si>
  <si>
    <t>납기일</t>
  </si>
  <si>
    <t>생산</t>
  </si>
  <si>
    <t>PK</t>
  </si>
  <si>
    <t>마감일</t>
  </si>
  <si>
    <t>FK</t>
  </si>
  <si>
    <t>미납</t>
  </si>
  <si>
    <t>검사</t>
  </si>
  <si>
    <t>모델명</t>
  </si>
  <si>
    <t>설비명</t>
  </si>
  <si>
    <t>초기값</t>
  </si>
  <si>
    <t>default now()</t>
  </si>
  <si>
    <t>serial_no</t>
  </si>
  <si>
    <t>dimcheck_x</t>
  </si>
  <si>
    <t>dimcheck_y</t>
  </si>
  <si>
    <t>가로직진도=h/x</t>
  </si>
  <si>
    <t>직경=max(x,y)</t>
  </si>
  <si>
    <t>투입수량=계획수량</t>
  </si>
  <si>
    <t>세로직진도=w/y</t>
  </si>
  <si>
    <t>dimcheck_wy</t>
  </si>
  <si>
    <t>dimcheck_hx</t>
  </si>
  <si>
    <t>equip_id</t>
  </si>
  <si>
    <t>plant_cd</t>
  </si>
  <si>
    <t>equip_model</t>
  </si>
  <si>
    <t>process_cd</t>
  </si>
  <si>
    <t>equip_nm</t>
  </si>
  <si>
    <t>equip_cd</t>
  </si>
  <si>
    <t>check_term</t>
  </si>
  <si>
    <t>use_type</t>
  </si>
  <si>
    <t>run_time</t>
  </si>
  <si>
    <t>qc_drill_3</t>
  </si>
  <si>
    <t>qc_drill_2</t>
  </si>
  <si>
    <t>qc_drill_4</t>
  </si>
  <si>
    <t>qc_cut_5</t>
  </si>
  <si>
    <t>qc_drill_1</t>
  </si>
  <si>
    <t>qc_cut_1</t>
  </si>
  <si>
    <t>qc_cut_4</t>
  </si>
  <si>
    <t>qc_cut_3</t>
  </si>
  <si>
    <t>qc_cut_2</t>
  </si>
  <si>
    <t>qc_drill_5</t>
  </si>
  <si>
    <t>드릴링머신3호기</t>
  </si>
  <si>
    <t>드릴링머신5호기</t>
  </si>
  <si>
    <t>eq_qc_cut</t>
  </si>
  <si>
    <t>드릴링머신6호기</t>
  </si>
  <si>
    <t>qc_cut_6</t>
  </si>
  <si>
    <t>드릴링머신4호기</t>
  </si>
  <si>
    <t>eq_assem</t>
  </si>
  <si>
    <t>eq_qc_drill</t>
  </si>
  <si>
    <t>eq_drill</t>
  </si>
  <si>
    <t>드릴링머신1호기</t>
  </si>
  <si>
    <t>드릴링머신2호기</t>
  </si>
  <si>
    <t>qc_drill_6</t>
  </si>
  <si>
    <t>치수검사기1호기</t>
  </si>
  <si>
    <t>치수검사기3호기</t>
  </si>
  <si>
    <t>치수검사기6호기</t>
  </si>
  <si>
    <t>치수검사기2호기</t>
  </si>
  <si>
    <t>치수검사기4호기</t>
  </si>
  <si>
    <t>치수검사기5호기</t>
  </si>
  <si>
    <t>order_qty</t>
  </si>
  <si>
    <t>order_no</t>
  </si>
  <si>
    <t>update_dt</t>
  </si>
  <si>
    <t>plant_nm</t>
  </si>
  <si>
    <t>기본값=현재날짜시간</t>
  </si>
  <si>
    <t>start_dt</t>
  </si>
  <si>
    <t>process_nm</t>
  </si>
  <si>
    <t>start_shift</t>
  </si>
  <si>
    <t>plan_qty</t>
  </si>
  <si>
    <t>worker_loc</t>
  </si>
  <si>
    <t>worker_time</t>
  </si>
  <si>
    <t>worker_nm</t>
  </si>
  <si>
    <t>worker_no</t>
  </si>
  <si>
    <t>end_shift</t>
  </si>
  <si>
    <t>flag_end</t>
  </si>
  <si>
    <t>자재 out: 자재 창고에서 생산을 위해 라인의 자재 임시 창고로 반출되는 것을 의미</t>
  </si>
  <si>
    <t>직진도, 직경, 비율 등을 구하는 로직을 품질검사정보 데이터를 생성하는 Python에 구현해야 함</t>
  </si>
  <si>
    <t>down_dr</t>
  </si>
  <si>
    <t>자재 in: 외부에서 해당 창고로 입고되는 것을 의미 (출발창고과 이동창고의 위치가 동일)</t>
  </si>
  <si>
    <t>제품 in: 생산된 제품이 라인의 제품 임시 창고에서 외부의 제품 창고로 입고되는 것을 의미</t>
  </si>
  <si>
    <t>제품 out: 해당 창고에서 제품이 반출되어 고객사에 납품되는 것을 의미 (출발창고와 이동창고의 위치가 동일)</t>
  </si>
  <si>
    <t>가동중단시간</t>
  </si>
  <si>
    <t>검사 항목 중 하나라도 NG가 있으면 검사종합결과는 NG</t>
  </si>
  <si>
    <t>계획수량 = 주문수량 * 1.05 (불량률 고려)</t>
  </si>
  <si>
    <t>error_gd</t>
  </si>
  <si>
    <t>inout_dt</t>
  </si>
  <si>
    <t>storage_cd</t>
  </si>
  <si>
    <t>storage_loc</t>
  </si>
  <si>
    <t>storage_to</t>
  </si>
  <si>
    <t>inout_type</t>
  </si>
  <si>
    <t>storage_nm</t>
  </si>
  <si>
    <t>inout_cd</t>
  </si>
  <si>
    <t>item_cnt</t>
  </si>
  <si>
    <t>stock_no</t>
  </si>
  <si>
    <t>입출고시간</t>
  </si>
  <si>
    <t>log_no</t>
  </si>
  <si>
    <t>이동수량</t>
  </si>
  <si>
    <t>창고코드</t>
  </si>
  <si>
    <t>자재_2</t>
  </si>
  <si>
    <t>에러등급</t>
  </si>
  <si>
    <t>창고위치</t>
  </si>
  <si>
    <t>가로직진도</t>
  </si>
  <si>
    <t>창고타입</t>
  </si>
  <si>
    <t>전동기 과열</t>
  </si>
  <si>
    <t>세로직진도</t>
  </si>
  <si>
    <t>검사종합결과</t>
  </si>
  <si>
    <t>해제시간</t>
  </si>
  <si>
    <t>자재_3</t>
  </si>
  <si>
    <t>이동창고</t>
  </si>
  <si>
    <t>인버터 과열</t>
  </si>
  <si>
    <t>에러내용</t>
  </si>
  <si>
    <t>발생시간</t>
  </si>
  <si>
    <t>자동차부품_2</t>
  </si>
  <si>
    <t>입출고유형</t>
  </si>
  <si>
    <t>자재_1</t>
  </si>
  <si>
    <t>홀세로중심검사</t>
  </si>
  <si>
    <t>에러코드</t>
  </si>
  <si>
    <t>EXT-A</t>
  </si>
  <si>
    <t>HW-Diag</t>
  </si>
  <si>
    <t>로그번호</t>
  </si>
  <si>
    <t>자동차부품_1</t>
  </si>
  <si>
    <t>자동차부품_3</t>
  </si>
  <si>
    <t>출발창고명</t>
  </si>
  <si>
    <t>제품창고2</t>
  </si>
  <si>
    <t>자재창고1</t>
  </si>
  <si>
    <t>자재임시창고5</t>
  </si>
  <si>
    <t>자재임시창고6</t>
  </si>
  <si>
    <t>자재임시창고3</t>
  </si>
  <si>
    <t>제품임시창고2</t>
  </si>
  <si>
    <t>제품임시창고4</t>
  </si>
  <si>
    <t>출발창고</t>
  </si>
  <si>
    <t>제품창고1</t>
  </si>
  <si>
    <t>자재임시창고1</t>
  </si>
  <si>
    <t>제품임시창고1</t>
  </si>
  <si>
    <t>품목타입</t>
  </si>
  <si>
    <t>자재창고2</t>
  </si>
  <si>
    <t>제품임시창고3</t>
  </si>
  <si>
    <t>자재임시창고4</t>
  </si>
  <si>
    <t>제품임시창고5</t>
  </si>
  <si>
    <t>제품임시창고6</t>
  </si>
  <si>
    <t>자재임시창고2</t>
  </si>
  <si>
    <t>입출고코드</t>
  </si>
  <si>
    <t>재고번호</t>
  </si>
  <si>
    <t>이동창고명</t>
  </si>
  <si>
    <t>설비ID</t>
  </si>
  <si>
    <t>가동시간</t>
  </si>
  <si>
    <t>wo_no</t>
  </si>
  <si>
    <t>cut_3</t>
  </si>
  <si>
    <t>생산지시번호</t>
  </si>
  <si>
    <t>cut_6</t>
  </si>
  <si>
    <t>점검주기</t>
  </si>
  <si>
    <t>라인코드</t>
  </si>
  <si>
    <t>line_cd</t>
  </si>
  <si>
    <t>공정코드</t>
  </si>
  <si>
    <t>cut_2</t>
  </si>
  <si>
    <t>cut_4</t>
  </si>
  <si>
    <t>ng_qty</t>
  </si>
  <si>
    <t>설비코드</t>
  </si>
  <si>
    <t>item_cd</t>
  </si>
  <si>
    <t>공장코드</t>
  </si>
  <si>
    <t>품목코드</t>
  </si>
  <si>
    <t>cut_1</t>
  </si>
  <si>
    <t>cut_5</t>
  </si>
  <si>
    <t>assem_1</t>
  </si>
  <si>
    <t>drill_3</t>
  </si>
  <si>
    <t>assem_3</t>
  </si>
  <si>
    <t>drill_1</t>
  </si>
  <si>
    <t>drill_2</t>
  </si>
  <si>
    <t>assem_2</t>
  </si>
  <si>
    <t>커팅머신6호기</t>
  </si>
  <si>
    <t>커팅머신3호기</t>
  </si>
  <si>
    <t>홀검사기2호기</t>
  </si>
  <si>
    <t>drill_5</t>
  </si>
  <si>
    <t>조립로봇5호기</t>
  </si>
  <si>
    <t>CM-2</t>
  </si>
  <si>
    <t>DM-1</t>
  </si>
  <si>
    <t>홀검사기5호기</t>
  </si>
  <si>
    <t>조립로봇4호기</t>
  </si>
  <si>
    <t>홀검사기6호기</t>
  </si>
  <si>
    <t>조립로봇1호기</t>
  </si>
  <si>
    <t>eq_cut</t>
  </si>
  <si>
    <t>CM-1</t>
  </si>
  <si>
    <t>CM-3</t>
  </si>
  <si>
    <t>DM-2</t>
  </si>
  <si>
    <t>조립로봇2호기</t>
  </si>
  <si>
    <t>DM-3</t>
  </si>
  <si>
    <t>AR-1</t>
  </si>
  <si>
    <t>AR-2</t>
  </si>
  <si>
    <t>drill_6</t>
  </si>
  <si>
    <t>assem_6</t>
  </si>
  <si>
    <t>drill_4</t>
  </si>
  <si>
    <t>커팅머신1호기</t>
  </si>
  <si>
    <t>커팅머신2호기</t>
  </si>
  <si>
    <t>assem_4</t>
  </si>
  <si>
    <t>조립로봇3호기</t>
  </si>
  <si>
    <t>홀검사기3호기</t>
  </si>
  <si>
    <t>assem_5</t>
  </si>
  <si>
    <t>홀검사기4호기</t>
  </si>
  <si>
    <t>커팅머신4호기</t>
  </si>
  <si>
    <t>홀검사기1호기</t>
  </si>
  <si>
    <t>커팅머신5호기</t>
  </si>
  <si>
    <t>line_nm</t>
  </si>
  <si>
    <t>HMI-1</t>
  </si>
  <si>
    <t>repair</t>
  </si>
  <si>
    <t>작업종료일</t>
  </si>
  <si>
    <t>작업상태</t>
  </si>
  <si>
    <t>계획수량</t>
  </si>
  <si>
    <t>단위: day</t>
  </si>
  <si>
    <t>HMI-3</t>
  </si>
  <si>
    <t>단위: 분</t>
  </si>
  <si>
    <t>단위: ea</t>
  </si>
  <si>
    <t>납기지연일</t>
  </si>
  <si>
    <t>HMI-2</t>
  </si>
  <si>
    <t>수치검사</t>
  </si>
  <si>
    <t>주문번호</t>
  </si>
  <si>
    <t>기본값=0</t>
  </si>
  <si>
    <t>사용여부</t>
  </si>
  <si>
    <t>DMI-3</t>
  </si>
  <si>
    <t>use_yn</t>
  </si>
  <si>
    <t>DMI-1</t>
  </si>
  <si>
    <t>remark</t>
  </si>
  <si>
    <t>작업시작일</t>
  </si>
  <si>
    <t>end_dt</t>
  </si>
  <si>
    <t>DMI-2</t>
  </si>
  <si>
    <t>근무시간</t>
  </si>
  <si>
    <t>근무위치</t>
  </si>
  <si>
    <t>주문수량</t>
  </si>
  <si>
    <t>AR-3</t>
  </si>
  <si>
    <t>종료작업조</t>
  </si>
  <si>
    <t>시작작업조</t>
  </si>
  <si>
    <t>in_qty</t>
  </si>
  <si>
    <t>out_qty</t>
  </si>
  <si>
    <t>세로길이</t>
  </si>
  <si>
    <t>dim_x</t>
  </si>
  <si>
    <t>가로길이</t>
  </si>
  <si>
    <t>NG수량</t>
  </si>
  <si>
    <t>dim_y</t>
  </si>
  <si>
    <t>dim_h</t>
  </si>
  <si>
    <t>07~15시</t>
  </si>
  <si>
    <t>품질검사</t>
  </si>
  <si>
    <t>wo_seq</t>
  </si>
  <si>
    <t>배출수량</t>
  </si>
  <si>
    <t>투입수량</t>
  </si>
  <si>
    <t>23~07시</t>
  </si>
  <si>
    <t>근무자명</t>
  </si>
  <si>
    <t>생산지시SEQ</t>
  </si>
  <si>
    <t>제품일련번호</t>
  </si>
  <si>
    <t>15~23시</t>
  </si>
  <si>
    <t>근무자번호</t>
  </si>
  <si>
    <t>세로직진도검사</t>
  </si>
  <si>
    <t>기본값=미납</t>
  </si>
  <si>
    <t>세로길이검사</t>
  </si>
  <si>
    <t>홀가로길이</t>
  </si>
  <si>
    <t>가로길이검사</t>
  </si>
  <si>
    <t>홀비율검사</t>
  </si>
  <si>
    <t>품목규격4</t>
  </si>
  <si>
    <t>품목규격5</t>
  </si>
  <si>
    <t>품목규격3</t>
  </si>
  <si>
    <t>품목규격8</t>
  </si>
  <si>
    <t>dim_w</t>
  </si>
  <si>
    <t>홀세로중심</t>
  </si>
  <si>
    <t>품목규격7</t>
  </si>
  <si>
    <t>가로면세로편차</t>
  </si>
  <si>
    <t>품목규격2</t>
  </si>
  <si>
    <t>품목규격6</t>
  </si>
  <si>
    <t>item_nm</t>
  </si>
  <si>
    <t>품목규격1</t>
  </si>
  <si>
    <t>hole_yc</t>
  </si>
  <si>
    <t>hole_x</t>
  </si>
  <si>
    <t>홀가로중심</t>
  </si>
  <si>
    <t>가로직진도검사</t>
  </si>
  <si>
    <t>홀직경검사</t>
  </si>
  <si>
    <t>세로면가로편차</t>
  </si>
  <si>
    <t>홀세로길이</t>
  </si>
  <si>
    <t>hole_xc</t>
  </si>
  <si>
    <t>홀가로중심검사</t>
  </si>
  <si>
    <t>hole_y</t>
  </si>
  <si>
    <t>품목종류</t>
  </si>
  <si>
    <t>cust_cd</t>
  </si>
  <si>
    <t>에러등급 B: 30분간 설비 가동 중단</t>
  </si>
  <si>
    <t>에러등급 A: 60분간 설비 가동 중단</t>
  </si>
  <si>
    <t>홀비율=y/x</t>
  </si>
  <si>
    <t>생산시간</t>
  </si>
  <si>
    <t>specs</t>
  </si>
  <si>
    <t>tols</t>
  </si>
  <si>
    <t xml:space="preserve"> 20210909_080510_1_2</t>
  </si>
  <si>
    <t xml:space="preserve"> 20210909_080710_1_2</t>
  </si>
  <si>
    <t xml:space="preserve"> 20210909_080910_1_2</t>
  </si>
  <si>
    <t xml:space="preserve"> 20210909_091110_1_2</t>
  </si>
  <si>
    <t xml:space="preserve"> 20210909_091310_1_2</t>
  </si>
  <si>
    <t>item_1의 경우:</t>
  </si>
  <si>
    <t>측정값</t>
  </si>
  <si>
    <t>계산값</t>
  </si>
  <si>
    <t>직경=max(hole_x, hole_y)</t>
  </si>
  <si>
    <t>홀비율=hole_y/hole_x</t>
  </si>
  <si>
    <t>hole_d</t>
  </si>
  <si>
    <t>hole_ratio</t>
  </si>
  <si>
    <t>prd_dt</t>
  </si>
  <si>
    <t>str_x</t>
  </si>
  <si>
    <t>str_y</t>
  </si>
  <si>
    <t>(양/음수 가능)</t>
  </si>
  <si>
    <t>규격: ±0.01</t>
  </si>
  <si>
    <t>품목규격5로부터</t>
  </si>
  <si>
    <t>h = 40 * 0</t>
  </si>
  <si>
    <t>h = 0.1 * 0.01</t>
  </si>
  <si>
    <t>품목규격6로부터</t>
  </si>
  <si>
    <t>h = 30 * 0</t>
  </si>
  <si>
    <t>↑</t>
  </si>
  <si>
    <t>↓</t>
  </si>
  <si>
    <t>item_1을 위한</t>
  </si>
  <si>
    <t>매개변수 값</t>
  </si>
  <si>
    <t>추가된 항목</t>
  </si>
  <si>
    <t>공장 테이블 (PLANT)</t>
  </si>
  <si>
    <t>라인 테이블 (LINE)</t>
  </si>
  <si>
    <t>공정 테이블 (PROCESS)</t>
  </si>
  <si>
    <t>품목 테이블 (ITEM)</t>
  </si>
  <si>
    <t>설비 테이블 (EQUIPMENT)</t>
  </si>
  <si>
    <t>설비에러종류 테이블 (ERROR)</t>
  </si>
  <si>
    <t>설비에러로그 테이블 (ERROR_LOG)</t>
  </si>
  <si>
    <t>생산지시 테이블 (WORK_ORDER)</t>
  </si>
  <si>
    <t>품질검사정보 테이블 (QUALITY)</t>
  </si>
  <si>
    <t>생산정보 테이블 (PRODUCTION)</t>
  </si>
  <si>
    <t>창고 테이블 (STORAGE)</t>
  </si>
  <si>
    <t>근무자 테이블 (WORKER)</t>
  </si>
  <si>
    <t>품목입출고 테이블 (ITEM_IO)</t>
  </si>
  <si>
    <t>생산이력 테이블 (PRODUCTION_HIST)</t>
  </si>
  <si>
    <t>품목재고현황 테이블 (ITEM_STOCK)</t>
  </si>
  <si>
    <t>작업시작시간</t>
  </si>
  <si>
    <t>작업종료시간</t>
  </si>
  <si>
    <t>error_msg</t>
  </si>
  <si>
    <t>order_date</t>
  </si>
  <si>
    <t>delivery_date</t>
  </si>
  <si>
    <t>finished_date</t>
  </si>
  <si>
    <t>delayed_date</t>
  </si>
  <si>
    <t>start_date</t>
  </si>
  <si>
    <t>end_date</t>
  </si>
  <si>
    <t>item_qty</t>
  </si>
  <si>
    <t>김생산1</t>
  </si>
  <si>
    <t>백검사1</t>
  </si>
  <si>
    <t>김생산2</t>
  </si>
  <si>
    <t>백검사2</t>
  </si>
  <si>
    <t>김생산3</t>
  </si>
  <si>
    <t>백검사3</t>
  </si>
  <si>
    <t>김생산4</t>
  </si>
  <si>
    <t>백검사4</t>
  </si>
  <si>
    <t>김생산5</t>
  </si>
  <si>
    <t>백검사5</t>
  </si>
  <si>
    <t>김생산6</t>
  </si>
  <si>
    <t>백검사6</t>
  </si>
  <si>
    <t>김생산7</t>
  </si>
  <si>
    <t>백검사7</t>
  </si>
  <si>
    <t>김생산8</t>
  </si>
  <si>
    <t>백검사8</t>
  </si>
  <si>
    <t>김생산9</t>
  </si>
  <si>
    <t>백검사9</t>
  </si>
  <si>
    <t>김생산10</t>
  </si>
  <si>
    <t>백검사10</t>
  </si>
  <si>
    <t>김생산11</t>
  </si>
  <si>
    <t>백검사11</t>
  </si>
  <si>
    <t>김생산12</t>
  </si>
  <si>
    <t>백검사12</t>
  </si>
  <si>
    <t>김생산13</t>
  </si>
  <si>
    <t>백검사13</t>
  </si>
  <si>
    <t>김생산14</t>
  </si>
  <si>
    <t>백검사14</t>
  </si>
  <si>
    <t>김생산15</t>
  </si>
  <si>
    <t>백검사15</t>
  </si>
  <si>
    <t>김생산16</t>
  </si>
  <si>
    <t>백검사16</t>
  </si>
  <si>
    <t>김생산17</t>
  </si>
  <si>
    <t>백검사17</t>
  </si>
  <si>
    <t>김생산18</t>
  </si>
  <si>
    <t>백검사18</t>
  </si>
  <si>
    <t>라인1 - 자재</t>
  </si>
  <si>
    <t>라인1 - 제품</t>
  </si>
  <si>
    <t>라인2 - 자재</t>
  </si>
  <si>
    <t>라인2 - 제품</t>
  </si>
  <si>
    <t>라인3 - 자재</t>
  </si>
  <si>
    <t>라인3 - 제품</t>
  </si>
  <si>
    <t>공장1 외부창고 - 자재</t>
  </si>
  <si>
    <t>공장2 외부창고 - 제품</t>
  </si>
  <si>
    <t>공장1 외부창고 - 제품</t>
  </si>
  <si>
    <t>공장2 외부창고 - 자재</t>
  </si>
  <si>
    <t>라인4 - 자재</t>
  </si>
  <si>
    <t>라인4 - 제품</t>
  </si>
  <si>
    <t>라인5 - 자재</t>
  </si>
  <si>
    <t>라인5 - 제품</t>
  </si>
  <si>
    <t>라인6 - 자재</t>
  </si>
  <si>
    <t>라인6 - 제품</t>
  </si>
  <si>
    <t>out_1</t>
  </si>
  <si>
    <t>out_2</t>
  </si>
  <si>
    <t>in_1</t>
  </si>
  <si>
    <t>in_2</t>
  </si>
  <si>
    <t>in_3</t>
  </si>
  <si>
    <t>in_4</t>
  </si>
  <si>
    <t>in_5</t>
  </si>
  <si>
    <t>in_6</t>
  </si>
  <si>
    <t>사용자 테이블 (member)</t>
  </si>
  <si>
    <t>아이디</t>
  </si>
  <si>
    <t>패스워드</t>
  </si>
  <si>
    <t>이름</t>
  </si>
  <si>
    <t>mem_id</t>
  </si>
  <si>
    <t>mem_pw</t>
  </si>
  <si>
    <t>등록일</t>
  </si>
  <si>
    <t>admin</t>
  </si>
  <si>
    <t>apex</t>
  </si>
  <si>
    <t>qwert</t>
  </si>
  <si>
    <t>kim</t>
  </si>
  <si>
    <t>관리자 계정: 나중에 관리자만 접근이 가능한 페이지 설정 예정</t>
  </si>
  <si>
    <t>mem_nm</t>
  </si>
  <si>
    <t>mem_dt</t>
  </si>
  <si>
    <t>0.01에서 0.1로 수정</t>
  </si>
  <si>
    <t>규격: 1±0.1</t>
  </si>
  <si>
    <t>(기본값=0)</t>
  </si>
  <si>
    <t>주문일</t>
  </si>
  <si>
    <t>기본값=미완료</t>
  </si>
  <si>
    <t>미완료</t>
  </si>
  <si>
    <t>고객 제품 주문 테이블 (CUST_ORDER)</t>
  </si>
  <si>
    <t>자사 자재 발주 테이블 (OUR_ORDER)</t>
  </si>
  <si>
    <t>납품상태</t>
  </si>
  <si>
    <t>order_dt</t>
  </si>
  <si>
    <t>입고</t>
  </si>
  <si>
    <t>미입고</t>
  </si>
  <si>
    <t>기본값=미입고</t>
  </si>
  <si>
    <t>1. 자재는 주문이 이뤄진 후 24시간이 지나면 입고(납품사→해당 공장 외부 창고)가 완료되는 것으로 가정</t>
  </si>
  <si>
    <t>2. item_cd와 cust_cd가 동일하므로 주문시 item_cd 값만 입력받음</t>
  </si>
  <si>
    <t>기본값=now()</t>
  </si>
  <si>
    <t>1. item_cd와 cust_cd가 동일하므로 주문시 cust_cd 값만 입력받음</t>
  </si>
  <si>
    <t>생산지시상태</t>
  </si>
  <si>
    <t>wo_status</t>
  </si>
  <si>
    <t>기본값=미생성</t>
  </si>
  <si>
    <t>생성</t>
  </si>
  <si>
    <t>미생성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</si>
</sst>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14" x14ac:knownFonts="1">
    <font>
      <sz val="11"/>
      <color rgb="FF000000"/>
      <name val="맑은 고딕"/>
    </font>
    <font>
      <sz val="11"/>
      <color rgb="FFFF0000"/>
      <name val="맑은 고딕"/>
    </font>
    <font>
      <b/>
      <sz val="11"/>
      <color rgb="FFFF0000"/>
      <name val="맑은 고딕"/>
    </font>
    <font>
      <sz val="11"/>
      <color rgb="FF000000"/>
      <name val="맑은 고딕"/>
      <family val="2"/>
    </font>
    <font>
      <b/>
      <sz val="11"/>
      <color rgb="FF0070C0"/>
      <name val="맑은 고딕"/>
      <family val="2"/>
    </font>
    <font>
      <sz val="8"/>
      <name val="맑은 고딕"/>
      <family val="2"/>
    </font>
    <font>
      <sz val="11"/>
      <color theme="9" tint="-0.249977111117893"/>
      <name val="맑은 고딕"/>
      <family val="2"/>
    </font>
    <font>
      <b/>
      <sz val="11"/>
      <color rgb="FFFF0000"/>
      <name val="맑은 고딕"/>
      <family val="2"/>
    </font>
    <font>
      <b/>
      <sz val="11"/>
      <color theme="9" tint="-0.249977111117893"/>
      <name val="맑은 고딕"/>
      <family val="2"/>
    </font>
    <font>
      <b/>
      <sz val="11"/>
      <color rgb="FF000000"/>
      <name val="맑은 고딕"/>
      <family val="2"/>
    </font>
    <font>
      <sz val="11"/>
      <name val="맑은 고딕"/>
      <family val="2"/>
    </font>
    <font>
      <b/>
      <sz val="11"/>
      <color rgb="FF7030A0"/>
      <name val="맑은 고딕"/>
      <family val="2"/>
    </font>
    <font>
      <b/>
      <sz val="11"/>
      <color rgb="FF0070C0"/>
      <name val="맑은 고딕"/>
    </font>
    <font>
      <sz val="11"/>
      <color rgb="FFFF0000"/>
      <name val="맑은 고딕"/>
      <family val="2"/>
    </font>
  </fonts>
  <fills count="14">
    <fill>
      <patternFill patternType="none"/>
    </fill>
    <fill>
      <patternFill patternType="gray125"/>
    </fill>
    <fill>
      <patternFill patternType="solid">
        <fgColor rgb="FFBED7EE"/>
      </patternFill>
    </fill>
    <fill>
      <patternFill patternType="solid">
        <fgColor rgb="FFF8CBAC"/>
      </patternFill>
    </fill>
    <fill>
      <patternFill patternType="solid">
        <fgColor rgb="FFFFFF00"/>
      </patternFill>
    </fill>
    <fill>
      <patternFill patternType="solid">
        <fgColor rgb="FFA8D08F"/>
      </patternFill>
    </fill>
    <fill>
      <patternFill patternType="solid">
        <fgColor rgb="FFBFBFBF"/>
      </patternFill>
    </fill>
    <fill>
      <patternFill patternType="solid">
        <fgColor rgb="FFD8BEE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/>
      <bottom/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/>
      <bottom style="thin">
        <color indexed="64"/>
      </bottom>
      <diagonal/>
    </border>
    <border diagonalUp="1" diagonalDown="1">
      <left/>
      <right/>
      <top/>
      <bottom style="thin">
        <color indexed="64"/>
      </bottom>
      <diagonal/>
    </border>
    <border diagonalUp="1" diagonalDown="1"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/>
    <xf numFmtId="165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0" xfId="0" applyFont="1"/>
    <xf numFmtId="0" fontId="7" fillId="0" borderId="0" xfId="0" applyFont="1"/>
    <xf numFmtId="0" fontId="7" fillId="8" borderId="1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7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/>
    </xf>
    <xf numFmtId="0" fontId="9" fillId="9" borderId="10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/>
    <xf numFmtId="0" fontId="3" fillId="11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0" fontId="7" fillId="13" borderId="15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3" fillId="0" borderId="19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0" xfId="0" applyNumberFormat="1" applyFont="1" applyFill="1" applyBorder="1" applyAlignment="1" applyProtection="1">
      <alignment horizontal="center" vertical="center"/>
    </xf>
    <xf numFmtId="0" fontId="0" fillId="5" borderId="11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"/>
  <sheetViews>
    <sheetView zoomScaleNormal="100" zoomScaleSheetLayoutView="75" workbookViewId="0">
      <selection activeCell="A10" sqref="A10"/>
    </sheetView>
  </sheetViews>
  <sheetFormatPr defaultColWidth="8.8984375" defaultRowHeight="17.399999999999999" x14ac:dyDescent="0.4"/>
  <cols>
    <col min="3" max="3" width="23.19921875" bestFit="1" customWidth="1"/>
  </cols>
  <sheetData>
    <row r="1" spans="1:3" x14ac:dyDescent="0.4">
      <c r="A1" s="105" t="s">
        <v>380</v>
      </c>
      <c r="B1" s="105"/>
      <c r="C1" s="105"/>
    </row>
    <row r="2" spans="1:3" x14ac:dyDescent="0.4">
      <c r="A2" s="2" t="s">
        <v>227</v>
      </c>
      <c r="B2" s="2" t="s">
        <v>37</v>
      </c>
      <c r="C2" s="2" t="s">
        <v>38</v>
      </c>
    </row>
    <row r="3" spans="1:3" x14ac:dyDescent="0.4">
      <c r="A3" s="7" t="s">
        <v>92</v>
      </c>
      <c r="B3" s="2" t="s">
        <v>131</v>
      </c>
      <c r="C3" s="2" t="s">
        <v>130</v>
      </c>
    </row>
    <row r="4" spans="1:3" x14ac:dyDescent="0.4">
      <c r="A4" s="37">
        <v>1</v>
      </c>
      <c r="B4" s="29" t="s">
        <v>41</v>
      </c>
      <c r="C4" s="10">
        <v>44448.564120370371</v>
      </c>
    </row>
    <row r="5" spans="1:3" x14ac:dyDescent="0.4">
      <c r="A5" s="37">
        <v>2</v>
      </c>
      <c r="B5" s="29" t="s">
        <v>43</v>
      </c>
      <c r="C5" s="10">
        <v>44449.896006944444</v>
      </c>
    </row>
    <row r="6" spans="1:3" x14ac:dyDescent="0.4">
      <c r="A6" s="4"/>
      <c r="B6" s="4"/>
      <c r="C6" s="5" t="s">
        <v>132</v>
      </c>
    </row>
    <row r="7" spans="1:3" x14ac:dyDescent="0.4">
      <c r="A7" s="4"/>
      <c r="B7" s="6"/>
      <c r="C7" s="4" t="s">
        <v>81</v>
      </c>
    </row>
    <row r="8" spans="1:3" x14ac:dyDescent="0.4">
      <c r="A8" s="7" t="s">
        <v>73</v>
      </c>
      <c r="B8" s="6"/>
      <c r="C8" s="4"/>
    </row>
    <row r="9" spans="1:3" x14ac:dyDescent="0.4">
      <c r="B9" s="12"/>
    </row>
  </sheetData>
  <mergeCells count="1">
    <mergeCell ref="A1:C1"/>
  </mergeCells>
  <pageMargins left="0.69999998807907104" right="0.69999998807907104" top="0.75" bottom="0.75" header="0.30000001192092896" footer="0.30000001192092896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11"/>
  <sheetViews>
    <sheetView zoomScaleNormal="100" zoomScaleSheetLayoutView="75" workbookViewId="0">
      <selection activeCell="K18" sqref="K18"/>
    </sheetView>
  </sheetViews>
  <sheetFormatPr defaultColWidth="8.8984375" defaultRowHeight="17.399999999999999" x14ac:dyDescent="0.4"/>
  <cols>
    <col min="1" max="1" width="11" bestFit="1" customWidth="1"/>
    <col min="2" max="3" width="7.69921875" bestFit="1" customWidth="1"/>
    <col min="4" max="4" width="8.59765625" bestFit="1" customWidth="1"/>
    <col min="5" max="5" width="10.19921875" bestFit="1" customWidth="1"/>
    <col min="6" max="6" width="9.19921875" customWidth="1"/>
    <col min="7" max="7" width="10.19921875" bestFit="1" customWidth="1"/>
    <col min="8" max="8" width="9.19921875" customWidth="1"/>
    <col min="10" max="10" width="13.09765625" bestFit="1" customWidth="1"/>
    <col min="11" max="11" width="13.09765625" customWidth="1"/>
    <col min="12" max="12" width="7.69921875" customWidth="1"/>
    <col min="21" max="21" width="11" bestFit="1" customWidth="1"/>
    <col min="22" max="22" width="11" customWidth="1"/>
    <col min="23" max="24" width="10.19921875" bestFit="1" customWidth="1"/>
    <col min="25" max="27" width="10.19921875" customWidth="1"/>
  </cols>
  <sheetData>
    <row r="1" spans="1:13" x14ac:dyDescent="0.4">
      <c r="A1" s="131" t="s">
        <v>387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</row>
    <row r="2" spans="1:13" x14ac:dyDescent="0.4">
      <c r="A2" s="2" t="s">
        <v>216</v>
      </c>
      <c r="B2" s="2" t="s">
        <v>227</v>
      </c>
      <c r="C2" s="2" t="s">
        <v>219</v>
      </c>
      <c r="D2" s="2" t="s">
        <v>282</v>
      </c>
      <c r="E2" s="2" t="s">
        <v>289</v>
      </c>
      <c r="F2" s="2" t="s">
        <v>297</v>
      </c>
      <c r="G2" s="2" t="s">
        <v>272</v>
      </c>
      <c r="H2" s="2" t="s">
        <v>296</v>
      </c>
      <c r="I2" s="2" t="s">
        <v>274</v>
      </c>
      <c r="J2" s="2" t="s">
        <v>273</v>
      </c>
      <c r="K2" s="133" t="s">
        <v>496</v>
      </c>
      <c r="M2" s="16" t="s">
        <v>151</v>
      </c>
    </row>
    <row r="3" spans="1:13" x14ac:dyDescent="0.4">
      <c r="A3" s="7" t="s">
        <v>214</v>
      </c>
      <c r="B3" s="8" t="s">
        <v>92</v>
      </c>
      <c r="C3" s="8" t="s">
        <v>220</v>
      </c>
      <c r="D3" s="8" t="s">
        <v>129</v>
      </c>
      <c r="E3" s="2" t="s">
        <v>402</v>
      </c>
      <c r="F3" s="2" t="s">
        <v>135</v>
      </c>
      <c r="G3" s="2" t="s">
        <v>403</v>
      </c>
      <c r="H3" s="2" t="s">
        <v>141</v>
      </c>
      <c r="I3" s="2" t="s">
        <v>136</v>
      </c>
      <c r="J3" s="2" t="s">
        <v>142</v>
      </c>
      <c r="K3" s="133" t="s">
        <v>497</v>
      </c>
    </row>
    <row r="4" spans="1:13" x14ac:dyDescent="0.4">
      <c r="A4" s="38">
        <v>1</v>
      </c>
      <c r="B4" s="38">
        <v>1</v>
      </c>
      <c r="C4" s="38">
        <v>2</v>
      </c>
      <c r="D4" s="38">
        <v>1</v>
      </c>
      <c r="E4" s="14">
        <v>44430</v>
      </c>
      <c r="F4" s="3" t="s">
        <v>36</v>
      </c>
      <c r="G4" s="14">
        <v>44432</v>
      </c>
      <c r="H4" s="3" t="s">
        <v>54</v>
      </c>
      <c r="I4" s="3">
        <f>100*1.05</f>
        <v>105</v>
      </c>
      <c r="J4" s="3" t="s">
        <v>40</v>
      </c>
      <c r="K4" s="57" t="s">
        <v>499</v>
      </c>
    </row>
    <row r="5" spans="1:13" x14ac:dyDescent="0.4">
      <c r="A5" s="38">
        <v>2</v>
      </c>
      <c r="B5" s="38">
        <v>2</v>
      </c>
      <c r="C5" s="38">
        <v>2</v>
      </c>
      <c r="D5" s="38">
        <v>2</v>
      </c>
      <c r="E5" s="14">
        <v>44433</v>
      </c>
      <c r="F5" s="3" t="s">
        <v>54</v>
      </c>
      <c r="G5" s="14">
        <v>44437</v>
      </c>
      <c r="H5" s="3" t="s">
        <v>59</v>
      </c>
      <c r="I5" s="3">
        <f>200*1.05</f>
        <v>210</v>
      </c>
      <c r="J5" s="3" t="s">
        <v>40</v>
      </c>
      <c r="K5" s="57" t="s">
        <v>499</v>
      </c>
    </row>
    <row r="6" spans="1:13" x14ac:dyDescent="0.4">
      <c r="A6" s="38">
        <v>3</v>
      </c>
      <c r="B6" s="74">
        <v>1</v>
      </c>
      <c r="C6" s="38">
        <v>3</v>
      </c>
      <c r="D6" s="38">
        <v>3</v>
      </c>
      <c r="E6" s="14">
        <v>44446</v>
      </c>
      <c r="F6" s="3" t="s">
        <v>59</v>
      </c>
      <c r="G6" s="14">
        <v>44452</v>
      </c>
      <c r="H6" s="3" t="s">
        <v>59</v>
      </c>
      <c r="I6" s="3">
        <f>300*1.05</f>
        <v>315</v>
      </c>
      <c r="J6" s="36" t="s">
        <v>484</v>
      </c>
      <c r="K6" s="134" t="s">
        <v>499</v>
      </c>
    </row>
    <row r="7" spans="1:13" x14ac:dyDescent="0.4">
      <c r="A7" s="38">
        <v>4</v>
      </c>
      <c r="B7" s="74">
        <v>2</v>
      </c>
      <c r="C7" s="38">
        <v>1</v>
      </c>
      <c r="D7" s="38">
        <v>4</v>
      </c>
      <c r="E7" s="14">
        <v>44450</v>
      </c>
      <c r="F7" s="3" t="s">
        <v>36</v>
      </c>
      <c r="G7" s="14">
        <v>44454</v>
      </c>
      <c r="H7" s="3" t="s">
        <v>54</v>
      </c>
      <c r="I7" s="3">
        <f>200*1.05</f>
        <v>210</v>
      </c>
      <c r="J7" s="36" t="s">
        <v>484</v>
      </c>
      <c r="K7" s="134" t="s">
        <v>500</v>
      </c>
    </row>
    <row r="8" spans="1:13" x14ac:dyDescent="0.4">
      <c r="A8" s="38">
        <v>5</v>
      </c>
      <c r="B8" s="74">
        <v>2</v>
      </c>
      <c r="C8" s="38">
        <v>3</v>
      </c>
      <c r="D8" s="38">
        <v>5</v>
      </c>
      <c r="E8" s="14">
        <v>44450</v>
      </c>
      <c r="F8" s="3" t="s">
        <v>54</v>
      </c>
      <c r="G8" s="14">
        <v>44454</v>
      </c>
      <c r="H8" s="3" t="s">
        <v>59</v>
      </c>
      <c r="I8" s="3">
        <f>200*1.05</f>
        <v>210</v>
      </c>
      <c r="J8" s="36" t="s">
        <v>484</v>
      </c>
      <c r="K8" s="134" t="s">
        <v>500</v>
      </c>
    </row>
    <row r="9" spans="1:13" x14ac:dyDescent="0.4">
      <c r="A9" s="4"/>
      <c r="B9" s="4"/>
      <c r="C9" s="4"/>
      <c r="D9" s="4"/>
      <c r="E9" s="4"/>
      <c r="F9" s="4"/>
      <c r="G9" s="4"/>
      <c r="H9" s="4"/>
      <c r="I9" s="4"/>
      <c r="J9" s="97" t="s">
        <v>483</v>
      </c>
      <c r="K9" s="97" t="s">
        <v>498</v>
      </c>
    </row>
    <row r="10" spans="1:13" x14ac:dyDescent="0.4">
      <c r="A10" s="4"/>
      <c r="B10" s="4"/>
      <c r="C10" s="4"/>
      <c r="D10" s="4"/>
      <c r="E10" s="4"/>
      <c r="F10" s="4"/>
      <c r="G10" s="4"/>
      <c r="H10" s="4"/>
      <c r="J10" s="97" t="s">
        <v>481</v>
      </c>
      <c r="K10" s="97" t="s">
        <v>481</v>
      </c>
      <c r="L10" s="13"/>
      <c r="M10" s="13"/>
    </row>
    <row r="11" spans="1:13" x14ac:dyDescent="0.4">
      <c r="A11" s="7" t="s">
        <v>73</v>
      </c>
      <c r="B11" s="8" t="s">
        <v>75</v>
      </c>
      <c r="C11" s="8" t="s">
        <v>75</v>
      </c>
      <c r="D11" s="8" t="s">
        <v>75</v>
      </c>
      <c r="E11" s="4"/>
      <c r="F11" s="4"/>
      <c r="G11" s="4"/>
      <c r="H11" s="4"/>
      <c r="I11" s="4"/>
      <c r="J11" s="4"/>
      <c r="K11" s="4"/>
    </row>
  </sheetData>
  <mergeCells count="1">
    <mergeCell ref="A1:K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K11"/>
  <sheetViews>
    <sheetView zoomScaleNormal="100" zoomScaleSheetLayoutView="75" workbookViewId="0">
      <selection activeCell="F11" sqref="F11"/>
    </sheetView>
  </sheetViews>
  <sheetFormatPr defaultColWidth="8.8984375" defaultRowHeight="17.399999999999999" x14ac:dyDescent="0.4"/>
  <cols>
    <col min="1" max="1" width="11" bestFit="1" customWidth="1"/>
    <col min="4" max="4" width="11.3984375" bestFit="1" customWidth="1"/>
    <col min="5" max="6" width="18.09765625" bestFit="1" customWidth="1"/>
    <col min="8" max="8" width="10.19921875" bestFit="1" customWidth="1"/>
  </cols>
  <sheetData>
    <row r="1" spans="1:11" x14ac:dyDescent="0.4">
      <c r="A1" s="121" t="s">
        <v>393</v>
      </c>
      <c r="B1" s="122"/>
      <c r="C1" s="122"/>
      <c r="D1" s="122"/>
      <c r="E1" s="122"/>
      <c r="F1" s="122"/>
      <c r="G1" s="122"/>
      <c r="H1" s="122"/>
      <c r="I1" s="135"/>
    </row>
    <row r="2" spans="1:11" x14ac:dyDescent="0.4">
      <c r="A2" s="2" t="s">
        <v>216</v>
      </c>
      <c r="B2" s="2" t="s">
        <v>227</v>
      </c>
      <c r="C2" s="2" t="s">
        <v>219</v>
      </c>
      <c r="D2" s="2" t="s">
        <v>313</v>
      </c>
      <c r="E2" s="2" t="s">
        <v>395</v>
      </c>
      <c r="F2" s="2" t="s">
        <v>396</v>
      </c>
      <c r="G2" s="2" t="s">
        <v>310</v>
      </c>
      <c r="H2" s="2" t="s">
        <v>309</v>
      </c>
      <c r="I2" s="2" t="s">
        <v>303</v>
      </c>
      <c r="K2" s="21" t="s">
        <v>87</v>
      </c>
    </row>
    <row r="3" spans="1:11" x14ac:dyDescent="0.4">
      <c r="A3" s="7" t="s">
        <v>214</v>
      </c>
      <c r="B3" s="8" t="s">
        <v>92</v>
      </c>
      <c r="C3" s="8" t="s">
        <v>220</v>
      </c>
      <c r="D3" s="2" t="s">
        <v>308</v>
      </c>
      <c r="E3" s="2" t="s">
        <v>133</v>
      </c>
      <c r="F3" s="2" t="s">
        <v>290</v>
      </c>
      <c r="G3" s="2" t="s">
        <v>298</v>
      </c>
      <c r="H3" s="2" t="s">
        <v>299</v>
      </c>
      <c r="I3" s="2" t="s">
        <v>224</v>
      </c>
    </row>
    <row r="4" spans="1:11" x14ac:dyDescent="0.4">
      <c r="A4" s="38">
        <v>1</v>
      </c>
      <c r="B4" s="38">
        <v>1</v>
      </c>
      <c r="C4" s="38">
        <v>2</v>
      </c>
      <c r="D4" s="3">
        <v>1</v>
      </c>
      <c r="E4" s="10">
        <v>44430.291666666664</v>
      </c>
      <c r="F4" s="10">
        <v>44432.958333333336</v>
      </c>
      <c r="G4" s="3">
        <f>100*1.05</f>
        <v>105</v>
      </c>
      <c r="H4" s="15">
        <v>102</v>
      </c>
      <c r="I4" s="15">
        <f>G4-H4</f>
        <v>3</v>
      </c>
    </row>
    <row r="5" spans="1:11" x14ac:dyDescent="0.4">
      <c r="A5" s="38">
        <v>2</v>
      </c>
      <c r="B5" s="38">
        <v>2</v>
      </c>
      <c r="C5" s="38">
        <v>2</v>
      </c>
      <c r="D5" s="3">
        <v>1</v>
      </c>
      <c r="E5" s="10">
        <v>44433.625</v>
      </c>
      <c r="F5" s="10">
        <v>44438.291666666664</v>
      </c>
      <c r="G5" s="3">
        <f>200*1.05</f>
        <v>210</v>
      </c>
      <c r="H5" s="15">
        <v>207</v>
      </c>
      <c r="I5" s="15">
        <f>G5-H5</f>
        <v>3</v>
      </c>
    </row>
    <row r="6" spans="1:11" x14ac:dyDescent="0.4">
      <c r="A6" s="38">
        <v>3</v>
      </c>
      <c r="B6" s="74">
        <v>1</v>
      </c>
      <c r="C6" s="38">
        <v>3</v>
      </c>
      <c r="D6" s="3">
        <v>1</v>
      </c>
      <c r="E6" s="10">
        <v>44446.958333333336</v>
      </c>
      <c r="F6" s="10"/>
      <c r="G6" s="3"/>
      <c r="H6" s="15"/>
      <c r="I6" s="15"/>
    </row>
    <row r="7" spans="1:11" x14ac:dyDescent="0.4">
      <c r="A7" s="38">
        <v>4</v>
      </c>
      <c r="B7" s="74">
        <v>2</v>
      </c>
      <c r="C7" s="38">
        <v>1</v>
      </c>
      <c r="D7" s="3">
        <v>1</v>
      </c>
      <c r="E7" s="10">
        <v>44450.291666666664</v>
      </c>
      <c r="F7" s="10"/>
      <c r="G7" s="3"/>
      <c r="H7" s="15"/>
      <c r="I7" s="15"/>
    </row>
    <row r="8" spans="1:11" x14ac:dyDescent="0.4">
      <c r="A8" s="38">
        <v>5</v>
      </c>
      <c r="B8" s="74">
        <v>2</v>
      </c>
      <c r="C8" s="38">
        <v>3</v>
      </c>
      <c r="D8" s="3">
        <v>2</v>
      </c>
      <c r="E8" s="10">
        <v>44450.625</v>
      </c>
      <c r="F8" s="10"/>
      <c r="G8" s="3"/>
      <c r="H8" s="15"/>
      <c r="I8" s="15"/>
    </row>
    <row r="9" spans="1:11" x14ac:dyDescent="0.4">
      <c r="A9" s="4"/>
      <c r="B9" s="4"/>
      <c r="C9" s="4"/>
      <c r="D9" s="4"/>
      <c r="E9" s="4"/>
      <c r="F9" s="4"/>
      <c r="G9" s="4"/>
      <c r="H9" s="4"/>
      <c r="I9" s="4"/>
    </row>
    <row r="10" spans="1:11" x14ac:dyDescent="0.4">
      <c r="A10" s="4"/>
      <c r="B10" s="4"/>
      <c r="C10" s="4"/>
      <c r="D10" s="4"/>
      <c r="E10" s="4"/>
      <c r="F10" s="4"/>
      <c r="G10" s="4"/>
      <c r="H10" s="4"/>
      <c r="I10" s="4"/>
    </row>
    <row r="11" spans="1:11" x14ac:dyDescent="0.4">
      <c r="A11" s="7" t="s">
        <v>73</v>
      </c>
      <c r="B11" s="8" t="s">
        <v>75</v>
      </c>
      <c r="C11" s="8" t="s">
        <v>75</v>
      </c>
      <c r="D11" s="4"/>
      <c r="E11" s="4"/>
      <c r="F11" s="4"/>
      <c r="G11" s="4"/>
      <c r="H11" s="4"/>
      <c r="I11" s="4"/>
    </row>
  </sheetData>
  <mergeCells count="1">
    <mergeCell ref="A1:I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T23"/>
  <sheetViews>
    <sheetView tabSelected="1" topLeftCell="E1" zoomScale="90" zoomScaleNormal="90" zoomScaleSheetLayoutView="75" workbookViewId="0">
      <selection activeCell="J21" sqref="J21"/>
    </sheetView>
  </sheetViews>
  <sheetFormatPr defaultColWidth="8.8984375" defaultRowHeight="17.399999999999999" x14ac:dyDescent="0.4"/>
  <cols>
    <col min="1" max="1" width="8" bestFit="1" customWidth="1"/>
    <col min="2" max="3" width="7.69921875" bestFit="1" customWidth="1"/>
    <col min="4" max="4" width="9.8984375" bestFit="1" customWidth="1"/>
    <col min="5" max="5" width="20.19921875" bestFit="1" customWidth="1"/>
    <col min="6" max="7" width="9.5" bestFit="1" customWidth="1"/>
    <col min="8" max="9" width="15.296875" bestFit="1" customWidth="1"/>
    <col min="10" max="11" width="10.3984375" bestFit="1" customWidth="1"/>
    <col min="12" max="13" width="13.09765625" bestFit="1" customWidth="1"/>
    <col min="14" max="14" width="14.796875" bestFit="1" customWidth="1"/>
    <col min="15" max="15" width="15.19921875" bestFit="1" customWidth="1"/>
    <col min="16" max="16" width="13.796875" bestFit="1" customWidth="1"/>
    <col min="17" max="17" width="18.3984375" bestFit="1" customWidth="1"/>
    <col min="18" max="18" width="17.8984375" bestFit="1" customWidth="1"/>
    <col min="20" max="20" width="10.5" bestFit="1" customWidth="1"/>
  </cols>
  <sheetData>
    <row r="1" spans="1:20" x14ac:dyDescent="0.4">
      <c r="A1" s="123" t="s">
        <v>389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</row>
    <row r="2" spans="1:20" x14ac:dyDescent="0.4">
      <c r="A2" s="2" t="s">
        <v>227</v>
      </c>
      <c r="B2" s="2" t="s">
        <v>219</v>
      </c>
      <c r="C2" s="2" t="s">
        <v>228</v>
      </c>
      <c r="D2" s="2" t="s">
        <v>316</v>
      </c>
      <c r="E2" s="2" t="s">
        <v>314</v>
      </c>
      <c r="F2" s="2" t="s">
        <v>302</v>
      </c>
      <c r="G2" s="2" t="s">
        <v>300</v>
      </c>
      <c r="H2" s="2" t="s">
        <v>330</v>
      </c>
      <c r="I2" s="2" t="s">
        <v>340</v>
      </c>
      <c r="J2" s="2" t="s">
        <v>320</v>
      </c>
      <c r="K2" s="2" t="s">
        <v>341</v>
      </c>
      <c r="L2" s="2" t="s">
        <v>337</v>
      </c>
      <c r="M2" s="2" t="s">
        <v>328</v>
      </c>
      <c r="N2" s="53" t="s">
        <v>169</v>
      </c>
      <c r="O2" s="53" t="s">
        <v>172</v>
      </c>
      <c r="P2" s="53" t="s">
        <v>63</v>
      </c>
      <c r="Q2" s="53" t="s">
        <v>53</v>
      </c>
      <c r="R2" s="54" t="s">
        <v>350</v>
      </c>
      <c r="T2" s="58" t="s">
        <v>379</v>
      </c>
    </row>
    <row r="3" spans="1:20" x14ac:dyDescent="0.4">
      <c r="A3" s="8" t="s">
        <v>92</v>
      </c>
      <c r="B3" s="8" t="s">
        <v>220</v>
      </c>
      <c r="C3" s="8" t="s">
        <v>226</v>
      </c>
      <c r="D3" s="8" t="s">
        <v>140</v>
      </c>
      <c r="E3" s="7" t="s">
        <v>82</v>
      </c>
      <c r="F3" s="2" t="s">
        <v>301</v>
      </c>
      <c r="G3" s="2" t="s">
        <v>304</v>
      </c>
      <c r="H3" s="2" t="s">
        <v>305</v>
      </c>
      <c r="I3" s="2" t="s">
        <v>327</v>
      </c>
      <c r="J3" s="2" t="s">
        <v>336</v>
      </c>
      <c r="K3" s="2" t="s">
        <v>344</v>
      </c>
      <c r="L3" s="2" t="s">
        <v>342</v>
      </c>
      <c r="M3" s="2" t="s">
        <v>335</v>
      </c>
      <c r="N3" s="55" t="s">
        <v>366</v>
      </c>
      <c r="O3" s="55" t="s">
        <v>367</v>
      </c>
      <c r="P3" s="55" t="s">
        <v>363</v>
      </c>
      <c r="Q3" s="55" t="s">
        <v>364</v>
      </c>
      <c r="R3" s="56" t="s">
        <v>365</v>
      </c>
    </row>
    <row r="4" spans="1:20" x14ac:dyDescent="0.4">
      <c r="A4" s="38">
        <v>1</v>
      </c>
      <c r="B4" s="38">
        <v>2</v>
      </c>
      <c r="C4" s="38">
        <v>1</v>
      </c>
      <c r="D4" s="3">
        <v>7</v>
      </c>
      <c r="E4" s="84" t="s">
        <v>353</v>
      </c>
      <c r="F4" s="3">
        <v>40.049999999999997</v>
      </c>
      <c r="G4" s="3">
        <v>29.96</v>
      </c>
      <c r="H4" s="3">
        <v>0.5</v>
      </c>
      <c r="I4" s="3">
        <v>0.2</v>
      </c>
      <c r="J4" s="3">
        <v>5.03</v>
      </c>
      <c r="K4" s="3">
        <v>4.9800000000000004</v>
      </c>
      <c r="L4" s="3">
        <v>0.01</v>
      </c>
      <c r="M4" s="3">
        <v>-0.02</v>
      </c>
      <c r="N4" s="3">
        <f>H4/F4</f>
        <v>1.2484394506866418E-2</v>
      </c>
      <c r="O4" s="3">
        <f>I4/G4</f>
        <v>6.6755674232309749E-3</v>
      </c>
      <c r="P4" s="3">
        <f>MAX(J4,K4)</f>
        <v>5.03</v>
      </c>
      <c r="Q4" s="3">
        <f>K4/J4</f>
        <v>0.99005964214711728</v>
      </c>
      <c r="R4" s="72">
        <v>44448.336921296293</v>
      </c>
    </row>
    <row r="5" spans="1:20" x14ac:dyDescent="0.4">
      <c r="A5" s="38">
        <v>1</v>
      </c>
      <c r="B5" s="38">
        <v>2</v>
      </c>
      <c r="C5" s="38">
        <v>1</v>
      </c>
      <c r="D5" s="3">
        <v>7</v>
      </c>
      <c r="E5" s="84" t="s">
        <v>354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57"/>
    </row>
    <row r="6" spans="1:20" x14ac:dyDescent="0.4">
      <c r="A6" s="38">
        <v>1</v>
      </c>
      <c r="B6" s="38">
        <v>2</v>
      </c>
      <c r="C6" s="38">
        <v>1</v>
      </c>
      <c r="D6" s="3">
        <v>7</v>
      </c>
      <c r="E6" s="84" t="s">
        <v>355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57"/>
    </row>
    <row r="7" spans="1:20" x14ac:dyDescent="0.4">
      <c r="A7" s="38">
        <v>1</v>
      </c>
      <c r="B7" s="38">
        <v>2</v>
      </c>
      <c r="C7" s="38">
        <v>1</v>
      </c>
      <c r="D7" s="3">
        <v>7</v>
      </c>
      <c r="E7" s="84" t="s">
        <v>356</v>
      </c>
      <c r="F7" s="3"/>
      <c r="G7" s="3"/>
      <c r="H7" s="3"/>
      <c r="I7" s="3"/>
      <c r="J7" s="36"/>
      <c r="K7" s="3"/>
      <c r="L7" s="3"/>
      <c r="M7" s="3"/>
      <c r="N7" s="3"/>
      <c r="O7" s="3"/>
      <c r="P7" s="3"/>
      <c r="Q7" s="3"/>
      <c r="R7" s="57"/>
    </row>
    <row r="8" spans="1:20" x14ac:dyDescent="0.4">
      <c r="A8" s="38">
        <v>1</v>
      </c>
      <c r="B8" s="38">
        <v>2</v>
      </c>
      <c r="C8" s="38">
        <v>1</v>
      </c>
      <c r="D8" s="3">
        <v>7</v>
      </c>
      <c r="E8" s="84" t="s">
        <v>357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7"/>
    </row>
    <row r="9" spans="1:20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20" x14ac:dyDescent="0.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20" x14ac:dyDescent="0.4">
      <c r="A11" s="8" t="s">
        <v>75</v>
      </c>
      <c r="B11" s="8" t="s">
        <v>75</v>
      </c>
      <c r="C11" s="8" t="s">
        <v>75</v>
      </c>
      <c r="D11" s="8" t="s">
        <v>75</v>
      </c>
      <c r="E11" s="7" t="s">
        <v>73</v>
      </c>
      <c r="F11" s="48" t="s">
        <v>359</v>
      </c>
      <c r="G11" s="48" t="s">
        <v>359</v>
      </c>
      <c r="H11" s="48" t="s">
        <v>359</v>
      </c>
      <c r="I11" s="48" t="s">
        <v>359</v>
      </c>
      <c r="J11" s="48" t="s">
        <v>359</v>
      </c>
      <c r="K11" s="48" t="s">
        <v>359</v>
      </c>
      <c r="L11" s="48" t="s">
        <v>359</v>
      </c>
      <c r="M11" s="48" t="s">
        <v>359</v>
      </c>
      <c r="N11" s="49" t="s">
        <v>360</v>
      </c>
      <c r="O11" s="49" t="s">
        <v>360</v>
      </c>
      <c r="P11" s="49" t="s">
        <v>360</v>
      </c>
      <c r="Q11" s="49" t="s">
        <v>360</v>
      </c>
      <c r="R11" s="49"/>
    </row>
    <row r="12" spans="1:20" x14ac:dyDescent="0.4">
      <c r="N12" s="49" t="s">
        <v>85</v>
      </c>
      <c r="O12" s="49" t="s">
        <v>88</v>
      </c>
      <c r="P12" s="49" t="s">
        <v>86</v>
      </c>
      <c r="Q12" s="49" t="s">
        <v>349</v>
      </c>
    </row>
    <row r="13" spans="1:20" x14ac:dyDescent="0.4">
      <c r="H13" s="61" t="s">
        <v>368</v>
      </c>
      <c r="I13" s="61" t="s">
        <v>368</v>
      </c>
      <c r="L13" s="35" t="s">
        <v>368</v>
      </c>
      <c r="M13" s="35" t="s">
        <v>368</v>
      </c>
      <c r="N13" s="35" t="s">
        <v>368</v>
      </c>
      <c r="O13" s="35" t="s">
        <v>368</v>
      </c>
    </row>
    <row r="14" spans="1:20" x14ac:dyDescent="0.4">
      <c r="N14" s="49"/>
      <c r="O14" s="49"/>
      <c r="P14" s="49"/>
      <c r="Q14" s="49"/>
    </row>
    <row r="15" spans="1:20" x14ac:dyDescent="0.4">
      <c r="F15" s="35" t="s">
        <v>334</v>
      </c>
      <c r="G15" s="35" t="s">
        <v>331</v>
      </c>
      <c r="J15" s="35" t="s">
        <v>329</v>
      </c>
      <c r="K15" s="35" t="s">
        <v>329</v>
      </c>
      <c r="L15" s="35" t="s">
        <v>325</v>
      </c>
      <c r="M15" s="35" t="s">
        <v>323</v>
      </c>
      <c r="N15" s="49" t="s">
        <v>324</v>
      </c>
      <c r="O15" s="49" t="s">
        <v>332</v>
      </c>
      <c r="P15" s="49" t="s">
        <v>329</v>
      </c>
      <c r="Q15" s="49" t="s">
        <v>326</v>
      </c>
    </row>
    <row r="17" spans="5:19" x14ac:dyDescent="0.4">
      <c r="E17" s="65" t="s">
        <v>351</v>
      </c>
      <c r="F17" s="91">
        <v>40</v>
      </c>
      <c r="G17" s="91">
        <v>30</v>
      </c>
      <c r="H17" s="67">
        <v>0</v>
      </c>
      <c r="I17" s="67">
        <v>0</v>
      </c>
      <c r="J17" s="66">
        <v>5</v>
      </c>
      <c r="K17" s="66">
        <v>5</v>
      </c>
      <c r="L17" s="91">
        <v>0</v>
      </c>
      <c r="M17" s="93">
        <v>0</v>
      </c>
      <c r="N17" s="95">
        <v>0</v>
      </c>
      <c r="O17" s="95">
        <v>0</v>
      </c>
      <c r="P17" s="95">
        <v>5</v>
      </c>
      <c r="Q17" s="95">
        <v>1</v>
      </c>
      <c r="R17" s="59"/>
      <c r="S17" s="59"/>
    </row>
    <row r="18" spans="5:19" x14ac:dyDescent="0.4">
      <c r="E18" s="68" t="s">
        <v>352</v>
      </c>
      <c r="F18" s="92">
        <v>0.1</v>
      </c>
      <c r="G18" s="92">
        <v>0.1</v>
      </c>
      <c r="H18" s="70">
        <f>F18*N18</f>
        <v>1E-3</v>
      </c>
      <c r="I18" s="70">
        <f>G18*O18</f>
        <v>1E-3</v>
      </c>
      <c r="J18" s="69">
        <v>0.1</v>
      </c>
      <c r="K18" s="69">
        <v>0.1</v>
      </c>
      <c r="L18" s="92">
        <v>0.05</v>
      </c>
      <c r="M18" s="94">
        <v>0.05</v>
      </c>
      <c r="N18" s="95">
        <v>0.01</v>
      </c>
      <c r="O18" s="95">
        <v>0.01</v>
      </c>
      <c r="P18" s="95">
        <v>0.1</v>
      </c>
      <c r="Q18" s="95">
        <v>0.1</v>
      </c>
      <c r="R18" s="60"/>
      <c r="S18" s="59"/>
    </row>
    <row r="19" spans="5:19" x14ac:dyDescent="0.4">
      <c r="E19" s="63" t="s">
        <v>376</v>
      </c>
      <c r="H19" s="63" t="s">
        <v>375</v>
      </c>
      <c r="I19" s="63" t="s">
        <v>375</v>
      </c>
      <c r="N19" s="59"/>
      <c r="O19" s="59"/>
      <c r="P19" s="59"/>
      <c r="Q19" s="34" t="s">
        <v>375</v>
      </c>
      <c r="R19" s="59"/>
      <c r="S19" s="59"/>
    </row>
    <row r="20" spans="5:19" x14ac:dyDescent="0.4">
      <c r="E20" s="71" t="s">
        <v>377</v>
      </c>
      <c r="F20" s="4"/>
      <c r="G20" s="4"/>
      <c r="H20" s="62" t="s">
        <v>370</v>
      </c>
      <c r="I20" s="62" t="s">
        <v>373</v>
      </c>
      <c r="Q20" s="52" t="s">
        <v>479</v>
      </c>
    </row>
    <row r="21" spans="5:19" x14ac:dyDescent="0.4">
      <c r="E21" s="71" t="s">
        <v>378</v>
      </c>
      <c r="F21" s="4"/>
      <c r="G21" s="4"/>
      <c r="H21" s="64" t="s">
        <v>371</v>
      </c>
      <c r="I21" s="64" t="s">
        <v>374</v>
      </c>
      <c r="K21" s="35"/>
    </row>
    <row r="22" spans="5:19" x14ac:dyDescent="0.4">
      <c r="E22" s="4"/>
      <c r="F22" s="4"/>
      <c r="G22" s="4"/>
      <c r="H22" s="64" t="s">
        <v>372</v>
      </c>
      <c r="I22" s="64" t="s">
        <v>372</v>
      </c>
    </row>
    <row r="23" spans="5:19" x14ac:dyDescent="0.4">
      <c r="H23" s="35"/>
    </row>
  </sheetData>
  <mergeCells count="1">
    <mergeCell ref="A1:R1"/>
  </mergeCells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P24"/>
  <sheetViews>
    <sheetView zoomScaleNormal="100" zoomScaleSheetLayoutView="75" workbookViewId="0">
      <selection activeCell="M18" sqref="M18"/>
    </sheetView>
  </sheetViews>
  <sheetFormatPr defaultColWidth="8.8984375" defaultRowHeight="17.399999999999999" x14ac:dyDescent="0.4"/>
  <cols>
    <col min="1" max="1" width="8" bestFit="1" customWidth="1"/>
    <col min="2" max="3" width="7.69921875" bestFit="1" customWidth="1"/>
    <col min="4" max="4" width="9.8984375" bestFit="1" customWidth="1"/>
    <col min="5" max="5" width="22.69921875" bestFit="1" customWidth="1"/>
    <col min="6" max="7" width="11.69921875" bestFit="1" customWidth="1"/>
    <col min="8" max="9" width="13.59765625" bestFit="1" customWidth="1"/>
    <col min="10" max="10" width="13.69921875" bestFit="1" customWidth="1"/>
    <col min="11" max="11" width="14.19921875" bestFit="1" customWidth="1"/>
    <col min="12" max="12" width="21.69921875" bestFit="1" customWidth="1"/>
    <col min="13" max="13" width="18.69921875" bestFit="1" customWidth="1"/>
    <col min="14" max="14" width="11.69921875" bestFit="1" customWidth="1"/>
  </cols>
  <sheetData>
    <row r="1" spans="1:16" x14ac:dyDescent="0.4">
      <c r="A1" s="126" t="s">
        <v>388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8"/>
    </row>
    <row r="2" spans="1:16" x14ac:dyDescent="0.4">
      <c r="A2" s="20" t="s">
        <v>227</v>
      </c>
      <c r="B2" s="20" t="s">
        <v>219</v>
      </c>
      <c r="C2" s="20" t="s">
        <v>228</v>
      </c>
      <c r="D2" s="20" t="s">
        <v>316</v>
      </c>
      <c r="E2" s="20" t="s">
        <v>314</v>
      </c>
      <c r="F2" s="20" t="s">
        <v>321</v>
      </c>
      <c r="G2" s="20" t="s">
        <v>319</v>
      </c>
      <c r="H2" s="20" t="s">
        <v>343</v>
      </c>
      <c r="I2" s="20" t="s">
        <v>183</v>
      </c>
      <c r="J2" s="20" t="s">
        <v>338</v>
      </c>
      <c r="K2" s="20" t="s">
        <v>317</v>
      </c>
      <c r="L2" s="20" t="s">
        <v>339</v>
      </c>
      <c r="M2" s="20" t="s">
        <v>322</v>
      </c>
      <c r="N2" s="20" t="s">
        <v>173</v>
      </c>
      <c r="P2" s="16" t="s">
        <v>150</v>
      </c>
    </row>
    <row r="3" spans="1:16" x14ac:dyDescent="0.4">
      <c r="A3" s="19" t="s">
        <v>92</v>
      </c>
      <c r="B3" s="19" t="s">
        <v>220</v>
      </c>
      <c r="C3" s="19" t="s">
        <v>226</v>
      </c>
      <c r="D3" s="19" t="s">
        <v>140</v>
      </c>
      <c r="E3" s="25" t="s">
        <v>82</v>
      </c>
      <c r="F3" s="20" t="s">
        <v>83</v>
      </c>
      <c r="G3" s="20" t="s">
        <v>84</v>
      </c>
      <c r="H3" s="20" t="s">
        <v>26</v>
      </c>
      <c r="I3" s="20" t="s">
        <v>19</v>
      </c>
      <c r="J3" s="20" t="s">
        <v>90</v>
      </c>
      <c r="K3" s="20" t="s">
        <v>89</v>
      </c>
      <c r="L3" s="20" t="s">
        <v>5</v>
      </c>
      <c r="M3" s="20" t="s">
        <v>27</v>
      </c>
      <c r="N3" s="20" t="s">
        <v>24</v>
      </c>
    </row>
    <row r="4" spans="1:16" x14ac:dyDescent="0.4">
      <c r="A4" s="38">
        <v>1</v>
      </c>
      <c r="B4" s="38">
        <v>2</v>
      </c>
      <c r="C4" s="38">
        <v>1</v>
      </c>
      <c r="D4" s="18">
        <v>8</v>
      </c>
      <c r="E4" s="84" t="s">
        <v>353</v>
      </c>
      <c r="F4" s="18" t="s">
        <v>52</v>
      </c>
      <c r="G4" s="18" t="s">
        <v>52</v>
      </c>
      <c r="H4" s="18" t="s">
        <v>52</v>
      </c>
      <c r="I4" s="18" t="s">
        <v>52</v>
      </c>
      <c r="J4" s="18" t="s">
        <v>67</v>
      </c>
      <c r="K4" s="18" t="s">
        <v>52</v>
      </c>
      <c r="L4" s="18" t="s">
        <v>52</v>
      </c>
      <c r="M4" s="18" t="s">
        <v>52</v>
      </c>
      <c r="N4" s="18" t="s">
        <v>67</v>
      </c>
      <c r="P4" s="13" t="s">
        <v>144</v>
      </c>
    </row>
    <row r="5" spans="1:16" x14ac:dyDescent="0.4">
      <c r="A5" s="38">
        <v>1</v>
      </c>
      <c r="B5" s="38">
        <v>2</v>
      </c>
      <c r="C5" s="38">
        <v>1</v>
      </c>
      <c r="D5" s="18">
        <v>8</v>
      </c>
      <c r="E5" s="84" t="s">
        <v>354</v>
      </c>
      <c r="F5" s="18"/>
      <c r="G5" s="18"/>
      <c r="H5" s="18"/>
      <c r="I5" s="18"/>
      <c r="J5" s="18"/>
      <c r="K5" s="18"/>
      <c r="L5" s="18"/>
      <c r="M5" s="18"/>
      <c r="N5" s="18"/>
    </row>
    <row r="6" spans="1:16" x14ac:dyDescent="0.4">
      <c r="A6" s="38">
        <v>1</v>
      </c>
      <c r="B6" s="38">
        <v>2</v>
      </c>
      <c r="C6" s="38">
        <v>1</v>
      </c>
      <c r="D6" s="18">
        <v>8</v>
      </c>
      <c r="E6" s="84" t="s">
        <v>355</v>
      </c>
      <c r="F6" s="18"/>
      <c r="G6" s="18"/>
      <c r="H6" s="18"/>
      <c r="I6" s="18"/>
      <c r="J6" s="18"/>
      <c r="K6" s="18"/>
      <c r="L6" s="18"/>
      <c r="M6" s="18"/>
      <c r="N6" s="18"/>
    </row>
    <row r="7" spans="1:16" x14ac:dyDescent="0.4">
      <c r="A7" s="38">
        <v>1</v>
      </c>
      <c r="B7" s="38">
        <v>2</v>
      </c>
      <c r="C7" s="38">
        <v>1</v>
      </c>
      <c r="D7" s="18">
        <v>8</v>
      </c>
      <c r="E7" s="84" t="s">
        <v>356</v>
      </c>
      <c r="F7" s="18"/>
      <c r="G7" s="18"/>
      <c r="H7" s="18"/>
      <c r="I7" s="18"/>
      <c r="J7" s="18"/>
      <c r="K7" s="18"/>
      <c r="L7" s="18"/>
      <c r="M7" s="18"/>
      <c r="N7" s="18"/>
    </row>
    <row r="8" spans="1:16" x14ac:dyDescent="0.4">
      <c r="A8" s="38">
        <v>1</v>
      </c>
      <c r="B8" s="38">
        <v>2</v>
      </c>
      <c r="C8" s="38">
        <v>1</v>
      </c>
      <c r="D8" s="18">
        <v>8</v>
      </c>
      <c r="E8" s="84" t="s">
        <v>357</v>
      </c>
      <c r="F8" s="18"/>
      <c r="G8" s="18"/>
      <c r="H8" s="18"/>
      <c r="I8" s="18"/>
      <c r="J8" s="18"/>
      <c r="K8" s="18"/>
      <c r="L8" s="18"/>
      <c r="M8" s="18"/>
      <c r="N8" s="18"/>
    </row>
    <row r="9" spans="1:16" x14ac:dyDescent="0.4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1:16" x14ac:dyDescent="0.4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</row>
    <row r="11" spans="1:16" x14ac:dyDescent="0.4">
      <c r="A11" s="19" t="s">
        <v>75</v>
      </c>
      <c r="B11" s="19" t="s">
        <v>75</v>
      </c>
      <c r="C11" s="19" t="s">
        <v>75</v>
      </c>
      <c r="D11" s="19" t="s">
        <v>75</v>
      </c>
      <c r="E11" s="25" t="s">
        <v>73</v>
      </c>
      <c r="F11" s="48" t="s">
        <v>359</v>
      </c>
      <c r="G11" s="48" t="s">
        <v>359</v>
      </c>
      <c r="H11" s="48" t="s">
        <v>359</v>
      </c>
      <c r="I11" s="48" t="s">
        <v>359</v>
      </c>
      <c r="J11" s="49" t="s">
        <v>360</v>
      </c>
      <c r="K11" s="49" t="s">
        <v>360</v>
      </c>
      <c r="L11" s="49" t="s">
        <v>360</v>
      </c>
      <c r="M11" s="49" t="s">
        <v>360</v>
      </c>
      <c r="N11" s="27"/>
    </row>
    <row r="13" spans="1:16" x14ac:dyDescent="0.4">
      <c r="F13" s="48" t="s">
        <v>334</v>
      </c>
      <c r="G13" s="48" t="s">
        <v>331</v>
      </c>
      <c r="H13" s="48" t="s">
        <v>325</v>
      </c>
      <c r="I13" s="48" t="s">
        <v>323</v>
      </c>
      <c r="J13" s="49" t="s">
        <v>324</v>
      </c>
      <c r="K13" s="49" t="s">
        <v>332</v>
      </c>
      <c r="L13" s="49" t="s">
        <v>329</v>
      </c>
      <c r="M13" s="49" t="s">
        <v>326</v>
      </c>
    </row>
    <row r="14" spans="1:16" x14ac:dyDescent="0.4">
      <c r="F14" s="5"/>
      <c r="G14" s="5"/>
      <c r="H14" s="5"/>
      <c r="I14" s="5"/>
      <c r="J14" s="45" t="s">
        <v>85</v>
      </c>
      <c r="K14" s="45" t="s">
        <v>88</v>
      </c>
      <c r="L14" s="45" t="s">
        <v>361</v>
      </c>
      <c r="M14" s="45" t="s">
        <v>362</v>
      </c>
      <c r="N14" s="5"/>
    </row>
    <row r="15" spans="1:16" x14ac:dyDescent="0.4">
      <c r="F15" s="48" t="s">
        <v>15</v>
      </c>
      <c r="G15" s="48" t="s">
        <v>16</v>
      </c>
      <c r="H15" s="48" t="s">
        <v>13</v>
      </c>
      <c r="I15" s="48" t="s">
        <v>13</v>
      </c>
      <c r="J15" s="49" t="s">
        <v>369</v>
      </c>
      <c r="K15" s="49" t="s">
        <v>369</v>
      </c>
      <c r="L15" s="49" t="s">
        <v>17</v>
      </c>
      <c r="M15" s="49" t="s">
        <v>14</v>
      </c>
    </row>
    <row r="17" spans="3:16" x14ac:dyDescent="0.4">
      <c r="C17" s="125" t="s">
        <v>358</v>
      </c>
      <c r="D17" s="125"/>
      <c r="E17" s="61" t="s">
        <v>351</v>
      </c>
      <c r="F17" s="96">
        <v>40</v>
      </c>
      <c r="G17" s="96">
        <v>30</v>
      </c>
      <c r="H17" s="96">
        <v>0</v>
      </c>
      <c r="I17" s="96">
        <v>0</v>
      </c>
      <c r="J17" s="95">
        <v>0</v>
      </c>
      <c r="K17" s="95">
        <v>0</v>
      </c>
      <c r="L17" s="95">
        <v>5</v>
      </c>
      <c r="M17" s="95">
        <v>1</v>
      </c>
    </row>
    <row r="18" spans="3:16" x14ac:dyDescent="0.4">
      <c r="C18" s="61"/>
      <c r="D18" s="61"/>
      <c r="E18" s="61" t="s">
        <v>352</v>
      </c>
      <c r="F18" s="96">
        <v>0.1</v>
      </c>
      <c r="G18" s="96">
        <v>0.1</v>
      </c>
      <c r="H18" s="96">
        <v>0.05</v>
      </c>
      <c r="I18" s="96">
        <v>0.05</v>
      </c>
      <c r="J18" s="95">
        <v>0.01</v>
      </c>
      <c r="K18" s="95">
        <v>0.01</v>
      </c>
      <c r="L18" s="95">
        <v>0.1</v>
      </c>
      <c r="M18" s="95">
        <v>0.1</v>
      </c>
    </row>
    <row r="19" spans="3:16" x14ac:dyDescent="0.4">
      <c r="M19" s="34" t="s">
        <v>375</v>
      </c>
    </row>
    <row r="20" spans="3:16" x14ac:dyDescent="0.4">
      <c r="M20" s="52" t="s">
        <v>479</v>
      </c>
    </row>
    <row r="24" spans="3:16" x14ac:dyDescent="0.4">
      <c r="I24" s="48"/>
      <c r="J24" s="48"/>
      <c r="K24" s="48"/>
      <c r="L24" s="48"/>
      <c r="M24" s="49"/>
      <c r="N24" s="49"/>
      <c r="O24" s="49"/>
      <c r="P24" s="49"/>
    </row>
  </sheetData>
  <mergeCells count="2">
    <mergeCell ref="C17:D17"/>
    <mergeCell ref="A1:N1"/>
  </mergeCells>
  <pageMargins left="0.69999998807907104" right="0.69999998807907104" top="0.75" bottom="0.75" header="0.30000001192092896" footer="0.30000001192092896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N10"/>
  <sheetViews>
    <sheetView zoomScaleNormal="100" zoomScaleSheetLayoutView="75" workbookViewId="0">
      <selection activeCell="H15" sqref="H15"/>
    </sheetView>
  </sheetViews>
  <sheetFormatPr defaultColWidth="8.8984375" defaultRowHeight="17.399999999999999" x14ac:dyDescent="0.4"/>
  <cols>
    <col min="5" max="5" width="18.09765625" bestFit="1" customWidth="1"/>
    <col min="6" max="6" width="9.69921875" bestFit="1" customWidth="1"/>
    <col min="7" max="7" width="12.09765625" bestFit="1" customWidth="1"/>
    <col min="8" max="8" width="15.69921875" bestFit="1" customWidth="1"/>
    <col min="9" max="9" width="9.8984375" bestFit="1" customWidth="1"/>
    <col min="10" max="10" width="13.59765625" bestFit="1" customWidth="1"/>
    <col min="11" max="11" width="13.59765625" customWidth="1"/>
  </cols>
  <sheetData>
    <row r="1" spans="1:14" x14ac:dyDescent="0.4">
      <c r="A1" s="113" t="s">
        <v>392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5"/>
    </row>
    <row r="2" spans="1:14" x14ac:dyDescent="0.4">
      <c r="A2" s="20" t="s">
        <v>227</v>
      </c>
      <c r="B2" s="20" t="s">
        <v>228</v>
      </c>
      <c r="C2" s="20" t="s">
        <v>202</v>
      </c>
      <c r="D2" s="20" t="s">
        <v>209</v>
      </c>
      <c r="E2" s="20" t="s">
        <v>162</v>
      </c>
      <c r="F2" s="20" t="s">
        <v>181</v>
      </c>
      <c r="G2" s="20" t="s">
        <v>198</v>
      </c>
      <c r="H2" s="20" t="s">
        <v>190</v>
      </c>
      <c r="I2" s="20" t="s">
        <v>176</v>
      </c>
      <c r="J2" s="20" t="s">
        <v>211</v>
      </c>
      <c r="K2" s="20" t="s">
        <v>61</v>
      </c>
      <c r="L2" s="20" t="s">
        <v>164</v>
      </c>
    </row>
    <row r="3" spans="1:14" x14ac:dyDescent="0.4">
      <c r="A3" s="19" t="s">
        <v>92</v>
      </c>
      <c r="B3" s="19" t="s">
        <v>226</v>
      </c>
      <c r="C3" s="30" t="s">
        <v>4</v>
      </c>
      <c r="D3" s="25" t="s">
        <v>159</v>
      </c>
      <c r="E3" s="20" t="s">
        <v>153</v>
      </c>
      <c r="F3" s="20" t="s">
        <v>157</v>
      </c>
      <c r="G3" s="19" t="s">
        <v>20</v>
      </c>
      <c r="H3" s="19" t="s">
        <v>25</v>
      </c>
      <c r="I3" s="19" t="s">
        <v>156</v>
      </c>
      <c r="J3" s="19" t="s">
        <v>23</v>
      </c>
      <c r="K3" s="19" t="s">
        <v>346</v>
      </c>
      <c r="L3" s="20" t="s">
        <v>160</v>
      </c>
    </row>
    <row r="4" spans="1:14" x14ac:dyDescent="0.4">
      <c r="A4" s="38">
        <v>1</v>
      </c>
      <c r="B4" s="38">
        <v>4</v>
      </c>
      <c r="C4" s="18" t="s">
        <v>60</v>
      </c>
      <c r="D4" s="38">
        <v>1</v>
      </c>
      <c r="E4" s="22">
        <v>44390.738703703704</v>
      </c>
      <c r="F4" s="18" t="s">
        <v>58</v>
      </c>
      <c r="G4" s="38">
        <v>1</v>
      </c>
      <c r="H4" s="18" t="s">
        <v>192</v>
      </c>
      <c r="I4" s="38">
        <v>5</v>
      </c>
      <c r="J4" s="18" t="s">
        <v>208</v>
      </c>
      <c r="K4" s="38"/>
      <c r="L4" s="18">
        <v>300</v>
      </c>
      <c r="N4" s="23" t="s">
        <v>143</v>
      </c>
    </row>
    <row r="5" spans="1:14" x14ac:dyDescent="0.4">
      <c r="A5" s="38">
        <v>2</v>
      </c>
      <c r="B5" s="38">
        <v>6</v>
      </c>
      <c r="C5" s="18" t="s">
        <v>60</v>
      </c>
      <c r="D5" s="38">
        <v>2</v>
      </c>
      <c r="E5" s="22">
        <v>44419.765416666669</v>
      </c>
      <c r="F5" s="18" t="s">
        <v>57</v>
      </c>
      <c r="G5" s="38">
        <v>9</v>
      </c>
      <c r="H5" s="18" t="s">
        <v>203</v>
      </c>
      <c r="I5" s="38">
        <v>9</v>
      </c>
      <c r="J5" s="18" t="s">
        <v>203</v>
      </c>
      <c r="K5" s="38">
        <v>6</v>
      </c>
      <c r="L5" s="18">
        <v>200</v>
      </c>
      <c r="N5" s="23" t="s">
        <v>146</v>
      </c>
    </row>
    <row r="6" spans="1:14" x14ac:dyDescent="0.4">
      <c r="A6" s="38">
        <v>2</v>
      </c>
      <c r="B6" s="38">
        <v>1</v>
      </c>
      <c r="C6" s="18" t="s">
        <v>55</v>
      </c>
      <c r="D6" s="38">
        <v>3</v>
      </c>
      <c r="E6" s="22">
        <v>44432.693495370368</v>
      </c>
      <c r="F6" s="18" t="s">
        <v>58</v>
      </c>
      <c r="G6" s="38">
        <v>10</v>
      </c>
      <c r="H6" s="18" t="s">
        <v>191</v>
      </c>
      <c r="I6" s="38">
        <v>10</v>
      </c>
      <c r="J6" s="18" t="s">
        <v>191</v>
      </c>
      <c r="K6" s="38">
        <v>1</v>
      </c>
      <c r="L6" s="18">
        <v>100</v>
      </c>
      <c r="N6" s="13" t="s">
        <v>148</v>
      </c>
    </row>
    <row r="7" spans="1:14" x14ac:dyDescent="0.4">
      <c r="A7" s="38">
        <v>1</v>
      </c>
      <c r="B7" s="38">
        <v>2</v>
      </c>
      <c r="C7" s="18" t="s">
        <v>55</v>
      </c>
      <c r="D7" s="38">
        <v>4</v>
      </c>
      <c r="E7" s="22">
        <v>44433.753321759257</v>
      </c>
      <c r="F7" s="18" t="s">
        <v>57</v>
      </c>
      <c r="G7" s="38">
        <v>6</v>
      </c>
      <c r="H7" s="18" t="s">
        <v>196</v>
      </c>
      <c r="I7" s="38">
        <v>2</v>
      </c>
      <c r="J7" s="18" t="s">
        <v>199</v>
      </c>
      <c r="K7" s="38"/>
      <c r="L7" s="18">
        <v>150</v>
      </c>
      <c r="N7" s="23" t="s">
        <v>147</v>
      </c>
    </row>
    <row r="8" spans="1:14" x14ac:dyDescent="0.4">
      <c r="A8" s="26" t="s">
        <v>50</v>
      </c>
      <c r="B8" s="26" t="s">
        <v>50</v>
      </c>
      <c r="C8" s="26" t="s">
        <v>50</v>
      </c>
      <c r="D8" s="26" t="s">
        <v>50</v>
      </c>
      <c r="E8" s="26" t="s">
        <v>50</v>
      </c>
      <c r="F8" s="26" t="s">
        <v>50</v>
      </c>
      <c r="G8" s="26" t="s">
        <v>50</v>
      </c>
      <c r="H8" s="26" t="s">
        <v>50</v>
      </c>
      <c r="I8" s="26" t="s">
        <v>50</v>
      </c>
      <c r="J8" s="26" t="s">
        <v>50</v>
      </c>
      <c r="K8" s="73" t="s">
        <v>50</v>
      </c>
      <c r="L8" s="26" t="s">
        <v>50</v>
      </c>
    </row>
    <row r="9" spans="1:14" x14ac:dyDescent="0.4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</row>
    <row r="10" spans="1:14" x14ac:dyDescent="0.4">
      <c r="A10" s="19" t="s">
        <v>75</v>
      </c>
      <c r="B10" s="19" t="s">
        <v>75</v>
      </c>
      <c r="C10" s="30"/>
      <c r="D10" s="25" t="s">
        <v>73</v>
      </c>
      <c r="E10" s="26"/>
      <c r="F10" s="26"/>
      <c r="G10" s="19" t="s">
        <v>75</v>
      </c>
      <c r="H10" s="19" t="s">
        <v>75</v>
      </c>
      <c r="I10" s="19" t="s">
        <v>75</v>
      </c>
      <c r="J10" s="19" t="s">
        <v>75</v>
      </c>
      <c r="K10" s="19" t="s">
        <v>75</v>
      </c>
      <c r="L10" s="26"/>
    </row>
  </sheetData>
  <mergeCells count="1">
    <mergeCell ref="A1:L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4"/>
  <sheetViews>
    <sheetView zoomScaleNormal="100" zoomScaleSheetLayoutView="75" workbookViewId="0">
      <selection activeCell="C4" sqref="C4"/>
    </sheetView>
  </sheetViews>
  <sheetFormatPr defaultColWidth="8.8984375" defaultRowHeight="17.399999999999999" x14ac:dyDescent="0.4"/>
  <cols>
    <col min="1" max="1" width="8.3984375" bestFit="1" customWidth="1"/>
    <col min="2" max="2" width="7.69921875" bestFit="1" customWidth="1"/>
    <col min="3" max="3" width="9.19921875" bestFit="1" customWidth="1"/>
    <col min="4" max="4" width="10" bestFit="1" customWidth="1"/>
    <col min="5" max="5" width="12.69921875" bestFit="1" customWidth="1"/>
    <col min="6" max="6" width="9.19921875" bestFit="1" customWidth="1"/>
    <col min="7" max="7" width="17.8984375" customWidth="1"/>
  </cols>
  <sheetData>
    <row r="1" spans="1:7" x14ac:dyDescent="0.4">
      <c r="A1" s="116" t="s">
        <v>394</v>
      </c>
      <c r="B1" s="117"/>
      <c r="C1" s="117"/>
      <c r="D1" s="117"/>
      <c r="E1" s="117"/>
      <c r="F1" s="117"/>
      <c r="G1" s="118"/>
    </row>
    <row r="2" spans="1:7" x14ac:dyDescent="0.4">
      <c r="A2" s="2" t="s">
        <v>210</v>
      </c>
      <c r="B2" s="2" t="s">
        <v>228</v>
      </c>
      <c r="C2" s="2" t="s">
        <v>202</v>
      </c>
      <c r="D2" s="20" t="s">
        <v>165</v>
      </c>
      <c r="E2" s="20" t="s">
        <v>69</v>
      </c>
      <c r="F2" s="20" t="s">
        <v>51</v>
      </c>
      <c r="G2" s="2" t="s">
        <v>38</v>
      </c>
    </row>
    <row r="3" spans="1:7" x14ac:dyDescent="0.4">
      <c r="A3" s="7" t="s">
        <v>161</v>
      </c>
      <c r="B3" s="8" t="s">
        <v>226</v>
      </c>
      <c r="C3" s="8" t="s">
        <v>4</v>
      </c>
      <c r="D3" s="19" t="s">
        <v>154</v>
      </c>
      <c r="E3" s="19" t="s">
        <v>158</v>
      </c>
      <c r="F3" s="20" t="s">
        <v>404</v>
      </c>
      <c r="G3" s="2" t="s">
        <v>130</v>
      </c>
    </row>
    <row r="4" spans="1:7" x14ac:dyDescent="0.4">
      <c r="A4" s="87">
        <v>1</v>
      </c>
      <c r="B4" s="87">
        <v>1</v>
      </c>
      <c r="C4" s="29" t="s">
        <v>55</v>
      </c>
      <c r="D4" s="87">
        <v>2</v>
      </c>
      <c r="E4" s="29" t="s">
        <v>199</v>
      </c>
      <c r="F4" s="18">
        <v>200</v>
      </c>
      <c r="G4" s="10">
        <v>44418.29247685185</v>
      </c>
    </row>
    <row r="5" spans="1:7" x14ac:dyDescent="0.4">
      <c r="A5" s="87">
        <v>2</v>
      </c>
      <c r="B5" s="87">
        <v>1</v>
      </c>
      <c r="C5" s="29" t="s">
        <v>55</v>
      </c>
      <c r="D5" s="87">
        <v>10</v>
      </c>
      <c r="E5" s="29" t="s">
        <v>191</v>
      </c>
      <c r="F5" s="18">
        <v>20</v>
      </c>
      <c r="G5" s="10">
        <v>44418.29247685185</v>
      </c>
    </row>
    <row r="6" spans="1:7" x14ac:dyDescent="0.4">
      <c r="A6" s="87">
        <v>3</v>
      </c>
      <c r="B6" s="87">
        <v>1</v>
      </c>
      <c r="C6" s="29" t="s">
        <v>55</v>
      </c>
      <c r="D6" s="87">
        <v>4</v>
      </c>
      <c r="E6" s="29" t="s">
        <v>201</v>
      </c>
      <c r="F6" s="18">
        <v>0</v>
      </c>
      <c r="G6" s="10">
        <v>44418.29247685185</v>
      </c>
    </row>
    <row r="7" spans="1:7" x14ac:dyDescent="0.4">
      <c r="A7" s="87">
        <v>4</v>
      </c>
      <c r="B7" s="87">
        <v>1</v>
      </c>
      <c r="C7" s="29" t="s">
        <v>55</v>
      </c>
      <c r="D7" s="87">
        <v>6</v>
      </c>
      <c r="E7" s="29" t="s">
        <v>196</v>
      </c>
      <c r="F7" s="18">
        <v>0</v>
      </c>
      <c r="G7" s="10">
        <v>44418.29247685185</v>
      </c>
    </row>
    <row r="8" spans="1:7" x14ac:dyDescent="0.4">
      <c r="A8" s="87">
        <v>5</v>
      </c>
      <c r="B8" s="87">
        <v>1</v>
      </c>
      <c r="C8" s="29" t="s">
        <v>55</v>
      </c>
      <c r="D8" s="87">
        <v>8</v>
      </c>
      <c r="E8" s="29" t="s">
        <v>204</v>
      </c>
      <c r="F8" s="18">
        <v>300</v>
      </c>
      <c r="G8" s="10">
        <v>44418.29247685185</v>
      </c>
    </row>
    <row r="9" spans="1:7" x14ac:dyDescent="0.4">
      <c r="A9" s="87">
        <v>6</v>
      </c>
      <c r="B9" s="87">
        <v>1</v>
      </c>
      <c r="C9" s="29" t="s">
        <v>55</v>
      </c>
      <c r="D9" s="87">
        <v>12</v>
      </c>
      <c r="E9" s="29" t="s">
        <v>197</v>
      </c>
      <c r="F9" s="18">
        <v>0</v>
      </c>
      <c r="G9" s="10">
        <v>44418.29247685185</v>
      </c>
    </row>
    <row r="10" spans="1:7" x14ac:dyDescent="0.4">
      <c r="A10" s="87">
        <v>7</v>
      </c>
      <c r="B10" s="87">
        <v>1</v>
      </c>
      <c r="C10" s="29" t="s">
        <v>55</v>
      </c>
      <c r="D10" s="87">
        <v>14</v>
      </c>
      <c r="E10" s="29" t="s">
        <v>206</v>
      </c>
      <c r="F10" s="18">
        <v>0</v>
      </c>
      <c r="G10" s="10">
        <v>44418.29247685185</v>
      </c>
    </row>
    <row r="11" spans="1:7" x14ac:dyDescent="0.4">
      <c r="A11" s="87">
        <v>8</v>
      </c>
      <c r="B11" s="87">
        <v>1</v>
      </c>
      <c r="C11" s="29" t="s">
        <v>55</v>
      </c>
      <c r="D11" s="87">
        <v>16</v>
      </c>
      <c r="E11" s="29" t="s">
        <v>207</v>
      </c>
      <c r="F11" s="18">
        <v>35</v>
      </c>
      <c r="G11" s="10">
        <v>44418.29247685185</v>
      </c>
    </row>
    <row r="12" spans="1:7" x14ac:dyDescent="0.4">
      <c r="A12" s="87">
        <v>9</v>
      </c>
      <c r="B12" s="87">
        <v>2</v>
      </c>
      <c r="C12" s="29" t="s">
        <v>55</v>
      </c>
      <c r="D12" s="87">
        <v>2</v>
      </c>
      <c r="E12" s="29" t="s">
        <v>199</v>
      </c>
      <c r="F12" s="18">
        <v>5</v>
      </c>
      <c r="G12" s="10">
        <v>44418.29247685185</v>
      </c>
    </row>
    <row r="13" spans="1:7" x14ac:dyDescent="0.4">
      <c r="A13" s="87">
        <v>10</v>
      </c>
      <c r="B13" s="87">
        <v>2</v>
      </c>
      <c r="C13" s="29" t="s">
        <v>55</v>
      </c>
      <c r="D13" s="87">
        <v>10</v>
      </c>
      <c r="E13" s="29" t="s">
        <v>191</v>
      </c>
      <c r="F13" s="18">
        <v>0</v>
      </c>
      <c r="G13" s="10">
        <v>44418.29247685185</v>
      </c>
    </row>
    <row r="14" spans="1:7" x14ac:dyDescent="0.4">
      <c r="A14" s="87">
        <v>11</v>
      </c>
      <c r="B14" s="87">
        <v>2</v>
      </c>
      <c r="C14" s="29" t="s">
        <v>55</v>
      </c>
      <c r="D14" s="87">
        <v>4</v>
      </c>
      <c r="E14" s="29" t="s">
        <v>201</v>
      </c>
      <c r="F14" s="18">
        <v>0</v>
      </c>
      <c r="G14" s="10">
        <v>44418.29247685185</v>
      </c>
    </row>
    <row r="15" spans="1:7" x14ac:dyDescent="0.4">
      <c r="A15" s="87">
        <v>12</v>
      </c>
      <c r="B15" s="87">
        <v>2</v>
      </c>
      <c r="C15" s="29" t="s">
        <v>55</v>
      </c>
      <c r="D15" s="87">
        <v>6</v>
      </c>
      <c r="E15" s="29" t="s">
        <v>196</v>
      </c>
      <c r="F15" s="18">
        <v>0</v>
      </c>
      <c r="G15" s="10">
        <v>44418.29247685185</v>
      </c>
    </row>
    <row r="16" spans="1:7" x14ac:dyDescent="0.4">
      <c r="A16" s="87">
        <v>13</v>
      </c>
      <c r="B16" s="87">
        <v>2</v>
      </c>
      <c r="C16" s="29" t="s">
        <v>55</v>
      </c>
      <c r="D16" s="87">
        <v>8</v>
      </c>
      <c r="E16" s="29" t="s">
        <v>204</v>
      </c>
      <c r="F16" s="18">
        <v>100</v>
      </c>
      <c r="G16" s="10">
        <v>44418.29247685185</v>
      </c>
    </row>
    <row r="17" spans="1:7" x14ac:dyDescent="0.4">
      <c r="A17" s="87">
        <v>14</v>
      </c>
      <c r="B17" s="87">
        <v>2</v>
      </c>
      <c r="C17" s="29" t="s">
        <v>55</v>
      </c>
      <c r="D17" s="87">
        <v>12</v>
      </c>
      <c r="E17" s="29" t="s">
        <v>197</v>
      </c>
      <c r="F17" s="18">
        <v>0</v>
      </c>
      <c r="G17" s="10">
        <v>44418.29247685185</v>
      </c>
    </row>
    <row r="18" spans="1:7" x14ac:dyDescent="0.4">
      <c r="A18" s="87">
        <v>15</v>
      </c>
      <c r="B18" s="87">
        <v>2</v>
      </c>
      <c r="C18" s="29" t="s">
        <v>55</v>
      </c>
      <c r="D18" s="87">
        <v>14</v>
      </c>
      <c r="E18" s="29" t="s">
        <v>206</v>
      </c>
      <c r="F18" s="18">
        <v>30</v>
      </c>
      <c r="G18" s="10">
        <v>44418.29247685185</v>
      </c>
    </row>
    <row r="19" spans="1:7" x14ac:dyDescent="0.4">
      <c r="A19" s="87">
        <v>16</v>
      </c>
      <c r="B19" s="87">
        <v>2</v>
      </c>
      <c r="C19" s="29" t="s">
        <v>55</v>
      </c>
      <c r="D19" s="87">
        <v>16</v>
      </c>
      <c r="E19" s="29" t="s">
        <v>207</v>
      </c>
      <c r="F19" s="18">
        <v>0</v>
      </c>
      <c r="G19" s="10">
        <v>44418.29247685185</v>
      </c>
    </row>
    <row r="20" spans="1:7" x14ac:dyDescent="0.4">
      <c r="A20" s="87">
        <v>17</v>
      </c>
      <c r="B20" s="87">
        <v>3</v>
      </c>
      <c r="C20" s="29" t="s">
        <v>55</v>
      </c>
      <c r="D20" s="87">
        <v>2</v>
      </c>
      <c r="E20" s="29" t="s">
        <v>199</v>
      </c>
      <c r="F20" s="18">
        <v>500</v>
      </c>
      <c r="G20" s="10">
        <v>44418.29247685185</v>
      </c>
    </row>
    <row r="21" spans="1:7" x14ac:dyDescent="0.4">
      <c r="A21" s="87">
        <v>18</v>
      </c>
      <c r="B21" s="87">
        <v>3</v>
      </c>
      <c r="C21" s="29" t="s">
        <v>55</v>
      </c>
      <c r="D21" s="87">
        <v>10</v>
      </c>
      <c r="E21" s="29" t="s">
        <v>191</v>
      </c>
      <c r="F21" s="18">
        <v>0</v>
      </c>
      <c r="G21" s="10">
        <v>44418.29247685185</v>
      </c>
    </row>
    <row r="22" spans="1:7" x14ac:dyDescent="0.4">
      <c r="A22" s="87">
        <v>19</v>
      </c>
      <c r="B22" s="87">
        <v>3</v>
      </c>
      <c r="C22" s="29" t="s">
        <v>55</v>
      </c>
      <c r="D22" s="87">
        <v>4</v>
      </c>
      <c r="E22" s="29" t="s">
        <v>201</v>
      </c>
      <c r="F22" s="18">
        <v>50</v>
      </c>
      <c r="G22" s="10">
        <v>44418.29247685185</v>
      </c>
    </row>
    <row r="23" spans="1:7" x14ac:dyDescent="0.4">
      <c r="A23" s="87">
        <v>20</v>
      </c>
      <c r="B23" s="87">
        <v>3</v>
      </c>
      <c r="C23" s="29" t="s">
        <v>55</v>
      </c>
      <c r="D23" s="87">
        <v>6</v>
      </c>
      <c r="E23" s="29" t="s">
        <v>196</v>
      </c>
      <c r="F23" s="18">
        <v>0</v>
      </c>
      <c r="G23" s="10">
        <v>44418.29247685185</v>
      </c>
    </row>
    <row r="24" spans="1:7" x14ac:dyDescent="0.4">
      <c r="A24" s="87">
        <v>21</v>
      </c>
      <c r="B24" s="87">
        <v>3</v>
      </c>
      <c r="C24" s="29" t="s">
        <v>55</v>
      </c>
      <c r="D24" s="87">
        <v>8</v>
      </c>
      <c r="E24" s="29" t="s">
        <v>204</v>
      </c>
      <c r="F24" s="18">
        <v>200</v>
      </c>
      <c r="G24" s="10">
        <v>44418.29247685185</v>
      </c>
    </row>
    <row r="25" spans="1:7" x14ac:dyDescent="0.4">
      <c r="A25" s="87">
        <v>22</v>
      </c>
      <c r="B25" s="87">
        <v>3</v>
      </c>
      <c r="C25" s="29" t="s">
        <v>55</v>
      </c>
      <c r="D25" s="87">
        <v>12</v>
      </c>
      <c r="E25" s="29" t="s">
        <v>197</v>
      </c>
      <c r="F25" s="18">
        <v>0</v>
      </c>
      <c r="G25" s="10">
        <v>44418.29247685185</v>
      </c>
    </row>
    <row r="26" spans="1:7" x14ac:dyDescent="0.4">
      <c r="A26" s="87">
        <v>23</v>
      </c>
      <c r="B26" s="87">
        <v>3</v>
      </c>
      <c r="C26" s="29" t="s">
        <v>55</v>
      </c>
      <c r="D26" s="87">
        <v>14</v>
      </c>
      <c r="E26" s="29" t="s">
        <v>206</v>
      </c>
      <c r="F26" s="18">
        <v>0</v>
      </c>
      <c r="G26" s="10">
        <v>44418.29247685185</v>
      </c>
    </row>
    <row r="27" spans="1:7" x14ac:dyDescent="0.4">
      <c r="A27" s="87">
        <v>24</v>
      </c>
      <c r="B27" s="87">
        <v>3</v>
      </c>
      <c r="C27" s="29" t="s">
        <v>55</v>
      </c>
      <c r="D27" s="87">
        <v>16</v>
      </c>
      <c r="E27" s="29" t="s">
        <v>207</v>
      </c>
      <c r="F27" s="18">
        <v>0</v>
      </c>
      <c r="G27" s="10">
        <v>44418.29247685185</v>
      </c>
    </row>
    <row r="28" spans="1:7" x14ac:dyDescent="0.4">
      <c r="A28" s="87">
        <v>25</v>
      </c>
      <c r="B28" s="87">
        <v>4</v>
      </c>
      <c r="C28" s="29" t="s">
        <v>60</v>
      </c>
      <c r="D28" s="87">
        <v>1</v>
      </c>
      <c r="E28" s="29" t="s">
        <v>192</v>
      </c>
      <c r="F28" s="18">
        <v>1000</v>
      </c>
      <c r="G28" s="10">
        <v>44418.29247685185</v>
      </c>
    </row>
    <row r="29" spans="1:7" x14ac:dyDescent="0.4">
      <c r="A29" s="87">
        <v>26</v>
      </c>
      <c r="B29" s="87">
        <v>4</v>
      </c>
      <c r="C29" s="29" t="s">
        <v>60</v>
      </c>
      <c r="D29" s="87">
        <v>9</v>
      </c>
      <c r="E29" s="29" t="s">
        <v>203</v>
      </c>
      <c r="F29" s="18">
        <v>0</v>
      </c>
      <c r="G29" s="10">
        <v>44418.29247685185</v>
      </c>
    </row>
    <row r="30" spans="1:7" x14ac:dyDescent="0.4">
      <c r="A30" s="87">
        <v>27</v>
      </c>
      <c r="B30" s="87">
        <v>4</v>
      </c>
      <c r="C30" s="29" t="s">
        <v>60</v>
      </c>
      <c r="D30" s="87">
        <v>3</v>
      </c>
      <c r="E30" s="29" t="s">
        <v>200</v>
      </c>
      <c r="F30" s="18">
        <v>0</v>
      </c>
      <c r="G30" s="10">
        <v>44418.29247685185</v>
      </c>
    </row>
    <row r="31" spans="1:7" x14ac:dyDescent="0.4">
      <c r="A31" s="87">
        <v>28</v>
      </c>
      <c r="B31" s="87">
        <v>4</v>
      </c>
      <c r="C31" s="29" t="s">
        <v>60</v>
      </c>
      <c r="D31" s="87">
        <v>5</v>
      </c>
      <c r="E31" s="29" t="s">
        <v>208</v>
      </c>
      <c r="F31" s="18">
        <v>0</v>
      </c>
      <c r="G31" s="10">
        <v>44418.29247685185</v>
      </c>
    </row>
    <row r="32" spans="1:7" x14ac:dyDescent="0.4">
      <c r="A32" s="87">
        <v>29</v>
      </c>
      <c r="B32" s="87">
        <v>4</v>
      </c>
      <c r="C32" s="29" t="s">
        <v>60</v>
      </c>
      <c r="D32" s="87">
        <v>7</v>
      </c>
      <c r="E32" s="29" t="s">
        <v>195</v>
      </c>
      <c r="F32" s="18">
        <v>500</v>
      </c>
      <c r="G32" s="10">
        <v>44418.29247685185</v>
      </c>
    </row>
    <row r="33" spans="1:7" x14ac:dyDescent="0.4">
      <c r="A33" s="87">
        <v>30</v>
      </c>
      <c r="B33" s="87">
        <v>4</v>
      </c>
      <c r="C33" s="29" t="s">
        <v>60</v>
      </c>
      <c r="D33" s="87">
        <v>11</v>
      </c>
      <c r="E33" s="29" t="s">
        <v>205</v>
      </c>
      <c r="F33" s="18">
        <v>320</v>
      </c>
      <c r="G33" s="10">
        <v>44418.29247685185</v>
      </c>
    </row>
    <row r="34" spans="1:7" x14ac:dyDescent="0.4">
      <c r="A34" s="87">
        <v>31</v>
      </c>
      <c r="B34" s="87">
        <v>4</v>
      </c>
      <c r="C34" s="29" t="s">
        <v>60</v>
      </c>
      <c r="D34" s="87">
        <v>13</v>
      </c>
      <c r="E34" s="29" t="s">
        <v>193</v>
      </c>
      <c r="F34" s="18">
        <v>0</v>
      </c>
      <c r="G34" s="10">
        <v>44418.29247685185</v>
      </c>
    </row>
    <row r="35" spans="1:7" x14ac:dyDescent="0.4">
      <c r="A35" s="87">
        <v>32</v>
      </c>
      <c r="B35" s="87">
        <v>4</v>
      </c>
      <c r="C35" s="29" t="s">
        <v>60</v>
      </c>
      <c r="D35" s="87">
        <v>15</v>
      </c>
      <c r="E35" s="29" t="s">
        <v>194</v>
      </c>
      <c r="F35" s="18">
        <v>0</v>
      </c>
      <c r="G35" s="10">
        <v>44418.29247685185</v>
      </c>
    </row>
    <row r="36" spans="1:7" x14ac:dyDescent="0.4">
      <c r="A36" s="87">
        <v>33</v>
      </c>
      <c r="B36" s="87">
        <v>5</v>
      </c>
      <c r="C36" s="29" t="s">
        <v>60</v>
      </c>
      <c r="D36" s="87">
        <v>1</v>
      </c>
      <c r="E36" s="29" t="s">
        <v>192</v>
      </c>
      <c r="F36" s="18">
        <v>1500</v>
      </c>
      <c r="G36" s="10">
        <v>44418.29247685185</v>
      </c>
    </row>
    <row r="37" spans="1:7" x14ac:dyDescent="0.4">
      <c r="A37" s="87">
        <v>34</v>
      </c>
      <c r="B37" s="87">
        <v>5</v>
      </c>
      <c r="C37" s="29" t="s">
        <v>60</v>
      </c>
      <c r="D37" s="87">
        <v>9</v>
      </c>
      <c r="E37" s="29" t="s">
        <v>203</v>
      </c>
      <c r="F37" s="18">
        <v>0</v>
      </c>
      <c r="G37" s="10">
        <v>44418.29247685185</v>
      </c>
    </row>
    <row r="38" spans="1:7" x14ac:dyDescent="0.4">
      <c r="A38" s="87">
        <v>35</v>
      </c>
      <c r="B38" s="87">
        <v>5</v>
      </c>
      <c r="C38" s="29" t="s">
        <v>60</v>
      </c>
      <c r="D38" s="87">
        <v>3</v>
      </c>
      <c r="E38" s="29" t="s">
        <v>200</v>
      </c>
      <c r="F38" s="18">
        <v>450</v>
      </c>
      <c r="G38" s="10">
        <v>44418.29247685185</v>
      </c>
    </row>
    <row r="39" spans="1:7" x14ac:dyDescent="0.4">
      <c r="A39" s="87">
        <v>36</v>
      </c>
      <c r="B39" s="87">
        <v>5</v>
      </c>
      <c r="C39" s="29" t="s">
        <v>60</v>
      </c>
      <c r="D39" s="87">
        <v>5</v>
      </c>
      <c r="E39" s="29" t="s">
        <v>208</v>
      </c>
      <c r="F39" s="18">
        <v>0</v>
      </c>
      <c r="G39" s="10">
        <v>44418.29247685185</v>
      </c>
    </row>
    <row r="40" spans="1:7" x14ac:dyDescent="0.4">
      <c r="A40" s="87">
        <v>37</v>
      </c>
      <c r="B40" s="87">
        <v>5</v>
      </c>
      <c r="C40" s="29" t="s">
        <v>60</v>
      </c>
      <c r="D40" s="87">
        <v>7</v>
      </c>
      <c r="E40" s="29" t="s">
        <v>195</v>
      </c>
      <c r="F40" s="18">
        <v>300</v>
      </c>
      <c r="G40" s="10">
        <v>44418.29247685185</v>
      </c>
    </row>
    <row r="41" spans="1:7" x14ac:dyDescent="0.4">
      <c r="A41" s="87">
        <v>38</v>
      </c>
      <c r="B41" s="87">
        <v>5</v>
      </c>
      <c r="C41" s="29" t="s">
        <v>60</v>
      </c>
      <c r="D41" s="87">
        <v>11</v>
      </c>
      <c r="E41" s="29" t="s">
        <v>205</v>
      </c>
      <c r="F41" s="18">
        <v>0</v>
      </c>
      <c r="G41" s="10">
        <v>44418.29247685185</v>
      </c>
    </row>
    <row r="42" spans="1:7" x14ac:dyDescent="0.4">
      <c r="A42" s="87">
        <v>39</v>
      </c>
      <c r="B42" s="87">
        <v>5</v>
      </c>
      <c r="C42" s="29" t="s">
        <v>60</v>
      </c>
      <c r="D42" s="87">
        <v>13</v>
      </c>
      <c r="E42" s="29" t="s">
        <v>193</v>
      </c>
      <c r="F42" s="18">
        <v>0</v>
      </c>
      <c r="G42" s="10">
        <v>44418.29247685185</v>
      </c>
    </row>
    <row r="43" spans="1:7" x14ac:dyDescent="0.4">
      <c r="A43" s="87">
        <v>40</v>
      </c>
      <c r="B43" s="87">
        <v>5</v>
      </c>
      <c r="C43" s="29" t="s">
        <v>60</v>
      </c>
      <c r="D43" s="87">
        <v>15</v>
      </c>
      <c r="E43" s="29" t="s">
        <v>194</v>
      </c>
      <c r="F43" s="18">
        <v>200</v>
      </c>
      <c r="G43" s="10">
        <v>44418.29247685185</v>
      </c>
    </row>
    <row r="44" spans="1:7" x14ac:dyDescent="0.4">
      <c r="A44" s="87">
        <v>41</v>
      </c>
      <c r="B44" s="87">
        <v>6</v>
      </c>
      <c r="C44" s="29" t="s">
        <v>60</v>
      </c>
      <c r="D44" s="87">
        <v>1</v>
      </c>
      <c r="E44" s="29" t="s">
        <v>192</v>
      </c>
      <c r="F44" s="18">
        <v>550</v>
      </c>
      <c r="G44" s="10">
        <v>44418.29247685185</v>
      </c>
    </row>
    <row r="45" spans="1:7" x14ac:dyDescent="0.4">
      <c r="A45" s="87">
        <v>42</v>
      </c>
      <c r="B45" s="87">
        <v>6</v>
      </c>
      <c r="C45" s="29" t="s">
        <v>60</v>
      </c>
      <c r="D45" s="87">
        <v>9</v>
      </c>
      <c r="E45" s="29" t="s">
        <v>203</v>
      </c>
      <c r="F45" s="18">
        <v>0</v>
      </c>
      <c r="G45" s="10">
        <v>44418.29247685185</v>
      </c>
    </row>
    <row r="46" spans="1:7" x14ac:dyDescent="0.4">
      <c r="A46" s="87">
        <v>43</v>
      </c>
      <c r="B46" s="87">
        <v>6</v>
      </c>
      <c r="C46" s="29" t="s">
        <v>60</v>
      </c>
      <c r="D46" s="87">
        <v>3</v>
      </c>
      <c r="E46" s="29" t="s">
        <v>200</v>
      </c>
      <c r="F46" s="18">
        <v>0</v>
      </c>
      <c r="G46" s="10">
        <v>44418.29247685185</v>
      </c>
    </row>
    <row r="47" spans="1:7" x14ac:dyDescent="0.4">
      <c r="A47" s="87">
        <v>44</v>
      </c>
      <c r="B47" s="87">
        <v>6</v>
      </c>
      <c r="C47" s="29" t="s">
        <v>60</v>
      </c>
      <c r="D47" s="87">
        <v>5</v>
      </c>
      <c r="E47" s="29" t="s">
        <v>208</v>
      </c>
      <c r="F47" s="18">
        <v>0</v>
      </c>
      <c r="G47" s="10">
        <v>44418.29247685185</v>
      </c>
    </row>
    <row r="48" spans="1:7" x14ac:dyDescent="0.4">
      <c r="A48" s="87">
        <v>45</v>
      </c>
      <c r="B48" s="87">
        <v>6</v>
      </c>
      <c r="C48" s="29" t="s">
        <v>60</v>
      </c>
      <c r="D48" s="87">
        <v>7</v>
      </c>
      <c r="E48" s="29" t="s">
        <v>195</v>
      </c>
      <c r="F48" s="18">
        <v>700</v>
      </c>
      <c r="G48" s="10">
        <v>44418.29247685185</v>
      </c>
    </row>
    <row r="49" spans="1:7" x14ac:dyDescent="0.4">
      <c r="A49" s="87">
        <v>46</v>
      </c>
      <c r="B49" s="87">
        <v>6</v>
      </c>
      <c r="C49" s="29" t="s">
        <v>60</v>
      </c>
      <c r="D49" s="87">
        <v>11</v>
      </c>
      <c r="E49" s="29" t="s">
        <v>205</v>
      </c>
      <c r="F49" s="18">
        <v>0</v>
      </c>
      <c r="G49" s="10">
        <v>44418.29247685185</v>
      </c>
    </row>
    <row r="50" spans="1:7" x14ac:dyDescent="0.4">
      <c r="A50" s="87">
        <v>47</v>
      </c>
      <c r="B50" s="87">
        <v>6</v>
      </c>
      <c r="C50" s="29" t="s">
        <v>60</v>
      </c>
      <c r="D50" s="87">
        <v>13</v>
      </c>
      <c r="E50" s="29" t="s">
        <v>193</v>
      </c>
      <c r="F50" s="18">
        <v>0</v>
      </c>
      <c r="G50" s="10">
        <v>44418.29247685185</v>
      </c>
    </row>
    <row r="51" spans="1:7" x14ac:dyDescent="0.4">
      <c r="A51" s="87">
        <v>48</v>
      </c>
      <c r="B51" s="87">
        <v>6</v>
      </c>
      <c r="C51" s="29" t="s">
        <v>60</v>
      </c>
      <c r="D51" s="87">
        <v>15</v>
      </c>
      <c r="E51" s="29" t="s">
        <v>194</v>
      </c>
      <c r="F51" s="18">
        <v>850</v>
      </c>
      <c r="G51" s="10">
        <v>44418.29247685185</v>
      </c>
    </row>
    <row r="52" spans="1:7" x14ac:dyDescent="0.4">
      <c r="F52" s="13" t="s">
        <v>283</v>
      </c>
    </row>
    <row r="53" spans="1:7" x14ac:dyDescent="0.4">
      <c r="F53" s="13" t="s">
        <v>278</v>
      </c>
    </row>
    <row r="54" spans="1:7" x14ac:dyDescent="0.4">
      <c r="A54" s="25" t="s">
        <v>73</v>
      </c>
      <c r="B54" s="19" t="s">
        <v>75</v>
      </c>
      <c r="C54" s="19" t="s">
        <v>75</v>
      </c>
      <c r="D54" s="19" t="s">
        <v>75</v>
      </c>
      <c r="E54" s="19" t="s">
        <v>75</v>
      </c>
    </row>
  </sheetData>
  <mergeCells count="1">
    <mergeCell ref="A1:G1"/>
  </mergeCells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23"/>
  <sheetViews>
    <sheetView zoomScaleNormal="100" zoomScaleSheetLayoutView="75" workbookViewId="0">
      <selection activeCell="B5" sqref="B5"/>
    </sheetView>
  </sheetViews>
  <sheetFormatPr defaultColWidth="8.8984375" defaultRowHeight="17.399999999999999" x14ac:dyDescent="0.4"/>
  <cols>
    <col min="2" max="2" width="10" bestFit="1" customWidth="1"/>
    <col min="3" max="3" width="12.69921875" bestFit="1" customWidth="1"/>
    <col min="4" max="4" width="11.69921875" bestFit="1" customWidth="1"/>
    <col min="5" max="5" width="12.69921875" bestFit="1" customWidth="1"/>
    <col min="7" max="7" width="19" bestFit="1" customWidth="1"/>
  </cols>
  <sheetData>
    <row r="1" spans="1:7" x14ac:dyDescent="0.4">
      <c r="A1" s="113" t="s">
        <v>390</v>
      </c>
      <c r="B1" s="114"/>
      <c r="C1" s="114"/>
      <c r="D1" s="114"/>
      <c r="E1" s="115"/>
      <c r="G1" s="79"/>
    </row>
    <row r="2" spans="1:7" x14ac:dyDescent="0.4">
      <c r="A2" s="20" t="s">
        <v>227</v>
      </c>
      <c r="B2" s="20" t="s">
        <v>165</v>
      </c>
      <c r="C2" s="20" t="s">
        <v>69</v>
      </c>
      <c r="D2" s="20" t="s">
        <v>170</v>
      </c>
      <c r="E2" s="20" t="s">
        <v>168</v>
      </c>
      <c r="G2" s="79"/>
    </row>
    <row r="3" spans="1:7" x14ac:dyDescent="0.4">
      <c r="A3" s="19" t="s">
        <v>92</v>
      </c>
      <c r="B3" s="25" t="s">
        <v>154</v>
      </c>
      <c r="C3" s="20" t="s">
        <v>158</v>
      </c>
      <c r="D3" s="20" t="s">
        <v>22</v>
      </c>
      <c r="E3" s="20" t="s">
        <v>155</v>
      </c>
      <c r="G3" s="79"/>
    </row>
    <row r="4" spans="1:7" x14ac:dyDescent="0.4">
      <c r="A4" s="104">
        <v>1</v>
      </c>
      <c r="B4" s="104">
        <v>1</v>
      </c>
      <c r="C4" s="33" t="s">
        <v>192</v>
      </c>
      <c r="D4" s="33" t="s">
        <v>60</v>
      </c>
      <c r="E4" s="37" t="s">
        <v>457</v>
      </c>
      <c r="G4" s="80" t="s">
        <v>447</v>
      </c>
    </row>
    <row r="5" spans="1:7" x14ac:dyDescent="0.4">
      <c r="A5" s="104">
        <v>1</v>
      </c>
      <c r="B5" s="104">
        <v>2</v>
      </c>
      <c r="C5" s="33" t="s">
        <v>199</v>
      </c>
      <c r="D5" s="33" t="s">
        <v>55</v>
      </c>
      <c r="E5" s="37" t="s">
        <v>457</v>
      </c>
      <c r="G5" s="80" t="s">
        <v>449</v>
      </c>
    </row>
    <row r="6" spans="1:7" x14ac:dyDescent="0.4">
      <c r="A6" s="37">
        <v>1</v>
      </c>
      <c r="B6" s="37">
        <v>3</v>
      </c>
      <c r="C6" s="33" t="s">
        <v>200</v>
      </c>
      <c r="D6" s="33" t="s">
        <v>60</v>
      </c>
      <c r="E6" s="37" t="s">
        <v>459</v>
      </c>
      <c r="G6" s="80" t="s">
        <v>441</v>
      </c>
    </row>
    <row r="7" spans="1:7" x14ac:dyDescent="0.4">
      <c r="A7" s="37">
        <v>1</v>
      </c>
      <c r="B7" s="37">
        <v>4</v>
      </c>
      <c r="C7" s="33" t="s">
        <v>201</v>
      </c>
      <c r="D7" s="33" t="s">
        <v>55</v>
      </c>
      <c r="E7" s="37" t="s">
        <v>459</v>
      </c>
      <c r="G7" s="80" t="s">
        <v>442</v>
      </c>
    </row>
    <row r="8" spans="1:7" x14ac:dyDescent="0.4">
      <c r="A8" s="37">
        <v>1</v>
      </c>
      <c r="B8" s="37">
        <v>5</v>
      </c>
      <c r="C8" s="33" t="s">
        <v>208</v>
      </c>
      <c r="D8" s="33" t="s">
        <v>60</v>
      </c>
      <c r="E8" s="37" t="s">
        <v>460</v>
      </c>
      <c r="G8" s="80" t="s">
        <v>443</v>
      </c>
    </row>
    <row r="9" spans="1:7" x14ac:dyDescent="0.4">
      <c r="A9" s="37">
        <v>1</v>
      </c>
      <c r="B9" s="37">
        <v>6</v>
      </c>
      <c r="C9" s="33" t="s">
        <v>196</v>
      </c>
      <c r="D9" s="33" t="s">
        <v>55</v>
      </c>
      <c r="E9" s="37" t="s">
        <v>460</v>
      </c>
      <c r="G9" s="80" t="s">
        <v>444</v>
      </c>
    </row>
    <row r="10" spans="1:7" x14ac:dyDescent="0.4">
      <c r="A10" s="37">
        <v>1</v>
      </c>
      <c r="B10" s="37">
        <v>7</v>
      </c>
      <c r="C10" s="33" t="s">
        <v>195</v>
      </c>
      <c r="D10" s="33" t="s">
        <v>60</v>
      </c>
      <c r="E10" s="37" t="s">
        <v>461</v>
      </c>
      <c r="G10" s="80" t="s">
        <v>445</v>
      </c>
    </row>
    <row r="11" spans="1:7" x14ac:dyDescent="0.4">
      <c r="A11" s="37">
        <v>1</v>
      </c>
      <c r="B11" s="37">
        <v>8</v>
      </c>
      <c r="C11" s="33" t="s">
        <v>204</v>
      </c>
      <c r="D11" s="33" t="s">
        <v>55</v>
      </c>
      <c r="E11" s="37" t="s">
        <v>461</v>
      </c>
      <c r="G11" s="80" t="s">
        <v>446</v>
      </c>
    </row>
    <row r="12" spans="1:7" x14ac:dyDescent="0.4">
      <c r="A12" s="104">
        <v>2</v>
      </c>
      <c r="B12" s="104">
        <v>9</v>
      </c>
      <c r="C12" s="33" t="s">
        <v>203</v>
      </c>
      <c r="D12" s="33" t="s">
        <v>60</v>
      </c>
      <c r="E12" s="37" t="s">
        <v>458</v>
      </c>
      <c r="G12" s="80" t="s">
        <v>450</v>
      </c>
    </row>
    <row r="13" spans="1:7" x14ac:dyDescent="0.4">
      <c r="A13" s="104">
        <v>2</v>
      </c>
      <c r="B13" s="104">
        <v>10</v>
      </c>
      <c r="C13" s="33" t="s">
        <v>191</v>
      </c>
      <c r="D13" s="33" t="s">
        <v>55</v>
      </c>
      <c r="E13" s="37" t="s">
        <v>458</v>
      </c>
      <c r="G13" s="80" t="s">
        <v>448</v>
      </c>
    </row>
    <row r="14" spans="1:7" x14ac:dyDescent="0.4">
      <c r="A14" s="37">
        <v>2</v>
      </c>
      <c r="B14" s="37">
        <v>11</v>
      </c>
      <c r="C14" s="33" t="s">
        <v>205</v>
      </c>
      <c r="D14" s="33" t="s">
        <v>60</v>
      </c>
      <c r="E14" s="37" t="s">
        <v>462</v>
      </c>
      <c r="G14" s="85" t="s">
        <v>451</v>
      </c>
    </row>
    <row r="15" spans="1:7" x14ac:dyDescent="0.4">
      <c r="A15" s="37">
        <v>2</v>
      </c>
      <c r="B15" s="37">
        <v>12</v>
      </c>
      <c r="C15" s="33" t="s">
        <v>197</v>
      </c>
      <c r="D15" s="33" t="s">
        <v>55</v>
      </c>
      <c r="E15" s="37" t="s">
        <v>462</v>
      </c>
      <c r="G15" s="85" t="s">
        <v>452</v>
      </c>
    </row>
    <row r="16" spans="1:7" x14ac:dyDescent="0.4">
      <c r="A16" s="37">
        <v>2</v>
      </c>
      <c r="B16" s="37">
        <v>13</v>
      </c>
      <c r="C16" s="33" t="s">
        <v>193</v>
      </c>
      <c r="D16" s="33" t="s">
        <v>60</v>
      </c>
      <c r="E16" s="37" t="s">
        <v>463</v>
      </c>
      <c r="G16" s="85" t="s">
        <v>453</v>
      </c>
    </row>
    <row r="17" spans="1:7" x14ac:dyDescent="0.4">
      <c r="A17" s="37">
        <v>2</v>
      </c>
      <c r="B17" s="37">
        <v>14</v>
      </c>
      <c r="C17" s="33" t="s">
        <v>206</v>
      </c>
      <c r="D17" s="33" t="s">
        <v>55</v>
      </c>
      <c r="E17" s="37" t="s">
        <v>463</v>
      </c>
      <c r="G17" s="85" t="s">
        <v>454</v>
      </c>
    </row>
    <row r="18" spans="1:7" x14ac:dyDescent="0.4">
      <c r="A18" s="37">
        <v>2</v>
      </c>
      <c r="B18" s="37">
        <v>15</v>
      </c>
      <c r="C18" s="33" t="s">
        <v>194</v>
      </c>
      <c r="D18" s="33" t="s">
        <v>60</v>
      </c>
      <c r="E18" s="37" t="s">
        <v>464</v>
      </c>
      <c r="G18" s="85" t="s">
        <v>455</v>
      </c>
    </row>
    <row r="19" spans="1:7" x14ac:dyDescent="0.4">
      <c r="A19" s="37">
        <v>2</v>
      </c>
      <c r="B19" s="37">
        <v>16</v>
      </c>
      <c r="C19" s="33" t="s">
        <v>207</v>
      </c>
      <c r="D19" s="33" t="s">
        <v>55</v>
      </c>
      <c r="E19" s="37" t="s">
        <v>464</v>
      </c>
      <c r="G19" s="85" t="s">
        <v>456</v>
      </c>
    </row>
    <row r="20" spans="1:7" x14ac:dyDescent="0.4">
      <c r="A20" s="26"/>
      <c r="B20" s="26"/>
      <c r="C20" s="26"/>
      <c r="D20" s="26"/>
      <c r="E20" s="26"/>
    </row>
    <row r="21" spans="1:7" x14ac:dyDescent="0.4">
      <c r="A21" s="26"/>
      <c r="B21" s="26"/>
      <c r="C21" s="26"/>
      <c r="D21" s="26"/>
      <c r="E21" s="26"/>
    </row>
    <row r="22" spans="1:7" x14ac:dyDescent="0.4">
      <c r="A22" s="19" t="s">
        <v>75</v>
      </c>
      <c r="B22" s="25" t="s">
        <v>73</v>
      </c>
      <c r="C22" s="28"/>
      <c r="D22" s="26"/>
      <c r="E22" s="26"/>
    </row>
    <row r="23" spans="1:7" x14ac:dyDescent="0.4">
      <c r="A23" s="4"/>
      <c r="B23" s="4"/>
      <c r="C23" s="4"/>
      <c r="D23" s="4"/>
      <c r="E23" s="4"/>
    </row>
  </sheetData>
  <mergeCells count="1">
    <mergeCell ref="A1:E1"/>
  </mergeCells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I42"/>
  <sheetViews>
    <sheetView zoomScaleNormal="100" zoomScaleSheetLayoutView="75" workbookViewId="0">
      <selection activeCell="J12" sqref="J12"/>
    </sheetView>
  </sheetViews>
  <sheetFormatPr defaultColWidth="8.8984375" defaultRowHeight="17.399999999999999" x14ac:dyDescent="0.4"/>
  <cols>
    <col min="3" max="3" width="10.19921875" bestFit="1" customWidth="1"/>
    <col min="4" max="4" width="11.3984375" bestFit="1" customWidth="1"/>
    <col min="5" max="5" width="11.3984375" customWidth="1"/>
    <col min="6" max="6" width="10.19921875" bestFit="1" customWidth="1"/>
    <col min="8" max="9" width="8.8984375" style="4"/>
  </cols>
  <sheetData>
    <row r="1" spans="1:9" x14ac:dyDescent="0.4">
      <c r="A1" s="116" t="s">
        <v>391</v>
      </c>
      <c r="B1" s="117"/>
      <c r="C1" s="117"/>
      <c r="D1" s="117"/>
      <c r="E1" s="117"/>
      <c r="F1" s="118"/>
    </row>
    <row r="2" spans="1:9" x14ac:dyDescent="0.4">
      <c r="A2" s="2" t="s">
        <v>227</v>
      </c>
      <c r="B2" s="2" t="s">
        <v>219</v>
      </c>
      <c r="C2" s="2" t="s">
        <v>293</v>
      </c>
      <c r="D2" s="39" t="s">
        <v>292</v>
      </c>
      <c r="E2" s="2" t="s">
        <v>316</v>
      </c>
      <c r="F2" s="2" t="s">
        <v>312</v>
      </c>
    </row>
    <row r="3" spans="1:9" x14ac:dyDescent="0.4">
      <c r="A3" s="8" t="s">
        <v>92</v>
      </c>
      <c r="B3" s="8" t="s">
        <v>220</v>
      </c>
      <c r="C3" s="2" t="s">
        <v>137</v>
      </c>
      <c r="D3" s="39" t="s">
        <v>138</v>
      </c>
      <c r="E3" s="7" t="s">
        <v>140</v>
      </c>
      <c r="F3" s="2" t="s">
        <v>139</v>
      </c>
    </row>
    <row r="4" spans="1:9" x14ac:dyDescent="0.4">
      <c r="A4" s="37">
        <v>1</v>
      </c>
      <c r="B4" s="37">
        <v>1</v>
      </c>
      <c r="C4" s="29" t="s">
        <v>72</v>
      </c>
      <c r="D4" s="29" t="s">
        <v>36</v>
      </c>
      <c r="E4" s="29">
        <v>1</v>
      </c>
      <c r="F4" s="37" t="s">
        <v>405</v>
      </c>
      <c r="H4" s="5" t="s">
        <v>36</v>
      </c>
      <c r="I4" s="5" t="s">
        <v>306</v>
      </c>
    </row>
    <row r="5" spans="1:9" x14ac:dyDescent="0.4">
      <c r="A5" s="37">
        <v>1</v>
      </c>
      <c r="B5" s="37">
        <v>1</v>
      </c>
      <c r="C5" s="29" t="s">
        <v>307</v>
      </c>
      <c r="D5" s="29" t="s">
        <v>36</v>
      </c>
      <c r="E5" s="29">
        <v>2</v>
      </c>
      <c r="F5" s="37" t="s">
        <v>406</v>
      </c>
      <c r="H5" s="5" t="s">
        <v>54</v>
      </c>
      <c r="I5" s="5" t="s">
        <v>315</v>
      </c>
    </row>
    <row r="6" spans="1:9" x14ac:dyDescent="0.4">
      <c r="A6" s="37">
        <v>1</v>
      </c>
      <c r="B6" s="37">
        <v>1</v>
      </c>
      <c r="C6" s="29" t="s">
        <v>72</v>
      </c>
      <c r="D6" s="29" t="s">
        <v>54</v>
      </c>
      <c r="E6" s="29">
        <v>3</v>
      </c>
      <c r="F6" s="37" t="s">
        <v>407</v>
      </c>
      <c r="H6" s="5" t="s">
        <v>59</v>
      </c>
      <c r="I6" s="5" t="s">
        <v>311</v>
      </c>
    </row>
    <row r="7" spans="1:9" x14ac:dyDescent="0.4">
      <c r="A7" s="37">
        <v>1</v>
      </c>
      <c r="B7" s="37">
        <v>1</v>
      </c>
      <c r="C7" s="29" t="s">
        <v>307</v>
      </c>
      <c r="D7" s="29" t="s">
        <v>54</v>
      </c>
      <c r="E7" s="29">
        <v>4</v>
      </c>
      <c r="F7" s="37" t="s">
        <v>408</v>
      </c>
    </row>
    <row r="8" spans="1:9" x14ac:dyDescent="0.4">
      <c r="A8" s="37">
        <v>1</v>
      </c>
      <c r="B8" s="37">
        <v>1</v>
      </c>
      <c r="C8" s="29" t="s">
        <v>72</v>
      </c>
      <c r="D8" s="29" t="s">
        <v>59</v>
      </c>
      <c r="E8" s="29">
        <v>5</v>
      </c>
      <c r="F8" s="37" t="s">
        <v>409</v>
      </c>
    </row>
    <row r="9" spans="1:9" x14ac:dyDescent="0.4">
      <c r="A9" s="37">
        <v>1</v>
      </c>
      <c r="B9" s="37">
        <v>1</v>
      </c>
      <c r="C9" s="29" t="s">
        <v>307</v>
      </c>
      <c r="D9" s="29" t="s">
        <v>59</v>
      </c>
      <c r="E9" s="29">
        <v>6</v>
      </c>
      <c r="F9" s="37" t="s">
        <v>410</v>
      </c>
    </row>
    <row r="10" spans="1:9" x14ac:dyDescent="0.4">
      <c r="A10" s="37">
        <v>1</v>
      </c>
      <c r="B10" s="37">
        <v>2</v>
      </c>
      <c r="C10" s="29" t="s">
        <v>72</v>
      </c>
      <c r="D10" s="29" t="s">
        <v>36</v>
      </c>
      <c r="E10" s="29">
        <v>7</v>
      </c>
      <c r="F10" s="37" t="s">
        <v>411</v>
      </c>
    </row>
    <row r="11" spans="1:9" x14ac:dyDescent="0.4">
      <c r="A11" s="37">
        <v>1</v>
      </c>
      <c r="B11" s="37">
        <v>2</v>
      </c>
      <c r="C11" s="29" t="s">
        <v>307</v>
      </c>
      <c r="D11" s="29" t="s">
        <v>36</v>
      </c>
      <c r="E11" s="29">
        <v>8</v>
      </c>
      <c r="F11" s="37" t="s">
        <v>412</v>
      </c>
    </row>
    <row r="12" spans="1:9" x14ac:dyDescent="0.4">
      <c r="A12" s="37">
        <v>1</v>
      </c>
      <c r="B12" s="37">
        <v>2</v>
      </c>
      <c r="C12" s="29" t="s">
        <v>72</v>
      </c>
      <c r="D12" s="29" t="s">
        <v>54</v>
      </c>
      <c r="E12" s="29">
        <v>9</v>
      </c>
      <c r="F12" s="37" t="s">
        <v>413</v>
      </c>
    </row>
    <row r="13" spans="1:9" x14ac:dyDescent="0.4">
      <c r="A13" s="37">
        <v>1</v>
      </c>
      <c r="B13" s="37">
        <v>2</v>
      </c>
      <c r="C13" s="29" t="s">
        <v>307</v>
      </c>
      <c r="D13" s="29" t="s">
        <v>54</v>
      </c>
      <c r="E13" s="29">
        <v>10</v>
      </c>
      <c r="F13" s="37" t="s">
        <v>414</v>
      </c>
    </row>
    <row r="14" spans="1:9" x14ac:dyDescent="0.4">
      <c r="A14" s="37">
        <v>1</v>
      </c>
      <c r="B14" s="37">
        <v>2</v>
      </c>
      <c r="C14" s="29" t="s">
        <v>72</v>
      </c>
      <c r="D14" s="29" t="s">
        <v>59</v>
      </c>
      <c r="E14" s="29">
        <v>11</v>
      </c>
      <c r="F14" s="37" t="s">
        <v>415</v>
      </c>
    </row>
    <row r="15" spans="1:9" x14ac:dyDescent="0.4">
      <c r="A15" s="37">
        <v>1</v>
      </c>
      <c r="B15" s="37">
        <v>2</v>
      </c>
      <c r="C15" s="29" t="s">
        <v>307</v>
      </c>
      <c r="D15" s="29" t="s">
        <v>59</v>
      </c>
      <c r="E15" s="29">
        <v>12</v>
      </c>
      <c r="F15" s="37" t="s">
        <v>416</v>
      </c>
    </row>
    <row r="16" spans="1:9" x14ac:dyDescent="0.4">
      <c r="A16" s="37">
        <v>1</v>
      </c>
      <c r="B16" s="37">
        <v>3</v>
      </c>
      <c r="C16" s="29" t="s">
        <v>72</v>
      </c>
      <c r="D16" s="29" t="s">
        <v>36</v>
      </c>
      <c r="E16" s="29">
        <v>13</v>
      </c>
      <c r="F16" s="37" t="s">
        <v>417</v>
      </c>
    </row>
    <row r="17" spans="1:6" x14ac:dyDescent="0.4">
      <c r="A17" s="37">
        <v>1</v>
      </c>
      <c r="B17" s="37">
        <v>3</v>
      </c>
      <c r="C17" s="29" t="s">
        <v>307</v>
      </c>
      <c r="D17" s="29" t="s">
        <v>36</v>
      </c>
      <c r="E17" s="29">
        <v>14</v>
      </c>
      <c r="F17" s="37" t="s">
        <v>418</v>
      </c>
    </row>
    <row r="18" spans="1:6" x14ac:dyDescent="0.4">
      <c r="A18" s="37">
        <v>1</v>
      </c>
      <c r="B18" s="37">
        <v>3</v>
      </c>
      <c r="C18" s="29" t="s">
        <v>72</v>
      </c>
      <c r="D18" s="29" t="s">
        <v>54</v>
      </c>
      <c r="E18" s="29">
        <v>15</v>
      </c>
      <c r="F18" s="37" t="s">
        <v>419</v>
      </c>
    </row>
    <row r="19" spans="1:6" x14ac:dyDescent="0.4">
      <c r="A19" s="37">
        <v>1</v>
      </c>
      <c r="B19" s="37">
        <v>3</v>
      </c>
      <c r="C19" s="29" t="s">
        <v>307</v>
      </c>
      <c r="D19" s="29" t="s">
        <v>54</v>
      </c>
      <c r="E19" s="29">
        <v>16</v>
      </c>
      <c r="F19" s="37" t="s">
        <v>420</v>
      </c>
    </row>
    <row r="20" spans="1:6" x14ac:dyDescent="0.4">
      <c r="A20" s="37">
        <v>1</v>
      </c>
      <c r="B20" s="37">
        <v>3</v>
      </c>
      <c r="C20" s="29" t="s">
        <v>72</v>
      </c>
      <c r="D20" s="29" t="s">
        <v>59</v>
      </c>
      <c r="E20" s="29">
        <v>17</v>
      </c>
      <c r="F20" s="37" t="s">
        <v>421</v>
      </c>
    </row>
    <row r="21" spans="1:6" x14ac:dyDescent="0.4">
      <c r="A21" s="37">
        <v>1</v>
      </c>
      <c r="B21" s="37">
        <v>3</v>
      </c>
      <c r="C21" s="29" t="s">
        <v>307</v>
      </c>
      <c r="D21" s="29" t="s">
        <v>59</v>
      </c>
      <c r="E21" s="29">
        <v>18</v>
      </c>
      <c r="F21" s="37" t="s">
        <v>422</v>
      </c>
    </row>
    <row r="22" spans="1:6" x14ac:dyDescent="0.4">
      <c r="A22" s="37">
        <v>2</v>
      </c>
      <c r="B22" s="37">
        <v>4</v>
      </c>
      <c r="C22" s="29" t="s">
        <v>72</v>
      </c>
      <c r="D22" s="29" t="s">
        <v>36</v>
      </c>
      <c r="E22" s="29">
        <v>19</v>
      </c>
      <c r="F22" s="37" t="s">
        <v>423</v>
      </c>
    </row>
    <row r="23" spans="1:6" x14ac:dyDescent="0.4">
      <c r="A23" s="37">
        <v>2</v>
      </c>
      <c r="B23" s="37">
        <v>4</v>
      </c>
      <c r="C23" s="29" t="s">
        <v>307</v>
      </c>
      <c r="D23" s="29" t="s">
        <v>36</v>
      </c>
      <c r="E23" s="29">
        <v>20</v>
      </c>
      <c r="F23" s="37" t="s">
        <v>424</v>
      </c>
    </row>
    <row r="24" spans="1:6" x14ac:dyDescent="0.4">
      <c r="A24" s="37">
        <v>2</v>
      </c>
      <c r="B24" s="37">
        <v>4</v>
      </c>
      <c r="C24" s="29" t="s">
        <v>72</v>
      </c>
      <c r="D24" s="29" t="s">
        <v>54</v>
      </c>
      <c r="E24" s="29">
        <v>21</v>
      </c>
      <c r="F24" s="37" t="s">
        <v>425</v>
      </c>
    </row>
    <row r="25" spans="1:6" x14ac:dyDescent="0.4">
      <c r="A25" s="37">
        <v>2</v>
      </c>
      <c r="B25" s="37">
        <v>4</v>
      </c>
      <c r="C25" s="29" t="s">
        <v>307</v>
      </c>
      <c r="D25" s="29" t="s">
        <v>54</v>
      </c>
      <c r="E25" s="29">
        <v>22</v>
      </c>
      <c r="F25" s="37" t="s">
        <v>426</v>
      </c>
    </row>
    <row r="26" spans="1:6" x14ac:dyDescent="0.4">
      <c r="A26" s="37">
        <v>2</v>
      </c>
      <c r="B26" s="37">
        <v>4</v>
      </c>
      <c r="C26" s="29" t="s">
        <v>72</v>
      </c>
      <c r="D26" s="29" t="s">
        <v>59</v>
      </c>
      <c r="E26" s="29">
        <v>23</v>
      </c>
      <c r="F26" s="37" t="s">
        <v>427</v>
      </c>
    </row>
    <row r="27" spans="1:6" x14ac:dyDescent="0.4">
      <c r="A27" s="37">
        <v>2</v>
      </c>
      <c r="B27" s="37">
        <v>4</v>
      </c>
      <c r="C27" s="29" t="s">
        <v>307</v>
      </c>
      <c r="D27" s="29" t="s">
        <v>59</v>
      </c>
      <c r="E27" s="29">
        <v>24</v>
      </c>
      <c r="F27" s="37" t="s">
        <v>428</v>
      </c>
    </row>
    <row r="28" spans="1:6" x14ac:dyDescent="0.4">
      <c r="A28" s="37">
        <v>2</v>
      </c>
      <c r="B28" s="37">
        <v>5</v>
      </c>
      <c r="C28" s="29" t="s">
        <v>72</v>
      </c>
      <c r="D28" s="29" t="s">
        <v>36</v>
      </c>
      <c r="E28" s="29">
        <v>25</v>
      </c>
      <c r="F28" s="37" t="s">
        <v>429</v>
      </c>
    </row>
    <row r="29" spans="1:6" x14ac:dyDescent="0.4">
      <c r="A29" s="37">
        <v>2</v>
      </c>
      <c r="B29" s="37">
        <v>5</v>
      </c>
      <c r="C29" s="29" t="s">
        <v>307</v>
      </c>
      <c r="D29" s="29" t="s">
        <v>36</v>
      </c>
      <c r="E29" s="29">
        <v>26</v>
      </c>
      <c r="F29" s="37" t="s">
        <v>430</v>
      </c>
    </row>
    <row r="30" spans="1:6" x14ac:dyDescent="0.4">
      <c r="A30" s="37">
        <v>2</v>
      </c>
      <c r="B30" s="37">
        <v>5</v>
      </c>
      <c r="C30" s="29" t="s">
        <v>72</v>
      </c>
      <c r="D30" s="29" t="s">
        <v>54</v>
      </c>
      <c r="E30" s="29">
        <v>27</v>
      </c>
      <c r="F30" s="37" t="s">
        <v>431</v>
      </c>
    </row>
    <row r="31" spans="1:6" x14ac:dyDescent="0.4">
      <c r="A31" s="37">
        <v>2</v>
      </c>
      <c r="B31" s="37">
        <v>5</v>
      </c>
      <c r="C31" s="29" t="s">
        <v>307</v>
      </c>
      <c r="D31" s="29" t="s">
        <v>54</v>
      </c>
      <c r="E31" s="29">
        <v>28</v>
      </c>
      <c r="F31" s="37" t="s">
        <v>432</v>
      </c>
    </row>
    <row r="32" spans="1:6" x14ac:dyDescent="0.4">
      <c r="A32" s="37">
        <v>2</v>
      </c>
      <c r="B32" s="37">
        <v>5</v>
      </c>
      <c r="C32" s="29" t="s">
        <v>72</v>
      </c>
      <c r="D32" s="29" t="s">
        <v>59</v>
      </c>
      <c r="E32" s="29">
        <v>29</v>
      </c>
      <c r="F32" s="37" t="s">
        <v>433</v>
      </c>
    </row>
    <row r="33" spans="1:6" x14ac:dyDescent="0.4">
      <c r="A33" s="37">
        <v>2</v>
      </c>
      <c r="B33" s="37">
        <v>5</v>
      </c>
      <c r="C33" s="29" t="s">
        <v>307</v>
      </c>
      <c r="D33" s="29" t="s">
        <v>59</v>
      </c>
      <c r="E33" s="29">
        <v>30</v>
      </c>
      <c r="F33" s="37" t="s">
        <v>434</v>
      </c>
    </row>
    <row r="34" spans="1:6" x14ac:dyDescent="0.4">
      <c r="A34" s="37">
        <v>2</v>
      </c>
      <c r="B34" s="37">
        <v>6</v>
      </c>
      <c r="C34" s="29" t="s">
        <v>72</v>
      </c>
      <c r="D34" s="29" t="s">
        <v>36</v>
      </c>
      <c r="E34" s="29">
        <v>31</v>
      </c>
      <c r="F34" s="37" t="s">
        <v>435</v>
      </c>
    </row>
    <row r="35" spans="1:6" x14ac:dyDescent="0.4">
      <c r="A35" s="37">
        <v>2</v>
      </c>
      <c r="B35" s="37">
        <v>6</v>
      </c>
      <c r="C35" s="29" t="s">
        <v>307</v>
      </c>
      <c r="D35" s="29" t="s">
        <v>36</v>
      </c>
      <c r="E35" s="29">
        <v>32</v>
      </c>
      <c r="F35" s="37" t="s">
        <v>436</v>
      </c>
    </row>
    <row r="36" spans="1:6" x14ac:dyDescent="0.4">
      <c r="A36" s="37">
        <v>2</v>
      </c>
      <c r="B36" s="37">
        <v>6</v>
      </c>
      <c r="C36" s="29" t="s">
        <v>72</v>
      </c>
      <c r="D36" s="29" t="s">
        <v>54</v>
      </c>
      <c r="E36" s="29">
        <v>33</v>
      </c>
      <c r="F36" s="37" t="s">
        <v>437</v>
      </c>
    </row>
    <row r="37" spans="1:6" x14ac:dyDescent="0.4">
      <c r="A37" s="37">
        <v>2</v>
      </c>
      <c r="B37" s="37">
        <v>6</v>
      </c>
      <c r="C37" s="29" t="s">
        <v>307</v>
      </c>
      <c r="D37" s="29" t="s">
        <v>54</v>
      </c>
      <c r="E37" s="29">
        <v>34</v>
      </c>
      <c r="F37" s="37" t="s">
        <v>438</v>
      </c>
    </row>
    <row r="38" spans="1:6" x14ac:dyDescent="0.4">
      <c r="A38" s="37">
        <v>2</v>
      </c>
      <c r="B38" s="37">
        <v>6</v>
      </c>
      <c r="C38" s="29" t="s">
        <v>72</v>
      </c>
      <c r="D38" s="29" t="s">
        <v>59</v>
      </c>
      <c r="E38" s="29">
        <v>35</v>
      </c>
      <c r="F38" s="37" t="s">
        <v>439</v>
      </c>
    </row>
    <row r="39" spans="1:6" x14ac:dyDescent="0.4">
      <c r="A39" s="37">
        <v>2</v>
      </c>
      <c r="B39" s="37">
        <v>6</v>
      </c>
      <c r="C39" s="29" t="s">
        <v>307</v>
      </c>
      <c r="D39" s="29" t="s">
        <v>59</v>
      </c>
      <c r="E39" s="29">
        <v>36</v>
      </c>
      <c r="F39" s="37" t="s">
        <v>440</v>
      </c>
    </row>
    <row r="42" spans="1:6" x14ac:dyDescent="0.4">
      <c r="A42" s="8" t="s">
        <v>75</v>
      </c>
      <c r="B42" s="8" t="s">
        <v>75</v>
      </c>
      <c r="E42" s="7" t="s">
        <v>73</v>
      </c>
    </row>
  </sheetData>
  <mergeCells count="1">
    <mergeCell ref="A1:F1"/>
  </mergeCells>
  <phoneticPr fontId="5" type="noConversion"/>
  <pageMargins left="0.69999998807907104" right="0.69999998807907104" top="0.75" bottom="0.75" header="0.30000001192092896" footer="0.30000001192092896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A5EA-225C-4ADE-B55C-E039C8436314}">
  <dimension ref="A1:K6"/>
  <sheetViews>
    <sheetView workbookViewId="0">
      <selection activeCell="D4" sqref="D4"/>
    </sheetView>
  </sheetViews>
  <sheetFormatPr defaultRowHeight="17.399999999999999" x14ac:dyDescent="0.4"/>
  <cols>
    <col min="1" max="1" width="7.3984375" bestFit="1" customWidth="1"/>
    <col min="2" max="2" width="8.296875" bestFit="1" customWidth="1"/>
    <col min="3" max="3" width="10.3984375" bestFit="1" customWidth="1"/>
    <col min="4" max="4" width="17.8984375" bestFit="1" customWidth="1"/>
    <col min="6" max="6" width="10.5" bestFit="1" customWidth="1"/>
  </cols>
  <sheetData>
    <row r="1" spans="1:11" x14ac:dyDescent="0.4">
      <c r="A1" s="129" t="s">
        <v>465</v>
      </c>
      <c r="B1" s="130"/>
      <c r="C1" s="130"/>
      <c r="D1" s="130"/>
    </row>
    <row r="2" spans="1:11" x14ac:dyDescent="0.4">
      <c r="A2" s="88" t="s">
        <v>466</v>
      </c>
      <c r="B2" s="88" t="s">
        <v>467</v>
      </c>
      <c r="C2" s="88" t="s">
        <v>468</v>
      </c>
      <c r="D2" s="88" t="s">
        <v>471</v>
      </c>
    </row>
    <row r="3" spans="1:11" x14ac:dyDescent="0.4">
      <c r="A3" s="88" t="s">
        <v>469</v>
      </c>
      <c r="B3" s="88" t="s">
        <v>470</v>
      </c>
      <c r="C3" s="90" t="s">
        <v>477</v>
      </c>
      <c r="D3" s="90" t="s">
        <v>478</v>
      </c>
    </row>
    <row r="4" spans="1:11" x14ac:dyDescent="0.4">
      <c r="A4" s="89" t="s">
        <v>472</v>
      </c>
      <c r="B4" s="57">
        <v>12345</v>
      </c>
      <c r="C4" s="57" t="s">
        <v>472</v>
      </c>
      <c r="D4" s="72">
        <v>44448.336921296293</v>
      </c>
      <c r="F4" s="52" t="s">
        <v>476</v>
      </c>
      <c r="G4" s="52"/>
      <c r="H4" s="52"/>
      <c r="I4" s="52"/>
      <c r="J4" s="52"/>
      <c r="K4" s="52"/>
    </row>
    <row r="5" spans="1:11" x14ac:dyDescent="0.4">
      <c r="A5" s="57" t="s">
        <v>473</v>
      </c>
      <c r="B5" s="57" t="s">
        <v>474</v>
      </c>
      <c r="C5" s="57" t="s">
        <v>475</v>
      </c>
      <c r="D5" s="72">
        <v>44465.425497685188</v>
      </c>
    </row>
    <row r="6" spans="1:11" x14ac:dyDescent="0.4">
      <c r="A6" s="57"/>
      <c r="B6" s="57"/>
      <c r="C6" s="57"/>
      <c r="D6" s="57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2"/>
  <sheetViews>
    <sheetView zoomScaleNormal="100" zoomScaleSheetLayoutView="75" workbookViewId="0">
      <selection activeCell="E4" sqref="E4"/>
    </sheetView>
  </sheetViews>
  <sheetFormatPr defaultColWidth="8.8984375" defaultRowHeight="17.399999999999999" x14ac:dyDescent="0.4"/>
  <cols>
    <col min="4" max="4" width="11.8984375" bestFit="1" customWidth="1"/>
    <col min="6" max="6" width="18.09765625" bestFit="1" customWidth="1"/>
  </cols>
  <sheetData>
    <row r="1" spans="1:6" x14ac:dyDescent="0.4">
      <c r="A1" s="105" t="s">
        <v>381</v>
      </c>
      <c r="B1" s="105"/>
      <c r="C1" s="105"/>
      <c r="D1" s="105"/>
      <c r="E1" s="105"/>
      <c r="F1" s="105"/>
    </row>
    <row r="2" spans="1:6" x14ac:dyDescent="0.4">
      <c r="A2" s="2" t="s">
        <v>227</v>
      </c>
      <c r="B2" s="2" t="s">
        <v>219</v>
      </c>
      <c r="C2" s="2" t="s">
        <v>47</v>
      </c>
      <c r="D2" s="2" t="s">
        <v>0</v>
      </c>
      <c r="E2" s="2" t="s">
        <v>42</v>
      </c>
      <c r="F2" s="2" t="s">
        <v>38</v>
      </c>
    </row>
    <row r="3" spans="1:6" x14ac:dyDescent="0.4">
      <c r="A3" s="8" t="s">
        <v>92</v>
      </c>
      <c r="B3" s="7" t="s">
        <v>220</v>
      </c>
      <c r="C3" s="2" t="s">
        <v>269</v>
      </c>
      <c r="D3" s="2" t="s">
        <v>286</v>
      </c>
      <c r="E3" s="2" t="s">
        <v>288</v>
      </c>
      <c r="F3" s="2" t="s">
        <v>130</v>
      </c>
    </row>
    <row r="4" spans="1:6" x14ac:dyDescent="0.4">
      <c r="A4" s="37">
        <v>1</v>
      </c>
      <c r="B4" s="37">
        <v>1</v>
      </c>
      <c r="C4" s="29" t="s">
        <v>44</v>
      </c>
      <c r="D4" s="3" t="s">
        <v>32</v>
      </c>
      <c r="E4" s="3"/>
      <c r="F4" s="10">
        <v>44440.564120370371</v>
      </c>
    </row>
    <row r="5" spans="1:6" x14ac:dyDescent="0.4">
      <c r="A5" s="37">
        <v>1</v>
      </c>
      <c r="B5" s="37">
        <v>2</v>
      </c>
      <c r="C5" s="29" t="s">
        <v>45</v>
      </c>
      <c r="D5" s="3" t="s">
        <v>32</v>
      </c>
      <c r="E5" s="3"/>
      <c r="F5" s="10">
        <v>44441.564120370371</v>
      </c>
    </row>
    <row r="6" spans="1:6" x14ac:dyDescent="0.4">
      <c r="A6" s="37">
        <v>1</v>
      </c>
      <c r="B6" s="37">
        <v>3</v>
      </c>
      <c r="C6" s="29" t="s">
        <v>31</v>
      </c>
      <c r="D6" s="11" t="s">
        <v>33</v>
      </c>
      <c r="E6" s="11" t="s">
        <v>271</v>
      </c>
      <c r="F6" s="10">
        <v>44442.564120370371</v>
      </c>
    </row>
    <row r="7" spans="1:6" x14ac:dyDescent="0.4">
      <c r="A7" s="37">
        <v>2</v>
      </c>
      <c r="B7" s="37">
        <v>4</v>
      </c>
      <c r="C7" s="29" t="s">
        <v>39</v>
      </c>
      <c r="D7" s="3" t="s">
        <v>32</v>
      </c>
      <c r="E7" s="3"/>
      <c r="F7" s="10">
        <v>44443.564120370371</v>
      </c>
    </row>
    <row r="8" spans="1:6" x14ac:dyDescent="0.4">
      <c r="A8" s="37">
        <v>2</v>
      </c>
      <c r="B8" s="37">
        <v>5</v>
      </c>
      <c r="C8" s="29" t="s">
        <v>48</v>
      </c>
      <c r="D8" s="3" t="s">
        <v>32</v>
      </c>
      <c r="E8" s="3"/>
      <c r="F8" s="10">
        <v>44444.564120370371</v>
      </c>
    </row>
    <row r="9" spans="1:6" x14ac:dyDescent="0.4">
      <c r="A9" s="37">
        <v>2</v>
      </c>
      <c r="B9" s="37">
        <v>6</v>
      </c>
      <c r="C9" s="29" t="s">
        <v>46</v>
      </c>
      <c r="D9" s="3" t="s">
        <v>32</v>
      </c>
      <c r="E9" s="3"/>
      <c r="F9" s="10">
        <v>44445.564120370371</v>
      </c>
    </row>
    <row r="10" spans="1:6" x14ac:dyDescent="0.4">
      <c r="A10" s="4"/>
      <c r="B10" s="4"/>
      <c r="C10" s="4"/>
      <c r="D10" s="4"/>
      <c r="E10" s="4"/>
      <c r="F10" s="5" t="s">
        <v>132</v>
      </c>
    </row>
    <row r="11" spans="1:6" x14ac:dyDescent="0.4">
      <c r="A11" s="4"/>
      <c r="B11" s="4"/>
      <c r="C11" s="4"/>
      <c r="D11" s="4"/>
      <c r="E11" s="4"/>
      <c r="F11" s="4"/>
    </row>
    <row r="12" spans="1:6" x14ac:dyDescent="0.4">
      <c r="A12" s="8" t="s">
        <v>75</v>
      </c>
      <c r="B12" s="7" t="s">
        <v>73</v>
      </c>
      <c r="C12" s="4"/>
      <c r="D12" s="4"/>
      <c r="E12" s="4"/>
      <c r="F12" s="4"/>
    </row>
  </sheetData>
  <mergeCells count="1">
    <mergeCell ref="A1:F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36"/>
  <sheetViews>
    <sheetView zoomScaleNormal="100" zoomScaleSheetLayoutView="75" workbookViewId="0">
      <selection activeCell="F30" sqref="F30"/>
    </sheetView>
  </sheetViews>
  <sheetFormatPr defaultColWidth="8.8984375" defaultRowHeight="17.399999999999999" x14ac:dyDescent="0.4"/>
  <cols>
    <col min="1" max="1" width="8" bestFit="1" customWidth="1"/>
    <col min="2" max="2" width="7.69921875" bestFit="1" customWidth="1"/>
    <col min="3" max="3" width="10.09765625" bestFit="1" customWidth="1"/>
    <col min="4" max="4" width="10.69921875" bestFit="1" customWidth="1"/>
    <col min="8" max="8" width="18.09765625" bestFit="1" customWidth="1"/>
  </cols>
  <sheetData>
    <row r="1" spans="1:8" x14ac:dyDescent="0.4">
      <c r="A1" s="106" t="s">
        <v>382</v>
      </c>
      <c r="B1" s="107"/>
      <c r="C1" s="107"/>
      <c r="D1" s="107"/>
      <c r="E1" s="107"/>
      <c r="F1" s="107"/>
      <c r="G1" s="107"/>
      <c r="H1" s="107"/>
    </row>
    <row r="2" spans="1:8" x14ac:dyDescent="0.4">
      <c r="A2" s="2" t="s">
        <v>227</v>
      </c>
      <c r="B2" s="2" t="s">
        <v>219</v>
      </c>
      <c r="C2" s="2" t="s">
        <v>221</v>
      </c>
      <c r="D2" s="2" t="s">
        <v>29</v>
      </c>
      <c r="E2" s="2" t="s">
        <v>70</v>
      </c>
      <c r="F2" s="2" t="s">
        <v>284</v>
      </c>
      <c r="G2" s="2" t="s">
        <v>42</v>
      </c>
      <c r="H2" s="2" t="s">
        <v>38</v>
      </c>
    </row>
    <row r="3" spans="1:8" x14ac:dyDescent="0.4">
      <c r="A3" s="8" t="s">
        <v>92</v>
      </c>
      <c r="B3" s="8" t="s">
        <v>220</v>
      </c>
      <c r="C3" s="7" t="s">
        <v>94</v>
      </c>
      <c r="D3" s="2" t="s">
        <v>134</v>
      </c>
      <c r="E3" s="2" t="s">
        <v>98</v>
      </c>
      <c r="F3" s="2" t="s">
        <v>286</v>
      </c>
      <c r="G3" s="2" t="s">
        <v>288</v>
      </c>
      <c r="H3" s="2" t="s">
        <v>130</v>
      </c>
    </row>
    <row r="4" spans="1:8" x14ac:dyDescent="0.4">
      <c r="A4" s="37">
        <v>1</v>
      </c>
      <c r="B4" s="37">
        <v>1</v>
      </c>
      <c r="C4" s="29" t="s">
        <v>229</v>
      </c>
      <c r="D4" s="29" t="s">
        <v>30</v>
      </c>
      <c r="E4" s="29" t="s">
        <v>72</v>
      </c>
      <c r="F4" s="3" t="s">
        <v>32</v>
      </c>
      <c r="G4" s="3"/>
      <c r="H4" s="10">
        <v>44409.564120370371</v>
      </c>
    </row>
    <row r="5" spans="1:8" x14ac:dyDescent="0.4">
      <c r="A5" s="37">
        <v>1</v>
      </c>
      <c r="B5" s="37">
        <v>1</v>
      </c>
      <c r="C5" s="29" t="s">
        <v>234</v>
      </c>
      <c r="D5" s="29" t="s">
        <v>49</v>
      </c>
      <c r="E5" s="29" t="s">
        <v>72</v>
      </c>
      <c r="F5" s="3" t="s">
        <v>32</v>
      </c>
      <c r="G5" s="3"/>
      <c r="H5" s="10">
        <v>44410.564120370371</v>
      </c>
    </row>
    <row r="6" spans="1:8" x14ac:dyDescent="0.4">
      <c r="A6" s="37">
        <v>1</v>
      </c>
      <c r="B6" s="37">
        <v>1</v>
      </c>
      <c r="C6" s="29" t="s">
        <v>231</v>
      </c>
      <c r="D6" s="29" t="s">
        <v>34</v>
      </c>
      <c r="E6" s="29" t="s">
        <v>72</v>
      </c>
      <c r="F6" s="3" t="s">
        <v>32</v>
      </c>
      <c r="G6" s="3"/>
      <c r="H6" s="10">
        <v>44411.564120370371</v>
      </c>
    </row>
    <row r="7" spans="1:8" x14ac:dyDescent="0.4">
      <c r="A7" s="37">
        <v>1</v>
      </c>
      <c r="B7" s="37">
        <v>1</v>
      </c>
      <c r="C7" s="29" t="s">
        <v>105</v>
      </c>
      <c r="D7" s="29" t="s">
        <v>281</v>
      </c>
      <c r="E7" s="29" t="s">
        <v>77</v>
      </c>
      <c r="F7" s="3" t="s">
        <v>32</v>
      </c>
      <c r="G7" s="3"/>
      <c r="H7" s="10">
        <v>44412.564120370371</v>
      </c>
    </row>
    <row r="8" spans="1:8" x14ac:dyDescent="0.4">
      <c r="A8" s="37">
        <v>1</v>
      </c>
      <c r="B8" s="37">
        <v>1</v>
      </c>
      <c r="C8" s="29" t="s">
        <v>104</v>
      </c>
      <c r="D8" s="29" t="s">
        <v>35</v>
      </c>
      <c r="E8" s="29" t="s">
        <v>77</v>
      </c>
      <c r="F8" s="3" t="s">
        <v>32</v>
      </c>
      <c r="G8" s="3"/>
      <c r="H8" s="10">
        <v>44413.564120370371</v>
      </c>
    </row>
    <row r="9" spans="1:8" x14ac:dyDescent="0.4">
      <c r="A9" s="37">
        <v>1</v>
      </c>
      <c r="B9" s="37">
        <v>2</v>
      </c>
      <c r="C9" s="29" t="s">
        <v>222</v>
      </c>
      <c r="D9" s="29" t="s">
        <v>30</v>
      </c>
      <c r="E9" s="29" t="s">
        <v>72</v>
      </c>
      <c r="F9" s="3" t="s">
        <v>32</v>
      </c>
      <c r="G9" s="3"/>
      <c r="H9" s="10">
        <v>44414.564120370371</v>
      </c>
    </row>
    <row r="10" spans="1:8" x14ac:dyDescent="0.4">
      <c r="A10" s="37">
        <v>1</v>
      </c>
      <c r="B10" s="37">
        <v>2</v>
      </c>
      <c r="C10" s="29" t="s">
        <v>235</v>
      </c>
      <c r="D10" s="29" t="s">
        <v>49</v>
      </c>
      <c r="E10" s="29" t="s">
        <v>72</v>
      </c>
      <c r="F10" s="3" t="s">
        <v>32</v>
      </c>
      <c r="G10" s="3"/>
      <c r="H10" s="10">
        <v>44415.564120370371</v>
      </c>
    </row>
    <row r="11" spans="1:8" x14ac:dyDescent="0.4">
      <c r="A11" s="37">
        <v>1</v>
      </c>
      <c r="B11" s="37">
        <v>2</v>
      </c>
      <c r="C11" s="29" t="s">
        <v>236</v>
      </c>
      <c r="D11" s="29" t="s">
        <v>34</v>
      </c>
      <c r="E11" s="29" t="s">
        <v>72</v>
      </c>
      <c r="F11" s="3" t="s">
        <v>32</v>
      </c>
      <c r="G11" s="3"/>
      <c r="H11" s="10">
        <v>44416.564120370371</v>
      </c>
    </row>
    <row r="12" spans="1:8" x14ac:dyDescent="0.4">
      <c r="A12" s="37">
        <v>1</v>
      </c>
      <c r="B12" s="37">
        <v>2</v>
      </c>
      <c r="C12" s="29" t="s">
        <v>108</v>
      </c>
      <c r="D12" s="29" t="s">
        <v>281</v>
      </c>
      <c r="E12" s="29" t="s">
        <v>77</v>
      </c>
      <c r="F12" s="3" t="s">
        <v>32</v>
      </c>
      <c r="G12" s="3"/>
      <c r="H12" s="10">
        <v>44417.564120370371</v>
      </c>
    </row>
    <row r="13" spans="1:8" x14ac:dyDescent="0.4">
      <c r="A13" s="37">
        <v>1</v>
      </c>
      <c r="B13" s="37">
        <v>2</v>
      </c>
      <c r="C13" s="29" t="s">
        <v>101</v>
      </c>
      <c r="D13" s="29" t="s">
        <v>35</v>
      </c>
      <c r="E13" s="29" t="s">
        <v>77</v>
      </c>
      <c r="F13" s="3" t="s">
        <v>32</v>
      </c>
      <c r="G13" s="3"/>
      <c r="H13" s="10">
        <v>44418.564120370371</v>
      </c>
    </row>
    <row r="14" spans="1:8" x14ac:dyDescent="0.4">
      <c r="A14" s="37">
        <v>1</v>
      </c>
      <c r="B14" s="37">
        <v>3</v>
      </c>
      <c r="C14" s="29" t="s">
        <v>215</v>
      </c>
      <c r="D14" s="29" t="s">
        <v>30</v>
      </c>
      <c r="E14" s="29" t="s">
        <v>72</v>
      </c>
      <c r="F14" s="3" t="s">
        <v>32</v>
      </c>
      <c r="G14" s="3"/>
      <c r="H14" s="10">
        <v>44419.564120370371</v>
      </c>
    </row>
    <row r="15" spans="1:8" x14ac:dyDescent="0.4">
      <c r="A15" s="37">
        <v>1</v>
      </c>
      <c r="B15" s="37">
        <v>3</v>
      </c>
      <c r="C15" s="29" t="s">
        <v>232</v>
      </c>
      <c r="D15" s="29" t="s">
        <v>49</v>
      </c>
      <c r="E15" s="29" t="s">
        <v>72</v>
      </c>
      <c r="F15" s="17" t="s">
        <v>33</v>
      </c>
      <c r="G15" s="17" t="s">
        <v>271</v>
      </c>
      <c r="H15" s="10">
        <v>44420.564120370371</v>
      </c>
    </row>
    <row r="16" spans="1:8" x14ac:dyDescent="0.4">
      <c r="A16" s="37">
        <v>1</v>
      </c>
      <c r="B16" s="37">
        <v>3</v>
      </c>
      <c r="C16" s="29" t="s">
        <v>233</v>
      </c>
      <c r="D16" s="29" t="s">
        <v>34</v>
      </c>
      <c r="E16" s="29" t="s">
        <v>72</v>
      </c>
      <c r="F16" s="3" t="s">
        <v>32</v>
      </c>
      <c r="G16" s="3"/>
      <c r="H16" s="10">
        <v>44421.564120370371</v>
      </c>
    </row>
    <row r="17" spans="1:8" x14ac:dyDescent="0.4">
      <c r="A17" s="37">
        <v>1</v>
      </c>
      <c r="B17" s="37">
        <v>3</v>
      </c>
      <c r="C17" s="29" t="s">
        <v>107</v>
      </c>
      <c r="D17" s="29" t="s">
        <v>281</v>
      </c>
      <c r="E17" s="29" t="s">
        <v>77</v>
      </c>
      <c r="F17" s="3" t="s">
        <v>32</v>
      </c>
      <c r="G17" s="3"/>
      <c r="H17" s="10">
        <v>44422.564120370371</v>
      </c>
    </row>
    <row r="18" spans="1:8" x14ac:dyDescent="0.4">
      <c r="A18" s="37">
        <v>1</v>
      </c>
      <c r="B18" s="37">
        <v>3</v>
      </c>
      <c r="C18" s="29" t="s">
        <v>100</v>
      </c>
      <c r="D18" s="29" t="s">
        <v>35</v>
      </c>
      <c r="E18" s="29" t="s">
        <v>77</v>
      </c>
      <c r="F18" s="3" t="s">
        <v>32</v>
      </c>
      <c r="G18" s="3"/>
      <c r="H18" s="10">
        <v>44423.564120370371</v>
      </c>
    </row>
    <row r="19" spans="1:8" x14ac:dyDescent="0.4">
      <c r="A19" s="37">
        <v>2</v>
      </c>
      <c r="B19" s="37">
        <v>4</v>
      </c>
      <c r="C19" s="29" t="s">
        <v>223</v>
      </c>
      <c r="D19" s="29" t="s">
        <v>30</v>
      </c>
      <c r="E19" s="29" t="s">
        <v>72</v>
      </c>
      <c r="F19" s="3" t="s">
        <v>32</v>
      </c>
      <c r="G19" s="3"/>
      <c r="H19" s="10">
        <v>44424.564120370371</v>
      </c>
    </row>
    <row r="20" spans="1:8" x14ac:dyDescent="0.4">
      <c r="A20" s="37">
        <v>2</v>
      </c>
      <c r="B20" s="37">
        <v>4</v>
      </c>
      <c r="C20" s="29" t="s">
        <v>258</v>
      </c>
      <c r="D20" s="29" t="s">
        <v>49</v>
      </c>
      <c r="E20" s="29" t="s">
        <v>72</v>
      </c>
      <c r="F20" s="3" t="s">
        <v>32</v>
      </c>
      <c r="G20" s="3"/>
      <c r="H20" s="10">
        <v>44425.564120370371</v>
      </c>
    </row>
    <row r="21" spans="1:8" x14ac:dyDescent="0.4">
      <c r="A21" s="37">
        <v>2</v>
      </c>
      <c r="B21" s="37">
        <v>4</v>
      </c>
      <c r="C21" s="29" t="s">
        <v>261</v>
      </c>
      <c r="D21" s="29" t="s">
        <v>34</v>
      </c>
      <c r="E21" s="29" t="s">
        <v>72</v>
      </c>
      <c r="F21" s="3" t="s">
        <v>32</v>
      </c>
      <c r="G21" s="3"/>
      <c r="H21" s="10">
        <v>44426.564120370371</v>
      </c>
    </row>
    <row r="22" spans="1:8" x14ac:dyDescent="0.4">
      <c r="A22" s="37">
        <v>2</v>
      </c>
      <c r="B22" s="37">
        <v>4</v>
      </c>
      <c r="C22" s="29" t="s">
        <v>106</v>
      </c>
      <c r="D22" s="29" t="s">
        <v>281</v>
      </c>
      <c r="E22" s="29" t="s">
        <v>77</v>
      </c>
      <c r="F22" s="3" t="s">
        <v>32</v>
      </c>
      <c r="G22" s="3"/>
      <c r="H22" s="10">
        <v>44427.564120370371</v>
      </c>
    </row>
    <row r="23" spans="1:8" x14ac:dyDescent="0.4">
      <c r="A23" s="37">
        <v>2</v>
      </c>
      <c r="B23" s="37">
        <v>4</v>
      </c>
      <c r="C23" s="29" t="s">
        <v>102</v>
      </c>
      <c r="D23" s="29" t="s">
        <v>35</v>
      </c>
      <c r="E23" s="29" t="s">
        <v>77</v>
      </c>
      <c r="F23" s="3" t="s">
        <v>32</v>
      </c>
      <c r="G23" s="3"/>
      <c r="H23" s="10">
        <v>44428.564120370371</v>
      </c>
    </row>
    <row r="24" spans="1:8" x14ac:dyDescent="0.4">
      <c r="A24" s="37">
        <v>2</v>
      </c>
      <c r="B24" s="37">
        <v>5</v>
      </c>
      <c r="C24" s="29" t="s">
        <v>230</v>
      </c>
      <c r="D24" s="29" t="s">
        <v>30</v>
      </c>
      <c r="E24" s="29" t="s">
        <v>72</v>
      </c>
      <c r="F24" s="3" t="s">
        <v>32</v>
      </c>
      <c r="G24" s="3"/>
      <c r="H24" s="10">
        <v>44429.564120370371</v>
      </c>
    </row>
    <row r="25" spans="1:8" x14ac:dyDescent="0.4">
      <c r="A25" s="37">
        <v>2</v>
      </c>
      <c r="B25" s="37">
        <v>5</v>
      </c>
      <c r="C25" s="29" t="s">
        <v>240</v>
      </c>
      <c r="D25" s="29" t="s">
        <v>49</v>
      </c>
      <c r="E25" s="29" t="s">
        <v>72</v>
      </c>
      <c r="F25" s="3" t="s">
        <v>32</v>
      </c>
      <c r="G25" s="3"/>
      <c r="H25" s="10">
        <v>44430.564120370371</v>
      </c>
    </row>
    <row r="26" spans="1:8" x14ac:dyDescent="0.4">
      <c r="A26" s="37">
        <v>2</v>
      </c>
      <c r="B26" s="37">
        <v>5</v>
      </c>
      <c r="C26" s="29" t="s">
        <v>264</v>
      </c>
      <c r="D26" s="29" t="s">
        <v>34</v>
      </c>
      <c r="E26" s="29" t="s">
        <v>72</v>
      </c>
      <c r="F26" s="3" t="s">
        <v>32</v>
      </c>
      <c r="G26" s="3"/>
      <c r="H26" s="10">
        <v>44431.564120370371</v>
      </c>
    </row>
    <row r="27" spans="1:8" x14ac:dyDescent="0.4">
      <c r="A27" s="37">
        <v>2</v>
      </c>
      <c r="B27" s="37">
        <v>5</v>
      </c>
      <c r="C27" s="29" t="s">
        <v>103</v>
      </c>
      <c r="D27" s="29" t="s">
        <v>281</v>
      </c>
      <c r="E27" s="29" t="s">
        <v>77</v>
      </c>
      <c r="F27" s="3" t="s">
        <v>32</v>
      </c>
      <c r="G27" s="3"/>
      <c r="H27" s="10">
        <v>44432.564120370371</v>
      </c>
    </row>
    <row r="28" spans="1:8" x14ac:dyDescent="0.4">
      <c r="A28" s="37">
        <v>2</v>
      </c>
      <c r="B28" s="37">
        <v>5</v>
      </c>
      <c r="C28" s="29" t="s">
        <v>109</v>
      </c>
      <c r="D28" s="29" t="s">
        <v>35</v>
      </c>
      <c r="E28" s="29" t="s">
        <v>77</v>
      </c>
      <c r="F28" s="3" t="s">
        <v>32</v>
      </c>
      <c r="G28" s="3"/>
      <c r="H28" s="10">
        <v>44433.564120370371</v>
      </c>
    </row>
    <row r="29" spans="1:8" x14ac:dyDescent="0.4">
      <c r="A29" s="37">
        <v>2</v>
      </c>
      <c r="B29" s="37">
        <v>6</v>
      </c>
      <c r="C29" s="29" t="s">
        <v>217</v>
      </c>
      <c r="D29" s="29" t="s">
        <v>30</v>
      </c>
      <c r="E29" s="29" t="s">
        <v>72</v>
      </c>
      <c r="F29" s="3" t="s">
        <v>32</v>
      </c>
      <c r="G29" s="3"/>
      <c r="H29" s="10">
        <v>44434.564120370371</v>
      </c>
    </row>
    <row r="30" spans="1:8" x14ac:dyDescent="0.4">
      <c r="A30" s="37">
        <v>2</v>
      </c>
      <c r="B30" s="37">
        <v>6</v>
      </c>
      <c r="C30" s="29" t="s">
        <v>256</v>
      </c>
      <c r="D30" s="29" t="s">
        <v>49</v>
      </c>
      <c r="E30" s="29" t="s">
        <v>72</v>
      </c>
      <c r="F30" s="3" t="s">
        <v>32</v>
      </c>
      <c r="G30" s="3"/>
      <c r="H30" s="10">
        <v>44435.564120370371</v>
      </c>
    </row>
    <row r="31" spans="1:8" x14ac:dyDescent="0.4">
      <c r="A31" s="37">
        <v>2</v>
      </c>
      <c r="B31" s="37">
        <v>6</v>
      </c>
      <c r="C31" s="29" t="s">
        <v>257</v>
      </c>
      <c r="D31" s="29" t="s">
        <v>34</v>
      </c>
      <c r="E31" s="29" t="s">
        <v>72</v>
      </c>
      <c r="F31" s="3" t="s">
        <v>32</v>
      </c>
      <c r="G31" s="3"/>
      <c r="H31" s="10">
        <v>44436.564120370371</v>
      </c>
    </row>
    <row r="32" spans="1:8" x14ac:dyDescent="0.4">
      <c r="A32" s="37">
        <v>2</v>
      </c>
      <c r="B32" s="37">
        <v>6</v>
      </c>
      <c r="C32" s="29" t="s">
        <v>114</v>
      </c>
      <c r="D32" s="29" t="s">
        <v>281</v>
      </c>
      <c r="E32" s="29" t="s">
        <v>77</v>
      </c>
      <c r="F32" s="3" t="s">
        <v>32</v>
      </c>
      <c r="G32" s="3"/>
      <c r="H32" s="10">
        <v>44437.564120370371</v>
      </c>
    </row>
    <row r="33" spans="1:8" x14ac:dyDescent="0.4">
      <c r="A33" s="37">
        <v>2</v>
      </c>
      <c r="B33" s="37">
        <v>6</v>
      </c>
      <c r="C33" s="29" t="s">
        <v>121</v>
      </c>
      <c r="D33" s="29" t="s">
        <v>35</v>
      </c>
      <c r="E33" s="29" t="s">
        <v>77</v>
      </c>
      <c r="F33" s="3" t="s">
        <v>32</v>
      </c>
      <c r="G33" s="3"/>
      <c r="H33" s="10">
        <v>44438.564120370371</v>
      </c>
    </row>
    <row r="34" spans="1:8" x14ac:dyDescent="0.4">
      <c r="A34" s="1"/>
      <c r="B34" s="1"/>
      <c r="C34" s="1"/>
      <c r="D34" s="1"/>
      <c r="E34" s="1"/>
      <c r="F34" s="1"/>
      <c r="G34" s="1"/>
      <c r="H34" s="5" t="s">
        <v>132</v>
      </c>
    </row>
    <row r="35" spans="1:8" x14ac:dyDescent="0.4">
      <c r="A35" s="1"/>
      <c r="B35" s="1"/>
      <c r="C35" s="1"/>
      <c r="D35" s="1"/>
      <c r="E35" s="1"/>
      <c r="F35" s="1"/>
      <c r="G35" s="1"/>
      <c r="H35" s="1"/>
    </row>
    <row r="36" spans="1:8" x14ac:dyDescent="0.4">
      <c r="A36" s="8" t="s">
        <v>75</v>
      </c>
      <c r="B36" s="8" t="s">
        <v>75</v>
      </c>
      <c r="C36" s="7" t="s">
        <v>73</v>
      </c>
      <c r="D36" s="1"/>
      <c r="E36" s="1"/>
      <c r="F36" s="1"/>
      <c r="G36" s="1"/>
      <c r="H36" s="1"/>
    </row>
  </sheetData>
  <mergeCells count="1">
    <mergeCell ref="A1:H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3"/>
  <sheetViews>
    <sheetView topLeftCell="A3" zoomScaleNormal="100" zoomScaleSheetLayoutView="75" workbookViewId="0">
      <selection activeCell="A6" sqref="A4:A6"/>
    </sheetView>
  </sheetViews>
  <sheetFormatPr defaultColWidth="8.8984375" defaultRowHeight="17.399999999999999" x14ac:dyDescent="0.4"/>
  <cols>
    <col min="1" max="1" width="8.8984375" bestFit="1" customWidth="1"/>
    <col min="2" max="2" width="8.09765625" bestFit="1" customWidth="1"/>
    <col min="3" max="3" width="11.69921875" bestFit="1" customWidth="1"/>
    <col min="4" max="4" width="7" bestFit="1" customWidth="1"/>
    <col min="5" max="6" width="11.19921875" bestFit="1" customWidth="1"/>
    <col min="7" max="8" width="11.19921875" customWidth="1"/>
    <col min="9" max="10" width="13.19921875" bestFit="1" customWidth="1"/>
    <col min="11" max="11" width="10.19921875" bestFit="1" customWidth="1"/>
    <col min="12" max="12" width="11.19921875" bestFit="1" customWidth="1"/>
    <col min="13" max="13" width="17.8984375" bestFit="1" customWidth="1"/>
  </cols>
  <sheetData>
    <row r="1" spans="1:13" x14ac:dyDescent="0.4">
      <c r="A1" s="109" t="s">
        <v>383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</row>
    <row r="2" spans="1:13" x14ac:dyDescent="0.4">
      <c r="A2" s="39" t="s">
        <v>345</v>
      </c>
      <c r="B2" s="39" t="s">
        <v>228</v>
      </c>
      <c r="C2" s="39" t="s">
        <v>65</v>
      </c>
      <c r="D2" s="39" t="s">
        <v>61</v>
      </c>
      <c r="E2" s="39" t="s">
        <v>334</v>
      </c>
      <c r="F2" s="39" t="s">
        <v>331</v>
      </c>
      <c r="G2" s="39" t="s">
        <v>325</v>
      </c>
      <c r="H2" s="39" t="s">
        <v>323</v>
      </c>
      <c r="I2" s="39" t="s">
        <v>324</v>
      </c>
      <c r="J2" s="39" t="s">
        <v>332</v>
      </c>
      <c r="K2" s="39" t="s">
        <v>329</v>
      </c>
      <c r="L2" s="39" t="s">
        <v>326</v>
      </c>
      <c r="M2" s="39" t="s">
        <v>38</v>
      </c>
    </row>
    <row r="3" spans="1:13" x14ac:dyDescent="0.4">
      <c r="A3" s="39" t="s">
        <v>4</v>
      </c>
      <c r="B3" s="40" t="s">
        <v>226</v>
      </c>
      <c r="C3" s="39" t="s">
        <v>333</v>
      </c>
      <c r="D3" s="86" t="s">
        <v>346</v>
      </c>
      <c r="E3" s="39" t="s">
        <v>18</v>
      </c>
      <c r="F3" s="39" t="s">
        <v>6</v>
      </c>
      <c r="G3" s="39" t="s">
        <v>7</v>
      </c>
      <c r="H3" s="39" t="s">
        <v>8</v>
      </c>
      <c r="I3" s="39" t="s">
        <v>11</v>
      </c>
      <c r="J3" s="39" t="s">
        <v>9</v>
      </c>
      <c r="K3" s="39" t="s">
        <v>12</v>
      </c>
      <c r="L3" s="39" t="s">
        <v>10</v>
      </c>
      <c r="M3" s="39" t="s">
        <v>130</v>
      </c>
    </row>
    <row r="4" spans="1:13" x14ac:dyDescent="0.4">
      <c r="A4" s="41" t="s">
        <v>55</v>
      </c>
      <c r="B4" s="37">
        <v>1</v>
      </c>
      <c r="C4" s="41" t="s">
        <v>188</v>
      </c>
      <c r="D4" s="37">
        <v>1</v>
      </c>
      <c r="E4" s="42">
        <v>40</v>
      </c>
      <c r="F4" s="42">
        <v>30</v>
      </c>
      <c r="G4" s="42">
        <v>0</v>
      </c>
      <c r="H4" s="42">
        <v>0</v>
      </c>
      <c r="I4" s="42">
        <v>0</v>
      </c>
      <c r="J4" s="42">
        <v>0</v>
      </c>
      <c r="K4" s="42">
        <v>5</v>
      </c>
      <c r="L4" s="42">
        <v>1</v>
      </c>
      <c r="M4" s="43">
        <v>44381.564120370371</v>
      </c>
    </row>
    <row r="5" spans="1:13" x14ac:dyDescent="0.4">
      <c r="A5" s="41" t="s">
        <v>55</v>
      </c>
      <c r="B5" s="37">
        <v>2</v>
      </c>
      <c r="C5" s="41" t="s">
        <v>180</v>
      </c>
      <c r="D5" s="37">
        <v>2</v>
      </c>
      <c r="E5" s="42">
        <v>30</v>
      </c>
      <c r="F5" s="42">
        <v>20</v>
      </c>
      <c r="G5" s="42">
        <v>0</v>
      </c>
      <c r="H5" s="42">
        <v>0</v>
      </c>
      <c r="I5" s="42">
        <v>0</v>
      </c>
      <c r="J5" s="42">
        <v>0</v>
      </c>
      <c r="K5" s="42">
        <v>3</v>
      </c>
      <c r="L5" s="42">
        <v>1</v>
      </c>
      <c r="M5" s="43">
        <v>44381.564120370371</v>
      </c>
    </row>
    <row r="6" spans="1:13" x14ac:dyDescent="0.4">
      <c r="A6" s="41" t="s">
        <v>55</v>
      </c>
      <c r="B6" s="37">
        <v>3</v>
      </c>
      <c r="C6" s="41" t="s">
        <v>189</v>
      </c>
      <c r="D6" s="37">
        <v>3</v>
      </c>
      <c r="E6" s="42">
        <v>50</v>
      </c>
      <c r="F6" s="42">
        <v>40</v>
      </c>
      <c r="G6" s="42">
        <v>0</v>
      </c>
      <c r="H6" s="42">
        <v>0</v>
      </c>
      <c r="I6" s="42">
        <v>0</v>
      </c>
      <c r="J6" s="42">
        <v>0</v>
      </c>
      <c r="K6" s="42">
        <v>4</v>
      </c>
      <c r="L6" s="42">
        <v>1</v>
      </c>
      <c r="M6" s="43">
        <v>44381.564120370371</v>
      </c>
    </row>
    <row r="7" spans="1:13" x14ac:dyDescent="0.4">
      <c r="A7" s="41" t="s">
        <v>60</v>
      </c>
      <c r="B7" s="37">
        <v>4</v>
      </c>
      <c r="C7" s="41" t="s">
        <v>182</v>
      </c>
      <c r="D7" s="37">
        <v>4</v>
      </c>
      <c r="E7" s="42"/>
      <c r="F7" s="42"/>
      <c r="G7" s="42"/>
      <c r="H7" s="42"/>
      <c r="I7" s="42"/>
      <c r="J7" s="42"/>
      <c r="K7" s="42"/>
      <c r="L7" s="42"/>
      <c r="M7" s="43">
        <v>44381.564120370371</v>
      </c>
    </row>
    <row r="8" spans="1:13" x14ac:dyDescent="0.4">
      <c r="A8" s="41" t="s">
        <v>60</v>
      </c>
      <c r="B8" s="37">
        <v>5</v>
      </c>
      <c r="C8" s="41" t="s">
        <v>166</v>
      </c>
      <c r="D8" s="37">
        <v>5</v>
      </c>
      <c r="E8" s="42"/>
      <c r="F8" s="42"/>
      <c r="G8" s="42"/>
      <c r="H8" s="42"/>
      <c r="I8" s="42"/>
      <c r="J8" s="42"/>
      <c r="K8" s="42"/>
      <c r="L8" s="42"/>
      <c r="M8" s="43">
        <v>44381.564120370371</v>
      </c>
    </row>
    <row r="9" spans="1:13" x14ac:dyDescent="0.4">
      <c r="A9" s="41" t="s">
        <v>60</v>
      </c>
      <c r="B9" s="37">
        <v>6</v>
      </c>
      <c r="C9" s="41" t="s">
        <v>175</v>
      </c>
      <c r="D9" s="37">
        <v>6</v>
      </c>
      <c r="E9" s="42"/>
      <c r="F9" s="42"/>
      <c r="G9" s="42"/>
      <c r="H9" s="42"/>
      <c r="I9" s="42"/>
      <c r="J9" s="42"/>
      <c r="K9" s="42"/>
      <c r="L9" s="42"/>
      <c r="M9" s="43">
        <v>44381.564120370371</v>
      </c>
    </row>
    <row r="10" spans="1:13" x14ac:dyDescent="0.4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x14ac:dyDescent="0.4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</row>
    <row r="12" spans="1:13" x14ac:dyDescent="0.4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</row>
    <row r="13" spans="1:13" x14ac:dyDescent="0.4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  <row r="14" spans="1:13" x14ac:dyDescent="0.4">
      <c r="A14" s="44"/>
      <c r="B14" s="40" t="s">
        <v>73</v>
      </c>
      <c r="C14" s="44"/>
      <c r="D14" s="80"/>
      <c r="E14" s="48" t="s">
        <v>359</v>
      </c>
      <c r="F14" s="48" t="s">
        <v>359</v>
      </c>
      <c r="G14" s="48" t="s">
        <v>359</v>
      </c>
      <c r="H14" s="48" t="s">
        <v>359</v>
      </c>
      <c r="I14" s="49" t="s">
        <v>360</v>
      </c>
      <c r="J14" s="49" t="s">
        <v>360</v>
      </c>
      <c r="K14" s="49" t="s">
        <v>360</v>
      </c>
      <c r="L14" s="49" t="s">
        <v>360</v>
      </c>
      <c r="M14" s="44"/>
    </row>
    <row r="15" spans="1:13" x14ac:dyDescent="0.4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</row>
    <row r="16" spans="1:13" x14ac:dyDescent="0.4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</row>
    <row r="17" spans="1:13" x14ac:dyDescent="0.4">
      <c r="A17" s="44"/>
      <c r="B17" s="44"/>
      <c r="C17" s="44"/>
      <c r="D17" s="44"/>
      <c r="E17" s="46" t="s">
        <v>302</v>
      </c>
      <c r="F17" s="46" t="s">
        <v>300</v>
      </c>
      <c r="G17" s="46" t="s">
        <v>337</v>
      </c>
      <c r="H17" s="46" t="s">
        <v>328</v>
      </c>
      <c r="I17" s="47" t="s">
        <v>169</v>
      </c>
      <c r="J17" s="47" t="s">
        <v>172</v>
      </c>
      <c r="K17" s="47" t="s">
        <v>63</v>
      </c>
      <c r="L17" s="47" t="s">
        <v>53</v>
      </c>
      <c r="M17" s="44"/>
    </row>
    <row r="18" spans="1:13" x14ac:dyDescent="0.4">
      <c r="A18" s="44"/>
      <c r="B18" s="44"/>
      <c r="C18" s="44"/>
      <c r="D18" s="44"/>
      <c r="E18" s="48" t="s">
        <v>15</v>
      </c>
      <c r="F18" s="48" t="s">
        <v>16</v>
      </c>
      <c r="G18" s="48" t="s">
        <v>13</v>
      </c>
      <c r="H18" s="48" t="s">
        <v>13</v>
      </c>
      <c r="I18" s="49" t="s">
        <v>369</v>
      </c>
      <c r="J18" s="49" t="s">
        <v>369</v>
      </c>
      <c r="K18" s="49" t="s">
        <v>17</v>
      </c>
      <c r="L18" s="49" t="s">
        <v>480</v>
      </c>
      <c r="M18" s="44"/>
    </row>
    <row r="19" spans="1:13" x14ac:dyDescent="0.4">
      <c r="A19" s="35"/>
      <c r="B19" s="35"/>
      <c r="C19" s="35"/>
      <c r="D19" s="35"/>
      <c r="E19" s="50"/>
      <c r="F19" s="50"/>
      <c r="G19" s="52"/>
      <c r="H19" s="52"/>
      <c r="I19" s="51"/>
      <c r="J19" s="51"/>
      <c r="K19" s="51"/>
      <c r="L19" s="51"/>
      <c r="M19" s="35"/>
    </row>
    <row r="20" spans="1:13" x14ac:dyDescent="0.4">
      <c r="B20" s="108" t="s">
        <v>358</v>
      </c>
      <c r="C20" s="108"/>
      <c r="D20" s="61" t="s">
        <v>351</v>
      </c>
      <c r="E20" s="48">
        <v>40</v>
      </c>
      <c r="F20" s="48">
        <v>30</v>
      </c>
      <c r="G20" s="48">
        <v>0</v>
      </c>
      <c r="H20" s="48">
        <v>0</v>
      </c>
      <c r="I20" s="49">
        <v>0</v>
      </c>
      <c r="J20" s="49">
        <v>0</v>
      </c>
      <c r="K20" s="49">
        <v>5</v>
      </c>
      <c r="L20" s="49">
        <v>1</v>
      </c>
      <c r="M20" s="35"/>
    </row>
    <row r="21" spans="1:13" x14ac:dyDescent="0.4">
      <c r="A21" s="61"/>
      <c r="B21" s="61"/>
      <c r="C21" s="61"/>
      <c r="D21" s="61" t="s">
        <v>352</v>
      </c>
      <c r="E21" s="48">
        <v>0.1</v>
      </c>
      <c r="F21" s="48">
        <v>0.1</v>
      </c>
      <c r="G21" s="48">
        <v>0.05</v>
      </c>
      <c r="H21" s="48">
        <v>0.05</v>
      </c>
      <c r="I21" s="49">
        <v>0.01</v>
      </c>
      <c r="J21" s="49">
        <v>0.01</v>
      </c>
      <c r="K21" s="49">
        <v>0.1</v>
      </c>
      <c r="L21" s="49">
        <v>0.1</v>
      </c>
      <c r="M21" s="35"/>
    </row>
    <row r="22" spans="1:13" x14ac:dyDescent="0.4">
      <c r="L22" s="34" t="s">
        <v>375</v>
      </c>
    </row>
    <row r="23" spans="1:13" x14ac:dyDescent="0.4">
      <c r="L23" s="52" t="s">
        <v>479</v>
      </c>
    </row>
  </sheetData>
  <mergeCells count="2">
    <mergeCell ref="B20:C20"/>
    <mergeCell ref="A1:M1"/>
  </mergeCells>
  <pageMargins left="0.69999998807907104" right="0.69999998807907104" top="0.75" bottom="0.75" header="0.30000001192092896" footer="0.30000001192092896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zoomScaleNormal="100" zoomScaleSheetLayoutView="75" workbookViewId="0">
      <selection activeCell="D4" sqref="D4"/>
    </sheetView>
  </sheetViews>
  <sheetFormatPr defaultColWidth="8.8984375" defaultRowHeight="17.399999999999999" x14ac:dyDescent="0.4"/>
  <cols>
    <col min="3" max="3" width="10.09765625" bestFit="1" customWidth="1"/>
    <col min="5" max="5" width="9.8984375" bestFit="1" customWidth="1"/>
    <col min="6" max="6" width="18.8984375" customWidth="1"/>
    <col min="7" max="7" width="11.59765625" bestFit="1" customWidth="1"/>
    <col min="8" max="8" width="10.59765625" bestFit="1" customWidth="1"/>
    <col min="10" max="10" width="11.69921875" bestFit="1" customWidth="1"/>
  </cols>
  <sheetData>
    <row r="1" spans="1:12" x14ac:dyDescent="0.4">
      <c r="A1" s="106" t="s">
        <v>384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12"/>
    </row>
    <row r="2" spans="1:12" x14ac:dyDescent="0.4">
      <c r="A2" s="2" t="s">
        <v>227</v>
      </c>
      <c r="B2" s="2" t="s">
        <v>219</v>
      </c>
      <c r="C2" s="2" t="s">
        <v>221</v>
      </c>
      <c r="D2" s="2" t="s">
        <v>212</v>
      </c>
      <c r="E2" s="2" t="s">
        <v>225</v>
      </c>
      <c r="F2" s="2" t="s">
        <v>79</v>
      </c>
      <c r="G2" s="2" t="s">
        <v>78</v>
      </c>
      <c r="H2" s="2" t="s">
        <v>218</v>
      </c>
      <c r="I2" s="2" t="s">
        <v>70</v>
      </c>
      <c r="J2" s="2" t="s">
        <v>0</v>
      </c>
      <c r="K2" s="2" t="s">
        <v>184</v>
      </c>
      <c r="L2" s="2" t="s">
        <v>213</v>
      </c>
    </row>
    <row r="3" spans="1:12" x14ac:dyDescent="0.4">
      <c r="A3" s="8" t="s">
        <v>92</v>
      </c>
      <c r="B3" s="8" t="s">
        <v>220</v>
      </c>
      <c r="C3" s="8" t="s">
        <v>94</v>
      </c>
      <c r="D3" s="7" t="s">
        <v>91</v>
      </c>
      <c r="E3" s="2" t="s">
        <v>96</v>
      </c>
      <c r="F3" s="2" t="s">
        <v>95</v>
      </c>
      <c r="G3" s="2" t="s">
        <v>93</v>
      </c>
      <c r="H3" s="2" t="s">
        <v>97</v>
      </c>
      <c r="I3" s="2" t="s">
        <v>98</v>
      </c>
      <c r="J3" s="2" t="s">
        <v>286</v>
      </c>
      <c r="K3" s="8" t="s">
        <v>1</v>
      </c>
      <c r="L3" s="2" t="s">
        <v>99</v>
      </c>
    </row>
    <row r="4" spans="1:12" x14ac:dyDescent="0.4">
      <c r="A4" s="37">
        <v>1</v>
      </c>
      <c r="B4" s="37">
        <v>1</v>
      </c>
      <c r="C4" s="29" t="s">
        <v>229</v>
      </c>
      <c r="D4" s="37">
        <v>1</v>
      </c>
      <c r="E4" s="29" t="s">
        <v>248</v>
      </c>
      <c r="F4" s="29" t="s">
        <v>259</v>
      </c>
      <c r="G4" s="29" t="s">
        <v>249</v>
      </c>
      <c r="H4" s="31">
        <v>30</v>
      </c>
      <c r="I4" s="29" t="s">
        <v>72</v>
      </c>
      <c r="J4" s="3" t="s">
        <v>32</v>
      </c>
      <c r="K4" s="3"/>
      <c r="L4" s="3">
        <v>0</v>
      </c>
    </row>
    <row r="5" spans="1:12" x14ac:dyDescent="0.4">
      <c r="A5" s="37">
        <v>1</v>
      </c>
      <c r="B5" s="37">
        <v>1</v>
      </c>
      <c r="C5" s="29" t="s">
        <v>234</v>
      </c>
      <c r="D5" s="37">
        <v>2</v>
      </c>
      <c r="E5" s="29" t="s">
        <v>118</v>
      </c>
      <c r="F5" s="29" t="s">
        <v>119</v>
      </c>
      <c r="G5" s="29" t="s">
        <v>243</v>
      </c>
      <c r="H5" s="31">
        <v>30</v>
      </c>
      <c r="I5" s="29" t="s">
        <v>72</v>
      </c>
      <c r="J5" s="3" t="s">
        <v>32</v>
      </c>
      <c r="K5" s="3"/>
      <c r="L5" s="3">
        <v>0</v>
      </c>
    </row>
    <row r="6" spans="1:12" x14ac:dyDescent="0.4">
      <c r="A6" s="37">
        <v>1</v>
      </c>
      <c r="B6" s="37">
        <v>1</v>
      </c>
      <c r="C6" s="29" t="s">
        <v>231</v>
      </c>
      <c r="D6" s="37">
        <v>3</v>
      </c>
      <c r="E6" s="29" t="s">
        <v>116</v>
      </c>
      <c r="F6" s="29" t="s">
        <v>247</v>
      </c>
      <c r="G6" s="29" t="s">
        <v>254</v>
      </c>
      <c r="H6" s="31">
        <v>30</v>
      </c>
      <c r="I6" s="29" t="s">
        <v>72</v>
      </c>
      <c r="J6" s="3" t="s">
        <v>32</v>
      </c>
      <c r="K6" s="3"/>
      <c r="L6" s="3">
        <v>0</v>
      </c>
    </row>
    <row r="7" spans="1:12" x14ac:dyDescent="0.4">
      <c r="A7" s="37">
        <v>1</v>
      </c>
      <c r="B7" s="37">
        <v>1</v>
      </c>
      <c r="C7" s="29" t="s">
        <v>105</v>
      </c>
      <c r="D7" s="37">
        <v>4</v>
      </c>
      <c r="E7" s="29" t="s">
        <v>112</v>
      </c>
      <c r="F7" s="29" t="s">
        <v>122</v>
      </c>
      <c r="G7" s="29" t="s">
        <v>287</v>
      </c>
      <c r="H7" s="31">
        <v>30</v>
      </c>
      <c r="I7" s="29" t="s">
        <v>77</v>
      </c>
      <c r="J7" s="3" t="s">
        <v>32</v>
      </c>
      <c r="K7" s="3"/>
      <c r="L7" s="3">
        <v>0</v>
      </c>
    </row>
    <row r="8" spans="1:12" x14ac:dyDescent="0.4">
      <c r="A8" s="37">
        <v>1</v>
      </c>
      <c r="B8" s="37">
        <v>1</v>
      </c>
      <c r="C8" s="29" t="s">
        <v>104</v>
      </c>
      <c r="D8" s="37">
        <v>5</v>
      </c>
      <c r="E8" s="29" t="s">
        <v>117</v>
      </c>
      <c r="F8" s="29" t="s">
        <v>267</v>
      </c>
      <c r="G8" s="29" t="s">
        <v>270</v>
      </c>
      <c r="H8" s="31">
        <v>30</v>
      </c>
      <c r="I8" s="29" t="s">
        <v>77</v>
      </c>
      <c r="J8" s="3" t="s">
        <v>32</v>
      </c>
      <c r="K8" s="3"/>
      <c r="L8" s="3">
        <v>0</v>
      </c>
    </row>
    <row r="9" spans="1:12" x14ac:dyDescent="0.4">
      <c r="A9" s="37">
        <v>1</v>
      </c>
      <c r="B9" s="37">
        <v>2</v>
      </c>
      <c r="C9" s="29" t="s">
        <v>222</v>
      </c>
      <c r="D9" s="37">
        <v>6</v>
      </c>
      <c r="E9" s="29" t="s">
        <v>248</v>
      </c>
      <c r="F9" s="29" t="s">
        <v>260</v>
      </c>
      <c r="G9" s="29" t="s">
        <v>249</v>
      </c>
      <c r="H9" s="31">
        <v>30</v>
      </c>
      <c r="I9" s="29" t="s">
        <v>72</v>
      </c>
      <c r="J9" s="3" t="s">
        <v>32</v>
      </c>
      <c r="K9" s="3"/>
      <c r="L9" s="3">
        <v>0</v>
      </c>
    </row>
    <row r="10" spans="1:12" x14ac:dyDescent="0.4">
      <c r="A10" s="37">
        <v>1</v>
      </c>
      <c r="B10" s="37">
        <v>2</v>
      </c>
      <c r="C10" s="29" t="s">
        <v>235</v>
      </c>
      <c r="D10" s="37">
        <v>7</v>
      </c>
      <c r="E10" s="29" t="s">
        <v>118</v>
      </c>
      <c r="F10" s="29" t="s">
        <v>120</v>
      </c>
      <c r="G10" s="29" t="s">
        <v>243</v>
      </c>
      <c r="H10" s="31">
        <v>30</v>
      </c>
      <c r="I10" s="29" t="s">
        <v>72</v>
      </c>
      <c r="J10" s="3" t="s">
        <v>32</v>
      </c>
      <c r="K10" s="3"/>
      <c r="L10" s="3">
        <v>0</v>
      </c>
    </row>
    <row r="11" spans="1:12" x14ac:dyDescent="0.4">
      <c r="A11" s="37">
        <v>1</v>
      </c>
      <c r="B11" s="37">
        <v>2</v>
      </c>
      <c r="C11" s="29" t="s">
        <v>236</v>
      </c>
      <c r="D11" s="37">
        <v>8</v>
      </c>
      <c r="E11" s="29" t="s">
        <v>116</v>
      </c>
      <c r="F11" s="29" t="s">
        <v>252</v>
      </c>
      <c r="G11" s="29" t="s">
        <v>254</v>
      </c>
      <c r="H11" s="31">
        <v>30</v>
      </c>
      <c r="I11" s="29" t="s">
        <v>72</v>
      </c>
      <c r="J11" s="3" t="s">
        <v>32</v>
      </c>
      <c r="K11" s="3"/>
      <c r="L11" s="3">
        <v>0</v>
      </c>
    </row>
    <row r="12" spans="1:12" x14ac:dyDescent="0.4">
      <c r="A12" s="37">
        <v>1</v>
      </c>
      <c r="B12" s="37">
        <v>2</v>
      </c>
      <c r="C12" s="29" t="s">
        <v>108</v>
      </c>
      <c r="D12" s="37">
        <v>9</v>
      </c>
      <c r="E12" s="29" t="s">
        <v>112</v>
      </c>
      <c r="F12" s="29" t="s">
        <v>125</v>
      </c>
      <c r="G12" s="29" t="s">
        <v>287</v>
      </c>
      <c r="H12" s="31">
        <v>30</v>
      </c>
      <c r="I12" s="29" t="s">
        <v>77</v>
      </c>
      <c r="J12" s="3" t="s">
        <v>32</v>
      </c>
      <c r="K12" s="3"/>
      <c r="L12" s="3">
        <v>0</v>
      </c>
    </row>
    <row r="13" spans="1:12" x14ac:dyDescent="0.4">
      <c r="A13" s="37">
        <v>1</v>
      </c>
      <c r="B13" s="37">
        <v>2</v>
      </c>
      <c r="C13" s="29" t="s">
        <v>101</v>
      </c>
      <c r="D13" s="37">
        <v>10</v>
      </c>
      <c r="E13" s="29" t="s">
        <v>117</v>
      </c>
      <c r="F13" s="29" t="s">
        <v>239</v>
      </c>
      <c r="G13" s="29" t="s">
        <v>270</v>
      </c>
      <c r="H13" s="31">
        <v>30</v>
      </c>
      <c r="I13" s="29" t="s">
        <v>77</v>
      </c>
      <c r="J13" s="3" t="s">
        <v>32</v>
      </c>
      <c r="K13" s="3"/>
      <c r="L13" s="3">
        <v>0</v>
      </c>
    </row>
    <row r="14" spans="1:12" x14ac:dyDescent="0.4">
      <c r="A14" s="37">
        <v>1</v>
      </c>
      <c r="B14" s="37">
        <v>3</v>
      </c>
      <c r="C14" s="29" t="s">
        <v>215</v>
      </c>
      <c r="D14" s="37">
        <v>11</v>
      </c>
      <c r="E14" s="29" t="s">
        <v>248</v>
      </c>
      <c r="F14" s="29" t="s">
        <v>238</v>
      </c>
      <c r="G14" s="29" t="s">
        <v>242</v>
      </c>
      <c r="H14" s="31">
        <v>30</v>
      </c>
      <c r="I14" s="29" t="s">
        <v>72</v>
      </c>
      <c r="J14" s="3" t="s">
        <v>32</v>
      </c>
      <c r="K14" s="3"/>
      <c r="L14" s="3">
        <v>0</v>
      </c>
    </row>
    <row r="15" spans="1:12" x14ac:dyDescent="0.4">
      <c r="A15" s="37">
        <v>1</v>
      </c>
      <c r="B15" s="37">
        <v>3</v>
      </c>
      <c r="C15" s="29" t="s">
        <v>232</v>
      </c>
      <c r="D15" s="37">
        <v>12</v>
      </c>
      <c r="E15" s="29" t="s">
        <v>118</v>
      </c>
      <c r="F15" s="29" t="s">
        <v>110</v>
      </c>
      <c r="G15" s="29" t="s">
        <v>251</v>
      </c>
      <c r="H15" s="31">
        <v>30</v>
      </c>
      <c r="I15" s="29" t="s">
        <v>72</v>
      </c>
      <c r="J15" s="17" t="s">
        <v>33</v>
      </c>
      <c r="K15" s="17">
        <v>3</v>
      </c>
      <c r="L15" s="3">
        <v>0</v>
      </c>
    </row>
    <row r="16" spans="1:12" x14ac:dyDescent="0.4">
      <c r="A16" s="37">
        <v>1</v>
      </c>
      <c r="B16" s="37">
        <v>3</v>
      </c>
      <c r="C16" s="29" t="s">
        <v>233</v>
      </c>
      <c r="D16" s="37">
        <v>13</v>
      </c>
      <c r="E16" s="29" t="s">
        <v>116</v>
      </c>
      <c r="F16" s="29" t="s">
        <v>262</v>
      </c>
      <c r="G16" s="29" t="s">
        <v>255</v>
      </c>
      <c r="H16" s="31">
        <v>30</v>
      </c>
      <c r="I16" s="29" t="s">
        <v>72</v>
      </c>
      <c r="J16" s="3" t="s">
        <v>32</v>
      </c>
      <c r="K16" s="3"/>
      <c r="L16" s="3">
        <v>0</v>
      </c>
    </row>
    <row r="17" spans="1:12" x14ac:dyDescent="0.4">
      <c r="A17" s="37">
        <v>1</v>
      </c>
      <c r="B17" s="37">
        <v>3</v>
      </c>
      <c r="C17" s="29" t="s">
        <v>107</v>
      </c>
      <c r="D17" s="37">
        <v>14</v>
      </c>
      <c r="E17" s="29" t="s">
        <v>112</v>
      </c>
      <c r="F17" s="29" t="s">
        <v>123</v>
      </c>
      <c r="G17" s="29" t="s">
        <v>291</v>
      </c>
      <c r="H17" s="31">
        <v>30</v>
      </c>
      <c r="I17" s="29" t="s">
        <v>77</v>
      </c>
      <c r="J17" s="3" t="s">
        <v>32</v>
      </c>
      <c r="K17" s="3"/>
      <c r="L17" s="3">
        <v>0</v>
      </c>
    </row>
    <row r="18" spans="1:12" x14ac:dyDescent="0.4">
      <c r="A18" s="37">
        <v>1</v>
      </c>
      <c r="B18" s="37">
        <v>3</v>
      </c>
      <c r="C18" s="29" t="s">
        <v>100</v>
      </c>
      <c r="D18" s="37">
        <v>15</v>
      </c>
      <c r="E18" s="29" t="s">
        <v>117</v>
      </c>
      <c r="F18" s="29" t="s">
        <v>263</v>
      </c>
      <c r="G18" s="29" t="s">
        <v>280</v>
      </c>
      <c r="H18" s="31">
        <v>30</v>
      </c>
      <c r="I18" s="29" t="s">
        <v>77</v>
      </c>
      <c r="J18" s="3" t="s">
        <v>32</v>
      </c>
      <c r="K18" s="3"/>
      <c r="L18" s="3">
        <v>0</v>
      </c>
    </row>
    <row r="19" spans="1:12" x14ac:dyDescent="0.4">
      <c r="A19" s="37">
        <v>2</v>
      </c>
      <c r="B19" s="37">
        <v>4</v>
      </c>
      <c r="C19" s="29" t="s">
        <v>223</v>
      </c>
      <c r="D19" s="37">
        <v>16</v>
      </c>
      <c r="E19" s="29" t="s">
        <v>248</v>
      </c>
      <c r="F19" s="29" t="s">
        <v>266</v>
      </c>
      <c r="G19" s="29" t="s">
        <v>242</v>
      </c>
      <c r="H19" s="31">
        <v>30</v>
      </c>
      <c r="I19" s="29" t="s">
        <v>72</v>
      </c>
      <c r="J19" s="3" t="s">
        <v>32</v>
      </c>
      <c r="K19" s="3"/>
      <c r="L19" s="3">
        <v>0</v>
      </c>
    </row>
    <row r="20" spans="1:12" x14ac:dyDescent="0.4">
      <c r="A20" s="37">
        <v>2</v>
      </c>
      <c r="B20" s="37">
        <v>4</v>
      </c>
      <c r="C20" s="29" t="s">
        <v>258</v>
      </c>
      <c r="D20" s="37">
        <v>17</v>
      </c>
      <c r="E20" s="29" t="s">
        <v>118</v>
      </c>
      <c r="F20" s="29" t="s">
        <v>115</v>
      </c>
      <c r="G20" s="29" t="s">
        <v>251</v>
      </c>
      <c r="H20" s="31">
        <v>30</v>
      </c>
      <c r="I20" s="29" t="s">
        <v>72</v>
      </c>
      <c r="J20" s="3" t="s">
        <v>32</v>
      </c>
      <c r="K20" s="3"/>
      <c r="L20" s="3">
        <v>0</v>
      </c>
    </row>
    <row r="21" spans="1:12" x14ac:dyDescent="0.4">
      <c r="A21" s="37">
        <v>2</v>
      </c>
      <c r="B21" s="37">
        <v>4</v>
      </c>
      <c r="C21" s="29" t="s">
        <v>261</v>
      </c>
      <c r="D21" s="37">
        <v>18</v>
      </c>
      <c r="E21" s="29" t="s">
        <v>116</v>
      </c>
      <c r="F21" s="29" t="s">
        <v>245</v>
      </c>
      <c r="G21" s="29" t="s">
        <v>255</v>
      </c>
      <c r="H21" s="31">
        <v>30</v>
      </c>
      <c r="I21" s="29" t="s">
        <v>72</v>
      </c>
      <c r="J21" s="3" t="s">
        <v>32</v>
      </c>
      <c r="K21" s="3"/>
      <c r="L21" s="3">
        <v>0</v>
      </c>
    </row>
    <row r="22" spans="1:12" x14ac:dyDescent="0.4">
      <c r="A22" s="37">
        <v>2</v>
      </c>
      <c r="B22" s="37">
        <v>4</v>
      </c>
      <c r="C22" s="29" t="s">
        <v>106</v>
      </c>
      <c r="D22" s="37">
        <v>19</v>
      </c>
      <c r="E22" s="29" t="s">
        <v>112</v>
      </c>
      <c r="F22" s="29" t="s">
        <v>126</v>
      </c>
      <c r="G22" s="29" t="s">
        <v>291</v>
      </c>
      <c r="H22" s="31">
        <v>30</v>
      </c>
      <c r="I22" s="29" t="s">
        <v>77</v>
      </c>
      <c r="J22" s="3" t="s">
        <v>32</v>
      </c>
      <c r="K22" s="3"/>
      <c r="L22" s="3">
        <v>0</v>
      </c>
    </row>
    <row r="23" spans="1:12" x14ac:dyDescent="0.4">
      <c r="A23" s="37">
        <v>2</v>
      </c>
      <c r="B23" s="37">
        <v>4</v>
      </c>
      <c r="C23" s="29" t="s">
        <v>102</v>
      </c>
      <c r="D23" s="37">
        <v>20</v>
      </c>
      <c r="E23" s="29" t="s">
        <v>117</v>
      </c>
      <c r="F23" s="29" t="s">
        <v>265</v>
      </c>
      <c r="G23" s="29" t="s">
        <v>280</v>
      </c>
      <c r="H23" s="31">
        <v>30</v>
      </c>
      <c r="I23" s="29" t="s">
        <v>77</v>
      </c>
      <c r="J23" s="3" t="s">
        <v>32</v>
      </c>
      <c r="K23" s="3"/>
      <c r="L23" s="3">
        <v>0</v>
      </c>
    </row>
    <row r="24" spans="1:12" x14ac:dyDescent="0.4">
      <c r="A24" s="37">
        <v>2</v>
      </c>
      <c r="B24" s="37">
        <v>5</v>
      </c>
      <c r="C24" s="29" t="s">
        <v>230</v>
      </c>
      <c r="D24" s="37">
        <v>21</v>
      </c>
      <c r="E24" s="29" t="s">
        <v>248</v>
      </c>
      <c r="F24" s="29" t="s">
        <v>268</v>
      </c>
      <c r="G24" s="29" t="s">
        <v>250</v>
      </c>
      <c r="H24" s="31">
        <v>30</v>
      </c>
      <c r="I24" s="29" t="s">
        <v>72</v>
      </c>
      <c r="J24" s="3" t="s">
        <v>32</v>
      </c>
      <c r="K24" s="3"/>
      <c r="L24" s="3">
        <v>0</v>
      </c>
    </row>
    <row r="25" spans="1:12" x14ac:dyDescent="0.4">
      <c r="A25" s="37">
        <v>2</v>
      </c>
      <c r="B25" s="37">
        <v>5</v>
      </c>
      <c r="C25" s="29" t="s">
        <v>240</v>
      </c>
      <c r="D25" s="37">
        <v>22</v>
      </c>
      <c r="E25" s="29" t="s">
        <v>118</v>
      </c>
      <c r="F25" s="29" t="s">
        <v>111</v>
      </c>
      <c r="G25" s="29" t="s">
        <v>253</v>
      </c>
      <c r="H25" s="31">
        <v>30</v>
      </c>
      <c r="I25" s="29" t="s">
        <v>72</v>
      </c>
      <c r="J25" s="3" t="s">
        <v>32</v>
      </c>
      <c r="K25" s="3"/>
      <c r="L25" s="3">
        <v>0</v>
      </c>
    </row>
    <row r="26" spans="1:12" x14ac:dyDescent="0.4">
      <c r="A26" s="37">
        <v>2</v>
      </c>
      <c r="B26" s="37">
        <v>5</v>
      </c>
      <c r="C26" s="29" t="s">
        <v>264</v>
      </c>
      <c r="D26" s="37">
        <v>23</v>
      </c>
      <c r="E26" s="29" t="s">
        <v>116</v>
      </c>
      <c r="F26" s="29" t="s">
        <v>241</v>
      </c>
      <c r="G26" s="29" t="s">
        <v>295</v>
      </c>
      <c r="H26" s="31">
        <v>30</v>
      </c>
      <c r="I26" s="29" t="s">
        <v>72</v>
      </c>
      <c r="J26" s="3" t="s">
        <v>32</v>
      </c>
      <c r="K26" s="3"/>
      <c r="L26" s="3">
        <v>0</v>
      </c>
    </row>
    <row r="27" spans="1:12" x14ac:dyDescent="0.4">
      <c r="A27" s="37">
        <v>2</v>
      </c>
      <c r="B27" s="37">
        <v>5</v>
      </c>
      <c r="C27" s="29" t="s">
        <v>103</v>
      </c>
      <c r="D27" s="37">
        <v>24</v>
      </c>
      <c r="E27" s="29" t="s">
        <v>112</v>
      </c>
      <c r="F27" s="29" t="s">
        <v>127</v>
      </c>
      <c r="G27" s="29" t="s">
        <v>285</v>
      </c>
      <c r="H27" s="31">
        <v>30</v>
      </c>
      <c r="I27" s="29" t="s">
        <v>77</v>
      </c>
      <c r="J27" s="3" t="s">
        <v>32</v>
      </c>
      <c r="K27" s="3"/>
      <c r="L27" s="3">
        <v>0</v>
      </c>
    </row>
    <row r="28" spans="1:12" x14ac:dyDescent="0.4">
      <c r="A28" s="37">
        <v>2</v>
      </c>
      <c r="B28" s="37">
        <v>5</v>
      </c>
      <c r="C28" s="29" t="s">
        <v>109</v>
      </c>
      <c r="D28" s="37">
        <v>25</v>
      </c>
      <c r="E28" s="29" t="s">
        <v>117</v>
      </c>
      <c r="F28" s="29" t="s">
        <v>244</v>
      </c>
      <c r="G28" s="29" t="s">
        <v>276</v>
      </c>
      <c r="H28" s="31">
        <v>30</v>
      </c>
      <c r="I28" s="29" t="s">
        <v>77</v>
      </c>
      <c r="J28" s="3" t="s">
        <v>32</v>
      </c>
      <c r="K28" s="3"/>
      <c r="L28" s="3">
        <v>0</v>
      </c>
    </row>
    <row r="29" spans="1:12" x14ac:dyDescent="0.4">
      <c r="A29" s="37">
        <v>2</v>
      </c>
      <c r="B29" s="37">
        <v>6</v>
      </c>
      <c r="C29" s="29" t="s">
        <v>217</v>
      </c>
      <c r="D29" s="37">
        <v>26</v>
      </c>
      <c r="E29" s="29" t="s">
        <v>248</v>
      </c>
      <c r="F29" s="29" t="s">
        <v>237</v>
      </c>
      <c r="G29" s="29" t="s">
        <v>250</v>
      </c>
      <c r="H29" s="31">
        <v>30</v>
      </c>
      <c r="I29" s="29" t="s">
        <v>72</v>
      </c>
      <c r="J29" s="3" t="s">
        <v>32</v>
      </c>
      <c r="K29" s="3"/>
      <c r="L29" s="3">
        <v>0</v>
      </c>
    </row>
    <row r="30" spans="1:12" x14ac:dyDescent="0.4">
      <c r="A30" s="37">
        <v>2</v>
      </c>
      <c r="B30" s="37">
        <v>6</v>
      </c>
      <c r="C30" s="29" t="s">
        <v>256</v>
      </c>
      <c r="D30" s="37">
        <v>27</v>
      </c>
      <c r="E30" s="29" t="s">
        <v>118</v>
      </c>
      <c r="F30" s="29" t="s">
        <v>113</v>
      </c>
      <c r="G30" s="29" t="s">
        <v>253</v>
      </c>
      <c r="H30" s="31">
        <v>30</v>
      </c>
      <c r="I30" s="29" t="s">
        <v>72</v>
      </c>
      <c r="J30" s="3" t="s">
        <v>32</v>
      </c>
      <c r="K30" s="3"/>
      <c r="L30" s="3">
        <v>0</v>
      </c>
    </row>
    <row r="31" spans="1:12" x14ac:dyDescent="0.4">
      <c r="A31" s="37">
        <v>2</v>
      </c>
      <c r="B31" s="37">
        <v>6</v>
      </c>
      <c r="C31" s="29" t="s">
        <v>257</v>
      </c>
      <c r="D31" s="37">
        <v>28</v>
      </c>
      <c r="E31" s="29" t="s">
        <v>116</v>
      </c>
      <c r="F31" s="29" t="s">
        <v>241</v>
      </c>
      <c r="G31" s="29" t="s">
        <v>295</v>
      </c>
      <c r="H31" s="31">
        <v>30</v>
      </c>
      <c r="I31" s="29" t="s">
        <v>72</v>
      </c>
      <c r="J31" s="3" t="s">
        <v>32</v>
      </c>
      <c r="K31" s="3"/>
      <c r="L31" s="3">
        <v>0</v>
      </c>
    </row>
    <row r="32" spans="1:12" x14ac:dyDescent="0.4">
      <c r="A32" s="37">
        <v>2</v>
      </c>
      <c r="B32" s="37">
        <v>6</v>
      </c>
      <c r="C32" s="29" t="s">
        <v>114</v>
      </c>
      <c r="D32" s="37">
        <v>29</v>
      </c>
      <c r="E32" s="29" t="s">
        <v>112</v>
      </c>
      <c r="F32" s="29" t="s">
        <v>124</v>
      </c>
      <c r="G32" s="29" t="s">
        <v>285</v>
      </c>
      <c r="H32" s="31">
        <v>30</v>
      </c>
      <c r="I32" s="29" t="s">
        <v>77</v>
      </c>
      <c r="J32" s="3" t="s">
        <v>32</v>
      </c>
      <c r="K32" s="3"/>
      <c r="L32" s="3">
        <v>0</v>
      </c>
    </row>
    <row r="33" spans="1:12" x14ac:dyDescent="0.4">
      <c r="A33" s="37">
        <v>2</v>
      </c>
      <c r="B33" s="37">
        <v>6</v>
      </c>
      <c r="C33" s="29" t="s">
        <v>121</v>
      </c>
      <c r="D33" s="37">
        <v>30</v>
      </c>
      <c r="E33" s="29" t="s">
        <v>117</v>
      </c>
      <c r="F33" s="29" t="s">
        <v>246</v>
      </c>
      <c r="G33" s="29" t="s">
        <v>276</v>
      </c>
      <c r="H33" s="31">
        <v>30</v>
      </c>
      <c r="I33" s="29" t="s">
        <v>77</v>
      </c>
      <c r="J33" s="3" t="s">
        <v>32</v>
      </c>
      <c r="K33" s="3"/>
      <c r="L33" s="3">
        <v>0</v>
      </c>
    </row>
    <row r="34" spans="1:12" x14ac:dyDescent="0.4">
      <c r="A34" s="4"/>
      <c r="B34" s="4"/>
      <c r="C34" s="4"/>
      <c r="D34" s="4"/>
      <c r="E34" s="4"/>
      <c r="F34" s="4"/>
      <c r="G34" s="4"/>
      <c r="H34" s="5" t="s">
        <v>277</v>
      </c>
      <c r="I34" s="4"/>
      <c r="J34" s="4"/>
      <c r="K34" s="4"/>
      <c r="L34" s="5" t="s">
        <v>80</v>
      </c>
    </row>
    <row r="35" spans="1:12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4">
      <c r="A36" s="8" t="s">
        <v>75</v>
      </c>
      <c r="B36" s="8" t="s">
        <v>75</v>
      </c>
      <c r="C36" s="8" t="s">
        <v>75</v>
      </c>
      <c r="D36" s="7" t="s">
        <v>73</v>
      </c>
      <c r="E36" s="4"/>
      <c r="F36" s="4"/>
      <c r="G36" s="4"/>
      <c r="H36" s="4"/>
      <c r="I36" s="4"/>
      <c r="J36" s="4"/>
      <c r="K36" s="8" t="s">
        <v>75</v>
      </c>
      <c r="L36" s="4"/>
    </row>
  </sheetData>
  <mergeCells count="1">
    <mergeCell ref="A1:L1"/>
  </mergeCells>
  <pageMargins left="0.69999998807907104" right="0.69999998807907104" top="0.75" bottom="0.75" header="0.30000001192092896" footer="0.30000001192092896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6"/>
  <sheetViews>
    <sheetView zoomScaleNormal="100" zoomScaleSheetLayoutView="75" workbookViewId="0">
      <selection activeCell="E37" sqref="E37"/>
    </sheetView>
  </sheetViews>
  <sheetFormatPr defaultColWidth="8.8984375" defaultRowHeight="17.399999999999999" x14ac:dyDescent="0.4"/>
  <cols>
    <col min="1" max="1" width="9" bestFit="1" customWidth="1"/>
    <col min="2" max="2" width="12.69921875" bestFit="1" customWidth="1"/>
    <col min="3" max="3" width="10.69921875" bestFit="1" customWidth="1"/>
    <col min="4" max="4" width="11.8984375" bestFit="1" customWidth="1"/>
    <col min="5" max="5" width="18.19921875" bestFit="1" customWidth="1"/>
  </cols>
  <sheetData>
    <row r="1" spans="1:7" x14ac:dyDescent="0.4">
      <c r="A1" s="113" t="s">
        <v>385</v>
      </c>
      <c r="B1" s="114"/>
      <c r="C1" s="114"/>
      <c r="D1" s="113"/>
      <c r="E1" s="115"/>
    </row>
    <row r="2" spans="1:7" x14ac:dyDescent="0.4">
      <c r="A2" s="20" t="s">
        <v>184</v>
      </c>
      <c r="B2" s="20" t="s">
        <v>178</v>
      </c>
      <c r="C2" s="20" t="s">
        <v>167</v>
      </c>
      <c r="D2" s="20" t="s">
        <v>149</v>
      </c>
      <c r="E2" s="20" t="s">
        <v>38</v>
      </c>
      <c r="G2" s="23" t="s">
        <v>348</v>
      </c>
    </row>
    <row r="3" spans="1:7" x14ac:dyDescent="0.4">
      <c r="A3" s="25" t="s">
        <v>1</v>
      </c>
      <c r="B3" s="20" t="s">
        <v>397</v>
      </c>
      <c r="C3" s="20" t="s">
        <v>152</v>
      </c>
      <c r="D3" s="20" t="s">
        <v>145</v>
      </c>
      <c r="E3" s="20" t="s">
        <v>130</v>
      </c>
      <c r="G3" s="24" t="s">
        <v>347</v>
      </c>
    </row>
    <row r="4" spans="1:7" x14ac:dyDescent="0.4">
      <c r="A4" s="33">
        <v>1</v>
      </c>
      <c r="B4" s="33" t="s">
        <v>2</v>
      </c>
      <c r="C4" s="33" t="s">
        <v>64</v>
      </c>
      <c r="D4" s="32">
        <v>30</v>
      </c>
      <c r="E4" s="22">
        <v>43927.565396874998</v>
      </c>
    </row>
    <row r="5" spans="1:7" x14ac:dyDescent="0.4">
      <c r="A5" s="33">
        <v>2</v>
      </c>
      <c r="B5" s="33" t="s">
        <v>3</v>
      </c>
      <c r="C5" s="33" t="s">
        <v>64</v>
      </c>
      <c r="D5" s="32"/>
      <c r="E5" s="22">
        <v>43879.604137187504</v>
      </c>
    </row>
    <row r="6" spans="1:7" x14ac:dyDescent="0.4">
      <c r="A6" s="33">
        <v>3</v>
      </c>
      <c r="B6" s="33" t="s">
        <v>185</v>
      </c>
      <c r="C6" s="33" t="s">
        <v>64</v>
      </c>
      <c r="D6" s="32"/>
      <c r="E6" s="22">
        <v>43879.604137187504</v>
      </c>
    </row>
    <row r="7" spans="1:7" x14ac:dyDescent="0.4">
      <c r="A7" s="33">
        <v>4</v>
      </c>
      <c r="B7" s="33" t="s">
        <v>56</v>
      </c>
      <c r="C7" s="33" t="s">
        <v>64</v>
      </c>
      <c r="D7" s="32"/>
      <c r="E7" s="22">
        <v>43879.604137187504</v>
      </c>
    </row>
    <row r="8" spans="1:7" x14ac:dyDescent="0.4">
      <c r="A8" s="33">
        <v>5</v>
      </c>
      <c r="B8" s="33" t="s">
        <v>66</v>
      </c>
      <c r="C8" s="33" t="s">
        <v>64</v>
      </c>
      <c r="D8" s="32"/>
      <c r="E8" s="22">
        <v>43879.604137187504</v>
      </c>
    </row>
    <row r="9" spans="1:7" x14ac:dyDescent="0.4">
      <c r="A9" s="33">
        <v>6</v>
      </c>
      <c r="B9" s="33" t="s">
        <v>28</v>
      </c>
      <c r="C9" s="33" t="s">
        <v>64</v>
      </c>
      <c r="D9" s="32"/>
      <c r="E9" s="22">
        <v>43879.604137187504</v>
      </c>
    </row>
    <row r="10" spans="1:7" x14ac:dyDescent="0.4">
      <c r="A10" s="33">
        <v>7</v>
      </c>
      <c r="B10" s="33" t="s">
        <v>177</v>
      </c>
      <c r="C10" s="33" t="s">
        <v>62</v>
      </c>
      <c r="D10" s="32">
        <v>60</v>
      </c>
      <c r="E10" s="22">
        <v>43879.604137187504</v>
      </c>
    </row>
    <row r="11" spans="1:7" x14ac:dyDescent="0.4">
      <c r="A11" s="33">
        <v>8</v>
      </c>
      <c r="B11" s="33" t="s">
        <v>171</v>
      </c>
      <c r="C11" s="33" t="s">
        <v>62</v>
      </c>
      <c r="D11" s="32"/>
      <c r="E11" s="22">
        <v>43879.604137187504</v>
      </c>
    </row>
    <row r="12" spans="1:7" x14ac:dyDescent="0.4">
      <c r="A12" s="33">
        <v>9</v>
      </c>
      <c r="B12" s="33" t="s">
        <v>68</v>
      </c>
      <c r="C12" s="33" t="s">
        <v>62</v>
      </c>
      <c r="D12" s="32"/>
      <c r="E12" s="22">
        <v>43879.604137187504</v>
      </c>
    </row>
    <row r="13" spans="1:7" x14ac:dyDescent="0.4">
      <c r="A13" s="33">
        <v>10</v>
      </c>
      <c r="B13" s="33" t="s">
        <v>186</v>
      </c>
      <c r="C13" s="33" t="s">
        <v>64</v>
      </c>
      <c r="D13" s="32"/>
      <c r="E13" s="22">
        <v>43879.604137187504</v>
      </c>
    </row>
    <row r="14" spans="1:7" x14ac:dyDescent="0.4">
      <c r="A14" s="4"/>
      <c r="B14" s="4"/>
      <c r="C14" s="4"/>
      <c r="D14" s="4" t="s">
        <v>277</v>
      </c>
      <c r="E14" s="4"/>
    </row>
    <row r="15" spans="1:7" x14ac:dyDescent="0.4">
      <c r="A15" s="4"/>
      <c r="B15" s="4"/>
      <c r="C15" s="4"/>
      <c r="D15" s="4"/>
      <c r="E15" s="4"/>
    </row>
    <row r="16" spans="1:7" x14ac:dyDescent="0.4">
      <c r="A16" s="7" t="s">
        <v>73</v>
      </c>
      <c r="B16" s="4"/>
      <c r="C16" s="4"/>
      <c r="D16" s="4"/>
      <c r="E16" s="4"/>
    </row>
  </sheetData>
  <mergeCells count="1">
    <mergeCell ref="A1:E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10"/>
  <sheetViews>
    <sheetView zoomScaleNormal="100" zoomScaleSheetLayoutView="75" workbookViewId="0">
      <selection activeCell="F3" sqref="F3"/>
    </sheetView>
  </sheetViews>
  <sheetFormatPr defaultColWidth="8.8984375" defaultRowHeight="17.399999999999999" x14ac:dyDescent="0.4"/>
  <cols>
    <col min="4" max="4" width="10.09765625" bestFit="1" customWidth="1"/>
    <col min="8" max="9" width="18.09765625" bestFit="1" customWidth="1"/>
  </cols>
  <sheetData>
    <row r="1" spans="1:9" x14ac:dyDescent="0.4">
      <c r="A1" s="116" t="s">
        <v>386</v>
      </c>
      <c r="B1" s="117"/>
      <c r="C1" s="117"/>
      <c r="D1" s="117"/>
      <c r="E1" s="117"/>
      <c r="F1" s="117"/>
      <c r="G1" s="117"/>
      <c r="H1" s="117"/>
      <c r="I1" s="118"/>
    </row>
    <row r="2" spans="1:9" x14ac:dyDescent="0.4">
      <c r="A2" s="2" t="s">
        <v>187</v>
      </c>
      <c r="B2" s="2" t="s">
        <v>227</v>
      </c>
      <c r="C2" s="2" t="s">
        <v>219</v>
      </c>
      <c r="D2" s="2" t="s">
        <v>221</v>
      </c>
      <c r="E2" s="83" t="s">
        <v>212</v>
      </c>
      <c r="F2" s="2" t="s">
        <v>184</v>
      </c>
      <c r="G2" s="2" t="s">
        <v>167</v>
      </c>
      <c r="H2" s="2" t="s">
        <v>179</v>
      </c>
      <c r="I2" s="2" t="s">
        <v>174</v>
      </c>
    </row>
    <row r="3" spans="1:9" x14ac:dyDescent="0.4">
      <c r="A3" s="7" t="s">
        <v>163</v>
      </c>
      <c r="B3" s="76" t="s">
        <v>92</v>
      </c>
      <c r="C3" s="76" t="s">
        <v>220</v>
      </c>
      <c r="D3" s="76" t="s">
        <v>94</v>
      </c>
      <c r="E3" s="77" t="s">
        <v>91</v>
      </c>
      <c r="F3" s="78" t="s">
        <v>1</v>
      </c>
      <c r="G3" s="75" t="s">
        <v>152</v>
      </c>
      <c r="H3" s="2" t="s">
        <v>133</v>
      </c>
      <c r="I3" s="2" t="s">
        <v>290</v>
      </c>
    </row>
    <row r="4" spans="1:9" x14ac:dyDescent="0.4">
      <c r="A4" s="3">
        <v>1</v>
      </c>
      <c r="B4" s="38">
        <v>1</v>
      </c>
      <c r="C4" s="38">
        <v>3</v>
      </c>
      <c r="D4" s="3" t="s">
        <v>232</v>
      </c>
      <c r="E4" s="38">
        <v>12</v>
      </c>
      <c r="F4" s="3">
        <v>3</v>
      </c>
      <c r="G4" s="3" t="s">
        <v>64</v>
      </c>
      <c r="H4" s="10">
        <v>44336.552083333336</v>
      </c>
      <c r="I4" s="10">
        <v>44336.572916666664</v>
      </c>
    </row>
    <row r="5" spans="1:9" x14ac:dyDescent="0.4">
      <c r="A5" s="3">
        <v>2</v>
      </c>
      <c r="B5" s="38">
        <v>2</v>
      </c>
      <c r="C5" s="38">
        <v>4</v>
      </c>
      <c r="D5" s="3" t="s">
        <v>106</v>
      </c>
      <c r="E5" s="38">
        <v>19</v>
      </c>
      <c r="F5" s="3">
        <v>5</v>
      </c>
      <c r="G5" s="3" t="s">
        <v>64</v>
      </c>
      <c r="H5" s="10">
        <v>44359.638888888891</v>
      </c>
      <c r="I5" s="10">
        <v>44359.659722222219</v>
      </c>
    </row>
    <row r="6" spans="1:9" x14ac:dyDescent="0.4">
      <c r="A6" s="3">
        <v>3</v>
      </c>
      <c r="B6" s="38">
        <v>1</v>
      </c>
      <c r="C6" s="38">
        <v>1</v>
      </c>
      <c r="D6" s="3" t="s">
        <v>231</v>
      </c>
      <c r="E6" s="38">
        <v>3</v>
      </c>
      <c r="F6" s="3">
        <v>8</v>
      </c>
      <c r="G6" s="3" t="s">
        <v>62</v>
      </c>
      <c r="H6" s="10">
        <v>44382.753472222219</v>
      </c>
      <c r="I6" s="10">
        <v>44382.795138888891</v>
      </c>
    </row>
    <row r="7" spans="1:9" x14ac:dyDescent="0.4">
      <c r="A7" s="4"/>
      <c r="B7" s="4"/>
      <c r="C7" s="4"/>
      <c r="D7" s="4"/>
      <c r="E7" s="4"/>
      <c r="F7" s="4"/>
      <c r="G7" s="4"/>
      <c r="H7" s="4"/>
      <c r="I7" s="4"/>
    </row>
    <row r="8" spans="1:9" x14ac:dyDescent="0.4">
      <c r="A8" s="4"/>
      <c r="B8" s="4"/>
      <c r="C8" s="4"/>
      <c r="D8" s="4"/>
      <c r="E8" s="4"/>
      <c r="F8" s="4"/>
      <c r="G8" s="79"/>
      <c r="H8" s="4"/>
      <c r="I8" s="4"/>
    </row>
    <row r="9" spans="1:9" x14ac:dyDescent="0.4">
      <c r="A9" s="7" t="s">
        <v>73</v>
      </c>
      <c r="B9" s="78" t="s">
        <v>75</v>
      </c>
      <c r="C9" s="78" t="s">
        <v>75</v>
      </c>
      <c r="D9" s="78" t="s">
        <v>75</v>
      </c>
      <c r="E9" s="78" t="s">
        <v>75</v>
      </c>
      <c r="F9" s="82" t="s">
        <v>75</v>
      </c>
      <c r="G9" s="80"/>
      <c r="H9" s="34"/>
      <c r="I9" s="4"/>
    </row>
    <row r="10" spans="1:9" x14ac:dyDescent="0.4">
      <c r="G10" s="81"/>
    </row>
  </sheetData>
  <mergeCells count="1">
    <mergeCell ref="A1:I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14"/>
  <sheetViews>
    <sheetView zoomScaleNormal="100" zoomScaleSheetLayoutView="75" workbookViewId="0">
      <selection activeCell="J8" sqref="J8"/>
    </sheetView>
  </sheetViews>
  <sheetFormatPr defaultColWidth="8.8984375" defaultRowHeight="17.399999999999999" x14ac:dyDescent="0.4"/>
  <cols>
    <col min="1" max="1" width="8.59765625" bestFit="1" customWidth="1"/>
    <col min="2" max="2" width="8.59765625" customWidth="1"/>
    <col min="3" max="3" width="8" bestFit="1" customWidth="1"/>
    <col min="4" max="4" width="7.69921875" bestFit="1" customWidth="1"/>
    <col min="5" max="5" width="9" bestFit="1" customWidth="1"/>
    <col min="6" max="6" width="10.19921875" bestFit="1" customWidth="1"/>
    <col min="7" max="8" width="11.59765625" bestFit="1" customWidth="1"/>
    <col min="9" max="9" width="11.19921875" bestFit="1" customWidth="1"/>
    <col min="10" max="10" width="11.69921875" bestFit="1" customWidth="1"/>
    <col min="11" max="11" width="13.09765625" bestFit="1" customWidth="1"/>
  </cols>
  <sheetData>
    <row r="1" spans="1:11" x14ac:dyDescent="0.4">
      <c r="A1" s="119" t="s">
        <v>485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11" x14ac:dyDescent="0.4">
      <c r="A2" s="2" t="s">
        <v>282</v>
      </c>
      <c r="B2" s="2" t="s">
        <v>61</v>
      </c>
      <c r="C2" s="2" t="s">
        <v>227</v>
      </c>
      <c r="D2" s="2" t="s">
        <v>228</v>
      </c>
      <c r="E2" s="2" t="s">
        <v>294</v>
      </c>
      <c r="F2" s="39" t="s">
        <v>482</v>
      </c>
      <c r="G2" s="2" t="s">
        <v>71</v>
      </c>
      <c r="H2" s="2" t="s">
        <v>74</v>
      </c>
      <c r="I2" s="39" t="s">
        <v>487</v>
      </c>
      <c r="J2" s="2" t="s">
        <v>279</v>
      </c>
      <c r="K2" s="133" t="s">
        <v>496</v>
      </c>
    </row>
    <row r="3" spans="1:11" x14ac:dyDescent="0.4">
      <c r="A3" s="7" t="s">
        <v>129</v>
      </c>
      <c r="B3" s="8" t="s">
        <v>346</v>
      </c>
      <c r="C3" s="8" t="s">
        <v>92</v>
      </c>
      <c r="D3" s="8" t="s">
        <v>226</v>
      </c>
      <c r="E3" s="2" t="s">
        <v>128</v>
      </c>
      <c r="F3" s="2" t="s">
        <v>398</v>
      </c>
      <c r="G3" s="2" t="s">
        <v>399</v>
      </c>
      <c r="H3" s="2" t="s">
        <v>400</v>
      </c>
      <c r="I3" s="2" t="s">
        <v>21</v>
      </c>
      <c r="J3" s="2" t="s">
        <v>401</v>
      </c>
      <c r="K3" s="133" t="s">
        <v>497</v>
      </c>
    </row>
    <row r="4" spans="1:11" x14ac:dyDescent="0.4">
      <c r="A4" s="38">
        <v>1</v>
      </c>
      <c r="B4" s="38">
        <v>2</v>
      </c>
      <c r="C4" s="38">
        <v>1</v>
      </c>
      <c r="D4" s="38">
        <v>2</v>
      </c>
      <c r="E4" s="3">
        <v>100</v>
      </c>
      <c r="F4" s="14">
        <v>44423</v>
      </c>
      <c r="G4" s="14">
        <v>44433</v>
      </c>
      <c r="H4" s="14">
        <v>44432</v>
      </c>
      <c r="I4" s="3" t="s">
        <v>40</v>
      </c>
      <c r="J4" s="3">
        <f>H4-G4</f>
        <v>-1</v>
      </c>
      <c r="K4" s="57" t="s">
        <v>499</v>
      </c>
    </row>
    <row r="5" spans="1:11" x14ac:dyDescent="0.4">
      <c r="A5" s="38">
        <v>2</v>
      </c>
      <c r="B5" s="38">
        <v>2</v>
      </c>
      <c r="C5" s="38">
        <v>2</v>
      </c>
      <c r="D5" s="38">
        <v>2</v>
      </c>
      <c r="E5" s="3">
        <v>200</v>
      </c>
      <c r="F5" s="14">
        <v>44428</v>
      </c>
      <c r="G5" s="14">
        <v>44438</v>
      </c>
      <c r="H5" s="14">
        <v>44440</v>
      </c>
      <c r="I5" s="3" t="s">
        <v>40</v>
      </c>
      <c r="J5" s="3">
        <f>H5-G5</f>
        <v>2</v>
      </c>
      <c r="K5" s="57" t="s">
        <v>499</v>
      </c>
    </row>
    <row r="6" spans="1:11" x14ac:dyDescent="0.4">
      <c r="A6" s="38">
        <v>3</v>
      </c>
      <c r="B6" s="38">
        <v>1</v>
      </c>
      <c r="C6" s="74">
        <v>1</v>
      </c>
      <c r="D6" s="38">
        <v>1</v>
      </c>
      <c r="E6" s="3">
        <v>300</v>
      </c>
      <c r="F6" s="14">
        <v>44444</v>
      </c>
      <c r="G6" s="14">
        <v>44454</v>
      </c>
      <c r="H6" s="14"/>
      <c r="I6" s="9" t="s">
        <v>76</v>
      </c>
      <c r="J6" s="3">
        <v>0</v>
      </c>
      <c r="K6" s="134" t="s">
        <v>499</v>
      </c>
    </row>
    <row r="7" spans="1:11" x14ac:dyDescent="0.4">
      <c r="A7" s="38">
        <v>4</v>
      </c>
      <c r="B7" s="38">
        <v>3</v>
      </c>
      <c r="C7" s="74">
        <v>2</v>
      </c>
      <c r="D7" s="38">
        <v>3</v>
      </c>
      <c r="E7" s="3">
        <v>200</v>
      </c>
      <c r="F7" s="14">
        <v>44446</v>
      </c>
      <c r="G7" s="14">
        <v>44455</v>
      </c>
      <c r="H7" s="14"/>
      <c r="I7" s="9" t="s">
        <v>76</v>
      </c>
      <c r="J7" s="3">
        <v>0</v>
      </c>
      <c r="K7" s="134" t="s">
        <v>500</v>
      </c>
    </row>
    <row r="8" spans="1:11" x14ac:dyDescent="0.4">
      <c r="A8" s="38">
        <v>5</v>
      </c>
      <c r="B8" s="38">
        <v>1</v>
      </c>
      <c r="C8" s="74">
        <v>2</v>
      </c>
      <c r="D8" s="38">
        <v>1</v>
      </c>
      <c r="E8" s="3">
        <v>200</v>
      </c>
      <c r="F8" s="14">
        <v>44446</v>
      </c>
      <c r="G8" s="14">
        <v>44457</v>
      </c>
      <c r="H8" s="14"/>
      <c r="I8" s="9" t="s">
        <v>76</v>
      </c>
      <c r="J8" s="3">
        <v>0</v>
      </c>
      <c r="K8" s="134" t="s">
        <v>500</v>
      </c>
    </row>
    <row r="9" spans="1:11" x14ac:dyDescent="0.4">
      <c r="A9" s="4"/>
      <c r="B9" s="4"/>
      <c r="C9" s="4"/>
      <c r="D9" s="4"/>
      <c r="E9" s="5" t="s">
        <v>278</v>
      </c>
      <c r="F9" s="5"/>
      <c r="G9" s="4"/>
      <c r="H9" s="4"/>
      <c r="I9" s="4"/>
      <c r="J9" s="5" t="s">
        <v>275</v>
      </c>
    </row>
    <row r="10" spans="1:11" x14ac:dyDescent="0.4">
      <c r="A10" s="4"/>
      <c r="B10" s="4"/>
      <c r="C10" s="4"/>
      <c r="D10" s="4"/>
      <c r="E10" s="4"/>
      <c r="F10" s="4"/>
      <c r="G10" s="4"/>
      <c r="H10" s="4"/>
      <c r="I10" s="5" t="s">
        <v>318</v>
      </c>
      <c r="K10" s="97" t="s">
        <v>498</v>
      </c>
    </row>
    <row r="11" spans="1:11" x14ac:dyDescent="0.4">
      <c r="A11" s="7" t="s">
        <v>73</v>
      </c>
      <c r="B11" s="8" t="s">
        <v>75</v>
      </c>
      <c r="C11" s="8" t="s">
        <v>75</v>
      </c>
      <c r="D11" s="8" t="s">
        <v>75</v>
      </c>
      <c r="E11" s="4"/>
      <c r="F11" s="4"/>
      <c r="G11" s="4"/>
      <c r="H11" s="4"/>
      <c r="I11" s="97" t="s">
        <v>481</v>
      </c>
      <c r="J11" s="97" t="s">
        <v>481</v>
      </c>
      <c r="K11" s="97" t="s">
        <v>481</v>
      </c>
    </row>
    <row r="12" spans="1:11" x14ac:dyDescent="0.4">
      <c r="A12" s="4"/>
      <c r="B12" s="4"/>
      <c r="C12" s="4"/>
      <c r="D12" s="4"/>
      <c r="E12" s="4"/>
      <c r="F12" s="4"/>
      <c r="G12" s="4"/>
      <c r="H12" s="4"/>
      <c r="I12" s="4"/>
    </row>
    <row r="13" spans="1:11" x14ac:dyDescent="0.4">
      <c r="A13" s="4"/>
      <c r="B13" s="4"/>
      <c r="C13" s="4"/>
      <c r="D13" s="4"/>
      <c r="E13" s="4"/>
      <c r="F13" s="4"/>
      <c r="G13" s="4"/>
      <c r="H13" s="4"/>
      <c r="I13" s="4"/>
    </row>
    <row r="14" spans="1:11" x14ac:dyDescent="0.4">
      <c r="A14" s="52" t="s">
        <v>495</v>
      </c>
    </row>
  </sheetData>
  <mergeCells count="1">
    <mergeCell ref="A1:K1"/>
  </mergeCells>
  <pageMargins left="0.69999998807907104" right="0.69999998807907104" top="0.75" bottom="0.75" header="0.30000001192092896" footer="0.30000001192092896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30073-207E-4C86-90FD-855B24ED80AE}">
  <dimension ref="A1:I16"/>
  <sheetViews>
    <sheetView zoomScaleNormal="100" workbookViewId="0">
      <selection activeCell="F12" sqref="F12"/>
    </sheetView>
  </sheetViews>
  <sheetFormatPr defaultRowHeight="17.399999999999999" x14ac:dyDescent="0.4"/>
  <cols>
    <col min="1" max="1" width="8.19921875" bestFit="1" customWidth="1"/>
    <col min="6" max="6" width="17.8984375" bestFit="1" customWidth="1"/>
    <col min="7" max="7" width="13.09765625" bestFit="1" customWidth="1"/>
  </cols>
  <sheetData>
    <row r="1" spans="1:9" x14ac:dyDescent="0.4">
      <c r="A1" s="120" t="s">
        <v>486</v>
      </c>
      <c r="B1" s="119"/>
      <c r="C1" s="119"/>
      <c r="D1" s="119"/>
      <c r="E1" s="119"/>
      <c r="F1" s="119"/>
      <c r="G1" s="119"/>
    </row>
    <row r="2" spans="1:9" x14ac:dyDescent="0.4">
      <c r="A2" s="2" t="s">
        <v>282</v>
      </c>
      <c r="B2" s="2" t="s">
        <v>61</v>
      </c>
      <c r="C2" s="2" t="s">
        <v>227</v>
      </c>
      <c r="D2" s="2" t="s">
        <v>228</v>
      </c>
      <c r="E2" s="2" t="s">
        <v>294</v>
      </c>
      <c r="F2" s="39" t="s">
        <v>482</v>
      </c>
      <c r="G2" s="39" t="s">
        <v>487</v>
      </c>
    </row>
    <row r="3" spans="1:9" x14ac:dyDescent="0.4">
      <c r="A3" s="40" t="s">
        <v>129</v>
      </c>
      <c r="B3" s="8" t="s">
        <v>346</v>
      </c>
      <c r="C3" s="8" t="s">
        <v>92</v>
      </c>
      <c r="D3" s="8" t="s">
        <v>226</v>
      </c>
      <c r="E3" s="2" t="s">
        <v>128</v>
      </c>
      <c r="F3" s="39" t="s">
        <v>488</v>
      </c>
      <c r="G3" s="2" t="s">
        <v>21</v>
      </c>
      <c r="I3" s="6"/>
    </row>
    <row r="4" spans="1:9" x14ac:dyDescent="0.4">
      <c r="A4" s="84">
        <v>1</v>
      </c>
      <c r="B4" s="84">
        <v>4</v>
      </c>
      <c r="C4" s="84">
        <v>1</v>
      </c>
      <c r="D4" s="84">
        <v>4</v>
      </c>
      <c r="E4" s="3">
        <v>300</v>
      </c>
      <c r="F4" s="10">
        <v>44469.521064814813</v>
      </c>
      <c r="G4" s="36" t="s">
        <v>489</v>
      </c>
    </row>
    <row r="5" spans="1:9" x14ac:dyDescent="0.4">
      <c r="A5" s="84">
        <v>2</v>
      </c>
      <c r="B5" s="84">
        <v>5</v>
      </c>
      <c r="C5" s="84">
        <v>1</v>
      </c>
      <c r="D5" s="84">
        <v>5</v>
      </c>
      <c r="E5" s="3">
        <v>600</v>
      </c>
      <c r="F5" s="10">
        <v>44469.521064814813</v>
      </c>
      <c r="G5" s="36" t="s">
        <v>489</v>
      </c>
    </row>
    <row r="6" spans="1:9" x14ac:dyDescent="0.4">
      <c r="A6" s="84">
        <v>3</v>
      </c>
      <c r="B6" s="84">
        <v>6</v>
      </c>
      <c r="C6" s="98">
        <v>1</v>
      </c>
      <c r="D6" s="84">
        <v>6</v>
      </c>
      <c r="E6" s="3">
        <v>700</v>
      </c>
      <c r="F6" s="10">
        <v>44469.521064814813</v>
      </c>
      <c r="G6" s="99" t="s">
        <v>490</v>
      </c>
    </row>
    <row r="7" spans="1:9" x14ac:dyDescent="0.4">
      <c r="A7" s="84">
        <v>4</v>
      </c>
      <c r="B7" s="84">
        <v>4</v>
      </c>
      <c r="C7" s="98">
        <v>2</v>
      </c>
      <c r="D7" s="84">
        <v>4</v>
      </c>
      <c r="E7" s="3">
        <v>500</v>
      </c>
      <c r="F7" s="10">
        <v>44470.641435185185</v>
      </c>
      <c r="G7" s="99" t="s">
        <v>490</v>
      </c>
    </row>
    <row r="8" spans="1:9" x14ac:dyDescent="0.4">
      <c r="A8" s="84">
        <v>5</v>
      </c>
      <c r="B8" s="84">
        <v>5</v>
      </c>
      <c r="C8" s="98">
        <v>2</v>
      </c>
      <c r="D8" s="84">
        <v>5</v>
      </c>
      <c r="E8" s="3">
        <v>400</v>
      </c>
      <c r="F8" s="10">
        <v>44470.641435185185</v>
      </c>
      <c r="G8" s="99" t="s">
        <v>490</v>
      </c>
    </row>
    <row r="9" spans="1:9" x14ac:dyDescent="0.4">
      <c r="A9" s="84">
        <v>6</v>
      </c>
      <c r="B9" s="84">
        <v>6</v>
      </c>
      <c r="C9" s="98">
        <v>2</v>
      </c>
      <c r="D9" s="84">
        <v>6</v>
      </c>
      <c r="E9" s="3">
        <v>600</v>
      </c>
      <c r="F9" s="10">
        <v>44470.641435185185</v>
      </c>
      <c r="G9" s="99" t="s">
        <v>490</v>
      </c>
    </row>
    <row r="12" spans="1:9" x14ac:dyDescent="0.4">
      <c r="A12" s="7" t="s">
        <v>73</v>
      </c>
      <c r="B12" s="8" t="s">
        <v>75</v>
      </c>
      <c r="C12" s="8" t="s">
        <v>75</v>
      </c>
      <c r="D12" s="8" t="s">
        <v>75</v>
      </c>
      <c r="F12" s="103" t="s">
        <v>494</v>
      </c>
      <c r="G12" s="101" t="s">
        <v>491</v>
      </c>
      <c r="H12" s="35"/>
    </row>
    <row r="13" spans="1:9" x14ac:dyDescent="0.4">
      <c r="G13" s="100" t="s">
        <v>481</v>
      </c>
    </row>
    <row r="15" spans="1:9" x14ac:dyDescent="0.4">
      <c r="A15" s="102" t="s">
        <v>492</v>
      </c>
    </row>
    <row r="16" spans="1:9" x14ac:dyDescent="0.4">
      <c r="A16" s="52" t="s">
        <v>493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공장</vt:lpstr>
      <vt:lpstr>라인</vt:lpstr>
      <vt:lpstr>공정</vt:lpstr>
      <vt:lpstr>품목</vt:lpstr>
      <vt:lpstr>설비</vt:lpstr>
      <vt:lpstr>설비에러종류</vt:lpstr>
      <vt:lpstr>설비에러로그</vt:lpstr>
      <vt:lpstr>고객제품주문</vt:lpstr>
      <vt:lpstr>자사자재발주</vt:lpstr>
      <vt:lpstr>생산지시</vt:lpstr>
      <vt:lpstr>생산이력</vt:lpstr>
      <vt:lpstr>생산정보</vt:lpstr>
      <vt:lpstr>품질검사정보</vt:lpstr>
      <vt:lpstr>품목입출고</vt:lpstr>
      <vt:lpstr>품목재고현황</vt:lpstr>
      <vt:lpstr>창고</vt:lpstr>
      <vt:lpstr>근무자</vt:lpstr>
      <vt:lpstr>사용자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Kim</dc:creator>
  <cp:lastModifiedBy>Kevin Kim</cp:lastModifiedBy>
  <cp:revision>15</cp:revision>
  <dcterms:created xsi:type="dcterms:W3CDTF">2021-09-09T09:50:00Z</dcterms:created>
  <dcterms:modified xsi:type="dcterms:W3CDTF">2021-10-04T09:12:11Z</dcterms:modified>
  <cp:version>0906.0200.01</cp:version>
</cp:coreProperties>
</file>