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FC8812E3-B069-4144-9AC8-73284D6287D4}" xr6:coauthVersionLast="47" xr6:coauthVersionMax="47" xr10:uidLastSave="{00000000-0000-0000-0000-000000000000}"/>
  <bookViews>
    <workbookView xWindow="-108" yWindow="-108" windowWidth="30936" windowHeight="17040" tabRatio="887" firstSheet="1" activeTab="10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주문" sheetId="8" r:id="rId8"/>
    <sheet name="생산지시" sheetId="9" r:id="rId9"/>
    <sheet name="생산이력" sheetId="10" r:id="rId10"/>
    <sheet name="생산정보" sheetId="11" r:id="rId11"/>
    <sheet name="품질검사정보" sheetId="12" r:id="rId12"/>
    <sheet name="품목입출고" sheetId="13" r:id="rId13"/>
    <sheet name="품목재고현황" sheetId="14" r:id="rId14"/>
    <sheet name="창고" sheetId="15" r:id="rId15"/>
    <sheet name="근무자" sheetId="16" r:id="rId16"/>
  </sheets>
  <calcPr calcId="191029"/>
</workbook>
</file>

<file path=xl/calcChain.xml><?xml version="1.0" encoding="utf-8"?>
<calcChain xmlns="http://schemas.openxmlformats.org/spreadsheetml/2006/main">
  <c r="Q4" i="11" l="1"/>
  <c r="P4" i="11"/>
  <c r="O4" i="11"/>
  <c r="N4" i="11"/>
  <c r="G5" i="10"/>
  <c r="I5" i="10" s="1"/>
  <c r="G4" i="10"/>
  <c r="I4" i="10" s="1"/>
  <c r="J8" i="9"/>
  <c r="J7" i="9"/>
  <c r="J6" i="9"/>
  <c r="J5" i="9"/>
  <c r="J4" i="9"/>
  <c r="J5" i="8"/>
  <c r="J4" i="8"/>
</calcChain>
</file>

<file path=xl/sharedStrings.xml><?xml version="1.0" encoding="utf-8"?>
<sst xmlns="http://schemas.openxmlformats.org/spreadsheetml/2006/main" count="1684" uniqueCount="527">
  <si>
    <t>사용가능여부</t>
  </si>
  <si>
    <t>설비에러종류 테이블</t>
  </si>
  <si>
    <t>생산지시 테이블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</si>
  <si>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</si>
  <si>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</si>
  <si>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</si>
  <si>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</si>
  <si>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</si>
  <si>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</si>
  <si>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</si>
  <si>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</si>
  <si>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</si>
  <si>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</si>
  <si>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</si>
  <si>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</si>
  <si>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생산정보 테이블</t>
  </si>
  <si>
    <t>규격: ±0.05</t>
  </si>
  <si>
    <t>규격: 1±0.01</t>
  </si>
  <si>
    <t>규격: 40±0.1</t>
  </si>
  <si>
    <t>규격: 30±0.1</t>
  </si>
  <si>
    <t>규격: 5±0.1</t>
  </si>
  <si>
    <t>품질검사정보 테이블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</si>
  <si>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</si>
  <si>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</si>
  <si>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</si>
  <si>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</si>
  <si>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</si>
  <si>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</si>
  <si>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</si>
  <si>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</si>
  <si>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</si>
  <si>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</si>
  <si>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</si>
  <si>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</si>
  <si>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</si>
  <si>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l_4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</si>
  <si>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</si>
  <si>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</si>
  <si>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</si>
  <si>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</si>
  <si>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</si>
  <si>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</si>
  <si>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</si>
  <si>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</si>
  <si>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</si>
  <si>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</si>
  <si>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l_5</t>
  </si>
  <si>
    <t>공장1</t>
  </si>
  <si>
    <t>p_2</t>
  </si>
  <si>
    <t>l_6</t>
  </si>
  <si>
    <t>비고</t>
  </si>
  <si>
    <t>l_2</t>
  </si>
  <si>
    <t>공장2</t>
  </si>
  <si>
    <t>1라인</t>
  </si>
  <si>
    <t>2라인</t>
  </si>
  <si>
    <t>6라인</t>
  </si>
  <si>
    <t>l_3</t>
  </si>
  <si>
    <t>p_1</t>
  </si>
  <si>
    <t>라인명</t>
  </si>
  <si>
    <t>5라인</t>
  </si>
  <si>
    <t>l_1</t>
  </si>
  <si>
    <t>드릴링</t>
  </si>
  <si>
    <t>s_5</t>
  </si>
  <si>
    <t>s_7</t>
  </si>
  <si>
    <t>s_9</t>
  </si>
  <si>
    <t>s_6</t>
  </si>
  <si>
    <t>?</t>
  </si>
  <si>
    <t>p-2</t>
  </si>
  <si>
    <t>s_3</t>
  </si>
  <si>
    <t>s_2</t>
  </si>
  <si>
    <t>…</t>
  </si>
  <si>
    <t>재고량</t>
  </si>
  <si>
    <t>G</t>
  </si>
  <si>
    <t>홀비율</t>
  </si>
  <si>
    <t>주야간</t>
  </si>
  <si>
    <t>s_8</t>
  </si>
  <si>
    <t>제품</t>
  </si>
  <si>
    <t>s_1</t>
  </si>
  <si>
    <t>s_4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</si>
  <si>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</si>
  <si>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</si>
  <si>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</si>
  <si>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</si>
  <si>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</si>
  <si>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</si>
  <si>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</si>
  <si>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</si>
  <si>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</si>
  <si>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</si>
  <si>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</si>
  <si>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</si>
  <si>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</si>
  <si>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</si>
  <si>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</si>
  <si>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</si>
  <si>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</si>
  <si>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</si>
  <si>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</si>
  <si>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</si>
  <si>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</si>
  <si>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</si>
  <si>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</si>
  <si>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</si>
  <si>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초기값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</si>
  <si>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</si>
  <si>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</si>
  <si>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</si>
  <si>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</si>
  <si>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</si>
  <si>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</si>
  <si>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</si>
  <si>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</si>
  <si>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</si>
  <si>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</si>
  <si>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</si>
  <si>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</si>
  <si>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</si>
  <si>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</si>
  <si>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</si>
  <si>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</si>
  <si>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</si>
  <si>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</si>
  <si>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</si>
  <si>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</si>
  <si>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</si>
  <si>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</si>
  <si>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</si>
  <si>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</si>
  <si>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</si>
  <si>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</si>
  <si>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</si>
  <si>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</si>
  <si>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</si>
  <si>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</si>
  <si>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</si>
  <si>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</si>
  <si>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</si>
  <si>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</si>
  <si>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</si>
  <si>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</si>
  <si>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</si>
  <si>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</si>
  <si>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</si>
  <si>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</si>
  <si>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</si>
  <si>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</si>
  <si>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</si>
  <si>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</si>
  <si>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</si>
  <si>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</si>
  <si>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</si>
  <si>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finished_dt</t>
  </si>
  <si>
    <t>order_qty</t>
  </si>
  <si>
    <t>delivery_dt</t>
  </si>
  <si>
    <t>order_no</t>
  </si>
  <si>
    <t>update_dt</t>
  </si>
  <si>
    <t>plant_nm</t>
  </si>
  <si>
    <t>기본값=현재날짜시간</t>
  </si>
  <si>
    <t>delayed_dt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</si>
  <si>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</si>
  <si>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</si>
  <si>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</si>
  <si>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</si>
  <si>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</si>
  <si>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</si>
  <si>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</si>
  <si>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</si>
  <si>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</si>
  <si>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</si>
  <si>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order_dt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</si>
  <si>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</si>
  <si>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</si>
  <si>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</si>
  <si>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</si>
  <si>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</si>
  <si>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</si>
  <si>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</si>
  <si>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</si>
  <si>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계획수량 = 주문수량 * 1.05 (불량률 고려)</t>
  </si>
  <si>
    <t>품목입출고 테이블</t>
  </si>
  <si>
    <t>품목재고현황 테이블</t>
  </si>
  <si>
    <t>erroc_cd</t>
  </si>
  <si>
    <t>생산이력 테이블</t>
  </si>
  <si>
    <t>설비에러로그 테이블</t>
  </si>
  <si>
    <t>erroc_ct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</si>
  <si>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</si>
  <si>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</si>
  <si>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</si>
  <si>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</si>
  <si>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</si>
  <si>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</si>
  <si>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</si>
  <si>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</si>
  <si>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</si>
  <si>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item_num</t>
  </si>
  <si>
    <t>stock_no</t>
  </si>
  <si>
    <t>입출고시간</t>
  </si>
  <si>
    <t>log_no</t>
  </si>
  <si>
    <t>창고 테이블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</si>
  <si>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</si>
  <si>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</si>
  <si>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</si>
  <si>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</si>
  <si>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</si>
  <si>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</si>
  <si>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</si>
  <si>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</si>
  <si>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</si>
  <si>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</si>
  <si>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</si>
  <si>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</si>
  <si>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</si>
  <si>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</si>
  <si>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</si>
  <si>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</si>
  <si>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</si>
  <si>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</si>
  <si>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</si>
  <si>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</si>
  <si>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</si>
  <si>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</si>
  <si>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</si>
  <si>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근무자 테이블</t>
  </si>
  <si>
    <t>로그번호</t>
  </si>
  <si>
    <t>자동차부품_1</t>
  </si>
  <si>
    <t>자동차부품_3</t>
  </si>
  <si>
    <t>io_4</t>
  </si>
  <si>
    <t>출발창고명</t>
  </si>
  <si>
    <t>제품창고2</t>
  </si>
  <si>
    <t>자재창고1</t>
  </si>
  <si>
    <t>io_2</t>
  </si>
  <si>
    <t>s_16</t>
  </si>
  <si>
    <t>자재임시창고5</t>
  </si>
  <si>
    <t>자재임시창고6</t>
  </si>
  <si>
    <t>s_12</t>
  </si>
  <si>
    <t>자재임시창고3</t>
  </si>
  <si>
    <t>제품임시창고2</t>
  </si>
  <si>
    <t>outside</t>
  </si>
  <si>
    <t>제품임시창고4</t>
  </si>
  <si>
    <t>s_15</t>
  </si>
  <si>
    <t>출발창고</t>
  </si>
  <si>
    <t>제품창고1</t>
  </si>
  <si>
    <t>자재임시창고1</t>
  </si>
  <si>
    <t>제품임시창고1</t>
  </si>
  <si>
    <t>s_14</t>
  </si>
  <si>
    <t>s_10</t>
  </si>
  <si>
    <t>s_11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</si>
  <si>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</si>
  <si>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</si>
  <si>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</si>
  <si>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</si>
  <si>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</si>
  <si>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</si>
  <si>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s_13</t>
  </si>
  <si>
    <t>자재임시창고2</t>
  </si>
  <si>
    <t>입출고코드</t>
  </si>
  <si>
    <t>io_1</t>
  </si>
  <si>
    <t>io_3</t>
  </si>
  <si>
    <t>st_7</t>
  </si>
  <si>
    <t>st_11</t>
  </si>
  <si>
    <t>st_19</t>
  </si>
  <si>
    <t>st_4</t>
  </si>
  <si>
    <t>st_20</t>
  </si>
  <si>
    <t>st_17</t>
  </si>
  <si>
    <t>st_21</t>
  </si>
  <si>
    <t>st_22</t>
  </si>
  <si>
    <t>st_23</t>
  </si>
  <si>
    <t>st_24</t>
  </si>
  <si>
    <t>st_26</t>
  </si>
  <si>
    <t>st_27</t>
  </si>
  <si>
    <t>st_14</t>
  </si>
  <si>
    <t>st_13</t>
  </si>
  <si>
    <t>st_25</t>
  </si>
  <si>
    <t>st_18</t>
  </si>
  <si>
    <t>st_12</t>
  </si>
  <si>
    <t>재고번호</t>
  </si>
  <si>
    <t>st_28</t>
  </si>
  <si>
    <t>st_29</t>
  </si>
  <si>
    <t>st_30</t>
  </si>
  <si>
    <t>st_9</t>
  </si>
  <si>
    <t>st_10</t>
  </si>
  <si>
    <t>st_3</t>
  </si>
  <si>
    <t>st_6</t>
  </si>
  <si>
    <t>st_8</t>
  </si>
  <si>
    <t>st_15</t>
  </si>
  <si>
    <t>st_16</t>
  </si>
  <si>
    <t>이동창고명</t>
  </si>
  <si>
    <t>st_1</t>
  </si>
  <si>
    <t>st_2</t>
  </si>
  <si>
    <t>st_5</t>
  </si>
  <si>
    <t>st_32</t>
  </si>
  <si>
    <t>st_31</t>
  </si>
  <si>
    <t>st_47</t>
  </si>
  <si>
    <t>st_38</t>
  </si>
  <si>
    <t>st_40</t>
  </si>
  <si>
    <t>st_37</t>
  </si>
  <si>
    <t>st_34</t>
  </si>
  <si>
    <t>st_42</t>
  </si>
  <si>
    <t>st_41</t>
  </si>
  <si>
    <t>st_39</t>
  </si>
  <si>
    <t>st_45</t>
  </si>
  <si>
    <t>st_35</t>
  </si>
  <si>
    <t>st_33</t>
  </si>
  <si>
    <t>st_36</t>
  </si>
  <si>
    <t>st_48</t>
  </si>
  <si>
    <t>st_43</t>
  </si>
  <si>
    <t>st_44</t>
  </si>
  <si>
    <t>st_46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</si>
  <si>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</si>
  <si>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</si>
  <si>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</si>
  <si>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</si>
  <si>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</si>
  <si>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</si>
  <si>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</si>
  <si>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eq_2</t>
  </si>
  <si>
    <t>라인코드</t>
  </si>
  <si>
    <t>line_cd</t>
  </si>
  <si>
    <t>공정코드</t>
  </si>
  <si>
    <t>cut_2</t>
  </si>
  <si>
    <t>eq_4</t>
  </si>
  <si>
    <t>cut_4</t>
  </si>
  <si>
    <t>ng_qty</t>
  </si>
  <si>
    <t>eq_3</t>
  </si>
  <si>
    <t>설비코드</t>
  </si>
  <si>
    <t>item_cd</t>
  </si>
  <si>
    <t>공장코드</t>
  </si>
  <si>
    <t>품목코드</t>
  </si>
  <si>
    <t>cut_1</t>
  </si>
  <si>
    <t>설비 테이블</t>
  </si>
  <si>
    <t>eq_1</t>
  </si>
  <si>
    <t>cut_5</t>
  </si>
  <si>
    <t>eq_8</t>
  </si>
  <si>
    <t>eq_10</t>
  </si>
  <si>
    <t>eq_26</t>
  </si>
  <si>
    <t>eq_6</t>
  </si>
  <si>
    <t>eq_15</t>
  </si>
  <si>
    <t>eq_22</t>
  </si>
  <si>
    <t>eq_29</t>
  </si>
  <si>
    <t>eq_21</t>
  </si>
  <si>
    <t>assem_1</t>
  </si>
  <si>
    <t>drill_3</t>
  </si>
  <si>
    <t>assem_3</t>
  </si>
  <si>
    <t>eq_13</t>
  </si>
  <si>
    <t>eq_14</t>
  </si>
  <si>
    <t>eq_18</t>
  </si>
  <si>
    <t>eq_5</t>
  </si>
  <si>
    <t>eq_23</t>
  </si>
  <si>
    <t>drill_1</t>
  </si>
  <si>
    <t>drill_2</t>
  </si>
  <si>
    <t>eq_16</t>
  </si>
  <si>
    <t>eq_7</t>
  </si>
  <si>
    <t>eq_12</t>
  </si>
  <si>
    <t>eq_20</t>
  </si>
  <si>
    <t>eq_24</t>
  </si>
  <si>
    <t>eq_25</t>
  </si>
  <si>
    <t>eq_30</t>
  </si>
  <si>
    <t>assem_2</t>
  </si>
  <si>
    <t>eq_11</t>
  </si>
  <si>
    <t>eq_19</t>
  </si>
  <si>
    <t>eq_17</t>
  </si>
  <si>
    <t>eq_9</t>
  </si>
  <si>
    <t>eq_27</t>
  </si>
  <si>
    <t>eq_28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</si>
  <si>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</si>
  <si>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</si>
  <si>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</si>
  <si>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</si>
  <si>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</si>
  <si>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</si>
  <si>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</si>
  <si>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</si>
  <si>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</si>
  <si>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</si>
  <si>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</si>
  <si>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</si>
  <si>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</si>
  <si>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</si>
  <si>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</si>
  <si>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</si>
  <si>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</si>
  <si>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</si>
  <si>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</si>
  <si>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</si>
  <si>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</si>
  <si>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</si>
  <si>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</si>
  <si>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</si>
  <si>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</si>
  <si>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</si>
  <si>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</si>
  <si>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</si>
  <si>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</si>
  <si>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</si>
  <si>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</si>
  <si>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</si>
  <si>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주문 테이블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</si>
  <si>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</si>
  <si>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</si>
  <si>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</si>
  <si>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</si>
  <si>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</si>
  <si>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</si>
  <si>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</si>
  <si>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</si>
  <si>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</si>
  <si>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</si>
  <si>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</si>
  <si>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</si>
  <si>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</si>
  <si>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</si>
  <si>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</si>
  <si>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</si>
  <si>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</si>
  <si>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공정 테이블</t>
  </si>
  <si>
    <t>use_yn</t>
  </si>
  <si>
    <t>DMI-1</t>
  </si>
  <si>
    <t>라인 테이블</t>
  </si>
  <si>
    <t>remark</t>
  </si>
  <si>
    <t>작업시작일</t>
  </si>
  <si>
    <t>end_dt</t>
  </si>
  <si>
    <t>DMI-2</t>
  </si>
  <si>
    <t>근무시간</t>
  </si>
  <si>
    <t>주문상태</t>
  </si>
  <si>
    <t>근무위치</t>
  </si>
  <si>
    <t>주문수량</t>
  </si>
  <si>
    <t>AR-3</t>
  </si>
  <si>
    <t>공장 테이블</t>
  </si>
  <si>
    <t>종료작업조</t>
  </si>
  <si>
    <t>시작작업조</t>
  </si>
  <si>
    <t>on_1</t>
  </si>
  <si>
    <t>on_2</t>
  </si>
  <si>
    <t>in_qty</t>
  </si>
  <si>
    <t>out_qty</t>
  </si>
  <si>
    <t>세로길이</t>
  </si>
  <si>
    <t>dim_x</t>
  </si>
  <si>
    <t>가로길이</t>
  </si>
  <si>
    <t>on_5</t>
  </si>
  <si>
    <t>NG수량</t>
  </si>
  <si>
    <t>wo_3</t>
  </si>
  <si>
    <t>wo_5</t>
  </si>
  <si>
    <t>dim_y</t>
  </si>
  <si>
    <t>dim_h</t>
  </si>
  <si>
    <t>07~15시</t>
  </si>
  <si>
    <t>품질검사</t>
  </si>
  <si>
    <t>wo_4</t>
  </si>
  <si>
    <t>wo_seq</t>
  </si>
  <si>
    <t>배출수량</t>
  </si>
  <si>
    <t>on_3</t>
  </si>
  <si>
    <t>투입수량</t>
  </si>
  <si>
    <t>23~07시</t>
  </si>
  <si>
    <t>근무자명</t>
  </si>
  <si>
    <t>생산지시SEQ</t>
  </si>
  <si>
    <t>wo_1</t>
  </si>
  <si>
    <t>on_4</t>
  </si>
  <si>
    <t>wo_2</t>
  </si>
  <si>
    <t>주문일자</t>
  </si>
  <si>
    <t>제품일련번호</t>
  </si>
  <si>
    <t>15~23시</t>
  </si>
  <si>
    <t>근무자번호</t>
  </si>
  <si>
    <t>세로직진도검사</t>
  </si>
  <si>
    <t>품목 테이블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</si>
  <si>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</si>
  <si>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</si>
  <si>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</si>
  <si>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</si>
  <si>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</si>
  <si>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</si>
  <si>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</si>
  <si>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</si>
  <si>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</si>
  <si>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</si>
  <si>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</si>
  <si>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</si>
  <si>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</si>
  <si>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</si>
  <si>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</si>
  <si>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</si>
  <si>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</si>
  <si>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</si>
  <si>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</si>
  <si>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</si>
  <si>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</si>
  <si>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</si>
  <si>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</si>
  <si>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</si>
  <si>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</si>
  <si>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</si>
  <si>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</si>
  <si>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</si>
  <si>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cust_2</t>
  </si>
  <si>
    <t>cust_1</t>
  </si>
  <si>
    <t>cust_3</t>
  </si>
  <si>
    <t>cust_cd</t>
  </si>
  <si>
    <t>cust_4</t>
  </si>
  <si>
    <t>cust_5</t>
  </si>
  <si>
    <t>cust_6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</si>
  <si>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</si>
  <si>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</si>
  <si>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</si>
  <si>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</si>
  <si>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</si>
  <si>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</si>
  <si>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>추가항목</t>
  </si>
  <si>
    <t xml:space="preserve"> 20210909_080510_1_2</t>
  </si>
  <si>
    <t xml:space="preserve"> 20210909_080710_1_2</t>
  </si>
  <si>
    <t xml:space="preserve"> 20210909_080910_1_2</t>
  </si>
  <si>
    <t xml:space="preserve"> 20210909_091110_1_2</t>
  </si>
  <si>
    <t xml:space="preserve"> 20210909_091310_1_2</t>
  </si>
  <si>
    <t>item_1</t>
  </si>
  <si>
    <t>item_2</t>
  </si>
  <si>
    <t>item_3</t>
  </si>
  <si>
    <t>item_4</t>
  </si>
  <si>
    <t>item_5</t>
  </si>
  <si>
    <t>item_6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</si>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</sst>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0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</fonts>
  <fills count="9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="105" zoomScaleNormal="105" zoomScaleSheetLayoutView="75" workbookViewId="0">
      <selection activeCell="B8" sqref="B8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42" t="s">
        <v>427</v>
      </c>
      <c r="B1" s="42"/>
      <c r="C1" s="42"/>
    </row>
    <row r="2" spans="1:3" x14ac:dyDescent="0.4">
      <c r="A2" s="2" t="s">
        <v>326</v>
      </c>
      <c r="B2" s="2" t="s">
        <v>42</v>
      </c>
      <c r="C2" s="2" t="s">
        <v>43</v>
      </c>
    </row>
    <row r="3" spans="1:3" x14ac:dyDescent="0.4">
      <c r="A3" s="7" t="s">
        <v>115</v>
      </c>
      <c r="B3" s="2" t="s">
        <v>156</v>
      </c>
      <c r="C3" s="2" t="s">
        <v>155</v>
      </c>
    </row>
    <row r="4" spans="1:3" x14ac:dyDescent="0.4">
      <c r="A4" s="29" t="s">
        <v>57</v>
      </c>
      <c r="B4" s="29" t="s">
        <v>47</v>
      </c>
      <c r="C4" s="10">
        <v>44448.564120370371</v>
      </c>
    </row>
    <row r="5" spans="1:3" x14ac:dyDescent="0.4">
      <c r="A5" s="29" t="s">
        <v>48</v>
      </c>
      <c r="B5" s="29" t="s">
        <v>52</v>
      </c>
      <c r="C5" s="10">
        <v>44449.896006944444</v>
      </c>
    </row>
    <row r="6" spans="1:3" x14ac:dyDescent="0.4">
      <c r="A6" s="4"/>
      <c r="B6" s="4"/>
      <c r="C6" s="5" t="s">
        <v>157</v>
      </c>
    </row>
    <row r="7" spans="1:3" x14ac:dyDescent="0.4">
      <c r="A7" s="4"/>
      <c r="B7" s="6"/>
      <c r="C7" s="4" t="s">
        <v>104</v>
      </c>
    </row>
    <row r="8" spans="1:3" x14ac:dyDescent="0.4">
      <c r="A8" s="7" t="s">
        <v>96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1"/>
  <sheetViews>
    <sheetView zoomScaleNormal="100" zoomScaleSheetLayoutView="75" workbookViewId="0">
      <selection activeCell="H4" sqref="H4"/>
    </sheetView>
  </sheetViews>
  <sheetFormatPr defaultColWidth="8.8984375" defaultRowHeight="17.399999999999999" x14ac:dyDescent="0.4"/>
  <cols>
    <col min="3" max="3" width="11" bestFit="1" customWidth="1"/>
    <col min="4" max="4" width="10.8984375" bestFit="1" customWidth="1"/>
    <col min="5" max="6" width="18.09765625" bestFit="1" customWidth="1"/>
    <col min="8" max="8" width="10.19921875" bestFit="1" customWidth="1"/>
  </cols>
  <sheetData>
    <row r="1" spans="1:11" x14ac:dyDescent="0.4">
      <c r="A1" s="42" t="s">
        <v>182</v>
      </c>
      <c r="B1" s="42"/>
      <c r="C1" s="42"/>
      <c r="D1" s="42"/>
      <c r="E1" s="42"/>
      <c r="F1" s="42"/>
      <c r="G1" s="42"/>
      <c r="H1" s="42"/>
      <c r="I1" s="42"/>
    </row>
    <row r="2" spans="1:11" x14ac:dyDescent="0.4">
      <c r="A2" s="2" t="s">
        <v>326</v>
      </c>
      <c r="B2" s="2" t="s">
        <v>316</v>
      </c>
      <c r="C2" s="2" t="s">
        <v>312</v>
      </c>
      <c r="D2" s="2" t="s">
        <v>452</v>
      </c>
      <c r="E2" s="2" t="s">
        <v>419</v>
      </c>
      <c r="F2" s="2" t="s">
        <v>400</v>
      </c>
      <c r="G2" s="2" t="s">
        <v>449</v>
      </c>
      <c r="H2" s="2" t="s">
        <v>447</v>
      </c>
      <c r="I2" s="2" t="s">
        <v>438</v>
      </c>
      <c r="K2" s="21" t="s">
        <v>110</v>
      </c>
    </row>
    <row r="3" spans="1:11" x14ac:dyDescent="0.4">
      <c r="A3" s="8" t="s">
        <v>115</v>
      </c>
      <c r="B3" s="8" t="s">
        <v>317</v>
      </c>
      <c r="C3" s="7" t="s">
        <v>310</v>
      </c>
      <c r="D3" s="2" t="s">
        <v>446</v>
      </c>
      <c r="E3" s="2" t="s">
        <v>159</v>
      </c>
      <c r="F3" s="2" t="s">
        <v>420</v>
      </c>
      <c r="G3" s="2" t="s">
        <v>432</v>
      </c>
      <c r="H3" s="2" t="s">
        <v>433</v>
      </c>
      <c r="I3" s="2" t="s">
        <v>322</v>
      </c>
    </row>
    <row r="4" spans="1:11" x14ac:dyDescent="0.4">
      <c r="A4" s="3" t="s">
        <v>57</v>
      </c>
      <c r="B4" s="3" t="s">
        <v>51</v>
      </c>
      <c r="C4" s="3" t="s">
        <v>453</v>
      </c>
      <c r="D4" s="3">
        <v>1</v>
      </c>
      <c r="E4" s="10">
        <v>44430.291666666664</v>
      </c>
      <c r="F4" s="10">
        <v>44432.958333333336</v>
      </c>
      <c r="G4" s="3">
        <f>100*1.05</f>
        <v>105</v>
      </c>
      <c r="H4" s="15">
        <v>102</v>
      </c>
      <c r="I4" s="15">
        <f>G4-H4</f>
        <v>3</v>
      </c>
    </row>
    <row r="5" spans="1:11" x14ac:dyDescent="0.4">
      <c r="A5" s="3" t="s">
        <v>48</v>
      </c>
      <c r="B5" s="3" t="s">
        <v>51</v>
      </c>
      <c r="C5" s="3" t="s">
        <v>455</v>
      </c>
      <c r="D5" s="3">
        <v>1</v>
      </c>
      <c r="E5" s="10">
        <v>44433.625</v>
      </c>
      <c r="F5" s="10">
        <v>44438.291666666664</v>
      </c>
      <c r="G5" s="3">
        <f>200*1.05</f>
        <v>210</v>
      </c>
      <c r="H5" s="15">
        <v>207</v>
      </c>
      <c r="I5" s="15">
        <f>G5-H5</f>
        <v>3</v>
      </c>
    </row>
    <row r="6" spans="1:11" x14ac:dyDescent="0.4">
      <c r="A6" s="9" t="s">
        <v>57</v>
      </c>
      <c r="B6" s="3" t="s">
        <v>56</v>
      </c>
      <c r="C6" s="3" t="s">
        <v>439</v>
      </c>
      <c r="D6" s="3">
        <v>1</v>
      </c>
      <c r="E6" s="10">
        <v>44446.958333333336</v>
      </c>
      <c r="F6" s="10"/>
      <c r="G6" s="3"/>
      <c r="H6" s="15"/>
      <c r="I6" s="15"/>
    </row>
    <row r="7" spans="1:11" x14ac:dyDescent="0.4">
      <c r="A7" s="9" t="s">
        <v>48</v>
      </c>
      <c r="B7" s="3" t="s">
        <v>60</v>
      </c>
      <c r="C7" s="3" t="s">
        <v>445</v>
      </c>
      <c r="D7" s="3">
        <v>1</v>
      </c>
      <c r="E7" s="10">
        <v>44450.291666666664</v>
      </c>
      <c r="F7" s="10"/>
      <c r="G7" s="3"/>
      <c r="H7" s="15"/>
      <c r="I7" s="15"/>
    </row>
    <row r="8" spans="1:11" x14ac:dyDescent="0.4">
      <c r="A8" s="9" t="s">
        <v>48</v>
      </c>
      <c r="B8" s="3" t="s">
        <v>56</v>
      </c>
      <c r="C8" s="3" t="s">
        <v>440</v>
      </c>
      <c r="D8" s="3">
        <v>2</v>
      </c>
      <c r="E8" s="10">
        <v>44450.625</v>
      </c>
      <c r="F8" s="10"/>
      <c r="G8" s="3"/>
      <c r="H8" s="15"/>
      <c r="I8" s="15"/>
    </row>
    <row r="9" spans="1:11" x14ac:dyDescent="0.4">
      <c r="A9" s="4"/>
      <c r="B9" s="4"/>
      <c r="C9" s="4"/>
      <c r="D9" s="4"/>
      <c r="E9" s="4"/>
      <c r="F9" s="4"/>
      <c r="G9" s="4"/>
      <c r="H9" s="4"/>
      <c r="I9" s="4"/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4"/>
    </row>
    <row r="11" spans="1:11" x14ac:dyDescent="0.4">
      <c r="A11" s="8" t="s">
        <v>98</v>
      </c>
      <c r="B11" s="8" t="s">
        <v>98</v>
      </c>
      <c r="C11" s="7" t="s">
        <v>96</v>
      </c>
      <c r="D11" s="4"/>
      <c r="E11" s="4"/>
      <c r="F11" s="4"/>
      <c r="G11" s="4"/>
      <c r="H11" s="4"/>
      <c r="I11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20"/>
  <sheetViews>
    <sheetView tabSelected="1" zoomScaleNormal="100" zoomScaleSheetLayoutView="75" workbookViewId="0">
      <selection activeCell="H20" sqref="H20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9.09765625" bestFit="1" customWidth="1"/>
    <col min="8" max="9" width="12.69921875" bestFit="1" customWidth="1"/>
    <col min="10" max="11" width="9.8984375" bestFit="1" customWidth="1"/>
    <col min="12" max="13" width="12.19921875" bestFit="1" customWidth="1"/>
    <col min="14" max="14" width="14.19921875" bestFit="1" customWidth="1"/>
    <col min="15" max="15" width="14.5" bestFit="1" customWidth="1"/>
    <col min="16" max="16" width="13.296875" bestFit="1" customWidth="1"/>
    <col min="17" max="17" width="10.3984375" bestFit="1" customWidth="1"/>
    <col min="18" max="18" width="11.69921875" customWidth="1"/>
  </cols>
  <sheetData>
    <row r="1" spans="1:20" x14ac:dyDescent="0.4">
      <c r="A1" s="52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x14ac:dyDescent="0.4">
      <c r="A2" s="2" t="s">
        <v>326</v>
      </c>
      <c r="B2" s="2" t="s">
        <v>316</v>
      </c>
      <c r="C2" s="2" t="s">
        <v>327</v>
      </c>
      <c r="D2" s="2" t="s">
        <v>459</v>
      </c>
      <c r="E2" s="2" t="s">
        <v>457</v>
      </c>
      <c r="F2" s="2" t="s">
        <v>436</v>
      </c>
      <c r="G2" s="2" t="s">
        <v>434</v>
      </c>
      <c r="H2" s="2" t="s">
        <v>474</v>
      </c>
      <c r="I2" s="2" t="s">
        <v>484</v>
      </c>
      <c r="J2" s="2" t="s">
        <v>464</v>
      </c>
      <c r="K2" s="2" t="s">
        <v>485</v>
      </c>
      <c r="L2" s="2" t="s">
        <v>481</v>
      </c>
      <c r="M2" s="2" t="s">
        <v>472</v>
      </c>
      <c r="N2" s="68" t="s">
        <v>204</v>
      </c>
      <c r="O2" s="68" t="s">
        <v>207</v>
      </c>
      <c r="P2" s="68" t="s">
        <v>86</v>
      </c>
      <c r="Q2" s="68" t="s">
        <v>73</v>
      </c>
      <c r="R2" s="69" t="s">
        <v>500</v>
      </c>
      <c r="T2" s="74" t="s">
        <v>503</v>
      </c>
    </row>
    <row r="3" spans="1:20" x14ac:dyDescent="0.4">
      <c r="A3" s="8" t="s">
        <v>115</v>
      </c>
      <c r="B3" s="8" t="s">
        <v>317</v>
      </c>
      <c r="C3" s="8" t="s">
        <v>325</v>
      </c>
      <c r="D3" s="8" t="s">
        <v>166</v>
      </c>
      <c r="E3" s="7" t="s">
        <v>105</v>
      </c>
      <c r="F3" s="2" t="s">
        <v>435</v>
      </c>
      <c r="G3" s="2" t="s">
        <v>441</v>
      </c>
      <c r="H3" s="2" t="s">
        <v>442</v>
      </c>
      <c r="I3" s="2" t="s">
        <v>471</v>
      </c>
      <c r="J3" s="2" t="s">
        <v>480</v>
      </c>
      <c r="K3" s="2" t="s">
        <v>488</v>
      </c>
      <c r="L3" s="2" t="s">
        <v>486</v>
      </c>
      <c r="M3" s="2" t="s">
        <v>479</v>
      </c>
      <c r="N3" s="71" t="s">
        <v>523</v>
      </c>
      <c r="O3" s="71" t="s">
        <v>524</v>
      </c>
      <c r="P3" s="71" t="s">
        <v>520</v>
      </c>
      <c r="Q3" s="71" t="s">
        <v>521</v>
      </c>
      <c r="R3" s="72" t="s">
        <v>522</v>
      </c>
    </row>
    <row r="4" spans="1:20" x14ac:dyDescent="0.4">
      <c r="A4" s="3" t="s">
        <v>57</v>
      </c>
      <c r="B4" s="3" t="s">
        <v>51</v>
      </c>
      <c r="C4" s="41" t="s">
        <v>509</v>
      </c>
      <c r="D4" s="3">
        <v>7</v>
      </c>
      <c r="E4" s="41" t="s">
        <v>504</v>
      </c>
      <c r="F4" s="3">
        <v>40.049999999999997</v>
      </c>
      <c r="G4" s="3">
        <v>29.96</v>
      </c>
      <c r="H4" s="3">
        <v>0.5</v>
      </c>
      <c r="I4" s="3">
        <v>0.2</v>
      </c>
      <c r="J4" s="3">
        <v>5.03</v>
      </c>
      <c r="K4" s="3">
        <v>4.9800000000000004</v>
      </c>
      <c r="L4" s="3">
        <v>0.01</v>
      </c>
      <c r="M4" s="3">
        <v>-0.02</v>
      </c>
      <c r="N4" s="3">
        <f>H4/F4</f>
        <v>1.2484394506866418E-2</v>
      </c>
      <c r="O4" s="3">
        <f>I4/G4</f>
        <v>6.6755674232309749E-3</v>
      </c>
      <c r="P4" s="3">
        <f>MAX(J4,K4)</f>
        <v>5.03</v>
      </c>
      <c r="Q4" s="3">
        <f>K4/J4</f>
        <v>0.99005964214711728</v>
      </c>
      <c r="R4" s="73"/>
    </row>
    <row r="5" spans="1:20" x14ac:dyDescent="0.4">
      <c r="A5" s="3" t="s">
        <v>57</v>
      </c>
      <c r="B5" s="3" t="s">
        <v>51</v>
      </c>
      <c r="C5" s="41" t="s">
        <v>509</v>
      </c>
      <c r="D5" s="3">
        <v>7</v>
      </c>
      <c r="E5" s="41" t="s">
        <v>505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73"/>
    </row>
    <row r="6" spans="1:20" x14ac:dyDescent="0.4">
      <c r="A6" s="3" t="s">
        <v>57</v>
      </c>
      <c r="B6" s="3" t="s">
        <v>51</v>
      </c>
      <c r="C6" s="41" t="s">
        <v>509</v>
      </c>
      <c r="D6" s="3">
        <v>7</v>
      </c>
      <c r="E6" s="41" t="s">
        <v>506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73"/>
    </row>
    <row r="7" spans="1:20" x14ac:dyDescent="0.4">
      <c r="A7" s="3" t="s">
        <v>57</v>
      </c>
      <c r="B7" s="3" t="s">
        <v>51</v>
      </c>
      <c r="C7" s="41" t="s">
        <v>509</v>
      </c>
      <c r="D7" s="3">
        <v>7</v>
      </c>
      <c r="E7" s="41" t="s">
        <v>507</v>
      </c>
      <c r="F7" s="3"/>
      <c r="G7" s="3"/>
      <c r="H7" s="3"/>
      <c r="I7" s="3"/>
      <c r="J7" s="36"/>
      <c r="K7" s="3"/>
      <c r="L7" s="3"/>
      <c r="M7" s="3"/>
      <c r="N7" s="3"/>
      <c r="O7" s="3"/>
      <c r="P7" s="3"/>
      <c r="Q7" s="3"/>
      <c r="R7" s="73"/>
    </row>
    <row r="8" spans="1:20" x14ac:dyDescent="0.4">
      <c r="A8" s="3" t="s">
        <v>57</v>
      </c>
      <c r="B8" s="3" t="s">
        <v>51</v>
      </c>
      <c r="C8" s="41" t="s">
        <v>509</v>
      </c>
      <c r="D8" s="3">
        <v>7</v>
      </c>
      <c r="E8" s="41" t="s">
        <v>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73"/>
    </row>
    <row r="9" spans="1:20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0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0" x14ac:dyDescent="0.4">
      <c r="A11" s="8" t="s">
        <v>98</v>
      </c>
      <c r="B11" s="8" t="s">
        <v>98</v>
      </c>
      <c r="C11" s="8" t="s">
        <v>98</v>
      </c>
      <c r="D11" s="8" t="s">
        <v>98</v>
      </c>
      <c r="E11" s="7" t="s">
        <v>96</v>
      </c>
      <c r="F11" s="63" t="s">
        <v>516</v>
      </c>
      <c r="G11" s="63" t="s">
        <v>516</v>
      </c>
      <c r="H11" s="63" t="s">
        <v>516</v>
      </c>
      <c r="I11" s="63" t="s">
        <v>516</v>
      </c>
      <c r="J11" s="63" t="s">
        <v>516</v>
      </c>
      <c r="K11" s="63" t="s">
        <v>516</v>
      </c>
      <c r="L11" s="63" t="s">
        <v>516</v>
      </c>
      <c r="M11" s="63" t="s">
        <v>516</v>
      </c>
      <c r="N11" s="64" t="s">
        <v>517</v>
      </c>
      <c r="O11" s="64" t="s">
        <v>517</v>
      </c>
      <c r="P11" s="64" t="s">
        <v>517</v>
      </c>
      <c r="Q11" s="64" t="s">
        <v>517</v>
      </c>
      <c r="R11" s="64"/>
    </row>
    <row r="12" spans="1:20" x14ac:dyDescent="0.4">
      <c r="N12" s="64" t="s">
        <v>108</v>
      </c>
      <c r="O12" s="64" t="s">
        <v>111</v>
      </c>
      <c r="P12" s="64" t="s">
        <v>109</v>
      </c>
      <c r="Q12" s="64" t="s">
        <v>499</v>
      </c>
    </row>
    <row r="13" spans="1:20" x14ac:dyDescent="0.4">
      <c r="H13" s="77" t="s">
        <v>525</v>
      </c>
      <c r="I13" s="77" t="s">
        <v>525</v>
      </c>
      <c r="L13" s="35" t="s">
        <v>525</v>
      </c>
      <c r="M13" s="35" t="s">
        <v>525</v>
      </c>
      <c r="N13" s="35" t="s">
        <v>525</v>
      </c>
      <c r="O13" s="35" t="s">
        <v>525</v>
      </c>
    </row>
    <row r="14" spans="1:20" x14ac:dyDescent="0.4">
      <c r="N14" s="64"/>
      <c r="O14" s="64"/>
      <c r="P14" s="64"/>
      <c r="Q14" s="64"/>
    </row>
    <row r="15" spans="1:20" x14ac:dyDescent="0.4">
      <c r="F15" s="35" t="s">
        <v>478</v>
      </c>
      <c r="G15" s="35" t="s">
        <v>475</v>
      </c>
      <c r="J15" s="35" t="s">
        <v>473</v>
      </c>
      <c r="K15" s="35" t="s">
        <v>473</v>
      </c>
      <c r="L15" s="35" t="s">
        <v>469</v>
      </c>
      <c r="M15" s="35" t="s">
        <v>467</v>
      </c>
      <c r="N15" s="64" t="s">
        <v>468</v>
      </c>
      <c r="O15" s="64" t="s">
        <v>476</v>
      </c>
      <c r="P15" s="64" t="s">
        <v>473</v>
      </c>
      <c r="Q15" s="64" t="s">
        <v>470</v>
      </c>
    </row>
    <row r="17" spans="5:19" x14ac:dyDescent="0.4">
      <c r="E17" s="77" t="s">
        <v>501</v>
      </c>
      <c r="F17" s="63">
        <v>40</v>
      </c>
      <c r="G17" s="63">
        <v>30</v>
      </c>
      <c r="J17" s="63">
        <v>5</v>
      </c>
      <c r="K17" s="63">
        <v>5</v>
      </c>
      <c r="L17" s="63">
        <v>0</v>
      </c>
      <c r="M17" s="63">
        <v>0</v>
      </c>
      <c r="N17" s="64">
        <v>0</v>
      </c>
      <c r="O17" s="64">
        <v>0</v>
      </c>
      <c r="P17" s="64">
        <v>5</v>
      </c>
      <c r="Q17" s="64">
        <v>1</v>
      </c>
      <c r="R17" s="75"/>
      <c r="S17" s="75"/>
    </row>
    <row r="18" spans="5:19" x14ac:dyDescent="0.4">
      <c r="E18" s="77" t="s">
        <v>502</v>
      </c>
      <c r="F18" s="63">
        <v>0.1</v>
      </c>
      <c r="G18" s="63">
        <v>0.1</v>
      </c>
      <c r="J18" s="63">
        <v>0.1</v>
      </c>
      <c r="K18" s="63">
        <v>0.1</v>
      </c>
      <c r="L18" s="63">
        <v>0.05</v>
      </c>
      <c r="M18" s="63">
        <v>0.05</v>
      </c>
      <c r="N18" s="64">
        <v>0.01</v>
      </c>
      <c r="O18" s="64">
        <v>0.01</v>
      </c>
      <c r="P18" s="64">
        <v>0.1</v>
      </c>
      <c r="Q18" s="64">
        <v>0.01</v>
      </c>
      <c r="R18" s="76"/>
      <c r="S18" s="75"/>
    </row>
    <row r="19" spans="5:19" x14ac:dyDescent="0.4">
      <c r="N19" s="75"/>
      <c r="O19" s="75"/>
      <c r="P19" s="75"/>
      <c r="Q19" s="75"/>
      <c r="R19" s="75"/>
      <c r="S19" s="75"/>
    </row>
    <row r="20" spans="5:19" x14ac:dyDescent="0.4">
      <c r="H20" s="35" t="s">
        <v>468</v>
      </c>
      <c r="I20" s="35" t="s">
        <v>476</v>
      </c>
    </row>
  </sheetData>
  <mergeCells count="1">
    <mergeCell ref="A1:R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24"/>
  <sheetViews>
    <sheetView zoomScaleNormal="100" zoomScaleSheetLayoutView="75" workbookViewId="0">
      <selection activeCell="O16" sqref="O16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11.69921875" bestFit="1" customWidth="1"/>
    <col min="8" max="9" width="13.59765625" bestFit="1" customWidth="1"/>
    <col min="10" max="10" width="13.796875" bestFit="1" customWidth="1"/>
    <col min="11" max="11" width="14.19921875" bestFit="1" customWidth="1"/>
    <col min="12" max="12" width="21.69921875" bestFit="1" customWidth="1"/>
    <col min="13" max="13" width="18.796875" bestFit="1" customWidth="1"/>
    <col min="14" max="14" width="11.69921875" bestFit="1" customWidth="1"/>
  </cols>
  <sheetData>
    <row r="1" spans="1:16" x14ac:dyDescent="0.4">
      <c r="A1" s="37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</row>
    <row r="2" spans="1:16" x14ac:dyDescent="0.4">
      <c r="A2" s="20" t="s">
        <v>326</v>
      </c>
      <c r="B2" s="20" t="s">
        <v>316</v>
      </c>
      <c r="C2" s="20" t="s">
        <v>327</v>
      </c>
      <c r="D2" s="20" t="s">
        <v>459</v>
      </c>
      <c r="E2" s="20" t="s">
        <v>457</v>
      </c>
      <c r="F2" s="20" t="s">
        <v>465</v>
      </c>
      <c r="G2" s="20" t="s">
        <v>463</v>
      </c>
      <c r="H2" s="20" t="s">
        <v>487</v>
      </c>
      <c r="I2" s="20" t="s">
        <v>218</v>
      </c>
      <c r="J2" s="20" t="s">
        <v>482</v>
      </c>
      <c r="K2" s="20" t="s">
        <v>460</v>
      </c>
      <c r="L2" s="20" t="s">
        <v>483</v>
      </c>
      <c r="M2" s="20" t="s">
        <v>466</v>
      </c>
      <c r="N2" s="20" t="s">
        <v>208</v>
      </c>
      <c r="P2" s="16" t="s">
        <v>177</v>
      </c>
    </row>
    <row r="3" spans="1:16" x14ac:dyDescent="0.4">
      <c r="A3" s="19" t="s">
        <v>115</v>
      </c>
      <c r="B3" s="19" t="s">
        <v>317</v>
      </c>
      <c r="C3" s="19" t="s">
        <v>325</v>
      </c>
      <c r="D3" s="19" t="s">
        <v>166</v>
      </c>
      <c r="E3" s="25" t="s">
        <v>105</v>
      </c>
      <c r="F3" s="20" t="s">
        <v>106</v>
      </c>
      <c r="G3" s="20" t="s">
        <v>107</v>
      </c>
      <c r="H3" s="20" t="s">
        <v>30</v>
      </c>
      <c r="I3" s="20" t="s">
        <v>23</v>
      </c>
      <c r="J3" s="20" t="s">
        <v>113</v>
      </c>
      <c r="K3" s="20" t="s">
        <v>112</v>
      </c>
      <c r="L3" s="20" t="s">
        <v>7</v>
      </c>
      <c r="M3" s="20" t="s">
        <v>31</v>
      </c>
      <c r="N3" s="20" t="s">
        <v>28</v>
      </c>
    </row>
    <row r="4" spans="1:16" x14ac:dyDescent="0.4">
      <c r="A4" s="18" t="s">
        <v>57</v>
      </c>
      <c r="B4" s="18" t="s">
        <v>51</v>
      </c>
      <c r="C4" s="41" t="s">
        <v>509</v>
      </c>
      <c r="D4" s="18">
        <v>8</v>
      </c>
      <c r="E4" s="41" t="s">
        <v>504</v>
      </c>
      <c r="F4" s="18" t="s">
        <v>72</v>
      </c>
      <c r="G4" s="18" t="s">
        <v>72</v>
      </c>
      <c r="H4" s="18" t="s">
        <v>72</v>
      </c>
      <c r="I4" s="18" t="s">
        <v>72</v>
      </c>
      <c r="J4" s="18" t="s">
        <v>90</v>
      </c>
      <c r="K4" s="18" t="s">
        <v>72</v>
      </c>
      <c r="L4" s="18" t="s">
        <v>72</v>
      </c>
      <c r="M4" s="18" t="s">
        <v>72</v>
      </c>
      <c r="N4" s="18" t="s">
        <v>90</v>
      </c>
      <c r="P4" s="13" t="s">
        <v>171</v>
      </c>
    </row>
    <row r="5" spans="1:16" x14ac:dyDescent="0.4">
      <c r="A5" s="18" t="s">
        <v>57</v>
      </c>
      <c r="B5" s="18" t="s">
        <v>51</v>
      </c>
      <c r="C5" s="41" t="s">
        <v>509</v>
      </c>
      <c r="D5" s="18">
        <v>8</v>
      </c>
      <c r="E5" s="41" t="s">
        <v>505</v>
      </c>
      <c r="F5" s="18"/>
      <c r="G5" s="18"/>
      <c r="H5" s="18"/>
      <c r="I5" s="18"/>
      <c r="J5" s="18"/>
      <c r="K5" s="18"/>
      <c r="L5" s="18"/>
      <c r="M5" s="18"/>
      <c r="N5" s="18"/>
    </row>
    <row r="6" spans="1:16" x14ac:dyDescent="0.4">
      <c r="A6" s="18" t="s">
        <v>57</v>
      </c>
      <c r="B6" s="18" t="s">
        <v>51</v>
      </c>
      <c r="C6" s="41" t="s">
        <v>509</v>
      </c>
      <c r="D6" s="18">
        <v>8</v>
      </c>
      <c r="E6" s="41" t="s">
        <v>506</v>
      </c>
      <c r="F6" s="18"/>
      <c r="G6" s="18"/>
      <c r="H6" s="18"/>
      <c r="I6" s="18"/>
      <c r="J6" s="18"/>
      <c r="K6" s="18"/>
      <c r="L6" s="18"/>
      <c r="M6" s="18"/>
      <c r="N6" s="18"/>
    </row>
    <row r="7" spans="1:16" x14ac:dyDescent="0.4">
      <c r="A7" s="18" t="s">
        <v>57</v>
      </c>
      <c r="B7" s="18" t="s">
        <v>51</v>
      </c>
      <c r="C7" s="41" t="s">
        <v>509</v>
      </c>
      <c r="D7" s="18">
        <v>8</v>
      </c>
      <c r="E7" s="41" t="s">
        <v>507</v>
      </c>
      <c r="F7" s="18"/>
      <c r="G7" s="18"/>
      <c r="H7" s="18"/>
      <c r="I7" s="18"/>
      <c r="J7" s="18"/>
      <c r="K7" s="18"/>
      <c r="L7" s="18"/>
      <c r="M7" s="18"/>
      <c r="N7" s="18"/>
    </row>
    <row r="8" spans="1:16" x14ac:dyDescent="0.4">
      <c r="A8" s="18" t="s">
        <v>57</v>
      </c>
      <c r="B8" s="18" t="s">
        <v>51</v>
      </c>
      <c r="C8" s="41" t="s">
        <v>509</v>
      </c>
      <c r="D8" s="18">
        <v>8</v>
      </c>
      <c r="E8" s="41" t="s">
        <v>508</v>
      </c>
      <c r="F8" s="18"/>
      <c r="G8" s="18"/>
      <c r="H8" s="18"/>
      <c r="I8" s="18"/>
      <c r="J8" s="18"/>
      <c r="K8" s="18"/>
      <c r="L8" s="18"/>
      <c r="M8" s="18"/>
      <c r="N8" s="18"/>
    </row>
    <row r="9" spans="1:16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6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6" x14ac:dyDescent="0.4">
      <c r="A11" s="19" t="s">
        <v>98</v>
      </c>
      <c r="B11" s="19" t="s">
        <v>98</v>
      </c>
      <c r="C11" s="19" t="s">
        <v>98</v>
      </c>
      <c r="D11" s="19" t="s">
        <v>98</v>
      </c>
      <c r="E11" s="25" t="s">
        <v>96</v>
      </c>
      <c r="F11" s="63" t="s">
        <v>516</v>
      </c>
      <c r="G11" s="63" t="s">
        <v>516</v>
      </c>
      <c r="H11" s="63" t="s">
        <v>516</v>
      </c>
      <c r="I11" s="63" t="s">
        <v>516</v>
      </c>
      <c r="J11" s="64" t="s">
        <v>517</v>
      </c>
      <c r="K11" s="64" t="s">
        <v>517</v>
      </c>
      <c r="L11" s="64" t="s">
        <v>517</v>
      </c>
      <c r="M11" s="64" t="s">
        <v>517</v>
      </c>
      <c r="N11" s="27"/>
    </row>
    <row r="14" spans="1:16" x14ac:dyDescent="0.4">
      <c r="F14" s="5"/>
      <c r="G14" s="5"/>
      <c r="H14" s="5"/>
      <c r="I14" s="5"/>
      <c r="J14" s="60" t="s">
        <v>108</v>
      </c>
      <c r="K14" s="60" t="s">
        <v>111</v>
      </c>
      <c r="L14" s="60" t="s">
        <v>518</v>
      </c>
      <c r="M14" s="60" t="s">
        <v>519</v>
      </c>
      <c r="N14" s="5"/>
    </row>
    <row r="15" spans="1:16" x14ac:dyDescent="0.4">
      <c r="F15" s="63" t="s">
        <v>18</v>
      </c>
      <c r="G15" s="63" t="s">
        <v>19</v>
      </c>
      <c r="H15" s="63" t="s">
        <v>16</v>
      </c>
      <c r="I15" s="63" t="s">
        <v>16</v>
      </c>
      <c r="J15" s="64" t="s">
        <v>526</v>
      </c>
      <c r="K15" s="64" t="s">
        <v>526</v>
      </c>
      <c r="L15" s="64" t="s">
        <v>20</v>
      </c>
      <c r="M15" s="64" t="s">
        <v>17</v>
      </c>
    </row>
    <row r="17" spans="3:16" x14ac:dyDescent="0.4">
      <c r="C17" s="78" t="s">
        <v>515</v>
      </c>
      <c r="D17" s="78"/>
      <c r="E17" s="77" t="s">
        <v>501</v>
      </c>
      <c r="F17" s="63">
        <v>40</v>
      </c>
      <c r="G17" s="63">
        <v>30</v>
      </c>
      <c r="H17" s="63">
        <v>0</v>
      </c>
      <c r="I17" s="63">
        <v>0</v>
      </c>
      <c r="J17" s="64">
        <v>0</v>
      </c>
      <c r="K17" s="64">
        <v>0</v>
      </c>
      <c r="L17" s="64">
        <v>5</v>
      </c>
      <c r="M17" s="64">
        <v>1</v>
      </c>
    </row>
    <row r="18" spans="3:16" x14ac:dyDescent="0.4">
      <c r="C18" s="77"/>
      <c r="D18" s="77"/>
      <c r="E18" s="77" t="s">
        <v>502</v>
      </c>
      <c r="F18" s="63">
        <v>0.1</v>
      </c>
      <c r="G18" s="63">
        <v>0.1</v>
      </c>
      <c r="H18" s="63">
        <v>0.05</v>
      </c>
      <c r="I18" s="63">
        <v>0.05</v>
      </c>
      <c r="J18" s="64">
        <v>0.01</v>
      </c>
      <c r="K18" s="64">
        <v>0.01</v>
      </c>
      <c r="L18" s="64">
        <v>0.1</v>
      </c>
      <c r="M18" s="64">
        <v>0.01</v>
      </c>
    </row>
    <row r="24" spans="3:16" x14ac:dyDescent="0.4">
      <c r="I24" s="63"/>
      <c r="J24" s="63"/>
      <c r="K24" s="63"/>
      <c r="L24" s="63"/>
      <c r="M24" s="64"/>
      <c r="N24" s="64"/>
      <c r="O24" s="64"/>
      <c r="P24" s="64"/>
    </row>
  </sheetData>
  <mergeCells count="1">
    <mergeCell ref="C17:D17"/>
  </mergeCells>
  <pageMargins left="0.69999998807907104" right="0.69999998807907104" top="0.75" bottom="0.75" header="0.30000001192092896" footer="0.30000001192092896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M10"/>
  <sheetViews>
    <sheetView zoomScaleNormal="100" zoomScaleSheetLayoutView="75" workbookViewId="0">
      <selection activeCell="E9" sqref="E9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</cols>
  <sheetData>
    <row r="1" spans="1:13" x14ac:dyDescent="0.4">
      <c r="A1" s="46" t="s">
        <v>179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3" x14ac:dyDescent="0.4">
      <c r="A2" s="20" t="s">
        <v>326</v>
      </c>
      <c r="B2" s="20" t="s">
        <v>327</v>
      </c>
      <c r="C2" s="20" t="s">
        <v>247</v>
      </c>
      <c r="D2" s="20" t="s">
        <v>255</v>
      </c>
      <c r="E2" s="20" t="s">
        <v>196</v>
      </c>
      <c r="F2" s="20" t="s">
        <v>216</v>
      </c>
      <c r="G2" s="20" t="s">
        <v>240</v>
      </c>
      <c r="H2" s="20" t="s">
        <v>227</v>
      </c>
      <c r="I2" s="20" t="s">
        <v>211</v>
      </c>
      <c r="J2" s="20" t="s">
        <v>286</v>
      </c>
      <c r="K2" s="20" t="s">
        <v>199</v>
      </c>
    </row>
    <row r="3" spans="1:13" x14ac:dyDescent="0.4">
      <c r="A3" s="19" t="s">
        <v>115</v>
      </c>
      <c r="B3" s="19" t="s">
        <v>325</v>
      </c>
      <c r="C3" s="30" t="s">
        <v>6</v>
      </c>
      <c r="D3" s="25" t="s">
        <v>192</v>
      </c>
      <c r="E3" s="20" t="s">
        <v>186</v>
      </c>
      <c r="F3" s="20" t="s">
        <v>190</v>
      </c>
      <c r="G3" s="19" t="s">
        <v>24</v>
      </c>
      <c r="H3" s="19" t="s">
        <v>29</v>
      </c>
      <c r="I3" s="19" t="s">
        <v>189</v>
      </c>
      <c r="J3" s="19" t="s">
        <v>27</v>
      </c>
      <c r="K3" s="20" t="s">
        <v>193</v>
      </c>
    </row>
    <row r="4" spans="1:13" x14ac:dyDescent="0.4">
      <c r="A4" s="18" t="s">
        <v>57</v>
      </c>
      <c r="B4" s="41" t="s">
        <v>512</v>
      </c>
      <c r="C4" s="18" t="s">
        <v>83</v>
      </c>
      <c r="D4" s="18" t="s">
        <v>256</v>
      </c>
      <c r="E4" s="22">
        <v>44390.738703703704</v>
      </c>
      <c r="F4" s="18" t="s">
        <v>81</v>
      </c>
      <c r="G4" s="18" t="s">
        <v>77</v>
      </c>
      <c r="H4" s="18" t="s">
        <v>229</v>
      </c>
      <c r="I4" s="18" t="s">
        <v>62</v>
      </c>
      <c r="J4" s="18" t="s">
        <v>254</v>
      </c>
      <c r="K4" s="18">
        <v>300</v>
      </c>
      <c r="M4" s="23" t="s">
        <v>170</v>
      </c>
    </row>
    <row r="5" spans="1:13" x14ac:dyDescent="0.4">
      <c r="A5" s="18" t="s">
        <v>48</v>
      </c>
      <c r="B5" s="41" t="s">
        <v>514</v>
      </c>
      <c r="C5" s="18" t="s">
        <v>83</v>
      </c>
      <c r="D5" s="18" t="s">
        <v>230</v>
      </c>
      <c r="E5" s="22">
        <v>44419.765416666669</v>
      </c>
      <c r="F5" s="18" t="s">
        <v>80</v>
      </c>
      <c r="G5" s="18" t="s">
        <v>64</v>
      </c>
      <c r="H5" s="18" t="s">
        <v>248</v>
      </c>
      <c r="I5" s="18" t="s">
        <v>64</v>
      </c>
      <c r="J5" s="18" t="s">
        <v>248</v>
      </c>
      <c r="K5" s="18">
        <v>200</v>
      </c>
      <c r="M5" s="23" t="s">
        <v>173</v>
      </c>
    </row>
    <row r="6" spans="1:13" x14ac:dyDescent="0.4">
      <c r="A6" s="18" t="s">
        <v>48</v>
      </c>
      <c r="B6" s="41" t="s">
        <v>509</v>
      </c>
      <c r="C6" s="18" t="s">
        <v>76</v>
      </c>
      <c r="D6" s="18" t="s">
        <v>257</v>
      </c>
      <c r="E6" s="22">
        <v>44432.693495370368</v>
      </c>
      <c r="F6" s="18" t="s">
        <v>81</v>
      </c>
      <c r="G6" s="18" t="s">
        <v>245</v>
      </c>
      <c r="H6" s="18" t="s">
        <v>228</v>
      </c>
      <c r="I6" s="18" t="s">
        <v>245</v>
      </c>
      <c r="J6" s="18" t="s">
        <v>228</v>
      </c>
      <c r="K6" s="18">
        <v>100</v>
      </c>
      <c r="M6" s="13" t="s">
        <v>175</v>
      </c>
    </row>
    <row r="7" spans="1:13" x14ac:dyDescent="0.4">
      <c r="A7" s="18" t="s">
        <v>57</v>
      </c>
      <c r="B7" s="41" t="s">
        <v>510</v>
      </c>
      <c r="C7" s="18" t="s">
        <v>76</v>
      </c>
      <c r="D7" s="18" t="s">
        <v>226</v>
      </c>
      <c r="E7" s="22">
        <v>44433.753321759257</v>
      </c>
      <c r="F7" s="18" t="s">
        <v>80</v>
      </c>
      <c r="G7" s="18" t="s">
        <v>65</v>
      </c>
      <c r="H7" s="18" t="s">
        <v>236</v>
      </c>
      <c r="I7" s="18" t="s">
        <v>69</v>
      </c>
      <c r="J7" s="18" t="s">
        <v>241</v>
      </c>
      <c r="K7" s="18">
        <v>150</v>
      </c>
      <c r="M7" s="23" t="s">
        <v>174</v>
      </c>
    </row>
    <row r="8" spans="1:13" x14ac:dyDescent="0.4">
      <c r="A8" s="26" t="s">
        <v>70</v>
      </c>
      <c r="B8" s="26" t="s">
        <v>70</v>
      </c>
      <c r="C8" s="26" t="s">
        <v>70</v>
      </c>
      <c r="D8" s="26" t="s">
        <v>70</v>
      </c>
      <c r="E8" s="26" t="s">
        <v>70</v>
      </c>
      <c r="F8" s="26" t="s">
        <v>70</v>
      </c>
      <c r="G8" s="26" t="s">
        <v>70</v>
      </c>
      <c r="H8" s="26" t="s">
        <v>70</v>
      </c>
      <c r="I8" s="26" t="s">
        <v>70</v>
      </c>
      <c r="J8" s="26" t="s">
        <v>70</v>
      </c>
      <c r="K8" s="26" t="s">
        <v>70</v>
      </c>
    </row>
    <row r="9" spans="1:13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3" x14ac:dyDescent="0.4">
      <c r="A10" s="19" t="s">
        <v>98</v>
      </c>
      <c r="B10" s="19" t="s">
        <v>98</v>
      </c>
      <c r="C10" s="30"/>
      <c r="D10" s="25" t="s">
        <v>96</v>
      </c>
      <c r="E10" s="26"/>
      <c r="F10" s="26"/>
      <c r="G10" s="19" t="s">
        <v>98</v>
      </c>
      <c r="H10" s="19" t="s">
        <v>98</v>
      </c>
      <c r="I10" s="19" t="s">
        <v>98</v>
      </c>
      <c r="J10" s="19" t="s">
        <v>98</v>
      </c>
      <c r="K10" s="26"/>
    </row>
  </sheetData>
  <mergeCells count="1">
    <mergeCell ref="A1:K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C46" sqref="C46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49" t="s">
        <v>180</v>
      </c>
      <c r="B1" s="50"/>
      <c r="C1" s="50"/>
      <c r="D1" s="50"/>
      <c r="E1" s="50"/>
      <c r="F1" s="50"/>
      <c r="G1" s="51"/>
    </row>
    <row r="2" spans="1:7" x14ac:dyDescent="0.4">
      <c r="A2" s="2" t="s">
        <v>275</v>
      </c>
      <c r="B2" s="2" t="s">
        <v>327</v>
      </c>
      <c r="C2" s="2" t="s">
        <v>247</v>
      </c>
      <c r="D2" s="20" t="s">
        <v>200</v>
      </c>
      <c r="E2" s="20" t="s">
        <v>92</v>
      </c>
      <c r="F2" s="20" t="s">
        <v>71</v>
      </c>
      <c r="G2" s="2" t="s">
        <v>43</v>
      </c>
    </row>
    <row r="3" spans="1:7" x14ac:dyDescent="0.4">
      <c r="A3" s="7" t="s">
        <v>195</v>
      </c>
      <c r="B3" s="8" t="s">
        <v>325</v>
      </c>
      <c r="C3" s="8" t="s">
        <v>6</v>
      </c>
      <c r="D3" s="19" t="s">
        <v>187</v>
      </c>
      <c r="E3" s="19" t="s">
        <v>191</v>
      </c>
      <c r="F3" s="20" t="s">
        <v>194</v>
      </c>
      <c r="G3" s="2" t="s">
        <v>155</v>
      </c>
    </row>
    <row r="4" spans="1:7" x14ac:dyDescent="0.4">
      <c r="A4" s="29" t="s">
        <v>287</v>
      </c>
      <c r="B4" s="40" t="s">
        <v>509</v>
      </c>
      <c r="C4" s="29" t="s">
        <v>76</v>
      </c>
      <c r="D4" s="33" t="s">
        <v>69</v>
      </c>
      <c r="E4" s="33" t="s">
        <v>241</v>
      </c>
      <c r="F4" s="18">
        <v>200</v>
      </c>
      <c r="G4" s="10">
        <v>44418.29247685185</v>
      </c>
    </row>
    <row r="5" spans="1:7" x14ac:dyDescent="0.4">
      <c r="A5" s="29" t="s">
        <v>288</v>
      </c>
      <c r="B5" s="40" t="s">
        <v>509</v>
      </c>
      <c r="C5" s="29" t="s">
        <v>76</v>
      </c>
      <c r="D5" s="33" t="s">
        <v>78</v>
      </c>
      <c r="E5" s="33" t="s">
        <v>243</v>
      </c>
      <c r="F5" s="18">
        <v>20</v>
      </c>
      <c r="G5" s="10">
        <v>44418.29247685185</v>
      </c>
    </row>
    <row r="6" spans="1:7" x14ac:dyDescent="0.4">
      <c r="A6" s="29" t="s">
        <v>281</v>
      </c>
      <c r="B6" s="40" t="s">
        <v>509</v>
      </c>
      <c r="C6" s="29" t="s">
        <v>76</v>
      </c>
      <c r="D6" s="33" t="s">
        <v>65</v>
      </c>
      <c r="E6" s="33" t="s">
        <v>236</v>
      </c>
      <c r="F6" s="18">
        <v>0</v>
      </c>
      <c r="G6" s="10">
        <v>44418.29247685185</v>
      </c>
    </row>
    <row r="7" spans="1:7" x14ac:dyDescent="0.4">
      <c r="A7" s="29" t="s">
        <v>261</v>
      </c>
      <c r="B7" s="40" t="s">
        <v>509</v>
      </c>
      <c r="C7" s="29" t="s">
        <v>76</v>
      </c>
      <c r="D7" s="33" t="s">
        <v>75</v>
      </c>
      <c r="E7" s="33" t="s">
        <v>249</v>
      </c>
      <c r="F7" s="18">
        <v>0</v>
      </c>
      <c r="G7" s="10">
        <v>44418.29247685185</v>
      </c>
    </row>
    <row r="8" spans="1:7" x14ac:dyDescent="0.4">
      <c r="A8" s="29" t="s">
        <v>289</v>
      </c>
      <c r="B8" s="40" t="s">
        <v>509</v>
      </c>
      <c r="C8" s="29" t="s">
        <v>76</v>
      </c>
      <c r="D8" s="33" t="s">
        <v>245</v>
      </c>
      <c r="E8" s="33" t="s">
        <v>228</v>
      </c>
      <c r="F8" s="18">
        <v>300</v>
      </c>
      <c r="G8" s="10">
        <v>44418.29247685185</v>
      </c>
    </row>
    <row r="9" spans="1:7" x14ac:dyDescent="0.4">
      <c r="A9" s="29" t="s">
        <v>282</v>
      </c>
      <c r="B9" s="40" t="s">
        <v>509</v>
      </c>
      <c r="C9" s="29" t="s">
        <v>76</v>
      </c>
      <c r="D9" s="33" t="s">
        <v>234</v>
      </c>
      <c r="E9" s="33" t="s">
        <v>238</v>
      </c>
      <c r="F9" s="18">
        <v>0</v>
      </c>
      <c r="G9" s="10">
        <v>44418.29247685185</v>
      </c>
    </row>
    <row r="10" spans="1:7" x14ac:dyDescent="0.4">
      <c r="A10" s="29" t="s">
        <v>258</v>
      </c>
      <c r="B10" s="40" t="s">
        <v>509</v>
      </c>
      <c r="C10" s="29" t="s">
        <v>76</v>
      </c>
      <c r="D10" s="33" t="s">
        <v>244</v>
      </c>
      <c r="E10" s="33" t="s">
        <v>251</v>
      </c>
      <c r="F10" s="18">
        <v>0</v>
      </c>
      <c r="G10" s="10">
        <v>44418.29247685185</v>
      </c>
    </row>
    <row r="11" spans="1:7" x14ac:dyDescent="0.4">
      <c r="A11" s="29" t="s">
        <v>283</v>
      </c>
      <c r="B11" s="40" t="s">
        <v>509</v>
      </c>
      <c r="C11" s="29" t="s">
        <v>76</v>
      </c>
      <c r="D11" s="33" t="s">
        <v>231</v>
      </c>
      <c r="E11" s="33" t="s">
        <v>252</v>
      </c>
      <c r="F11" s="18">
        <v>35</v>
      </c>
      <c r="G11" s="10">
        <v>44418.29247685185</v>
      </c>
    </row>
    <row r="12" spans="1:7" x14ac:dyDescent="0.4">
      <c r="A12" s="29" t="s">
        <v>279</v>
      </c>
      <c r="B12" s="40" t="s">
        <v>510</v>
      </c>
      <c r="C12" s="29" t="s">
        <v>76</v>
      </c>
      <c r="D12" s="33" t="s">
        <v>69</v>
      </c>
      <c r="E12" s="33" t="s">
        <v>241</v>
      </c>
      <c r="F12" s="18">
        <v>5</v>
      </c>
      <c r="G12" s="10">
        <v>44418.29247685185</v>
      </c>
    </row>
    <row r="13" spans="1:7" x14ac:dyDescent="0.4">
      <c r="A13" s="29" t="s">
        <v>280</v>
      </c>
      <c r="B13" s="40" t="s">
        <v>510</v>
      </c>
      <c r="C13" s="29" t="s">
        <v>76</v>
      </c>
      <c r="D13" s="33" t="s">
        <v>78</v>
      </c>
      <c r="E13" s="33" t="s">
        <v>243</v>
      </c>
      <c r="F13" s="18">
        <v>0</v>
      </c>
      <c r="G13" s="10">
        <v>44418.29247685185</v>
      </c>
    </row>
    <row r="14" spans="1:7" x14ac:dyDescent="0.4">
      <c r="A14" s="29" t="s">
        <v>259</v>
      </c>
      <c r="B14" s="40" t="s">
        <v>510</v>
      </c>
      <c r="C14" s="29" t="s">
        <v>76</v>
      </c>
      <c r="D14" s="33" t="s">
        <v>65</v>
      </c>
      <c r="E14" s="33" t="s">
        <v>236</v>
      </c>
      <c r="F14" s="18">
        <v>0</v>
      </c>
      <c r="G14" s="10">
        <v>44418.29247685185</v>
      </c>
    </row>
    <row r="15" spans="1:7" x14ac:dyDescent="0.4">
      <c r="A15" s="29" t="s">
        <v>274</v>
      </c>
      <c r="B15" s="40" t="s">
        <v>510</v>
      </c>
      <c r="C15" s="29" t="s">
        <v>76</v>
      </c>
      <c r="D15" s="33" t="s">
        <v>75</v>
      </c>
      <c r="E15" s="33" t="s">
        <v>249</v>
      </c>
      <c r="F15" s="18">
        <v>0</v>
      </c>
      <c r="G15" s="10">
        <v>44418.29247685185</v>
      </c>
    </row>
    <row r="16" spans="1:7" x14ac:dyDescent="0.4">
      <c r="A16" s="29" t="s">
        <v>271</v>
      </c>
      <c r="B16" s="40" t="s">
        <v>510</v>
      </c>
      <c r="C16" s="29" t="s">
        <v>76</v>
      </c>
      <c r="D16" s="33" t="s">
        <v>245</v>
      </c>
      <c r="E16" s="33" t="s">
        <v>228</v>
      </c>
      <c r="F16" s="18">
        <v>100</v>
      </c>
      <c r="G16" s="10">
        <v>44418.29247685185</v>
      </c>
    </row>
    <row r="17" spans="1:7" x14ac:dyDescent="0.4">
      <c r="A17" s="29" t="s">
        <v>270</v>
      </c>
      <c r="B17" s="40" t="s">
        <v>510</v>
      </c>
      <c r="C17" s="29" t="s">
        <v>76</v>
      </c>
      <c r="D17" s="33" t="s">
        <v>234</v>
      </c>
      <c r="E17" s="33" t="s">
        <v>238</v>
      </c>
      <c r="F17" s="18">
        <v>0</v>
      </c>
      <c r="G17" s="10">
        <v>44418.29247685185</v>
      </c>
    </row>
    <row r="18" spans="1:7" x14ac:dyDescent="0.4">
      <c r="A18" s="29" t="s">
        <v>284</v>
      </c>
      <c r="B18" s="40" t="s">
        <v>510</v>
      </c>
      <c r="C18" s="29" t="s">
        <v>76</v>
      </c>
      <c r="D18" s="33" t="s">
        <v>244</v>
      </c>
      <c r="E18" s="33" t="s">
        <v>251</v>
      </c>
      <c r="F18" s="18">
        <v>30</v>
      </c>
      <c r="G18" s="10">
        <v>44418.29247685185</v>
      </c>
    </row>
    <row r="19" spans="1:7" x14ac:dyDescent="0.4">
      <c r="A19" s="29" t="s">
        <v>285</v>
      </c>
      <c r="B19" s="40" t="s">
        <v>510</v>
      </c>
      <c r="C19" s="29" t="s">
        <v>76</v>
      </c>
      <c r="D19" s="33" t="s">
        <v>231</v>
      </c>
      <c r="E19" s="33" t="s">
        <v>252</v>
      </c>
      <c r="F19" s="18">
        <v>0</v>
      </c>
      <c r="G19" s="10">
        <v>44418.29247685185</v>
      </c>
    </row>
    <row r="20" spans="1:7" x14ac:dyDescent="0.4">
      <c r="A20" s="29" t="s">
        <v>263</v>
      </c>
      <c r="B20" s="40" t="s">
        <v>511</v>
      </c>
      <c r="C20" s="29" t="s">
        <v>76</v>
      </c>
      <c r="D20" s="33" t="s">
        <v>69</v>
      </c>
      <c r="E20" s="33" t="s">
        <v>241</v>
      </c>
      <c r="F20" s="18">
        <v>500</v>
      </c>
      <c r="G20" s="10">
        <v>44418.29247685185</v>
      </c>
    </row>
    <row r="21" spans="1:7" x14ac:dyDescent="0.4">
      <c r="A21" s="29" t="s">
        <v>273</v>
      </c>
      <c r="B21" s="40" t="s">
        <v>511</v>
      </c>
      <c r="C21" s="29" t="s">
        <v>76</v>
      </c>
      <c r="D21" s="33" t="s">
        <v>78</v>
      </c>
      <c r="E21" s="33" t="s">
        <v>243</v>
      </c>
      <c r="F21" s="18">
        <v>0</v>
      </c>
      <c r="G21" s="10">
        <v>44418.29247685185</v>
      </c>
    </row>
    <row r="22" spans="1:7" x14ac:dyDescent="0.4">
      <c r="A22" s="29" t="s">
        <v>260</v>
      </c>
      <c r="B22" s="40" t="s">
        <v>511</v>
      </c>
      <c r="C22" s="29" t="s">
        <v>76</v>
      </c>
      <c r="D22" s="33" t="s">
        <v>65</v>
      </c>
      <c r="E22" s="33" t="s">
        <v>236</v>
      </c>
      <c r="F22" s="18">
        <v>50</v>
      </c>
      <c r="G22" s="10">
        <v>44418.29247685185</v>
      </c>
    </row>
    <row r="23" spans="1:7" x14ac:dyDescent="0.4">
      <c r="A23" s="29" t="s">
        <v>262</v>
      </c>
      <c r="B23" s="40" t="s">
        <v>511</v>
      </c>
      <c r="C23" s="29" t="s">
        <v>76</v>
      </c>
      <c r="D23" s="33" t="s">
        <v>75</v>
      </c>
      <c r="E23" s="33" t="s">
        <v>249</v>
      </c>
      <c r="F23" s="18">
        <v>0</v>
      </c>
      <c r="G23" s="10">
        <v>44418.29247685185</v>
      </c>
    </row>
    <row r="24" spans="1:7" x14ac:dyDescent="0.4">
      <c r="A24" s="29" t="s">
        <v>264</v>
      </c>
      <c r="B24" s="40" t="s">
        <v>511</v>
      </c>
      <c r="C24" s="29" t="s">
        <v>76</v>
      </c>
      <c r="D24" s="33" t="s">
        <v>245</v>
      </c>
      <c r="E24" s="33" t="s">
        <v>228</v>
      </c>
      <c r="F24" s="18">
        <v>200</v>
      </c>
      <c r="G24" s="10">
        <v>44418.29247685185</v>
      </c>
    </row>
    <row r="25" spans="1:7" x14ac:dyDescent="0.4">
      <c r="A25" s="29" t="s">
        <v>265</v>
      </c>
      <c r="B25" s="40" t="s">
        <v>511</v>
      </c>
      <c r="C25" s="29" t="s">
        <v>76</v>
      </c>
      <c r="D25" s="33" t="s">
        <v>234</v>
      </c>
      <c r="E25" s="33" t="s">
        <v>238</v>
      </c>
      <c r="F25" s="18">
        <v>0</v>
      </c>
      <c r="G25" s="10">
        <v>44418.29247685185</v>
      </c>
    </row>
    <row r="26" spans="1:7" x14ac:dyDescent="0.4">
      <c r="A26" s="29" t="s">
        <v>266</v>
      </c>
      <c r="B26" s="40" t="s">
        <v>511</v>
      </c>
      <c r="C26" s="29" t="s">
        <v>76</v>
      </c>
      <c r="D26" s="33" t="s">
        <v>244</v>
      </c>
      <c r="E26" s="33" t="s">
        <v>251</v>
      </c>
      <c r="F26" s="18">
        <v>0</v>
      </c>
      <c r="G26" s="10">
        <v>44418.29247685185</v>
      </c>
    </row>
    <row r="27" spans="1:7" x14ac:dyDescent="0.4">
      <c r="A27" s="29" t="s">
        <v>267</v>
      </c>
      <c r="B27" s="40" t="s">
        <v>511</v>
      </c>
      <c r="C27" s="29" t="s">
        <v>76</v>
      </c>
      <c r="D27" s="33" t="s">
        <v>231</v>
      </c>
      <c r="E27" s="33" t="s">
        <v>252</v>
      </c>
      <c r="F27" s="18">
        <v>0</v>
      </c>
      <c r="G27" s="10">
        <v>44418.29247685185</v>
      </c>
    </row>
    <row r="28" spans="1:7" x14ac:dyDescent="0.4">
      <c r="A28" s="29" t="s">
        <v>272</v>
      </c>
      <c r="B28" s="40" t="s">
        <v>512</v>
      </c>
      <c r="C28" s="29" t="s">
        <v>83</v>
      </c>
      <c r="D28" s="33" t="s">
        <v>77</v>
      </c>
      <c r="E28" s="33" t="s">
        <v>229</v>
      </c>
      <c r="F28" s="18">
        <v>1000</v>
      </c>
      <c r="G28" s="10">
        <v>44418.29247685185</v>
      </c>
    </row>
    <row r="29" spans="1:7" x14ac:dyDescent="0.4">
      <c r="A29" s="29" t="s">
        <v>268</v>
      </c>
      <c r="B29" s="40" t="s">
        <v>512</v>
      </c>
      <c r="C29" s="29" t="s">
        <v>83</v>
      </c>
      <c r="D29" s="33" t="s">
        <v>68</v>
      </c>
      <c r="E29" s="33" t="s">
        <v>242</v>
      </c>
      <c r="F29" s="18">
        <v>0</v>
      </c>
      <c r="G29" s="10">
        <v>44418.29247685185</v>
      </c>
    </row>
    <row r="30" spans="1:7" x14ac:dyDescent="0.4">
      <c r="A30" s="29" t="s">
        <v>269</v>
      </c>
      <c r="B30" s="40" t="s">
        <v>512</v>
      </c>
      <c r="C30" s="29" t="s">
        <v>83</v>
      </c>
      <c r="D30" s="33" t="s">
        <v>62</v>
      </c>
      <c r="E30" s="33" t="s">
        <v>254</v>
      </c>
      <c r="F30" s="18">
        <v>0</v>
      </c>
      <c r="G30" s="10">
        <v>44418.29247685185</v>
      </c>
    </row>
    <row r="31" spans="1:7" x14ac:dyDescent="0.4">
      <c r="A31" s="29" t="s">
        <v>276</v>
      </c>
      <c r="B31" s="40" t="s">
        <v>512</v>
      </c>
      <c r="C31" s="29" t="s">
        <v>83</v>
      </c>
      <c r="D31" s="33" t="s">
        <v>63</v>
      </c>
      <c r="E31" s="33" t="s">
        <v>235</v>
      </c>
      <c r="F31" s="18">
        <v>0</v>
      </c>
      <c r="G31" s="10">
        <v>44418.29247685185</v>
      </c>
    </row>
    <row r="32" spans="1:7" x14ac:dyDescent="0.4">
      <c r="A32" s="29" t="s">
        <v>277</v>
      </c>
      <c r="B32" s="40" t="s">
        <v>512</v>
      </c>
      <c r="C32" s="29" t="s">
        <v>83</v>
      </c>
      <c r="D32" s="33" t="s">
        <v>64</v>
      </c>
      <c r="E32" s="33" t="s">
        <v>248</v>
      </c>
      <c r="F32" s="18">
        <v>500</v>
      </c>
      <c r="G32" s="10">
        <v>44418.29247685185</v>
      </c>
    </row>
    <row r="33" spans="1:7" x14ac:dyDescent="0.4">
      <c r="A33" s="29" t="s">
        <v>278</v>
      </c>
      <c r="B33" s="40" t="s">
        <v>512</v>
      </c>
      <c r="C33" s="29" t="s">
        <v>83</v>
      </c>
      <c r="D33" s="33" t="s">
        <v>246</v>
      </c>
      <c r="E33" s="33" t="s">
        <v>250</v>
      </c>
      <c r="F33" s="18">
        <v>320</v>
      </c>
      <c r="G33" s="10">
        <v>44418.29247685185</v>
      </c>
    </row>
    <row r="34" spans="1:7" x14ac:dyDescent="0.4">
      <c r="A34" s="29" t="s">
        <v>291</v>
      </c>
      <c r="B34" s="40" t="s">
        <v>512</v>
      </c>
      <c r="C34" s="29" t="s">
        <v>83</v>
      </c>
      <c r="D34" s="33" t="s">
        <v>253</v>
      </c>
      <c r="E34" s="33" t="s">
        <v>232</v>
      </c>
      <c r="F34" s="18">
        <v>0</v>
      </c>
      <c r="G34" s="10">
        <v>44418.29247685185</v>
      </c>
    </row>
    <row r="35" spans="1:7" x14ac:dyDescent="0.4">
      <c r="A35" s="29" t="s">
        <v>290</v>
      </c>
      <c r="B35" s="40" t="s">
        <v>512</v>
      </c>
      <c r="C35" s="29" t="s">
        <v>83</v>
      </c>
      <c r="D35" s="33" t="s">
        <v>239</v>
      </c>
      <c r="E35" s="33" t="s">
        <v>233</v>
      </c>
      <c r="F35" s="18">
        <v>0</v>
      </c>
      <c r="G35" s="10">
        <v>44418.29247685185</v>
      </c>
    </row>
    <row r="36" spans="1:7" x14ac:dyDescent="0.4">
      <c r="A36" s="29" t="s">
        <v>302</v>
      </c>
      <c r="B36" s="40" t="s">
        <v>513</v>
      </c>
      <c r="C36" s="29" t="s">
        <v>83</v>
      </c>
      <c r="D36" s="33" t="s">
        <v>77</v>
      </c>
      <c r="E36" s="33" t="s">
        <v>229</v>
      </c>
      <c r="F36" s="18">
        <v>1500</v>
      </c>
      <c r="G36" s="10">
        <v>44418.29247685185</v>
      </c>
    </row>
    <row r="37" spans="1:7" x14ac:dyDescent="0.4">
      <c r="A37" s="29" t="s">
        <v>296</v>
      </c>
      <c r="B37" s="40" t="s">
        <v>513</v>
      </c>
      <c r="C37" s="29" t="s">
        <v>83</v>
      </c>
      <c r="D37" s="33" t="s">
        <v>68</v>
      </c>
      <c r="E37" s="33" t="s">
        <v>242</v>
      </c>
      <c r="F37" s="18">
        <v>0</v>
      </c>
      <c r="G37" s="10">
        <v>44418.29247685185</v>
      </c>
    </row>
    <row r="38" spans="1:7" x14ac:dyDescent="0.4">
      <c r="A38" s="29" t="s">
        <v>301</v>
      </c>
      <c r="B38" s="40" t="s">
        <v>513</v>
      </c>
      <c r="C38" s="29" t="s">
        <v>83</v>
      </c>
      <c r="D38" s="33" t="s">
        <v>62</v>
      </c>
      <c r="E38" s="33" t="s">
        <v>254</v>
      </c>
      <c r="F38" s="18">
        <v>450</v>
      </c>
      <c r="G38" s="10">
        <v>44418.29247685185</v>
      </c>
    </row>
    <row r="39" spans="1:7" x14ac:dyDescent="0.4">
      <c r="A39" s="29" t="s">
        <v>303</v>
      </c>
      <c r="B39" s="40" t="s">
        <v>513</v>
      </c>
      <c r="C39" s="29" t="s">
        <v>83</v>
      </c>
      <c r="D39" s="33" t="s">
        <v>63</v>
      </c>
      <c r="E39" s="33" t="s">
        <v>235</v>
      </c>
      <c r="F39" s="18">
        <v>0</v>
      </c>
      <c r="G39" s="10">
        <v>44418.29247685185</v>
      </c>
    </row>
    <row r="40" spans="1:7" x14ac:dyDescent="0.4">
      <c r="A40" s="29" t="s">
        <v>295</v>
      </c>
      <c r="B40" s="40" t="s">
        <v>513</v>
      </c>
      <c r="C40" s="29" t="s">
        <v>83</v>
      </c>
      <c r="D40" s="33" t="s">
        <v>64</v>
      </c>
      <c r="E40" s="33" t="s">
        <v>248</v>
      </c>
      <c r="F40" s="18">
        <v>300</v>
      </c>
      <c r="G40" s="10">
        <v>44418.29247685185</v>
      </c>
    </row>
    <row r="41" spans="1:7" x14ac:dyDescent="0.4">
      <c r="A41" s="29" t="s">
        <v>293</v>
      </c>
      <c r="B41" s="40" t="s">
        <v>513</v>
      </c>
      <c r="C41" s="29" t="s">
        <v>83</v>
      </c>
      <c r="D41" s="33" t="s">
        <v>246</v>
      </c>
      <c r="E41" s="33" t="s">
        <v>250</v>
      </c>
      <c r="F41" s="18">
        <v>0</v>
      </c>
      <c r="G41" s="10">
        <v>44418.29247685185</v>
      </c>
    </row>
    <row r="42" spans="1:7" x14ac:dyDescent="0.4">
      <c r="A42" s="29" t="s">
        <v>299</v>
      </c>
      <c r="B42" s="40" t="s">
        <v>513</v>
      </c>
      <c r="C42" s="29" t="s">
        <v>83</v>
      </c>
      <c r="D42" s="33" t="s">
        <v>253</v>
      </c>
      <c r="E42" s="33" t="s">
        <v>232</v>
      </c>
      <c r="F42" s="18">
        <v>0</v>
      </c>
      <c r="G42" s="10">
        <v>44418.29247685185</v>
      </c>
    </row>
    <row r="43" spans="1:7" x14ac:dyDescent="0.4">
      <c r="A43" s="29" t="s">
        <v>294</v>
      </c>
      <c r="B43" s="40" t="s">
        <v>513</v>
      </c>
      <c r="C43" s="29" t="s">
        <v>83</v>
      </c>
      <c r="D43" s="33" t="s">
        <v>239</v>
      </c>
      <c r="E43" s="33" t="s">
        <v>233</v>
      </c>
      <c r="F43" s="18">
        <v>200</v>
      </c>
      <c r="G43" s="10">
        <v>44418.29247685185</v>
      </c>
    </row>
    <row r="44" spans="1:7" x14ac:dyDescent="0.4">
      <c r="A44" s="29" t="s">
        <v>298</v>
      </c>
      <c r="B44" s="40" t="s">
        <v>514</v>
      </c>
      <c r="C44" s="29" t="s">
        <v>83</v>
      </c>
      <c r="D44" s="33" t="s">
        <v>77</v>
      </c>
      <c r="E44" s="33" t="s">
        <v>229</v>
      </c>
      <c r="F44" s="18">
        <v>550</v>
      </c>
      <c r="G44" s="10">
        <v>44418.29247685185</v>
      </c>
    </row>
    <row r="45" spans="1:7" x14ac:dyDescent="0.4">
      <c r="A45" s="29" t="s">
        <v>297</v>
      </c>
      <c r="B45" s="40" t="s">
        <v>514</v>
      </c>
      <c r="C45" s="29" t="s">
        <v>83</v>
      </c>
      <c r="D45" s="33" t="s">
        <v>68</v>
      </c>
      <c r="E45" s="33" t="s">
        <v>242</v>
      </c>
      <c r="F45" s="18">
        <v>0</v>
      </c>
      <c r="G45" s="10">
        <v>44418.29247685185</v>
      </c>
    </row>
    <row r="46" spans="1:7" x14ac:dyDescent="0.4">
      <c r="A46" s="29" t="s">
        <v>305</v>
      </c>
      <c r="B46" s="40" t="s">
        <v>514</v>
      </c>
      <c r="C46" s="29" t="s">
        <v>83</v>
      </c>
      <c r="D46" s="33" t="s">
        <v>62</v>
      </c>
      <c r="E46" s="33" t="s">
        <v>254</v>
      </c>
      <c r="F46" s="18">
        <v>0</v>
      </c>
      <c r="G46" s="10">
        <v>44418.29247685185</v>
      </c>
    </row>
    <row r="47" spans="1:7" x14ac:dyDescent="0.4">
      <c r="A47" s="29" t="s">
        <v>306</v>
      </c>
      <c r="B47" s="40" t="s">
        <v>514</v>
      </c>
      <c r="C47" s="29" t="s">
        <v>83</v>
      </c>
      <c r="D47" s="33" t="s">
        <v>63</v>
      </c>
      <c r="E47" s="33" t="s">
        <v>235</v>
      </c>
      <c r="F47" s="18">
        <v>0</v>
      </c>
      <c r="G47" s="10">
        <v>44418.29247685185</v>
      </c>
    </row>
    <row r="48" spans="1:7" x14ac:dyDescent="0.4">
      <c r="A48" s="29" t="s">
        <v>300</v>
      </c>
      <c r="B48" s="40" t="s">
        <v>514</v>
      </c>
      <c r="C48" s="29" t="s">
        <v>83</v>
      </c>
      <c r="D48" s="33" t="s">
        <v>64</v>
      </c>
      <c r="E48" s="33" t="s">
        <v>248</v>
      </c>
      <c r="F48" s="18">
        <v>700</v>
      </c>
      <c r="G48" s="10">
        <v>44418.29247685185</v>
      </c>
    </row>
    <row r="49" spans="1:7" x14ac:dyDescent="0.4">
      <c r="A49" s="29" t="s">
        <v>307</v>
      </c>
      <c r="B49" s="40" t="s">
        <v>514</v>
      </c>
      <c r="C49" s="29" t="s">
        <v>83</v>
      </c>
      <c r="D49" s="33" t="s">
        <v>246</v>
      </c>
      <c r="E49" s="33" t="s">
        <v>250</v>
      </c>
      <c r="F49" s="18">
        <v>0</v>
      </c>
      <c r="G49" s="10">
        <v>44418.29247685185</v>
      </c>
    </row>
    <row r="50" spans="1:7" x14ac:dyDescent="0.4">
      <c r="A50" s="29" t="s">
        <v>292</v>
      </c>
      <c r="B50" s="40" t="s">
        <v>514</v>
      </c>
      <c r="C50" s="29" t="s">
        <v>83</v>
      </c>
      <c r="D50" s="33" t="s">
        <v>253</v>
      </c>
      <c r="E50" s="33" t="s">
        <v>232</v>
      </c>
      <c r="F50" s="18">
        <v>0</v>
      </c>
      <c r="G50" s="10">
        <v>44418.29247685185</v>
      </c>
    </row>
    <row r="51" spans="1:7" x14ac:dyDescent="0.4">
      <c r="A51" s="29" t="s">
        <v>304</v>
      </c>
      <c r="B51" s="40" t="s">
        <v>514</v>
      </c>
      <c r="C51" s="29" t="s">
        <v>83</v>
      </c>
      <c r="D51" s="33" t="s">
        <v>239</v>
      </c>
      <c r="E51" s="33" t="s">
        <v>233</v>
      </c>
      <c r="F51" s="18">
        <v>850</v>
      </c>
      <c r="G51" s="10">
        <v>44418.29247685185</v>
      </c>
    </row>
    <row r="52" spans="1:7" x14ac:dyDescent="0.4">
      <c r="F52" s="13" t="s">
        <v>411</v>
      </c>
    </row>
    <row r="53" spans="1:7" x14ac:dyDescent="0.4">
      <c r="F53" s="13" t="s">
        <v>406</v>
      </c>
    </row>
    <row r="54" spans="1:7" x14ac:dyDescent="0.4">
      <c r="A54" s="25" t="s">
        <v>96</v>
      </c>
      <c r="B54" s="19" t="s">
        <v>98</v>
      </c>
      <c r="C54" s="19" t="s">
        <v>98</v>
      </c>
      <c r="D54" s="19" t="s">
        <v>98</v>
      </c>
      <c r="E54" s="19" t="s">
        <v>98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E23"/>
  <sheetViews>
    <sheetView zoomScaleNormal="100" zoomScaleSheetLayoutView="75" workbookViewId="0">
      <selection activeCell="E19" sqref="E19"/>
    </sheetView>
  </sheetViews>
  <sheetFormatPr defaultColWidth="8.8984375" defaultRowHeight="17.399999999999999" x14ac:dyDescent="0.4"/>
  <cols>
    <col min="2" max="2" width="10" bestFit="1" customWidth="1"/>
    <col min="3" max="3" width="12.69921875" bestFit="1" customWidth="1"/>
    <col min="4" max="4" width="11.69921875" bestFit="1" customWidth="1"/>
    <col min="5" max="5" width="10.59765625" bestFit="1" customWidth="1"/>
  </cols>
  <sheetData>
    <row r="1" spans="1:5" x14ac:dyDescent="0.4">
      <c r="A1" s="46" t="s">
        <v>198</v>
      </c>
      <c r="B1" s="47"/>
      <c r="C1" s="47"/>
      <c r="D1" s="47"/>
      <c r="E1" s="48"/>
    </row>
    <row r="2" spans="1:5" x14ac:dyDescent="0.4">
      <c r="A2" s="20" t="s">
        <v>326</v>
      </c>
      <c r="B2" s="20" t="s">
        <v>200</v>
      </c>
      <c r="C2" s="20" t="s">
        <v>92</v>
      </c>
      <c r="D2" s="20" t="s">
        <v>205</v>
      </c>
      <c r="E2" s="20" t="s">
        <v>203</v>
      </c>
    </row>
    <row r="3" spans="1:5" x14ac:dyDescent="0.4">
      <c r="A3" s="19" t="s">
        <v>115</v>
      </c>
      <c r="B3" s="25" t="s">
        <v>187</v>
      </c>
      <c r="C3" s="20" t="s">
        <v>191</v>
      </c>
      <c r="D3" s="20" t="s">
        <v>26</v>
      </c>
      <c r="E3" s="20" t="s">
        <v>188</v>
      </c>
    </row>
    <row r="4" spans="1:5" x14ac:dyDescent="0.4">
      <c r="A4" s="33" t="s">
        <v>57</v>
      </c>
      <c r="B4" s="33" t="s">
        <v>77</v>
      </c>
      <c r="C4" s="33" t="s">
        <v>229</v>
      </c>
      <c r="D4" s="33" t="s">
        <v>83</v>
      </c>
      <c r="E4" s="33" t="s">
        <v>237</v>
      </c>
    </row>
    <row r="5" spans="1:5" x14ac:dyDescent="0.4">
      <c r="A5" s="33" t="s">
        <v>57</v>
      </c>
      <c r="B5" s="33" t="s">
        <v>69</v>
      </c>
      <c r="C5" s="33" t="s">
        <v>241</v>
      </c>
      <c r="D5" s="33" t="s">
        <v>76</v>
      </c>
      <c r="E5" s="33" t="s">
        <v>237</v>
      </c>
    </row>
    <row r="6" spans="1:5" x14ac:dyDescent="0.4">
      <c r="A6" s="33" t="s">
        <v>57</v>
      </c>
      <c r="B6" s="33" t="s">
        <v>68</v>
      </c>
      <c r="C6" s="33" t="s">
        <v>242</v>
      </c>
      <c r="D6" s="33" t="s">
        <v>83</v>
      </c>
      <c r="E6" s="33" t="s">
        <v>60</v>
      </c>
    </row>
    <row r="7" spans="1:5" x14ac:dyDescent="0.4">
      <c r="A7" s="33" t="s">
        <v>57</v>
      </c>
      <c r="B7" s="33" t="s">
        <v>78</v>
      </c>
      <c r="C7" s="33" t="s">
        <v>243</v>
      </c>
      <c r="D7" s="33" t="s">
        <v>76</v>
      </c>
      <c r="E7" s="33" t="s">
        <v>60</v>
      </c>
    </row>
    <row r="8" spans="1:5" x14ac:dyDescent="0.4">
      <c r="A8" s="33" t="s">
        <v>57</v>
      </c>
      <c r="B8" s="33" t="s">
        <v>62</v>
      </c>
      <c r="C8" s="33" t="s">
        <v>254</v>
      </c>
      <c r="D8" s="33" t="s">
        <v>83</v>
      </c>
      <c r="E8" s="33" t="s">
        <v>51</v>
      </c>
    </row>
    <row r="9" spans="1:5" x14ac:dyDescent="0.4">
      <c r="A9" s="33" t="s">
        <v>57</v>
      </c>
      <c r="B9" s="33" t="s">
        <v>65</v>
      </c>
      <c r="C9" s="33" t="s">
        <v>236</v>
      </c>
      <c r="D9" s="33" t="s">
        <v>76</v>
      </c>
      <c r="E9" s="33" t="s">
        <v>51</v>
      </c>
    </row>
    <row r="10" spans="1:5" x14ac:dyDescent="0.4">
      <c r="A10" s="33" t="s">
        <v>57</v>
      </c>
      <c r="B10" s="33" t="s">
        <v>63</v>
      </c>
      <c r="C10" s="33" t="s">
        <v>235</v>
      </c>
      <c r="D10" s="33" t="s">
        <v>83</v>
      </c>
      <c r="E10" s="33" t="s">
        <v>56</v>
      </c>
    </row>
    <row r="11" spans="1:5" x14ac:dyDescent="0.4">
      <c r="A11" s="33" t="s">
        <v>57</v>
      </c>
      <c r="B11" s="33" t="s">
        <v>75</v>
      </c>
      <c r="C11" s="33" t="s">
        <v>249</v>
      </c>
      <c r="D11" s="33" t="s">
        <v>76</v>
      </c>
      <c r="E11" s="33" t="s">
        <v>56</v>
      </c>
    </row>
    <row r="12" spans="1:5" x14ac:dyDescent="0.4">
      <c r="A12" s="33" t="s">
        <v>48</v>
      </c>
      <c r="B12" s="33" t="s">
        <v>64</v>
      </c>
      <c r="C12" s="33" t="s">
        <v>248</v>
      </c>
      <c r="D12" s="33" t="s">
        <v>83</v>
      </c>
      <c r="E12" s="33" t="s">
        <v>237</v>
      </c>
    </row>
    <row r="13" spans="1:5" x14ac:dyDescent="0.4">
      <c r="A13" s="33" t="s">
        <v>48</v>
      </c>
      <c r="B13" s="33" t="s">
        <v>245</v>
      </c>
      <c r="C13" s="33" t="s">
        <v>228</v>
      </c>
      <c r="D13" s="33" t="s">
        <v>76</v>
      </c>
      <c r="E13" s="33" t="s">
        <v>237</v>
      </c>
    </row>
    <row r="14" spans="1:5" x14ac:dyDescent="0.4">
      <c r="A14" s="33" t="s">
        <v>48</v>
      </c>
      <c r="B14" s="33" t="s">
        <v>246</v>
      </c>
      <c r="C14" s="33" t="s">
        <v>250</v>
      </c>
      <c r="D14" s="33" t="s">
        <v>83</v>
      </c>
      <c r="E14" s="33" t="s">
        <v>35</v>
      </c>
    </row>
    <row r="15" spans="1:5" x14ac:dyDescent="0.4">
      <c r="A15" s="33" t="s">
        <v>48</v>
      </c>
      <c r="B15" s="33" t="s">
        <v>234</v>
      </c>
      <c r="C15" s="33" t="s">
        <v>238</v>
      </c>
      <c r="D15" s="33" t="s">
        <v>76</v>
      </c>
      <c r="E15" s="33" t="s">
        <v>35</v>
      </c>
    </row>
    <row r="16" spans="1:5" x14ac:dyDescent="0.4">
      <c r="A16" s="33" t="s">
        <v>48</v>
      </c>
      <c r="B16" s="33" t="s">
        <v>253</v>
      </c>
      <c r="C16" s="33" t="s">
        <v>232</v>
      </c>
      <c r="D16" s="33" t="s">
        <v>83</v>
      </c>
      <c r="E16" s="33" t="s">
        <v>46</v>
      </c>
    </row>
    <row r="17" spans="1:5" x14ac:dyDescent="0.4">
      <c r="A17" s="33" t="s">
        <v>48</v>
      </c>
      <c r="B17" s="33" t="s">
        <v>244</v>
      </c>
      <c r="C17" s="33" t="s">
        <v>251</v>
      </c>
      <c r="D17" s="33" t="s">
        <v>76</v>
      </c>
      <c r="E17" s="33" t="s">
        <v>46</v>
      </c>
    </row>
    <row r="18" spans="1:5" x14ac:dyDescent="0.4">
      <c r="A18" s="33" t="s">
        <v>48</v>
      </c>
      <c r="B18" s="33" t="s">
        <v>239</v>
      </c>
      <c r="C18" s="33" t="s">
        <v>233</v>
      </c>
      <c r="D18" s="33" t="s">
        <v>83</v>
      </c>
      <c r="E18" s="33" t="s">
        <v>49</v>
      </c>
    </row>
    <row r="19" spans="1:5" x14ac:dyDescent="0.4">
      <c r="A19" s="33" t="s">
        <v>48</v>
      </c>
      <c r="B19" s="33" t="s">
        <v>231</v>
      </c>
      <c r="C19" s="33" t="s">
        <v>252</v>
      </c>
      <c r="D19" s="33" t="s">
        <v>76</v>
      </c>
      <c r="E19" s="33" t="s">
        <v>49</v>
      </c>
    </row>
    <row r="20" spans="1:5" x14ac:dyDescent="0.4">
      <c r="A20" s="26"/>
      <c r="B20" s="26"/>
      <c r="C20" s="26"/>
      <c r="D20" s="26"/>
      <c r="E20" s="26"/>
    </row>
    <row r="21" spans="1:5" x14ac:dyDescent="0.4">
      <c r="A21" s="26"/>
      <c r="B21" s="26"/>
      <c r="C21" s="26"/>
      <c r="D21" s="26"/>
      <c r="E21" s="26"/>
    </row>
    <row r="22" spans="1:5" x14ac:dyDescent="0.4">
      <c r="A22" s="19" t="s">
        <v>98</v>
      </c>
      <c r="B22" s="25" t="s">
        <v>96</v>
      </c>
      <c r="C22" s="28"/>
      <c r="D22" s="26"/>
      <c r="E22" s="26"/>
    </row>
    <row r="23" spans="1:5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activeCell="E10" sqref="E10"/>
    </sheetView>
  </sheetViews>
  <sheetFormatPr defaultColWidth="8.8984375" defaultRowHeight="17.399999999999999" x14ac:dyDescent="0.4"/>
  <cols>
    <col min="3" max="3" width="10.19921875" bestFit="1" customWidth="1"/>
    <col min="4" max="4" width="11.3984375" bestFit="1" customWidth="1"/>
    <col min="5" max="5" width="11.3984375" customWidth="1"/>
    <col min="6" max="6" width="10.19921875" bestFit="1" customWidth="1"/>
    <col min="8" max="9" width="8.8984375" style="4"/>
  </cols>
  <sheetData>
    <row r="1" spans="1:9" x14ac:dyDescent="0.4">
      <c r="A1" s="49" t="s">
        <v>222</v>
      </c>
      <c r="B1" s="50"/>
      <c r="C1" s="50"/>
      <c r="D1" s="50"/>
      <c r="E1" s="50"/>
      <c r="F1" s="51"/>
    </row>
    <row r="2" spans="1:9" x14ac:dyDescent="0.4">
      <c r="A2" s="2" t="s">
        <v>326</v>
      </c>
      <c r="B2" s="2" t="s">
        <v>316</v>
      </c>
      <c r="C2" s="2" t="s">
        <v>424</v>
      </c>
      <c r="D2" s="2" t="s">
        <v>422</v>
      </c>
      <c r="E2" s="2" t="s">
        <v>459</v>
      </c>
      <c r="F2" s="2" t="s">
        <v>451</v>
      </c>
    </row>
    <row r="3" spans="1:9" x14ac:dyDescent="0.4">
      <c r="A3" s="8" t="s">
        <v>115</v>
      </c>
      <c r="B3" s="8" t="s">
        <v>317</v>
      </c>
      <c r="C3" s="2" t="s">
        <v>163</v>
      </c>
      <c r="D3" s="2" t="s">
        <v>164</v>
      </c>
      <c r="E3" s="7" t="s">
        <v>166</v>
      </c>
      <c r="F3" s="2" t="s">
        <v>165</v>
      </c>
    </row>
    <row r="4" spans="1:9" x14ac:dyDescent="0.4">
      <c r="A4" s="29" t="s">
        <v>57</v>
      </c>
      <c r="B4" s="29" t="s">
        <v>60</v>
      </c>
      <c r="C4" s="29" t="s">
        <v>95</v>
      </c>
      <c r="D4" s="29" t="s">
        <v>41</v>
      </c>
      <c r="E4" s="29">
        <v>1</v>
      </c>
      <c r="F4" s="29" t="s">
        <v>66</v>
      </c>
      <c r="H4" s="5" t="s">
        <v>41</v>
      </c>
      <c r="I4" s="5" t="s">
        <v>443</v>
      </c>
    </row>
    <row r="5" spans="1:9" x14ac:dyDescent="0.4">
      <c r="A5" s="29" t="s">
        <v>57</v>
      </c>
      <c r="B5" s="29" t="s">
        <v>60</v>
      </c>
      <c r="C5" s="29" t="s">
        <v>444</v>
      </c>
      <c r="D5" s="29" t="s">
        <v>41</v>
      </c>
      <c r="E5" s="29">
        <v>2</v>
      </c>
      <c r="F5" s="29" t="s">
        <v>66</v>
      </c>
      <c r="H5" s="5" t="s">
        <v>74</v>
      </c>
      <c r="I5" s="5" t="s">
        <v>458</v>
      </c>
    </row>
    <row r="6" spans="1:9" x14ac:dyDescent="0.4">
      <c r="A6" s="29" t="s">
        <v>57</v>
      </c>
      <c r="B6" s="29" t="s">
        <v>60</v>
      </c>
      <c r="C6" s="29" t="s">
        <v>95</v>
      </c>
      <c r="D6" s="29" t="s">
        <v>74</v>
      </c>
      <c r="E6" s="29">
        <v>3</v>
      </c>
      <c r="F6" s="29" t="s">
        <v>66</v>
      </c>
      <c r="H6" s="5" t="s">
        <v>82</v>
      </c>
      <c r="I6" s="5" t="s">
        <v>450</v>
      </c>
    </row>
    <row r="7" spans="1:9" x14ac:dyDescent="0.4">
      <c r="A7" s="29" t="s">
        <v>57</v>
      </c>
      <c r="B7" s="29" t="s">
        <v>60</v>
      </c>
      <c r="C7" s="29" t="s">
        <v>444</v>
      </c>
      <c r="D7" s="29" t="s">
        <v>74</v>
      </c>
      <c r="E7" s="29">
        <v>4</v>
      </c>
      <c r="F7" s="29" t="s">
        <v>66</v>
      </c>
    </row>
    <row r="8" spans="1:9" x14ac:dyDescent="0.4">
      <c r="A8" s="29" t="s">
        <v>57</v>
      </c>
      <c r="B8" s="29" t="s">
        <v>60</v>
      </c>
      <c r="C8" s="29" t="s">
        <v>95</v>
      </c>
      <c r="D8" s="29" t="s">
        <v>82</v>
      </c>
      <c r="E8" s="29">
        <v>5</v>
      </c>
      <c r="F8" s="29" t="s">
        <v>66</v>
      </c>
    </row>
    <row r="9" spans="1:9" x14ac:dyDescent="0.4">
      <c r="A9" s="29" t="s">
        <v>57</v>
      </c>
      <c r="B9" s="29" t="s">
        <v>60</v>
      </c>
      <c r="C9" s="29" t="s">
        <v>444</v>
      </c>
      <c r="D9" s="29" t="s">
        <v>82</v>
      </c>
      <c r="E9" s="29">
        <v>6</v>
      </c>
      <c r="F9" s="29" t="s">
        <v>66</v>
      </c>
    </row>
    <row r="10" spans="1:9" x14ac:dyDescent="0.4">
      <c r="A10" s="29" t="s">
        <v>57</v>
      </c>
      <c r="B10" s="29" t="s">
        <v>51</v>
      </c>
      <c r="C10" s="29" t="s">
        <v>95</v>
      </c>
      <c r="D10" s="29" t="s">
        <v>41</v>
      </c>
      <c r="E10" s="29">
        <v>7</v>
      </c>
      <c r="F10" s="29" t="s">
        <v>66</v>
      </c>
    </row>
    <row r="11" spans="1:9" x14ac:dyDescent="0.4">
      <c r="A11" s="29" t="s">
        <v>57</v>
      </c>
      <c r="B11" s="29" t="s">
        <v>51</v>
      </c>
      <c r="C11" s="29" t="s">
        <v>444</v>
      </c>
      <c r="D11" s="29" t="s">
        <v>41</v>
      </c>
      <c r="E11" s="29">
        <v>8</v>
      </c>
      <c r="F11" s="29" t="s">
        <v>66</v>
      </c>
    </row>
    <row r="12" spans="1:9" x14ac:dyDescent="0.4">
      <c r="A12" s="29" t="s">
        <v>57</v>
      </c>
      <c r="B12" s="29" t="s">
        <v>51</v>
      </c>
      <c r="C12" s="29" t="s">
        <v>95</v>
      </c>
      <c r="D12" s="29" t="s">
        <v>74</v>
      </c>
      <c r="E12" s="29">
        <v>9</v>
      </c>
      <c r="F12" s="29" t="s">
        <v>66</v>
      </c>
    </row>
    <row r="13" spans="1:9" x14ac:dyDescent="0.4">
      <c r="A13" s="29" t="s">
        <v>57</v>
      </c>
      <c r="B13" s="29" t="s">
        <v>51</v>
      </c>
      <c r="C13" s="29" t="s">
        <v>444</v>
      </c>
      <c r="D13" s="29" t="s">
        <v>74</v>
      </c>
      <c r="E13" s="29">
        <v>10</v>
      </c>
      <c r="F13" s="29" t="s">
        <v>66</v>
      </c>
    </row>
    <row r="14" spans="1:9" x14ac:dyDescent="0.4">
      <c r="A14" s="29" t="s">
        <v>57</v>
      </c>
      <c r="B14" s="29" t="s">
        <v>51</v>
      </c>
      <c r="C14" s="29" t="s">
        <v>95</v>
      </c>
      <c r="D14" s="29" t="s">
        <v>82</v>
      </c>
      <c r="E14" s="29">
        <v>11</v>
      </c>
      <c r="F14" s="29" t="s">
        <v>66</v>
      </c>
    </row>
    <row r="15" spans="1:9" x14ac:dyDescent="0.4">
      <c r="A15" s="29" t="s">
        <v>57</v>
      </c>
      <c r="B15" s="29" t="s">
        <v>51</v>
      </c>
      <c r="C15" s="29" t="s">
        <v>444</v>
      </c>
      <c r="D15" s="29" t="s">
        <v>82</v>
      </c>
      <c r="E15" s="29">
        <v>12</v>
      </c>
      <c r="F15" s="29" t="s">
        <v>66</v>
      </c>
    </row>
    <row r="16" spans="1:9" x14ac:dyDescent="0.4">
      <c r="A16" s="29" t="s">
        <v>57</v>
      </c>
      <c r="B16" s="29" t="s">
        <v>56</v>
      </c>
      <c r="C16" s="29" t="s">
        <v>95</v>
      </c>
      <c r="D16" s="29" t="s">
        <v>41</v>
      </c>
      <c r="E16" s="29">
        <v>13</v>
      </c>
      <c r="F16" s="29" t="s">
        <v>66</v>
      </c>
    </row>
    <row r="17" spans="1:6" x14ac:dyDescent="0.4">
      <c r="A17" s="29" t="s">
        <v>57</v>
      </c>
      <c r="B17" s="29" t="s">
        <v>56</v>
      </c>
      <c r="C17" s="29" t="s">
        <v>444</v>
      </c>
      <c r="D17" s="29" t="s">
        <v>41</v>
      </c>
      <c r="E17" s="29">
        <v>14</v>
      </c>
      <c r="F17" s="29" t="s">
        <v>66</v>
      </c>
    </row>
    <row r="18" spans="1:6" x14ac:dyDescent="0.4">
      <c r="A18" s="29" t="s">
        <v>57</v>
      </c>
      <c r="B18" s="29" t="s">
        <v>56</v>
      </c>
      <c r="C18" s="29" t="s">
        <v>95</v>
      </c>
      <c r="D18" s="29" t="s">
        <v>74</v>
      </c>
      <c r="E18" s="29">
        <v>15</v>
      </c>
      <c r="F18" s="29" t="s">
        <v>66</v>
      </c>
    </row>
    <row r="19" spans="1:6" x14ac:dyDescent="0.4">
      <c r="A19" s="29" t="s">
        <v>57</v>
      </c>
      <c r="B19" s="29" t="s">
        <v>56</v>
      </c>
      <c r="C19" s="29" t="s">
        <v>444</v>
      </c>
      <c r="D19" s="29" t="s">
        <v>74</v>
      </c>
      <c r="E19" s="29">
        <v>16</v>
      </c>
      <c r="F19" s="29" t="s">
        <v>66</v>
      </c>
    </row>
    <row r="20" spans="1:6" x14ac:dyDescent="0.4">
      <c r="A20" s="29" t="s">
        <v>57</v>
      </c>
      <c r="B20" s="29" t="s">
        <v>56</v>
      </c>
      <c r="C20" s="29" t="s">
        <v>95</v>
      </c>
      <c r="D20" s="29" t="s">
        <v>82</v>
      </c>
      <c r="E20" s="29">
        <v>17</v>
      </c>
      <c r="F20" s="29" t="s">
        <v>66</v>
      </c>
    </row>
    <row r="21" spans="1:6" x14ac:dyDescent="0.4">
      <c r="A21" s="29" t="s">
        <v>57</v>
      </c>
      <c r="B21" s="29" t="s">
        <v>56</v>
      </c>
      <c r="C21" s="29" t="s">
        <v>444</v>
      </c>
      <c r="D21" s="29" t="s">
        <v>82</v>
      </c>
      <c r="E21" s="29">
        <v>18</v>
      </c>
      <c r="F21" s="29" t="s">
        <v>66</v>
      </c>
    </row>
    <row r="22" spans="1:6" x14ac:dyDescent="0.4">
      <c r="A22" s="29" t="s">
        <v>67</v>
      </c>
      <c r="B22" s="29" t="s">
        <v>35</v>
      </c>
      <c r="C22" s="29" t="s">
        <v>95</v>
      </c>
      <c r="D22" s="29" t="s">
        <v>41</v>
      </c>
      <c r="E22" s="29">
        <v>19</v>
      </c>
      <c r="F22" s="29" t="s">
        <v>66</v>
      </c>
    </row>
    <row r="23" spans="1:6" x14ac:dyDescent="0.4">
      <c r="A23" s="29" t="s">
        <v>67</v>
      </c>
      <c r="B23" s="29" t="s">
        <v>35</v>
      </c>
      <c r="C23" s="29" t="s">
        <v>444</v>
      </c>
      <c r="D23" s="29" t="s">
        <v>41</v>
      </c>
      <c r="E23" s="29">
        <v>20</v>
      </c>
      <c r="F23" s="29" t="s">
        <v>66</v>
      </c>
    </row>
    <row r="24" spans="1:6" x14ac:dyDescent="0.4">
      <c r="A24" s="29" t="s">
        <v>67</v>
      </c>
      <c r="B24" s="29" t="s">
        <v>35</v>
      </c>
      <c r="C24" s="29" t="s">
        <v>95</v>
      </c>
      <c r="D24" s="29" t="s">
        <v>74</v>
      </c>
      <c r="E24" s="29">
        <v>21</v>
      </c>
      <c r="F24" s="29" t="s">
        <v>66</v>
      </c>
    </row>
    <row r="25" spans="1:6" x14ac:dyDescent="0.4">
      <c r="A25" s="29" t="s">
        <v>67</v>
      </c>
      <c r="B25" s="29" t="s">
        <v>35</v>
      </c>
      <c r="C25" s="29" t="s">
        <v>444</v>
      </c>
      <c r="D25" s="29" t="s">
        <v>74</v>
      </c>
      <c r="E25" s="29">
        <v>22</v>
      </c>
      <c r="F25" s="29" t="s">
        <v>66</v>
      </c>
    </row>
    <row r="26" spans="1:6" x14ac:dyDescent="0.4">
      <c r="A26" s="29" t="s">
        <v>67</v>
      </c>
      <c r="B26" s="29" t="s">
        <v>35</v>
      </c>
      <c r="C26" s="29" t="s">
        <v>95</v>
      </c>
      <c r="D26" s="29" t="s">
        <v>82</v>
      </c>
      <c r="E26" s="29">
        <v>23</v>
      </c>
      <c r="F26" s="29" t="s">
        <v>66</v>
      </c>
    </row>
    <row r="27" spans="1:6" x14ac:dyDescent="0.4">
      <c r="A27" s="29" t="s">
        <v>67</v>
      </c>
      <c r="B27" s="29" t="s">
        <v>35</v>
      </c>
      <c r="C27" s="29" t="s">
        <v>444</v>
      </c>
      <c r="D27" s="29" t="s">
        <v>82</v>
      </c>
      <c r="E27" s="29">
        <v>24</v>
      </c>
      <c r="F27" s="29" t="s">
        <v>66</v>
      </c>
    </row>
    <row r="28" spans="1:6" x14ac:dyDescent="0.4">
      <c r="A28" s="29" t="s">
        <v>67</v>
      </c>
      <c r="B28" s="29" t="s">
        <v>46</v>
      </c>
      <c r="C28" s="29" t="s">
        <v>95</v>
      </c>
      <c r="D28" s="29" t="s">
        <v>41</v>
      </c>
      <c r="E28" s="29">
        <v>25</v>
      </c>
      <c r="F28" s="29" t="s">
        <v>66</v>
      </c>
    </row>
    <row r="29" spans="1:6" x14ac:dyDescent="0.4">
      <c r="A29" s="29" t="s">
        <v>67</v>
      </c>
      <c r="B29" s="29" t="s">
        <v>46</v>
      </c>
      <c r="C29" s="29" t="s">
        <v>444</v>
      </c>
      <c r="D29" s="29" t="s">
        <v>41</v>
      </c>
      <c r="E29" s="29">
        <v>26</v>
      </c>
      <c r="F29" s="29" t="s">
        <v>66</v>
      </c>
    </row>
    <row r="30" spans="1:6" x14ac:dyDescent="0.4">
      <c r="A30" s="29" t="s">
        <v>67</v>
      </c>
      <c r="B30" s="29" t="s">
        <v>46</v>
      </c>
      <c r="C30" s="29" t="s">
        <v>95</v>
      </c>
      <c r="D30" s="29" t="s">
        <v>74</v>
      </c>
      <c r="E30" s="29">
        <v>27</v>
      </c>
      <c r="F30" s="29" t="s">
        <v>66</v>
      </c>
    </row>
    <row r="31" spans="1:6" x14ac:dyDescent="0.4">
      <c r="A31" s="29" t="s">
        <v>67</v>
      </c>
      <c r="B31" s="29" t="s">
        <v>46</v>
      </c>
      <c r="C31" s="29" t="s">
        <v>444</v>
      </c>
      <c r="D31" s="29" t="s">
        <v>74</v>
      </c>
      <c r="E31" s="29">
        <v>28</v>
      </c>
      <c r="F31" s="29" t="s">
        <v>66</v>
      </c>
    </row>
    <row r="32" spans="1:6" x14ac:dyDescent="0.4">
      <c r="A32" s="29" t="s">
        <v>67</v>
      </c>
      <c r="B32" s="29" t="s">
        <v>46</v>
      </c>
      <c r="C32" s="29" t="s">
        <v>95</v>
      </c>
      <c r="D32" s="29" t="s">
        <v>82</v>
      </c>
      <c r="E32" s="29">
        <v>29</v>
      </c>
      <c r="F32" s="29" t="s">
        <v>66</v>
      </c>
    </row>
    <row r="33" spans="1:6" x14ac:dyDescent="0.4">
      <c r="A33" s="29" t="s">
        <v>67</v>
      </c>
      <c r="B33" s="29" t="s">
        <v>46</v>
      </c>
      <c r="C33" s="29" t="s">
        <v>444</v>
      </c>
      <c r="D33" s="29" t="s">
        <v>82</v>
      </c>
      <c r="E33" s="29">
        <v>30</v>
      </c>
      <c r="F33" s="29" t="s">
        <v>66</v>
      </c>
    </row>
    <row r="34" spans="1:6" x14ac:dyDescent="0.4">
      <c r="A34" s="29" t="s">
        <v>67</v>
      </c>
      <c r="B34" s="29" t="s">
        <v>49</v>
      </c>
      <c r="C34" s="29" t="s">
        <v>95</v>
      </c>
      <c r="D34" s="29" t="s">
        <v>41</v>
      </c>
      <c r="E34" s="29">
        <v>31</v>
      </c>
      <c r="F34" s="29" t="s">
        <v>66</v>
      </c>
    </row>
    <row r="35" spans="1:6" x14ac:dyDescent="0.4">
      <c r="A35" s="29" t="s">
        <v>67</v>
      </c>
      <c r="B35" s="29" t="s">
        <v>49</v>
      </c>
      <c r="C35" s="29" t="s">
        <v>444</v>
      </c>
      <c r="D35" s="29" t="s">
        <v>41</v>
      </c>
      <c r="E35" s="29">
        <v>32</v>
      </c>
      <c r="F35" s="29" t="s">
        <v>66</v>
      </c>
    </row>
    <row r="36" spans="1:6" x14ac:dyDescent="0.4">
      <c r="A36" s="29" t="s">
        <v>67</v>
      </c>
      <c r="B36" s="29" t="s">
        <v>49</v>
      </c>
      <c r="C36" s="29" t="s">
        <v>95</v>
      </c>
      <c r="D36" s="29" t="s">
        <v>74</v>
      </c>
      <c r="E36" s="29">
        <v>33</v>
      </c>
      <c r="F36" s="29" t="s">
        <v>66</v>
      </c>
    </row>
    <row r="37" spans="1:6" x14ac:dyDescent="0.4">
      <c r="A37" s="29" t="s">
        <v>67</v>
      </c>
      <c r="B37" s="29" t="s">
        <v>49</v>
      </c>
      <c r="C37" s="29" t="s">
        <v>444</v>
      </c>
      <c r="D37" s="29" t="s">
        <v>74</v>
      </c>
      <c r="E37" s="29">
        <v>34</v>
      </c>
      <c r="F37" s="29" t="s">
        <v>66</v>
      </c>
    </row>
    <row r="38" spans="1:6" x14ac:dyDescent="0.4">
      <c r="A38" s="29" t="s">
        <v>67</v>
      </c>
      <c r="B38" s="29" t="s">
        <v>49</v>
      </c>
      <c r="C38" s="29" t="s">
        <v>95</v>
      </c>
      <c r="D38" s="29" t="s">
        <v>82</v>
      </c>
      <c r="E38" s="29">
        <v>35</v>
      </c>
      <c r="F38" s="29" t="s">
        <v>66</v>
      </c>
    </row>
    <row r="39" spans="1:6" x14ac:dyDescent="0.4">
      <c r="A39" s="29" t="s">
        <v>67</v>
      </c>
      <c r="B39" s="29" t="s">
        <v>49</v>
      </c>
      <c r="C39" s="29" t="s">
        <v>444</v>
      </c>
      <c r="D39" s="29" t="s">
        <v>82</v>
      </c>
      <c r="E39" s="29">
        <v>36</v>
      </c>
      <c r="F39" s="29" t="s">
        <v>66</v>
      </c>
    </row>
    <row r="42" spans="1:6" x14ac:dyDescent="0.4">
      <c r="A42" s="8" t="s">
        <v>98</v>
      </c>
      <c r="B42" s="8" t="s">
        <v>98</v>
      </c>
      <c r="E42" s="7" t="s">
        <v>96</v>
      </c>
    </row>
  </sheetData>
  <mergeCells count="1">
    <mergeCell ref="A1:F1"/>
  </mergeCells>
  <pageMargins left="0.69999998807907104" right="0.69999998807907104" top="0.75" bottom="0.75" header="0.30000001192092896" footer="0.300000011920928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F11" sqref="F11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42" t="s">
        <v>417</v>
      </c>
      <c r="B1" s="42"/>
      <c r="C1" s="42"/>
      <c r="D1" s="42"/>
      <c r="E1" s="42"/>
      <c r="F1" s="42"/>
    </row>
    <row r="2" spans="1:6" x14ac:dyDescent="0.4">
      <c r="A2" s="2" t="s">
        <v>326</v>
      </c>
      <c r="B2" s="2" t="s">
        <v>316</v>
      </c>
      <c r="C2" s="2" t="s">
        <v>58</v>
      </c>
      <c r="D2" s="2" t="s">
        <v>0</v>
      </c>
      <c r="E2" s="2" t="s">
        <v>50</v>
      </c>
      <c r="F2" s="2" t="s">
        <v>43</v>
      </c>
    </row>
    <row r="3" spans="1:6" x14ac:dyDescent="0.4">
      <c r="A3" s="8" t="s">
        <v>115</v>
      </c>
      <c r="B3" s="7" t="s">
        <v>317</v>
      </c>
      <c r="C3" s="2" t="s">
        <v>397</v>
      </c>
      <c r="D3" s="2" t="s">
        <v>415</v>
      </c>
      <c r="E3" s="2" t="s">
        <v>418</v>
      </c>
      <c r="F3" s="2" t="s">
        <v>155</v>
      </c>
    </row>
    <row r="4" spans="1:6" x14ac:dyDescent="0.4">
      <c r="A4" s="29" t="s">
        <v>57</v>
      </c>
      <c r="B4" s="29" t="s">
        <v>60</v>
      </c>
      <c r="C4" s="29" t="s">
        <v>53</v>
      </c>
      <c r="D4" s="3" t="s">
        <v>37</v>
      </c>
      <c r="E4" s="3"/>
      <c r="F4" s="10">
        <v>44440.564120370371</v>
      </c>
    </row>
    <row r="5" spans="1:6" x14ac:dyDescent="0.4">
      <c r="A5" s="29" t="s">
        <v>57</v>
      </c>
      <c r="B5" s="29" t="s">
        <v>51</v>
      </c>
      <c r="C5" s="29" t="s">
        <v>54</v>
      </c>
      <c r="D5" s="3" t="s">
        <v>37</v>
      </c>
      <c r="E5" s="3"/>
      <c r="F5" s="10">
        <v>44441.564120370371</v>
      </c>
    </row>
    <row r="6" spans="1:6" x14ac:dyDescent="0.4">
      <c r="A6" s="29" t="s">
        <v>57</v>
      </c>
      <c r="B6" s="29" t="s">
        <v>56</v>
      </c>
      <c r="C6" s="29" t="s">
        <v>36</v>
      </c>
      <c r="D6" s="11" t="s">
        <v>38</v>
      </c>
      <c r="E6" s="11" t="s">
        <v>399</v>
      </c>
      <c r="F6" s="10">
        <v>44442.564120370371</v>
      </c>
    </row>
    <row r="7" spans="1:6" x14ac:dyDescent="0.4">
      <c r="A7" s="29" t="s">
        <v>48</v>
      </c>
      <c r="B7" s="29" t="s">
        <v>35</v>
      </c>
      <c r="C7" s="29" t="s">
        <v>44</v>
      </c>
      <c r="D7" s="3" t="s">
        <v>37</v>
      </c>
      <c r="E7" s="3"/>
      <c r="F7" s="10">
        <v>44443.564120370371</v>
      </c>
    </row>
    <row r="8" spans="1:6" x14ac:dyDescent="0.4">
      <c r="A8" s="29" t="s">
        <v>48</v>
      </c>
      <c r="B8" s="29" t="s">
        <v>46</v>
      </c>
      <c r="C8" s="29" t="s">
        <v>59</v>
      </c>
      <c r="D8" s="3" t="s">
        <v>37</v>
      </c>
      <c r="E8" s="3"/>
      <c r="F8" s="10">
        <v>44444.564120370371</v>
      </c>
    </row>
    <row r="9" spans="1:6" x14ac:dyDescent="0.4">
      <c r="A9" s="29" t="s">
        <v>48</v>
      </c>
      <c r="B9" s="29" t="s">
        <v>49</v>
      </c>
      <c r="C9" s="29" t="s">
        <v>55</v>
      </c>
      <c r="D9" s="3" t="s">
        <v>37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157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98</v>
      </c>
      <c r="B12" s="7" t="s">
        <v>96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topLeftCell="A8" zoomScaleNormal="100" zoomScaleSheetLayoutView="75" workbookViewId="0">
      <selection activeCell="F21" sqref="F21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43" t="s">
        <v>414</v>
      </c>
      <c r="B1" s="44"/>
      <c r="C1" s="44"/>
      <c r="D1" s="44"/>
      <c r="E1" s="44"/>
      <c r="F1" s="44"/>
      <c r="G1" s="44"/>
      <c r="H1" s="44"/>
    </row>
    <row r="2" spans="1:8" x14ac:dyDescent="0.4">
      <c r="A2" s="2" t="s">
        <v>326</v>
      </c>
      <c r="B2" s="2" t="s">
        <v>316</v>
      </c>
      <c r="C2" s="2" t="s">
        <v>318</v>
      </c>
      <c r="D2" s="2" t="s">
        <v>33</v>
      </c>
      <c r="E2" s="2" t="s">
        <v>93</v>
      </c>
      <c r="F2" s="2" t="s">
        <v>412</v>
      </c>
      <c r="G2" s="2" t="s">
        <v>50</v>
      </c>
      <c r="H2" s="2" t="s">
        <v>43</v>
      </c>
    </row>
    <row r="3" spans="1:8" x14ac:dyDescent="0.4">
      <c r="A3" s="8" t="s">
        <v>115</v>
      </c>
      <c r="B3" s="8" t="s">
        <v>317</v>
      </c>
      <c r="C3" s="7" t="s">
        <v>117</v>
      </c>
      <c r="D3" s="2" t="s">
        <v>160</v>
      </c>
      <c r="E3" s="2" t="s">
        <v>121</v>
      </c>
      <c r="F3" s="2" t="s">
        <v>415</v>
      </c>
      <c r="G3" s="2" t="s">
        <v>418</v>
      </c>
      <c r="H3" s="2" t="s">
        <v>155</v>
      </c>
    </row>
    <row r="4" spans="1:8" x14ac:dyDescent="0.4">
      <c r="A4" s="29" t="s">
        <v>57</v>
      </c>
      <c r="B4" s="29" t="s">
        <v>60</v>
      </c>
      <c r="C4" s="29" t="s">
        <v>328</v>
      </c>
      <c r="D4" s="29" t="s">
        <v>34</v>
      </c>
      <c r="E4" s="29" t="s">
        <v>95</v>
      </c>
      <c r="F4" s="3" t="s">
        <v>37</v>
      </c>
      <c r="G4" s="3"/>
      <c r="H4" s="10">
        <v>44409.564120370371</v>
      </c>
    </row>
    <row r="5" spans="1:8" x14ac:dyDescent="0.4">
      <c r="A5" s="29" t="s">
        <v>57</v>
      </c>
      <c r="B5" s="29" t="s">
        <v>60</v>
      </c>
      <c r="C5" s="29" t="s">
        <v>348</v>
      </c>
      <c r="D5" s="29" t="s">
        <v>61</v>
      </c>
      <c r="E5" s="29" t="s">
        <v>95</v>
      </c>
      <c r="F5" s="3" t="s">
        <v>37</v>
      </c>
      <c r="G5" s="3"/>
      <c r="H5" s="10">
        <v>44410.564120370371</v>
      </c>
    </row>
    <row r="6" spans="1:8" x14ac:dyDescent="0.4">
      <c r="A6" s="29" t="s">
        <v>57</v>
      </c>
      <c r="B6" s="29" t="s">
        <v>60</v>
      </c>
      <c r="C6" s="29" t="s">
        <v>340</v>
      </c>
      <c r="D6" s="29" t="s">
        <v>39</v>
      </c>
      <c r="E6" s="29" t="s">
        <v>95</v>
      </c>
      <c r="F6" s="3" t="s">
        <v>37</v>
      </c>
      <c r="G6" s="3"/>
      <c r="H6" s="10">
        <v>44411.564120370371</v>
      </c>
    </row>
    <row r="7" spans="1:8" x14ac:dyDescent="0.4">
      <c r="A7" s="29" t="s">
        <v>57</v>
      </c>
      <c r="B7" s="29" t="s">
        <v>60</v>
      </c>
      <c r="C7" s="29" t="s">
        <v>128</v>
      </c>
      <c r="D7" s="29" t="s">
        <v>409</v>
      </c>
      <c r="E7" s="29" t="s">
        <v>100</v>
      </c>
      <c r="F7" s="3" t="s">
        <v>37</v>
      </c>
      <c r="G7" s="3"/>
      <c r="H7" s="10">
        <v>44412.564120370371</v>
      </c>
    </row>
    <row r="8" spans="1:8" x14ac:dyDescent="0.4">
      <c r="A8" s="29" t="s">
        <v>57</v>
      </c>
      <c r="B8" s="29" t="s">
        <v>60</v>
      </c>
      <c r="C8" s="29" t="s">
        <v>127</v>
      </c>
      <c r="D8" s="29" t="s">
        <v>40</v>
      </c>
      <c r="E8" s="29" t="s">
        <v>100</v>
      </c>
      <c r="F8" s="3" t="s">
        <v>37</v>
      </c>
      <c r="G8" s="3"/>
      <c r="H8" s="10">
        <v>44413.564120370371</v>
      </c>
    </row>
    <row r="9" spans="1:8" x14ac:dyDescent="0.4">
      <c r="A9" s="29" t="s">
        <v>57</v>
      </c>
      <c r="B9" s="29" t="s">
        <v>51</v>
      </c>
      <c r="C9" s="29" t="s">
        <v>319</v>
      </c>
      <c r="D9" s="29" t="s">
        <v>34</v>
      </c>
      <c r="E9" s="29" t="s">
        <v>95</v>
      </c>
      <c r="F9" s="3" t="s">
        <v>37</v>
      </c>
      <c r="G9" s="3"/>
      <c r="H9" s="10">
        <v>44414.564120370371</v>
      </c>
    </row>
    <row r="10" spans="1:8" x14ac:dyDescent="0.4">
      <c r="A10" s="29" t="s">
        <v>57</v>
      </c>
      <c r="B10" s="29" t="s">
        <v>51</v>
      </c>
      <c r="C10" s="29" t="s">
        <v>349</v>
      </c>
      <c r="D10" s="29" t="s">
        <v>61</v>
      </c>
      <c r="E10" s="29" t="s">
        <v>95</v>
      </c>
      <c r="F10" s="3" t="s">
        <v>37</v>
      </c>
      <c r="G10" s="3"/>
      <c r="H10" s="10">
        <v>44415.564120370371</v>
      </c>
    </row>
    <row r="11" spans="1:8" x14ac:dyDescent="0.4">
      <c r="A11" s="29" t="s">
        <v>57</v>
      </c>
      <c r="B11" s="29" t="s">
        <v>51</v>
      </c>
      <c r="C11" s="29" t="s">
        <v>357</v>
      </c>
      <c r="D11" s="29" t="s">
        <v>39</v>
      </c>
      <c r="E11" s="29" t="s">
        <v>95</v>
      </c>
      <c r="F11" s="3" t="s">
        <v>37</v>
      </c>
      <c r="G11" s="3"/>
      <c r="H11" s="10">
        <v>44416.564120370371</v>
      </c>
    </row>
    <row r="12" spans="1:8" x14ac:dyDescent="0.4">
      <c r="A12" s="29" t="s">
        <v>57</v>
      </c>
      <c r="B12" s="29" t="s">
        <v>51</v>
      </c>
      <c r="C12" s="29" t="s">
        <v>131</v>
      </c>
      <c r="D12" s="29" t="s">
        <v>409</v>
      </c>
      <c r="E12" s="29" t="s">
        <v>100</v>
      </c>
      <c r="F12" s="3" t="s">
        <v>37</v>
      </c>
      <c r="G12" s="3"/>
      <c r="H12" s="10">
        <v>44417.564120370371</v>
      </c>
    </row>
    <row r="13" spans="1:8" x14ac:dyDescent="0.4">
      <c r="A13" s="29" t="s">
        <v>57</v>
      </c>
      <c r="B13" s="29" t="s">
        <v>51</v>
      </c>
      <c r="C13" s="29" t="s">
        <v>124</v>
      </c>
      <c r="D13" s="29" t="s">
        <v>40</v>
      </c>
      <c r="E13" s="29" t="s">
        <v>100</v>
      </c>
      <c r="F13" s="3" t="s">
        <v>37</v>
      </c>
      <c r="G13" s="3"/>
      <c r="H13" s="10">
        <v>44418.564120370371</v>
      </c>
    </row>
    <row r="14" spans="1:8" x14ac:dyDescent="0.4">
      <c r="A14" s="29" t="s">
        <v>57</v>
      </c>
      <c r="B14" s="29" t="s">
        <v>56</v>
      </c>
      <c r="C14" s="29" t="s">
        <v>311</v>
      </c>
      <c r="D14" s="29" t="s">
        <v>34</v>
      </c>
      <c r="E14" s="29" t="s">
        <v>95</v>
      </c>
      <c r="F14" s="3" t="s">
        <v>37</v>
      </c>
      <c r="G14" s="3"/>
      <c r="H14" s="10">
        <v>44419.564120370371</v>
      </c>
    </row>
    <row r="15" spans="1:8" x14ac:dyDescent="0.4">
      <c r="A15" s="29" t="s">
        <v>57</v>
      </c>
      <c r="B15" s="29" t="s">
        <v>56</v>
      </c>
      <c r="C15" s="29" t="s">
        <v>341</v>
      </c>
      <c r="D15" s="29" t="s">
        <v>61</v>
      </c>
      <c r="E15" s="29" t="s">
        <v>95</v>
      </c>
      <c r="F15" s="17" t="s">
        <v>38</v>
      </c>
      <c r="G15" s="17" t="s">
        <v>399</v>
      </c>
      <c r="H15" s="10">
        <v>44420.564120370371</v>
      </c>
    </row>
    <row r="16" spans="1:8" x14ac:dyDescent="0.4">
      <c r="A16" s="29" t="s">
        <v>57</v>
      </c>
      <c r="B16" s="29" t="s">
        <v>56</v>
      </c>
      <c r="C16" s="29" t="s">
        <v>342</v>
      </c>
      <c r="D16" s="29" t="s">
        <v>39</v>
      </c>
      <c r="E16" s="29" t="s">
        <v>95</v>
      </c>
      <c r="F16" s="3" t="s">
        <v>37</v>
      </c>
      <c r="G16" s="3"/>
      <c r="H16" s="10">
        <v>44421.564120370371</v>
      </c>
    </row>
    <row r="17" spans="1:8" x14ac:dyDescent="0.4">
      <c r="A17" s="29" t="s">
        <v>57</v>
      </c>
      <c r="B17" s="29" t="s">
        <v>56</v>
      </c>
      <c r="C17" s="29" t="s">
        <v>130</v>
      </c>
      <c r="D17" s="29" t="s">
        <v>409</v>
      </c>
      <c r="E17" s="29" t="s">
        <v>100</v>
      </c>
      <c r="F17" s="3" t="s">
        <v>37</v>
      </c>
      <c r="G17" s="3"/>
      <c r="H17" s="10">
        <v>44422.564120370371</v>
      </c>
    </row>
    <row r="18" spans="1:8" x14ac:dyDescent="0.4">
      <c r="A18" s="29" t="s">
        <v>57</v>
      </c>
      <c r="B18" s="29" t="s">
        <v>56</v>
      </c>
      <c r="C18" s="29" t="s">
        <v>123</v>
      </c>
      <c r="D18" s="29" t="s">
        <v>40</v>
      </c>
      <c r="E18" s="29" t="s">
        <v>100</v>
      </c>
      <c r="F18" s="3" t="s">
        <v>37</v>
      </c>
      <c r="G18" s="3"/>
      <c r="H18" s="10">
        <v>44423.564120370371</v>
      </c>
    </row>
    <row r="19" spans="1:8" x14ac:dyDescent="0.4">
      <c r="A19" s="29" t="s">
        <v>48</v>
      </c>
      <c r="B19" s="29" t="s">
        <v>35</v>
      </c>
      <c r="C19" s="29" t="s">
        <v>321</v>
      </c>
      <c r="D19" s="29" t="s">
        <v>34</v>
      </c>
      <c r="E19" s="29" t="s">
        <v>95</v>
      </c>
      <c r="F19" s="3" t="s">
        <v>37</v>
      </c>
      <c r="G19" s="3"/>
      <c r="H19" s="10">
        <v>44424.564120370371</v>
      </c>
    </row>
    <row r="20" spans="1:8" x14ac:dyDescent="0.4">
      <c r="A20" s="29" t="s">
        <v>48</v>
      </c>
      <c r="B20" s="29" t="s">
        <v>35</v>
      </c>
      <c r="C20" s="29" t="s">
        <v>385</v>
      </c>
      <c r="D20" s="29" t="s">
        <v>61</v>
      </c>
      <c r="E20" s="29" t="s">
        <v>95</v>
      </c>
      <c r="F20" s="3" t="s">
        <v>37</v>
      </c>
      <c r="G20" s="3"/>
      <c r="H20" s="10">
        <v>44425.564120370371</v>
      </c>
    </row>
    <row r="21" spans="1:8" x14ac:dyDescent="0.4">
      <c r="A21" s="29" t="s">
        <v>48</v>
      </c>
      <c r="B21" s="29" t="s">
        <v>35</v>
      </c>
      <c r="C21" s="29" t="s">
        <v>388</v>
      </c>
      <c r="D21" s="29" t="s">
        <v>39</v>
      </c>
      <c r="E21" s="29" t="s">
        <v>95</v>
      </c>
      <c r="F21" s="3" t="s">
        <v>37</v>
      </c>
      <c r="G21" s="3"/>
      <c r="H21" s="10">
        <v>44426.564120370371</v>
      </c>
    </row>
    <row r="22" spans="1:8" x14ac:dyDescent="0.4">
      <c r="A22" s="29" t="s">
        <v>48</v>
      </c>
      <c r="B22" s="29" t="s">
        <v>35</v>
      </c>
      <c r="C22" s="29" t="s">
        <v>129</v>
      </c>
      <c r="D22" s="29" t="s">
        <v>409</v>
      </c>
      <c r="E22" s="29" t="s">
        <v>100</v>
      </c>
      <c r="F22" s="3" t="s">
        <v>37</v>
      </c>
      <c r="G22" s="3"/>
      <c r="H22" s="10">
        <v>44427.564120370371</v>
      </c>
    </row>
    <row r="23" spans="1:8" x14ac:dyDescent="0.4">
      <c r="A23" s="29" t="s">
        <v>48</v>
      </c>
      <c r="B23" s="29" t="s">
        <v>35</v>
      </c>
      <c r="C23" s="29" t="s">
        <v>125</v>
      </c>
      <c r="D23" s="29" t="s">
        <v>40</v>
      </c>
      <c r="E23" s="29" t="s">
        <v>100</v>
      </c>
      <c r="F23" s="3" t="s">
        <v>37</v>
      </c>
      <c r="G23" s="3"/>
      <c r="H23" s="10">
        <v>44428.564120370371</v>
      </c>
    </row>
    <row r="24" spans="1:8" x14ac:dyDescent="0.4">
      <c r="A24" s="29" t="s">
        <v>48</v>
      </c>
      <c r="B24" s="29" t="s">
        <v>46</v>
      </c>
      <c r="C24" s="29" t="s">
        <v>331</v>
      </c>
      <c r="D24" s="29" t="s">
        <v>34</v>
      </c>
      <c r="E24" s="29" t="s">
        <v>95</v>
      </c>
      <c r="F24" s="3" t="s">
        <v>37</v>
      </c>
      <c r="G24" s="3"/>
      <c r="H24" s="10">
        <v>44429.564120370371</v>
      </c>
    </row>
    <row r="25" spans="1:8" x14ac:dyDescent="0.4">
      <c r="A25" s="29" t="s">
        <v>48</v>
      </c>
      <c r="B25" s="29" t="s">
        <v>46</v>
      </c>
      <c r="C25" s="29" t="s">
        <v>367</v>
      </c>
      <c r="D25" s="29" t="s">
        <v>61</v>
      </c>
      <c r="E25" s="29" t="s">
        <v>95</v>
      </c>
      <c r="F25" s="3" t="s">
        <v>37</v>
      </c>
      <c r="G25" s="3"/>
      <c r="H25" s="10">
        <v>44430.564120370371</v>
      </c>
    </row>
    <row r="26" spans="1:8" x14ac:dyDescent="0.4">
      <c r="A26" s="29" t="s">
        <v>48</v>
      </c>
      <c r="B26" s="29" t="s">
        <v>46</v>
      </c>
      <c r="C26" s="29" t="s">
        <v>391</v>
      </c>
      <c r="D26" s="29" t="s">
        <v>39</v>
      </c>
      <c r="E26" s="29" t="s">
        <v>95</v>
      </c>
      <c r="F26" s="3" t="s">
        <v>37</v>
      </c>
      <c r="G26" s="3"/>
      <c r="H26" s="10">
        <v>44431.564120370371</v>
      </c>
    </row>
    <row r="27" spans="1:8" x14ac:dyDescent="0.4">
      <c r="A27" s="29" t="s">
        <v>48</v>
      </c>
      <c r="B27" s="29" t="s">
        <v>46</v>
      </c>
      <c r="C27" s="29" t="s">
        <v>126</v>
      </c>
      <c r="D27" s="29" t="s">
        <v>409</v>
      </c>
      <c r="E27" s="29" t="s">
        <v>100</v>
      </c>
      <c r="F27" s="3" t="s">
        <v>37</v>
      </c>
      <c r="G27" s="3"/>
      <c r="H27" s="10">
        <v>44432.564120370371</v>
      </c>
    </row>
    <row r="28" spans="1:8" x14ac:dyDescent="0.4">
      <c r="A28" s="29" t="s">
        <v>48</v>
      </c>
      <c r="B28" s="29" t="s">
        <v>46</v>
      </c>
      <c r="C28" s="29" t="s">
        <v>132</v>
      </c>
      <c r="D28" s="29" t="s">
        <v>40</v>
      </c>
      <c r="E28" s="29" t="s">
        <v>100</v>
      </c>
      <c r="F28" s="3" t="s">
        <v>37</v>
      </c>
      <c r="G28" s="3"/>
      <c r="H28" s="10">
        <v>44433.564120370371</v>
      </c>
    </row>
    <row r="29" spans="1:8" x14ac:dyDescent="0.4">
      <c r="A29" s="29" t="s">
        <v>48</v>
      </c>
      <c r="B29" s="29" t="s">
        <v>49</v>
      </c>
      <c r="C29" s="29" t="s">
        <v>313</v>
      </c>
      <c r="D29" s="29" t="s">
        <v>34</v>
      </c>
      <c r="E29" s="29" t="s">
        <v>95</v>
      </c>
      <c r="F29" s="3" t="s">
        <v>37</v>
      </c>
      <c r="G29" s="3"/>
      <c r="H29" s="10">
        <v>44434.564120370371</v>
      </c>
    </row>
    <row r="30" spans="1:8" x14ac:dyDescent="0.4">
      <c r="A30" s="29" t="s">
        <v>48</v>
      </c>
      <c r="B30" s="29" t="s">
        <v>49</v>
      </c>
      <c r="C30" s="29" t="s">
        <v>383</v>
      </c>
      <c r="D30" s="29" t="s">
        <v>61</v>
      </c>
      <c r="E30" s="29" t="s">
        <v>95</v>
      </c>
      <c r="F30" s="3" t="s">
        <v>37</v>
      </c>
      <c r="G30" s="3"/>
      <c r="H30" s="10">
        <v>44435.564120370371</v>
      </c>
    </row>
    <row r="31" spans="1:8" x14ac:dyDescent="0.4">
      <c r="A31" s="29" t="s">
        <v>48</v>
      </c>
      <c r="B31" s="29" t="s">
        <v>49</v>
      </c>
      <c r="C31" s="29" t="s">
        <v>384</v>
      </c>
      <c r="D31" s="29" t="s">
        <v>39</v>
      </c>
      <c r="E31" s="29" t="s">
        <v>95</v>
      </c>
      <c r="F31" s="3" t="s">
        <v>37</v>
      </c>
      <c r="G31" s="3"/>
      <c r="H31" s="10">
        <v>44436.564120370371</v>
      </c>
    </row>
    <row r="32" spans="1:8" x14ac:dyDescent="0.4">
      <c r="A32" s="29" t="s">
        <v>48</v>
      </c>
      <c r="B32" s="29" t="s">
        <v>49</v>
      </c>
      <c r="C32" s="29" t="s">
        <v>137</v>
      </c>
      <c r="D32" s="29" t="s">
        <v>409</v>
      </c>
      <c r="E32" s="29" t="s">
        <v>100</v>
      </c>
      <c r="F32" s="3" t="s">
        <v>37</v>
      </c>
      <c r="G32" s="3"/>
      <c r="H32" s="10">
        <v>44437.564120370371</v>
      </c>
    </row>
    <row r="33" spans="1:8" x14ac:dyDescent="0.4">
      <c r="A33" s="29" t="s">
        <v>48</v>
      </c>
      <c r="B33" s="29" t="s">
        <v>49</v>
      </c>
      <c r="C33" s="29" t="s">
        <v>144</v>
      </c>
      <c r="D33" s="29" t="s">
        <v>40</v>
      </c>
      <c r="E33" s="29" t="s">
        <v>100</v>
      </c>
      <c r="F33" s="3" t="s">
        <v>37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157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98</v>
      </c>
      <c r="B36" s="8" t="s">
        <v>98</v>
      </c>
      <c r="C36" s="7" t="s">
        <v>96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zoomScaleNormal="100" zoomScaleSheetLayoutView="75" workbookViewId="0">
      <selection activeCell="I26" sqref="I26"/>
    </sheetView>
  </sheetViews>
  <sheetFormatPr defaultColWidth="8.8984375" defaultRowHeight="17.399999999999999" x14ac:dyDescent="0.4"/>
  <cols>
    <col min="1" max="1" width="8.8984375" bestFit="1" customWidth="1"/>
    <col min="2" max="2" width="8.0976562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70" t="s">
        <v>461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x14ac:dyDescent="0.4">
      <c r="A2" s="54" t="s">
        <v>489</v>
      </c>
      <c r="B2" s="54" t="s">
        <v>327</v>
      </c>
      <c r="C2" s="54" t="s">
        <v>88</v>
      </c>
      <c r="D2" s="54" t="s">
        <v>84</v>
      </c>
      <c r="E2" s="54" t="s">
        <v>478</v>
      </c>
      <c r="F2" s="54" t="s">
        <v>475</v>
      </c>
      <c r="G2" s="54" t="s">
        <v>469</v>
      </c>
      <c r="H2" s="54" t="s">
        <v>467</v>
      </c>
      <c r="I2" s="54" t="s">
        <v>468</v>
      </c>
      <c r="J2" s="54" t="s">
        <v>476</v>
      </c>
      <c r="K2" s="54" t="s">
        <v>473</v>
      </c>
      <c r="L2" s="54" t="s">
        <v>470</v>
      </c>
      <c r="M2" s="54" t="s">
        <v>43</v>
      </c>
    </row>
    <row r="3" spans="1:13" x14ac:dyDescent="0.4">
      <c r="A3" s="54" t="s">
        <v>6</v>
      </c>
      <c r="B3" s="55" t="s">
        <v>325</v>
      </c>
      <c r="C3" s="54" t="s">
        <v>477</v>
      </c>
      <c r="D3" s="55" t="s">
        <v>493</v>
      </c>
      <c r="E3" s="54" t="s">
        <v>22</v>
      </c>
      <c r="F3" s="54" t="s">
        <v>8</v>
      </c>
      <c r="G3" s="54" t="s">
        <v>9</v>
      </c>
      <c r="H3" s="54" t="s">
        <v>10</v>
      </c>
      <c r="I3" s="54" t="s">
        <v>13</v>
      </c>
      <c r="J3" s="54" t="s">
        <v>11</v>
      </c>
      <c r="K3" s="54" t="s">
        <v>14</v>
      </c>
      <c r="L3" s="54" t="s">
        <v>12</v>
      </c>
      <c r="M3" s="54" t="s">
        <v>155</v>
      </c>
    </row>
    <row r="4" spans="1:13" x14ac:dyDescent="0.4">
      <c r="A4" s="56" t="s">
        <v>76</v>
      </c>
      <c r="B4" s="40" t="s">
        <v>509</v>
      </c>
      <c r="C4" s="56" t="s">
        <v>224</v>
      </c>
      <c r="D4" s="56" t="s">
        <v>491</v>
      </c>
      <c r="E4" s="57">
        <v>40</v>
      </c>
      <c r="F4" s="57">
        <v>30</v>
      </c>
      <c r="G4" s="57">
        <v>0</v>
      </c>
      <c r="H4" s="57">
        <v>0</v>
      </c>
      <c r="I4" s="57">
        <v>0.01</v>
      </c>
      <c r="J4" s="57">
        <v>0.01</v>
      </c>
      <c r="K4" s="57">
        <v>5</v>
      </c>
      <c r="L4" s="57">
        <v>1</v>
      </c>
      <c r="M4" s="58">
        <v>44381.564120370371</v>
      </c>
    </row>
    <row r="5" spans="1:13" x14ac:dyDescent="0.4">
      <c r="A5" s="56" t="s">
        <v>76</v>
      </c>
      <c r="B5" s="40" t="s">
        <v>510</v>
      </c>
      <c r="C5" s="56" t="s">
        <v>215</v>
      </c>
      <c r="D5" s="56" t="s">
        <v>490</v>
      </c>
      <c r="E5" s="57">
        <v>30</v>
      </c>
      <c r="F5" s="57">
        <v>20</v>
      </c>
      <c r="G5" s="57">
        <v>0</v>
      </c>
      <c r="H5" s="57">
        <v>0</v>
      </c>
      <c r="I5" s="57">
        <v>0.01</v>
      </c>
      <c r="J5" s="57">
        <v>0.01</v>
      </c>
      <c r="K5" s="57">
        <v>3</v>
      </c>
      <c r="L5" s="57">
        <v>1</v>
      </c>
      <c r="M5" s="58">
        <v>44381.564120370371</v>
      </c>
    </row>
    <row r="6" spans="1:13" x14ac:dyDescent="0.4">
      <c r="A6" s="56" t="s">
        <v>76</v>
      </c>
      <c r="B6" s="40" t="s">
        <v>511</v>
      </c>
      <c r="C6" s="56" t="s">
        <v>225</v>
      </c>
      <c r="D6" s="56" t="s">
        <v>492</v>
      </c>
      <c r="E6" s="57">
        <v>50</v>
      </c>
      <c r="F6" s="57">
        <v>40</v>
      </c>
      <c r="G6" s="57">
        <v>0</v>
      </c>
      <c r="H6" s="57">
        <v>0</v>
      </c>
      <c r="I6" s="57">
        <v>0.01</v>
      </c>
      <c r="J6" s="57">
        <v>0.01</v>
      </c>
      <c r="K6" s="57">
        <v>4</v>
      </c>
      <c r="L6" s="57">
        <v>1</v>
      </c>
      <c r="M6" s="58">
        <v>44381.564120370371</v>
      </c>
    </row>
    <row r="7" spans="1:13" x14ac:dyDescent="0.4">
      <c r="A7" s="56" t="s">
        <v>83</v>
      </c>
      <c r="B7" s="40" t="s">
        <v>512</v>
      </c>
      <c r="C7" s="56" t="s">
        <v>217</v>
      </c>
      <c r="D7" s="56" t="s">
        <v>494</v>
      </c>
      <c r="E7" s="57"/>
      <c r="F7" s="57"/>
      <c r="G7" s="57"/>
      <c r="H7" s="57"/>
      <c r="I7" s="57"/>
      <c r="J7" s="57"/>
      <c r="K7" s="57"/>
      <c r="L7" s="57"/>
      <c r="M7" s="58">
        <v>44381.564120370371</v>
      </c>
    </row>
    <row r="8" spans="1:13" x14ac:dyDescent="0.4">
      <c r="A8" s="56" t="s">
        <v>83</v>
      </c>
      <c r="B8" s="40" t="s">
        <v>513</v>
      </c>
      <c r="C8" s="56" t="s">
        <v>201</v>
      </c>
      <c r="D8" s="56" t="s">
        <v>495</v>
      </c>
      <c r="E8" s="57"/>
      <c r="F8" s="57"/>
      <c r="G8" s="57"/>
      <c r="H8" s="57"/>
      <c r="I8" s="57"/>
      <c r="J8" s="57"/>
      <c r="K8" s="57"/>
      <c r="L8" s="57"/>
      <c r="M8" s="58">
        <v>44381.564120370371</v>
      </c>
    </row>
    <row r="9" spans="1:13" x14ac:dyDescent="0.4">
      <c r="A9" s="56" t="s">
        <v>83</v>
      </c>
      <c r="B9" s="40" t="s">
        <v>514</v>
      </c>
      <c r="C9" s="56" t="s">
        <v>210</v>
      </c>
      <c r="D9" s="56" t="s">
        <v>496</v>
      </c>
      <c r="E9" s="57"/>
      <c r="F9" s="57"/>
      <c r="G9" s="57"/>
      <c r="H9" s="57"/>
      <c r="I9" s="57"/>
      <c r="J9" s="57"/>
      <c r="K9" s="57"/>
      <c r="L9" s="57"/>
      <c r="M9" s="58">
        <v>44381.564120370371</v>
      </c>
    </row>
    <row r="10" spans="1:13" x14ac:dyDescent="0.4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3" x14ac:dyDescent="0.4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3" x14ac:dyDescent="0.4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 x14ac:dyDescent="0.4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 spans="1:13" x14ac:dyDescent="0.4">
      <c r="A14" s="59"/>
      <c r="B14" s="55" t="s">
        <v>96</v>
      </c>
      <c r="C14" s="59"/>
      <c r="D14" s="55" t="s">
        <v>96</v>
      </c>
      <c r="E14" s="63" t="s">
        <v>516</v>
      </c>
      <c r="F14" s="63" t="s">
        <v>516</v>
      </c>
      <c r="G14" s="63" t="s">
        <v>516</v>
      </c>
      <c r="H14" s="63" t="s">
        <v>516</v>
      </c>
      <c r="I14" s="64" t="s">
        <v>517</v>
      </c>
      <c r="J14" s="64" t="s">
        <v>517</v>
      </c>
      <c r="K14" s="64" t="s">
        <v>517</v>
      </c>
      <c r="L14" s="64" t="s">
        <v>517</v>
      </c>
      <c r="M14" s="59"/>
    </row>
    <row r="15" spans="1:13" x14ac:dyDescent="0.4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1:13" x14ac:dyDescent="0.4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13" x14ac:dyDescent="0.4">
      <c r="A17" s="59"/>
      <c r="B17" s="59"/>
      <c r="C17" s="59"/>
      <c r="D17" s="59"/>
      <c r="E17" s="61" t="s">
        <v>436</v>
      </c>
      <c r="F17" s="61" t="s">
        <v>434</v>
      </c>
      <c r="G17" s="61" t="s">
        <v>481</v>
      </c>
      <c r="H17" s="61" t="s">
        <v>472</v>
      </c>
      <c r="I17" s="62" t="s">
        <v>204</v>
      </c>
      <c r="J17" s="62" t="s">
        <v>207</v>
      </c>
      <c r="K17" s="62" t="s">
        <v>86</v>
      </c>
      <c r="L17" s="62" t="s">
        <v>73</v>
      </c>
      <c r="M17" s="59"/>
    </row>
    <row r="18" spans="1:13" x14ac:dyDescent="0.4">
      <c r="A18" s="59"/>
      <c r="B18" s="59"/>
      <c r="C18" s="59"/>
      <c r="D18" s="59"/>
      <c r="E18" s="63" t="s">
        <v>18</v>
      </c>
      <c r="F18" s="63" t="s">
        <v>19</v>
      </c>
      <c r="G18" s="63" t="s">
        <v>16</v>
      </c>
      <c r="H18" s="63" t="s">
        <v>16</v>
      </c>
      <c r="I18" s="64" t="s">
        <v>526</v>
      </c>
      <c r="J18" s="64" t="s">
        <v>526</v>
      </c>
      <c r="K18" s="64" t="s">
        <v>20</v>
      </c>
      <c r="L18" s="64" t="s">
        <v>17</v>
      </c>
      <c r="M18" s="59"/>
    </row>
    <row r="19" spans="1:13" x14ac:dyDescent="0.4">
      <c r="A19" s="35"/>
      <c r="B19" s="35"/>
      <c r="C19" s="35"/>
      <c r="D19" s="35"/>
      <c r="E19" s="65"/>
      <c r="F19" s="65"/>
      <c r="G19" s="67"/>
      <c r="H19" s="67"/>
      <c r="I19" s="66"/>
      <c r="J19" s="66"/>
      <c r="K19" s="66"/>
      <c r="L19" s="66"/>
      <c r="M19" s="35"/>
    </row>
    <row r="20" spans="1:13" x14ac:dyDescent="0.4">
      <c r="B20" s="78" t="s">
        <v>515</v>
      </c>
      <c r="C20" s="78"/>
      <c r="D20" s="77" t="s">
        <v>501</v>
      </c>
      <c r="E20" s="63">
        <v>40</v>
      </c>
      <c r="F20" s="63">
        <v>30</v>
      </c>
      <c r="G20" s="63">
        <v>0</v>
      </c>
      <c r="H20" s="63">
        <v>0</v>
      </c>
      <c r="I20" s="64">
        <v>0</v>
      </c>
      <c r="J20" s="64">
        <v>0</v>
      </c>
      <c r="K20" s="64">
        <v>5</v>
      </c>
      <c r="L20" s="64">
        <v>1</v>
      </c>
      <c r="M20" s="35"/>
    </row>
    <row r="21" spans="1:13" x14ac:dyDescent="0.4">
      <c r="A21" s="77"/>
      <c r="B21" s="77"/>
      <c r="C21" s="77"/>
      <c r="D21" s="77" t="s">
        <v>502</v>
      </c>
      <c r="E21" s="63">
        <v>0.1</v>
      </c>
      <c r="F21" s="63">
        <v>0.1</v>
      </c>
      <c r="G21" s="63">
        <v>0.05</v>
      </c>
      <c r="H21" s="63">
        <v>0.05</v>
      </c>
      <c r="I21" s="64">
        <v>0.01</v>
      </c>
      <c r="J21" s="64">
        <v>0.01</v>
      </c>
      <c r="K21" s="64">
        <v>0.1</v>
      </c>
      <c r="L21" s="64">
        <v>0.01</v>
      </c>
      <c r="M21" s="35"/>
    </row>
  </sheetData>
  <mergeCells count="1">
    <mergeCell ref="B20:C20"/>
  </mergeCells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topLeftCell="A2" zoomScaleNormal="100" zoomScaleSheetLayoutView="75" workbookViewId="0">
      <selection activeCell="E15" sqref="E15"/>
    </sheetView>
  </sheetViews>
  <sheetFormatPr defaultColWidth="8.8984375" defaultRowHeight="17.399999999999999" x14ac:dyDescent="0.4"/>
  <cols>
    <col min="3" max="3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</cols>
  <sheetData>
    <row r="1" spans="1:12" x14ac:dyDescent="0.4">
      <c r="A1" s="43" t="s">
        <v>329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1:12" x14ac:dyDescent="0.4">
      <c r="A2" s="2" t="s">
        <v>326</v>
      </c>
      <c r="B2" s="2" t="s">
        <v>316</v>
      </c>
      <c r="C2" s="2" t="s">
        <v>318</v>
      </c>
      <c r="D2" s="2" t="s">
        <v>308</v>
      </c>
      <c r="E2" s="2" t="s">
        <v>324</v>
      </c>
      <c r="F2" s="2" t="s">
        <v>102</v>
      </c>
      <c r="G2" s="2" t="s">
        <v>101</v>
      </c>
      <c r="H2" s="2" t="s">
        <v>314</v>
      </c>
      <c r="I2" s="2" t="s">
        <v>93</v>
      </c>
      <c r="J2" s="2" t="s">
        <v>412</v>
      </c>
      <c r="K2" s="2" t="s">
        <v>219</v>
      </c>
      <c r="L2" s="2" t="s">
        <v>309</v>
      </c>
    </row>
    <row r="3" spans="1:12" x14ac:dyDescent="0.4">
      <c r="A3" s="8" t="s">
        <v>115</v>
      </c>
      <c r="B3" s="8" t="s">
        <v>317</v>
      </c>
      <c r="C3" s="8" t="s">
        <v>117</v>
      </c>
      <c r="D3" s="7" t="s">
        <v>114</v>
      </c>
      <c r="E3" s="2" t="s">
        <v>119</v>
      </c>
      <c r="F3" s="2" t="s">
        <v>118</v>
      </c>
      <c r="G3" s="2" t="s">
        <v>116</v>
      </c>
      <c r="H3" s="2" t="s">
        <v>120</v>
      </c>
      <c r="I3" s="2" t="s">
        <v>121</v>
      </c>
      <c r="J3" s="2" t="s">
        <v>415</v>
      </c>
      <c r="K3" s="8" t="s">
        <v>3</v>
      </c>
      <c r="L3" s="2" t="s">
        <v>122</v>
      </c>
    </row>
    <row r="4" spans="1:12" x14ac:dyDescent="0.4">
      <c r="A4" s="29" t="s">
        <v>57</v>
      </c>
      <c r="B4" s="29" t="s">
        <v>60</v>
      </c>
      <c r="C4" s="29" t="s">
        <v>328</v>
      </c>
      <c r="D4" s="29" t="s">
        <v>330</v>
      </c>
      <c r="E4" s="29" t="s">
        <v>375</v>
      </c>
      <c r="F4" s="29" t="s">
        <v>386</v>
      </c>
      <c r="G4" s="29" t="s">
        <v>376</v>
      </c>
      <c r="H4" s="31">
        <v>30</v>
      </c>
      <c r="I4" s="29" t="s">
        <v>95</v>
      </c>
      <c r="J4" s="3" t="s">
        <v>37</v>
      </c>
      <c r="K4" s="3"/>
      <c r="L4" s="3">
        <v>0</v>
      </c>
    </row>
    <row r="5" spans="1:12" x14ac:dyDescent="0.4">
      <c r="A5" s="29" t="s">
        <v>57</v>
      </c>
      <c r="B5" s="29" t="s">
        <v>60</v>
      </c>
      <c r="C5" s="29" t="s">
        <v>348</v>
      </c>
      <c r="D5" s="29" t="s">
        <v>315</v>
      </c>
      <c r="E5" s="29" t="s">
        <v>141</v>
      </c>
      <c r="F5" s="29" t="s">
        <v>142</v>
      </c>
      <c r="G5" s="29" t="s">
        <v>370</v>
      </c>
      <c r="H5" s="31">
        <v>30</v>
      </c>
      <c r="I5" s="29" t="s">
        <v>95</v>
      </c>
      <c r="J5" s="3" t="s">
        <v>37</v>
      </c>
      <c r="K5" s="3"/>
      <c r="L5" s="3">
        <v>0</v>
      </c>
    </row>
    <row r="6" spans="1:12" x14ac:dyDescent="0.4">
      <c r="A6" s="29" t="s">
        <v>57</v>
      </c>
      <c r="B6" s="29" t="s">
        <v>60</v>
      </c>
      <c r="C6" s="29" t="s">
        <v>340</v>
      </c>
      <c r="D6" s="29" t="s">
        <v>323</v>
      </c>
      <c r="E6" s="29" t="s">
        <v>139</v>
      </c>
      <c r="F6" s="29" t="s">
        <v>374</v>
      </c>
      <c r="G6" s="29" t="s">
        <v>381</v>
      </c>
      <c r="H6" s="31">
        <v>30</v>
      </c>
      <c r="I6" s="29" t="s">
        <v>95</v>
      </c>
      <c r="J6" s="3" t="s">
        <v>37</v>
      </c>
      <c r="K6" s="3"/>
      <c r="L6" s="3">
        <v>0</v>
      </c>
    </row>
    <row r="7" spans="1:12" x14ac:dyDescent="0.4">
      <c r="A7" s="29" t="s">
        <v>57</v>
      </c>
      <c r="B7" s="29" t="s">
        <v>60</v>
      </c>
      <c r="C7" s="29" t="s">
        <v>128</v>
      </c>
      <c r="D7" s="29" t="s">
        <v>320</v>
      </c>
      <c r="E7" s="29" t="s">
        <v>135</v>
      </c>
      <c r="F7" s="29" t="s">
        <v>145</v>
      </c>
      <c r="G7" s="29" t="s">
        <v>416</v>
      </c>
      <c r="H7" s="31">
        <v>30</v>
      </c>
      <c r="I7" s="29" t="s">
        <v>100</v>
      </c>
      <c r="J7" s="3" t="s">
        <v>37</v>
      </c>
      <c r="K7" s="3"/>
      <c r="L7" s="3">
        <v>0</v>
      </c>
    </row>
    <row r="8" spans="1:12" x14ac:dyDescent="0.4">
      <c r="A8" s="29" t="s">
        <v>57</v>
      </c>
      <c r="B8" s="29" t="s">
        <v>60</v>
      </c>
      <c r="C8" s="29" t="s">
        <v>127</v>
      </c>
      <c r="D8" s="29" t="s">
        <v>346</v>
      </c>
      <c r="E8" s="29" t="s">
        <v>140</v>
      </c>
      <c r="F8" s="29" t="s">
        <v>394</v>
      </c>
      <c r="G8" s="29" t="s">
        <v>398</v>
      </c>
      <c r="H8" s="31">
        <v>30</v>
      </c>
      <c r="I8" s="29" t="s">
        <v>100</v>
      </c>
      <c r="J8" s="3" t="s">
        <v>37</v>
      </c>
      <c r="K8" s="3"/>
      <c r="L8" s="3">
        <v>0</v>
      </c>
    </row>
    <row r="9" spans="1:12" x14ac:dyDescent="0.4">
      <c r="A9" s="29" t="s">
        <v>57</v>
      </c>
      <c r="B9" s="29" t="s">
        <v>51</v>
      </c>
      <c r="C9" s="29" t="s">
        <v>319</v>
      </c>
      <c r="D9" s="29" t="s">
        <v>335</v>
      </c>
      <c r="E9" s="29" t="s">
        <v>375</v>
      </c>
      <c r="F9" s="29" t="s">
        <v>387</v>
      </c>
      <c r="G9" s="29" t="s">
        <v>376</v>
      </c>
      <c r="H9" s="31">
        <v>30</v>
      </c>
      <c r="I9" s="29" t="s">
        <v>95</v>
      </c>
      <c r="J9" s="3" t="s">
        <v>37</v>
      </c>
      <c r="K9" s="3"/>
      <c r="L9" s="3">
        <v>0</v>
      </c>
    </row>
    <row r="10" spans="1:12" x14ac:dyDescent="0.4">
      <c r="A10" s="29" t="s">
        <v>57</v>
      </c>
      <c r="B10" s="29" t="s">
        <v>51</v>
      </c>
      <c r="C10" s="29" t="s">
        <v>349</v>
      </c>
      <c r="D10" s="29" t="s">
        <v>351</v>
      </c>
      <c r="E10" s="29" t="s">
        <v>141</v>
      </c>
      <c r="F10" s="29" t="s">
        <v>143</v>
      </c>
      <c r="G10" s="29" t="s">
        <v>370</v>
      </c>
      <c r="H10" s="31">
        <v>30</v>
      </c>
      <c r="I10" s="29" t="s">
        <v>95</v>
      </c>
      <c r="J10" s="3" t="s">
        <v>37</v>
      </c>
      <c r="K10" s="3"/>
      <c r="L10" s="3">
        <v>0</v>
      </c>
    </row>
    <row r="11" spans="1:12" x14ac:dyDescent="0.4">
      <c r="A11" s="29" t="s">
        <v>57</v>
      </c>
      <c r="B11" s="29" t="s">
        <v>51</v>
      </c>
      <c r="C11" s="29" t="s">
        <v>357</v>
      </c>
      <c r="D11" s="29" t="s">
        <v>332</v>
      </c>
      <c r="E11" s="29" t="s">
        <v>139</v>
      </c>
      <c r="F11" s="29" t="s">
        <v>379</v>
      </c>
      <c r="G11" s="29" t="s">
        <v>381</v>
      </c>
      <c r="H11" s="31">
        <v>30</v>
      </c>
      <c r="I11" s="29" t="s">
        <v>95</v>
      </c>
      <c r="J11" s="3" t="s">
        <v>37</v>
      </c>
      <c r="K11" s="3"/>
      <c r="L11" s="3">
        <v>0</v>
      </c>
    </row>
    <row r="12" spans="1:12" x14ac:dyDescent="0.4">
      <c r="A12" s="29" t="s">
        <v>57</v>
      </c>
      <c r="B12" s="29" t="s">
        <v>51</v>
      </c>
      <c r="C12" s="29" t="s">
        <v>131</v>
      </c>
      <c r="D12" s="29" t="s">
        <v>361</v>
      </c>
      <c r="E12" s="29" t="s">
        <v>135</v>
      </c>
      <c r="F12" s="29" t="s">
        <v>148</v>
      </c>
      <c r="G12" s="29" t="s">
        <v>416</v>
      </c>
      <c r="H12" s="31">
        <v>30</v>
      </c>
      <c r="I12" s="29" t="s">
        <v>100</v>
      </c>
      <c r="J12" s="3" t="s">
        <v>37</v>
      </c>
      <c r="K12" s="3"/>
      <c r="L12" s="3">
        <v>0</v>
      </c>
    </row>
    <row r="13" spans="1:12" x14ac:dyDescent="0.4">
      <c r="A13" s="29" t="s">
        <v>57</v>
      </c>
      <c r="B13" s="29" t="s">
        <v>51</v>
      </c>
      <c r="C13" s="29" t="s">
        <v>124</v>
      </c>
      <c r="D13" s="29" t="s">
        <v>333</v>
      </c>
      <c r="E13" s="29" t="s">
        <v>140</v>
      </c>
      <c r="F13" s="29" t="s">
        <v>366</v>
      </c>
      <c r="G13" s="29" t="s">
        <v>398</v>
      </c>
      <c r="H13" s="31">
        <v>30</v>
      </c>
      <c r="I13" s="29" t="s">
        <v>100</v>
      </c>
      <c r="J13" s="3" t="s">
        <v>37</v>
      </c>
      <c r="K13" s="3"/>
      <c r="L13" s="3">
        <v>0</v>
      </c>
    </row>
    <row r="14" spans="1:12" x14ac:dyDescent="0.4">
      <c r="A14" s="29" t="s">
        <v>57</v>
      </c>
      <c r="B14" s="29" t="s">
        <v>56</v>
      </c>
      <c r="C14" s="29" t="s">
        <v>311</v>
      </c>
      <c r="D14" s="29" t="s">
        <v>358</v>
      </c>
      <c r="E14" s="29" t="s">
        <v>375</v>
      </c>
      <c r="F14" s="29" t="s">
        <v>365</v>
      </c>
      <c r="G14" s="29" t="s">
        <v>369</v>
      </c>
      <c r="H14" s="31">
        <v>30</v>
      </c>
      <c r="I14" s="29" t="s">
        <v>95</v>
      </c>
      <c r="J14" s="3" t="s">
        <v>37</v>
      </c>
      <c r="K14" s="3"/>
      <c r="L14" s="3">
        <v>0</v>
      </c>
    </row>
    <row r="15" spans="1:12" x14ac:dyDescent="0.4">
      <c r="A15" s="29" t="s">
        <v>57</v>
      </c>
      <c r="B15" s="29" t="s">
        <v>56</v>
      </c>
      <c r="C15" s="29" t="s">
        <v>341</v>
      </c>
      <c r="D15" s="29" t="s">
        <v>352</v>
      </c>
      <c r="E15" s="29" t="s">
        <v>141</v>
      </c>
      <c r="F15" s="29" t="s">
        <v>133</v>
      </c>
      <c r="G15" s="29" t="s">
        <v>378</v>
      </c>
      <c r="H15" s="31">
        <v>30</v>
      </c>
      <c r="I15" s="29" t="s">
        <v>95</v>
      </c>
      <c r="J15" s="17" t="s">
        <v>38</v>
      </c>
      <c r="K15" s="17">
        <v>3</v>
      </c>
      <c r="L15" s="3">
        <v>0</v>
      </c>
    </row>
    <row r="16" spans="1:12" x14ac:dyDescent="0.4">
      <c r="A16" s="29" t="s">
        <v>57</v>
      </c>
      <c r="B16" s="29" t="s">
        <v>56</v>
      </c>
      <c r="C16" s="29" t="s">
        <v>342</v>
      </c>
      <c r="D16" s="29" t="s">
        <v>343</v>
      </c>
      <c r="E16" s="29" t="s">
        <v>139</v>
      </c>
      <c r="F16" s="29" t="s">
        <v>389</v>
      </c>
      <c r="G16" s="29" t="s">
        <v>382</v>
      </c>
      <c r="H16" s="31">
        <v>30</v>
      </c>
      <c r="I16" s="29" t="s">
        <v>95</v>
      </c>
      <c r="J16" s="3" t="s">
        <v>37</v>
      </c>
      <c r="K16" s="3"/>
      <c r="L16" s="3">
        <v>0</v>
      </c>
    </row>
    <row r="17" spans="1:12" x14ac:dyDescent="0.4">
      <c r="A17" s="29" t="s">
        <v>57</v>
      </c>
      <c r="B17" s="29" t="s">
        <v>56</v>
      </c>
      <c r="C17" s="29" t="s">
        <v>130</v>
      </c>
      <c r="D17" s="29" t="s">
        <v>344</v>
      </c>
      <c r="E17" s="29" t="s">
        <v>135</v>
      </c>
      <c r="F17" s="29" t="s">
        <v>146</v>
      </c>
      <c r="G17" s="29" t="s">
        <v>421</v>
      </c>
      <c r="H17" s="31">
        <v>30</v>
      </c>
      <c r="I17" s="29" t="s">
        <v>100</v>
      </c>
      <c r="J17" s="3" t="s">
        <v>37</v>
      </c>
      <c r="K17" s="3"/>
      <c r="L17" s="3">
        <v>0</v>
      </c>
    </row>
    <row r="18" spans="1:12" x14ac:dyDescent="0.4">
      <c r="A18" s="29" t="s">
        <v>57</v>
      </c>
      <c r="B18" s="29" t="s">
        <v>56</v>
      </c>
      <c r="C18" s="29" t="s">
        <v>123</v>
      </c>
      <c r="D18" s="29" t="s">
        <v>336</v>
      </c>
      <c r="E18" s="29" t="s">
        <v>140</v>
      </c>
      <c r="F18" s="29" t="s">
        <v>390</v>
      </c>
      <c r="G18" s="29" t="s">
        <v>408</v>
      </c>
      <c r="H18" s="31">
        <v>30</v>
      </c>
      <c r="I18" s="29" t="s">
        <v>100</v>
      </c>
      <c r="J18" s="3" t="s">
        <v>37</v>
      </c>
      <c r="K18" s="3"/>
      <c r="L18" s="3">
        <v>0</v>
      </c>
    </row>
    <row r="19" spans="1:12" x14ac:dyDescent="0.4">
      <c r="A19" s="29" t="s">
        <v>48</v>
      </c>
      <c r="B19" s="29" t="s">
        <v>35</v>
      </c>
      <c r="C19" s="29" t="s">
        <v>321</v>
      </c>
      <c r="D19" s="29" t="s">
        <v>350</v>
      </c>
      <c r="E19" s="29" t="s">
        <v>375</v>
      </c>
      <c r="F19" s="29" t="s">
        <v>393</v>
      </c>
      <c r="G19" s="29" t="s">
        <v>369</v>
      </c>
      <c r="H19" s="31">
        <v>30</v>
      </c>
      <c r="I19" s="29" t="s">
        <v>95</v>
      </c>
      <c r="J19" s="3" t="s">
        <v>37</v>
      </c>
      <c r="K19" s="3"/>
      <c r="L19" s="3">
        <v>0</v>
      </c>
    </row>
    <row r="20" spans="1:12" x14ac:dyDescent="0.4">
      <c r="A20" s="29" t="s">
        <v>48</v>
      </c>
      <c r="B20" s="29" t="s">
        <v>35</v>
      </c>
      <c r="C20" s="29" t="s">
        <v>385</v>
      </c>
      <c r="D20" s="29" t="s">
        <v>360</v>
      </c>
      <c r="E20" s="29" t="s">
        <v>141</v>
      </c>
      <c r="F20" s="29" t="s">
        <v>138</v>
      </c>
      <c r="G20" s="29" t="s">
        <v>378</v>
      </c>
      <c r="H20" s="31">
        <v>30</v>
      </c>
      <c r="I20" s="29" t="s">
        <v>95</v>
      </c>
      <c r="J20" s="3" t="s">
        <v>37</v>
      </c>
      <c r="K20" s="3"/>
      <c r="L20" s="3">
        <v>0</v>
      </c>
    </row>
    <row r="21" spans="1:12" x14ac:dyDescent="0.4">
      <c r="A21" s="29" t="s">
        <v>48</v>
      </c>
      <c r="B21" s="29" t="s">
        <v>35</v>
      </c>
      <c r="C21" s="29" t="s">
        <v>388</v>
      </c>
      <c r="D21" s="29" t="s">
        <v>345</v>
      </c>
      <c r="E21" s="29" t="s">
        <v>139</v>
      </c>
      <c r="F21" s="29" t="s">
        <v>372</v>
      </c>
      <c r="G21" s="29" t="s">
        <v>382</v>
      </c>
      <c r="H21" s="31">
        <v>30</v>
      </c>
      <c r="I21" s="29" t="s">
        <v>95</v>
      </c>
      <c r="J21" s="3" t="s">
        <v>37</v>
      </c>
      <c r="K21" s="3"/>
      <c r="L21" s="3">
        <v>0</v>
      </c>
    </row>
    <row r="22" spans="1:12" x14ac:dyDescent="0.4">
      <c r="A22" s="29" t="s">
        <v>48</v>
      </c>
      <c r="B22" s="29" t="s">
        <v>35</v>
      </c>
      <c r="C22" s="29" t="s">
        <v>129</v>
      </c>
      <c r="D22" s="29" t="s">
        <v>359</v>
      </c>
      <c r="E22" s="29" t="s">
        <v>135</v>
      </c>
      <c r="F22" s="29" t="s">
        <v>149</v>
      </c>
      <c r="G22" s="29" t="s">
        <v>421</v>
      </c>
      <c r="H22" s="31">
        <v>30</v>
      </c>
      <c r="I22" s="29" t="s">
        <v>100</v>
      </c>
      <c r="J22" s="3" t="s">
        <v>37</v>
      </c>
      <c r="K22" s="3"/>
      <c r="L22" s="3">
        <v>0</v>
      </c>
    </row>
    <row r="23" spans="1:12" x14ac:dyDescent="0.4">
      <c r="A23" s="29" t="s">
        <v>48</v>
      </c>
      <c r="B23" s="29" t="s">
        <v>35</v>
      </c>
      <c r="C23" s="29" t="s">
        <v>125</v>
      </c>
      <c r="D23" s="29" t="s">
        <v>353</v>
      </c>
      <c r="E23" s="29" t="s">
        <v>140</v>
      </c>
      <c r="F23" s="29" t="s">
        <v>392</v>
      </c>
      <c r="G23" s="29" t="s">
        <v>408</v>
      </c>
      <c r="H23" s="31">
        <v>30</v>
      </c>
      <c r="I23" s="29" t="s">
        <v>100</v>
      </c>
      <c r="J23" s="3" t="s">
        <v>37</v>
      </c>
      <c r="K23" s="3"/>
      <c r="L23" s="3">
        <v>0</v>
      </c>
    </row>
    <row r="24" spans="1:12" x14ac:dyDescent="0.4">
      <c r="A24" s="29" t="s">
        <v>48</v>
      </c>
      <c r="B24" s="29" t="s">
        <v>46</v>
      </c>
      <c r="C24" s="29" t="s">
        <v>331</v>
      </c>
      <c r="D24" s="29" t="s">
        <v>339</v>
      </c>
      <c r="E24" s="29" t="s">
        <v>375</v>
      </c>
      <c r="F24" s="29" t="s">
        <v>395</v>
      </c>
      <c r="G24" s="29" t="s">
        <v>377</v>
      </c>
      <c r="H24" s="31">
        <v>30</v>
      </c>
      <c r="I24" s="29" t="s">
        <v>95</v>
      </c>
      <c r="J24" s="3" t="s">
        <v>37</v>
      </c>
      <c r="K24" s="3"/>
      <c r="L24" s="3">
        <v>0</v>
      </c>
    </row>
    <row r="25" spans="1:12" x14ac:dyDescent="0.4">
      <c r="A25" s="29" t="s">
        <v>48</v>
      </c>
      <c r="B25" s="29" t="s">
        <v>46</v>
      </c>
      <c r="C25" s="29" t="s">
        <v>367</v>
      </c>
      <c r="D25" s="29" t="s">
        <v>337</v>
      </c>
      <c r="E25" s="29" t="s">
        <v>141</v>
      </c>
      <c r="F25" s="29" t="s">
        <v>134</v>
      </c>
      <c r="G25" s="29" t="s">
        <v>380</v>
      </c>
      <c r="H25" s="31">
        <v>30</v>
      </c>
      <c r="I25" s="29" t="s">
        <v>95</v>
      </c>
      <c r="J25" s="3" t="s">
        <v>37</v>
      </c>
      <c r="K25" s="3"/>
      <c r="L25" s="3">
        <v>0</v>
      </c>
    </row>
    <row r="26" spans="1:12" x14ac:dyDescent="0.4">
      <c r="A26" s="29" t="s">
        <v>48</v>
      </c>
      <c r="B26" s="29" t="s">
        <v>46</v>
      </c>
      <c r="C26" s="29" t="s">
        <v>391</v>
      </c>
      <c r="D26" s="29" t="s">
        <v>347</v>
      </c>
      <c r="E26" s="29" t="s">
        <v>139</v>
      </c>
      <c r="F26" s="29" t="s">
        <v>368</v>
      </c>
      <c r="G26" s="29" t="s">
        <v>426</v>
      </c>
      <c r="H26" s="31">
        <v>30</v>
      </c>
      <c r="I26" s="29" t="s">
        <v>95</v>
      </c>
      <c r="J26" s="3" t="s">
        <v>37</v>
      </c>
      <c r="K26" s="3"/>
      <c r="L26" s="3">
        <v>0</v>
      </c>
    </row>
    <row r="27" spans="1:12" x14ac:dyDescent="0.4">
      <c r="A27" s="29" t="s">
        <v>48</v>
      </c>
      <c r="B27" s="29" t="s">
        <v>46</v>
      </c>
      <c r="C27" s="29" t="s">
        <v>126</v>
      </c>
      <c r="D27" s="29" t="s">
        <v>354</v>
      </c>
      <c r="E27" s="29" t="s">
        <v>135</v>
      </c>
      <c r="F27" s="29" t="s">
        <v>150</v>
      </c>
      <c r="G27" s="29" t="s">
        <v>413</v>
      </c>
      <c r="H27" s="31">
        <v>30</v>
      </c>
      <c r="I27" s="29" t="s">
        <v>100</v>
      </c>
      <c r="J27" s="3" t="s">
        <v>37</v>
      </c>
      <c r="K27" s="3"/>
      <c r="L27" s="3">
        <v>0</v>
      </c>
    </row>
    <row r="28" spans="1:12" x14ac:dyDescent="0.4">
      <c r="A28" s="29" t="s">
        <v>48</v>
      </c>
      <c r="B28" s="29" t="s">
        <v>46</v>
      </c>
      <c r="C28" s="29" t="s">
        <v>132</v>
      </c>
      <c r="D28" s="29" t="s">
        <v>355</v>
      </c>
      <c r="E28" s="29" t="s">
        <v>140</v>
      </c>
      <c r="F28" s="29" t="s">
        <v>371</v>
      </c>
      <c r="G28" s="29" t="s">
        <v>404</v>
      </c>
      <c r="H28" s="31">
        <v>30</v>
      </c>
      <c r="I28" s="29" t="s">
        <v>100</v>
      </c>
      <c r="J28" s="3" t="s">
        <v>37</v>
      </c>
      <c r="K28" s="3"/>
      <c r="L28" s="3">
        <v>0</v>
      </c>
    </row>
    <row r="29" spans="1:12" x14ac:dyDescent="0.4">
      <c r="A29" s="29" t="s">
        <v>48</v>
      </c>
      <c r="B29" s="29" t="s">
        <v>49</v>
      </c>
      <c r="C29" s="29" t="s">
        <v>313</v>
      </c>
      <c r="D29" s="29" t="s">
        <v>334</v>
      </c>
      <c r="E29" s="29" t="s">
        <v>375</v>
      </c>
      <c r="F29" s="29" t="s">
        <v>364</v>
      </c>
      <c r="G29" s="29" t="s">
        <v>377</v>
      </c>
      <c r="H29" s="31">
        <v>30</v>
      </c>
      <c r="I29" s="29" t="s">
        <v>95</v>
      </c>
      <c r="J29" s="3" t="s">
        <v>37</v>
      </c>
      <c r="K29" s="3"/>
      <c r="L29" s="3">
        <v>0</v>
      </c>
    </row>
    <row r="30" spans="1:12" x14ac:dyDescent="0.4">
      <c r="A30" s="29" t="s">
        <v>48</v>
      </c>
      <c r="B30" s="29" t="s">
        <v>49</v>
      </c>
      <c r="C30" s="29" t="s">
        <v>383</v>
      </c>
      <c r="D30" s="29" t="s">
        <v>362</v>
      </c>
      <c r="E30" s="29" t="s">
        <v>141</v>
      </c>
      <c r="F30" s="29" t="s">
        <v>136</v>
      </c>
      <c r="G30" s="29" t="s">
        <v>380</v>
      </c>
      <c r="H30" s="31">
        <v>30</v>
      </c>
      <c r="I30" s="29" t="s">
        <v>95</v>
      </c>
      <c r="J30" s="3" t="s">
        <v>37</v>
      </c>
      <c r="K30" s="3"/>
      <c r="L30" s="3">
        <v>0</v>
      </c>
    </row>
    <row r="31" spans="1:12" x14ac:dyDescent="0.4">
      <c r="A31" s="29" t="s">
        <v>48</v>
      </c>
      <c r="B31" s="29" t="s">
        <v>49</v>
      </c>
      <c r="C31" s="29" t="s">
        <v>384</v>
      </c>
      <c r="D31" s="29" t="s">
        <v>363</v>
      </c>
      <c r="E31" s="29" t="s">
        <v>139</v>
      </c>
      <c r="F31" s="29" t="s">
        <v>368</v>
      </c>
      <c r="G31" s="29" t="s">
        <v>426</v>
      </c>
      <c r="H31" s="31">
        <v>30</v>
      </c>
      <c r="I31" s="29" t="s">
        <v>95</v>
      </c>
      <c r="J31" s="3" t="s">
        <v>37</v>
      </c>
      <c r="K31" s="3"/>
      <c r="L31" s="3">
        <v>0</v>
      </c>
    </row>
    <row r="32" spans="1:12" x14ac:dyDescent="0.4">
      <c r="A32" s="29" t="s">
        <v>48</v>
      </c>
      <c r="B32" s="29" t="s">
        <v>49</v>
      </c>
      <c r="C32" s="29" t="s">
        <v>137</v>
      </c>
      <c r="D32" s="29" t="s">
        <v>338</v>
      </c>
      <c r="E32" s="29" t="s">
        <v>135</v>
      </c>
      <c r="F32" s="29" t="s">
        <v>147</v>
      </c>
      <c r="G32" s="29" t="s">
        <v>413</v>
      </c>
      <c r="H32" s="31">
        <v>30</v>
      </c>
      <c r="I32" s="29" t="s">
        <v>100</v>
      </c>
      <c r="J32" s="3" t="s">
        <v>37</v>
      </c>
      <c r="K32" s="3"/>
      <c r="L32" s="3">
        <v>0</v>
      </c>
    </row>
    <row r="33" spans="1:12" x14ac:dyDescent="0.4">
      <c r="A33" s="29" t="s">
        <v>48</v>
      </c>
      <c r="B33" s="29" t="s">
        <v>49</v>
      </c>
      <c r="C33" s="29" t="s">
        <v>144</v>
      </c>
      <c r="D33" s="29" t="s">
        <v>356</v>
      </c>
      <c r="E33" s="29" t="s">
        <v>140</v>
      </c>
      <c r="F33" s="29" t="s">
        <v>373</v>
      </c>
      <c r="G33" s="29" t="s">
        <v>404</v>
      </c>
      <c r="H33" s="31">
        <v>30</v>
      </c>
      <c r="I33" s="29" t="s">
        <v>100</v>
      </c>
      <c r="J33" s="3" t="s">
        <v>37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405</v>
      </c>
      <c r="I34" s="4"/>
      <c r="J34" s="4"/>
      <c r="K34" s="4"/>
      <c r="L34" s="5" t="s">
        <v>103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4">
      <c r="A36" s="8" t="s">
        <v>98</v>
      </c>
      <c r="B36" s="8" t="s">
        <v>98</v>
      </c>
      <c r="C36" s="8" t="s">
        <v>98</v>
      </c>
      <c r="D36" s="7" t="s">
        <v>96</v>
      </c>
      <c r="E36" s="4"/>
      <c r="F36" s="4"/>
      <c r="G36" s="4"/>
      <c r="H36" s="4"/>
      <c r="I36" s="4"/>
      <c r="J36" s="4"/>
      <c r="K36" s="8" t="s">
        <v>98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12" sqref="E12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46" t="s">
        <v>1</v>
      </c>
      <c r="B1" s="47"/>
      <c r="C1" s="47"/>
      <c r="D1" s="46"/>
      <c r="E1" s="48"/>
    </row>
    <row r="2" spans="1:7" x14ac:dyDescent="0.4">
      <c r="A2" s="20" t="s">
        <v>219</v>
      </c>
      <c r="B2" s="20" t="s">
        <v>213</v>
      </c>
      <c r="C2" s="20" t="s">
        <v>202</v>
      </c>
      <c r="D2" s="20" t="s">
        <v>176</v>
      </c>
      <c r="E2" s="20" t="s">
        <v>43</v>
      </c>
      <c r="G2" s="23" t="s">
        <v>498</v>
      </c>
    </row>
    <row r="3" spans="1:7" x14ac:dyDescent="0.4">
      <c r="A3" s="25" t="s">
        <v>3</v>
      </c>
      <c r="B3" s="20" t="s">
        <v>184</v>
      </c>
      <c r="C3" s="20" t="s">
        <v>185</v>
      </c>
      <c r="D3" s="20" t="s">
        <v>172</v>
      </c>
      <c r="E3" s="20" t="s">
        <v>155</v>
      </c>
      <c r="G3" s="24" t="s">
        <v>497</v>
      </c>
    </row>
    <row r="4" spans="1:7" x14ac:dyDescent="0.4">
      <c r="A4" s="33">
        <v>1</v>
      </c>
      <c r="B4" s="33" t="s">
        <v>4</v>
      </c>
      <c r="C4" s="33" t="s">
        <v>87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5</v>
      </c>
      <c r="C5" s="33" t="s">
        <v>87</v>
      </c>
      <c r="D5" s="32"/>
      <c r="E5" s="22">
        <v>43879.604137187504</v>
      </c>
    </row>
    <row r="6" spans="1:7" x14ac:dyDescent="0.4">
      <c r="A6" s="33">
        <v>3</v>
      </c>
      <c r="B6" s="33" t="s">
        <v>220</v>
      </c>
      <c r="C6" s="33" t="s">
        <v>87</v>
      </c>
      <c r="D6" s="32"/>
      <c r="E6" s="22">
        <v>43879.604137187504</v>
      </c>
    </row>
    <row r="7" spans="1:7" x14ac:dyDescent="0.4">
      <c r="A7" s="33">
        <v>4</v>
      </c>
      <c r="B7" s="33" t="s">
        <v>79</v>
      </c>
      <c r="C7" s="33" t="s">
        <v>87</v>
      </c>
      <c r="D7" s="32"/>
      <c r="E7" s="22">
        <v>43879.604137187504</v>
      </c>
    </row>
    <row r="8" spans="1:7" x14ac:dyDescent="0.4">
      <c r="A8" s="33">
        <v>5</v>
      </c>
      <c r="B8" s="33" t="s">
        <v>89</v>
      </c>
      <c r="C8" s="33" t="s">
        <v>87</v>
      </c>
      <c r="D8" s="32"/>
      <c r="E8" s="22">
        <v>43879.604137187504</v>
      </c>
    </row>
    <row r="9" spans="1:7" x14ac:dyDescent="0.4">
      <c r="A9" s="33">
        <v>6</v>
      </c>
      <c r="B9" s="33" t="s">
        <v>32</v>
      </c>
      <c r="C9" s="33" t="s">
        <v>87</v>
      </c>
      <c r="D9" s="32"/>
      <c r="E9" s="22">
        <v>43879.604137187504</v>
      </c>
    </row>
    <row r="10" spans="1:7" x14ac:dyDescent="0.4">
      <c r="A10" s="33">
        <v>7</v>
      </c>
      <c r="B10" s="33" t="s">
        <v>212</v>
      </c>
      <c r="C10" s="33" t="s">
        <v>85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206</v>
      </c>
      <c r="C11" s="33" t="s">
        <v>85</v>
      </c>
      <c r="D11" s="32"/>
      <c r="E11" s="22">
        <v>43879.604137187504</v>
      </c>
    </row>
    <row r="12" spans="1:7" x14ac:dyDescent="0.4">
      <c r="A12" s="33">
        <v>9</v>
      </c>
      <c r="B12" s="33" t="s">
        <v>91</v>
      </c>
      <c r="C12" s="33" t="s">
        <v>85</v>
      </c>
      <c r="D12" s="32"/>
      <c r="E12" s="22">
        <v>43879.604137187504</v>
      </c>
    </row>
    <row r="13" spans="1:7" x14ac:dyDescent="0.4">
      <c r="A13" s="33">
        <v>10</v>
      </c>
      <c r="B13" s="33" t="s">
        <v>221</v>
      </c>
      <c r="C13" s="33" t="s">
        <v>87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405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96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9"/>
  <sheetViews>
    <sheetView zoomScaleNormal="100" zoomScaleSheetLayoutView="75" workbookViewId="0">
      <selection activeCell="H8" sqref="H8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49" t="s">
        <v>183</v>
      </c>
      <c r="B1" s="50"/>
      <c r="C1" s="50"/>
      <c r="D1" s="50"/>
      <c r="E1" s="50"/>
      <c r="F1" s="50"/>
      <c r="G1" s="50"/>
      <c r="H1" s="50"/>
      <c r="I1" s="51"/>
    </row>
    <row r="2" spans="1:9" x14ac:dyDescent="0.4">
      <c r="A2" s="2" t="s">
        <v>223</v>
      </c>
      <c r="B2" s="2" t="s">
        <v>326</v>
      </c>
      <c r="C2" s="2" t="s">
        <v>316</v>
      </c>
      <c r="D2" s="2" t="s">
        <v>318</v>
      </c>
      <c r="E2" s="2" t="s">
        <v>324</v>
      </c>
      <c r="F2" s="2" t="s">
        <v>219</v>
      </c>
      <c r="G2" s="2" t="s">
        <v>202</v>
      </c>
      <c r="H2" s="2" t="s">
        <v>214</v>
      </c>
      <c r="I2" s="2" t="s">
        <v>209</v>
      </c>
    </row>
    <row r="3" spans="1:9" x14ac:dyDescent="0.4">
      <c r="A3" s="7" t="s">
        <v>197</v>
      </c>
      <c r="B3" s="9" t="s">
        <v>115</v>
      </c>
      <c r="C3" s="9" t="s">
        <v>317</v>
      </c>
      <c r="D3" s="9" t="s">
        <v>117</v>
      </c>
      <c r="E3" s="9" t="s">
        <v>119</v>
      </c>
      <c r="F3" s="9" t="s">
        <v>181</v>
      </c>
      <c r="G3" s="9" t="s">
        <v>185</v>
      </c>
      <c r="H3" s="2" t="s">
        <v>159</v>
      </c>
      <c r="I3" s="2" t="s">
        <v>420</v>
      </c>
    </row>
    <row r="4" spans="1:9" x14ac:dyDescent="0.4">
      <c r="A4" s="3">
        <v>1</v>
      </c>
      <c r="B4" s="3" t="s">
        <v>57</v>
      </c>
      <c r="C4" s="3" t="s">
        <v>56</v>
      </c>
      <c r="D4" s="3" t="s">
        <v>341</v>
      </c>
      <c r="E4" s="3" t="s">
        <v>352</v>
      </c>
      <c r="F4" s="3">
        <v>3</v>
      </c>
      <c r="G4" s="3" t="s">
        <v>87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" t="s">
        <v>48</v>
      </c>
      <c r="C5" s="3" t="s">
        <v>35</v>
      </c>
      <c r="D5" s="3" t="s">
        <v>129</v>
      </c>
      <c r="E5" s="3" t="s">
        <v>359</v>
      </c>
      <c r="F5" s="3">
        <v>5</v>
      </c>
      <c r="G5" s="3" t="s">
        <v>87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" t="s">
        <v>57</v>
      </c>
      <c r="C6" s="3" t="s">
        <v>60</v>
      </c>
      <c r="D6" s="3" t="s">
        <v>340</v>
      </c>
      <c r="E6" s="3" t="s">
        <v>323</v>
      </c>
      <c r="F6" s="3">
        <v>8</v>
      </c>
      <c r="G6" s="3" t="s">
        <v>85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4"/>
      <c r="H8" s="4"/>
      <c r="I8" s="4"/>
    </row>
    <row r="9" spans="1:9" x14ac:dyDescent="0.4">
      <c r="A9" s="7" t="s">
        <v>96</v>
      </c>
      <c r="B9" s="9"/>
      <c r="C9" s="9"/>
      <c r="D9" s="9"/>
      <c r="E9" s="9"/>
      <c r="F9" s="9"/>
      <c r="G9" s="9"/>
      <c r="H9" s="34"/>
      <c r="I9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3"/>
  <sheetViews>
    <sheetView zoomScaleNormal="100" zoomScaleSheetLayoutView="75" workbookViewId="0">
      <selection activeCell="J25" sqref="J25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8.59765625" bestFit="1" customWidth="1"/>
    <col min="4" max="4" width="8.59765625" customWidth="1"/>
    <col min="5" max="5" width="9" bestFit="1" customWidth="1"/>
    <col min="6" max="8" width="10.19921875" bestFit="1" customWidth="1"/>
    <col min="9" max="9" width="11.19921875" bestFit="1" customWidth="1"/>
    <col min="10" max="10" width="10" bestFit="1" customWidth="1"/>
  </cols>
  <sheetData>
    <row r="1" spans="1:10" x14ac:dyDescent="0.4">
      <c r="A1" s="43" t="s">
        <v>396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x14ac:dyDescent="0.4">
      <c r="A2" s="2" t="s">
        <v>326</v>
      </c>
      <c r="B2" s="2" t="s">
        <v>327</v>
      </c>
      <c r="C2" s="2" t="s">
        <v>410</v>
      </c>
      <c r="D2" s="2" t="s">
        <v>84</v>
      </c>
      <c r="E2" s="2" t="s">
        <v>425</v>
      </c>
      <c r="F2" s="2" t="s">
        <v>456</v>
      </c>
      <c r="G2" s="2" t="s">
        <v>94</v>
      </c>
      <c r="H2" s="2" t="s">
        <v>97</v>
      </c>
      <c r="I2" s="2" t="s">
        <v>423</v>
      </c>
      <c r="J2" s="2" t="s">
        <v>407</v>
      </c>
    </row>
    <row r="3" spans="1:10" x14ac:dyDescent="0.4">
      <c r="A3" s="8" t="s">
        <v>115</v>
      </c>
      <c r="B3" s="8" t="s">
        <v>325</v>
      </c>
      <c r="C3" s="7" t="s">
        <v>154</v>
      </c>
      <c r="D3" s="8" t="s">
        <v>493</v>
      </c>
      <c r="E3" s="2" t="s">
        <v>152</v>
      </c>
      <c r="F3" s="2" t="s">
        <v>169</v>
      </c>
      <c r="G3" s="2" t="s">
        <v>153</v>
      </c>
      <c r="H3" s="2" t="s">
        <v>151</v>
      </c>
      <c r="I3" s="2" t="s">
        <v>25</v>
      </c>
      <c r="J3" s="2" t="s">
        <v>158</v>
      </c>
    </row>
    <row r="4" spans="1:10" x14ac:dyDescent="0.4">
      <c r="A4" s="3" t="s">
        <v>57</v>
      </c>
      <c r="B4" s="41" t="s">
        <v>510</v>
      </c>
      <c r="C4" s="3" t="s">
        <v>430</v>
      </c>
      <c r="D4" s="3" t="s">
        <v>490</v>
      </c>
      <c r="E4" s="3">
        <v>100</v>
      </c>
      <c r="F4" s="14">
        <v>44423</v>
      </c>
      <c r="G4" s="14">
        <v>44433</v>
      </c>
      <c r="H4" s="14">
        <v>44432</v>
      </c>
      <c r="I4" s="3" t="s">
        <v>45</v>
      </c>
      <c r="J4" s="3">
        <f>H4-G4</f>
        <v>-1</v>
      </c>
    </row>
    <row r="5" spans="1:10" x14ac:dyDescent="0.4">
      <c r="A5" s="3" t="s">
        <v>48</v>
      </c>
      <c r="B5" s="41" t="s">
        <v>510</v>
      </c>
      <c r="C5" s="3" t="s">
        <v>431</v>
      </c>
      <c r="D5" s="3" t="s">
        <v>490</v>
      </c>
      <c r="E5" s="3">
        <v>200</v>
      </c>
      <c r="F5" s="14">
        <v>44428</v>
      </c>
      <c r="G5" s="14">
        <v>44438</v>
      </c>
      <c r="H5" s="14">
        <v>44440</v>
      </c>
      <c r="I5" s="3" t="s">
        <v>45</v>
      </c>
      <c r="J5" s="3">
        <f>H5-G5</f>
        <v>2</v>
      </c>
    </row>
    <row r="6" spans="1:10" x14ac:dyDescent="0.4">
      <c r="A6" s="9" t="s">
        <v>57</v>
      </c>
      <c r="B6" s="41" t="s">
        <v>509</v>
      </c>
      <c r="C6" s="3" t="s">
        <v>448</v>
      </c>
      <c r="D6" s="3" t="s">
        <v>491</v>
      </c>
      <c r="E6" s="3">
        <v>300</v>
      </c>
      <c r="F6" s="14">
        <v>44444</v>
      </c>
      <c r="G6" s="14">
        <v>44454</v>
      </c>
      <c r="H6" s="14"/>
      <c r="I6" s="9" t="s">
        <v>99</v>
      </c>
      <c r="J6" s="3">
        <v>0</v>
      </c>
    </row>
    <row r="7" spans="1:10" x14ac:dyDescent="0.4">
      <c r="A7" s="9" t="s">
        <v>48</v>
      </c>
      <c r="B7" s="41" t="s">
        <v>511</v>
      </c>
      <c r="C7" s="3" t="s">
        <v>454</v>
      </c>
      <c r="D7" s="3" t="s">
        <v>492</v>
      </c>
      <c r="E7" s="3">
        <v>200</v>
      </c>
      <c r="F7" s="14">
        <v>44446</v>
      </c>
      <c r="G7" s="14">
        <v>44455</v>
      </c>
      <c r="H7" s="14"/>
      <c r="I7" s="9" t="s">
        <v>99</v>
      </c>
      <c r="J7" s="3">
        <v>0</v>
      </c>
    </row>
    <row r="8" spans="1:10" x14ac:dyDescent="0.4">
      <c r="A8" s="9" t="s">
        <v>48</v>
      </c>
      <c r="B8" s="41" t="s">
        <v>509</v>
      </c>
      <c r="C8" s="3" t="s">
        <v>437</v>
      </c>
      <c r="D8" s="3" t="s">
        <v>491</v>
      </c>
      <c r="E8" s="3">
        <v>200</v>
      </c>
      <c r="F8" s="14">
        <v>44446</v>
      </c>
      <c r="G8" s="14">
        <v>44457</v>
      </c>
      <c r="H8" s="14"/>
      <c r="I8" s="9" t="s">
        <v>99</v>
      </c>
      <c r="J8" s="3">
        <v>0</v>
      </c>
    </row>
    <row r="9" spans="1:10" x14ac:dyDescent="0.4">
      <c r="A9" s="4"/>
      <c r="B9" s="4"/>
      <c r="C9" s="4"/>
      <c r="D9" s="4"/>
      <c r="E9" s="5" t="s">
        <v>406</v>
      </c>
      <c r="F9" s="5"/>
      <c r="G9" s="4"/>
      <c r="H9" s="4"/>
      <c r="I9" s="4"/>
      <c r="J9" s="5" t="s">
        <v>403</v>
      </c>
    </row>
    <row r="10" spans="1:10" x14ac:dyDescent="0.4">
      <c r="A10" s="4"/>
      <c r="B10" s="4"/>
      <c r="C10" s="4"/>
      <c r="D10" s="4"/>
      <c r="E10" s="4"/>
      <c r="F10" s="4"/>
      <c r="G10" s="4"/>
      <c r="H10" s="4"/>
      <c r="I10" s="5" t="s">
        <v>462</v>
      </c>
      <c r="J10" s="5" t="s">
        <v>411</v>
      </c>
    </row>
    <row r="11" spans="1:10" x14ac:dyDescent="0.4">
      <c r="A11" s="8" t="s">
        <v>98</v>
      </c>
      <c r="B11" s="8" t="s">
        <v>98</v>
      </c>
      <c r="C11" s="7" t="s">
        <v>96</v>
      </c>
      <c r="D11" s="8" t="s">
        <v>98</v>
      </c>
      <c r="E11" s="4"/>
      <c r="F11" s="4"/>
      <c r="G11" s="4"/>
      <c r="H11" s="4"/>
      <c r="I11" s="4"/>
      <c r="J11" s="4"/>
    </row>
    <row r="12" spans="1:10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0" x14ac:dyDescent="0.4">
      <c r="A13" s="4"/>
      <c r="B13" s="4"/>
      <c r="C13" s="4"/>
      <c r="D13" s="4"/>
      <c r="E13" s="4"/>
      <c r="F13" s="4"/>
      <c r="G13" s="4"/>
      <c r="H13" s="4"/>
      <c r="I13" s="4"/>
    </row>
  </sheetData>
  <mergeCells count="1">
    <mergeCell ref="A1:J1"/>
  </mergeCells>
  <pageMargins left="0.69999998807907104" right="0.69999998807907104" top="0.75" bottom="0.75" header="0.30000001192092896" footer="0.30000001192092896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1"/>
  <sheetViews>
    <sheetView zoomScaleNormal="100" zoomScaleSheetLayoutView="75" workbookViewId="0">
      <selection activeCell="H21" sqref="H21"/>
    </sheetView>
  </sheetViews>
  <sheetFormatPr defaultColWidth="8.8984375" defaultRowHeight="17.399999999999999" x14ac:dyDescent="0.4"/>
  <cols>
    <col min="1" max="2" width="7.69921875" bestFit="1" customWidth="1"/>
    <col min="3" max="3" width="8.59765625" bestFit="1" customWidth="1"/>
    <col min="4" max="4" width="11" bestFit="1" customWidth="1"/>
    <col min="5" max="5" width="10.19921875" bestFit="1" customWidth="1"/>
    <col min="6" max="6" width="9.19921875" customWidth="1"/>
    <col min="7" max="7" width="10.19921875" bestFit="1" customWidth="1"/>
    <col min="8" max="8" width="9.19921875" customWidth="1"/>
    <col min="20" max="20" width="11" bestFit="1" customWidth="1"/>
    <col min="21" max="21" width="11" customWidth="1"/>
    <col min="22" max="23" width="10.19921875" bestFit="1" customWidth="1"/>
    <col min="24" max="26" width="10.19921875" customWidth="1"/>
  </cols>
  <sheetData>
    <row r="1" spans="1:12" x14ac:dyDescent="0.4">
      <c r="A1" s="42" t="s">
        <v>2</v>
      </c>
      <c r="B1" s="42"/>
      <c r="C1" s="42"/>
      <c r="D1" s="42"/>
      <c r="E1" s="42"/>
      <c r="F1" s="42"/>
      <c r="G1" s="42"/>
      <c r="H1" s="42"/>
      <c r="I1" s="42"/>
      <c r="J1" s="42"/>
    </row>
    <row r="2" spans="1:12" x14ac:dyDescent="0.4">
      <c r="A2" s="2" t="s">
        <v>326</v>
      </c>
      <c r="B2" s="2" t="s">
        <v>316</v>
      </c>
      <c r="C2" s="2" t="s">
        <v>410</v>
      </c>
      <c r="D2" s="2" t="s">
        <v>312</v>
      </c>
      <c r="E2" s="2" t="s">
        <v>419</v>
      </c>
      <c r="F2" s="2" t="s">
        <v>429</v>
      </c>
      <c r="G2" s="2" t="s">
        <v>400</v>
      </c>
      <c r="H2" s="2" t="s">
        <v>428</v>
      </c>
      <c r="I2" s="2" t="s">
        <v>401</v>
      </c>
      <c r="J2" s="2" t="s">
        <v>402</v>
      </c>
      <c r="L2" s="16" t="s">
        <v>178</v>
      </c>
    </row>
    <row r="3" spans="1:12" x14ac:dyDescent="0.4">
      <c r="A3" s="8" t="s">
        <v>115</v>
      </c>
      <c r="B3" s="8" t="s">
        <v>317</v>
      </c>
      <c r="C3" s="8" t="s">
        <v>154</v>
      </c>
      <c r="D3" s="7" t="s">
        <v>310</v>
      </c>
      <c r="E3" s="2" t="s">
        <v>159</v>
      </c>
      <c r="F3" s="2" t="s">
        <v>161</v>
      </c>
      <c r="G3" s="2" t="s">
        <v>420</v>
      </c>
      <c r="H3" s="2" t="s">
        <v>167</v>
      </c>
      <c r="I3" s="2" t="s">
        <v>168</v>
      </c>
      <c r="J3" s="2" t="s">
        <v>162</v>
      </c>
    </row>
    <row r="4" spans="1:12" x14ac:dyDescent="0.4">
      <c r="A4" s="3" t="s">
        <v>57</v>
      </c>
      <c r="B4" s="3" t="s">
        <v>51</v>
      </c>
      <c r="C4" s="3" t="s">
        <v>430</v>
      </c>
      <c r="D4" s="3" t="s">
        <v>453</v>
      </c>
      <c r="E4" s="14">
        <v>44430</v>
      </c>
      <c r="F4" s="3" t="s">
        <v>41</v>
      </c>
      <c r="G4" s="14">
        <v>44432</v>
      </c>
      <c r="H4" s="3" t="s">
        <v>74</v>
      </c>
      <c r="I4" s="3" t="s">
        <v>45</v>
      </c>
      <c r="J4" s="3">
        <f>100*1.05</f>
        <v>105</v>
      </c>
    </row>
    <row r="5" spans="1:12" x14ac:dyDescent="0.4">
      <c r="A5" s="3" t="s">
        <v>48</v>
      </c>
      <c r="B5" s="3" t="s">
        <v>51</v>
      </c>
      <c r="C5" s="3" t="s">
        <v>431</v>
      </c>
      <c r="D5" s="3" t="s">
        <v>455</v>
      </c>
      <c r="E5" s="14">
        <v>44433</v>
      </c>
      <c r="F5" s="3" t="s">
        <v>74</v>
      </c>
      <c r="G5" s="14">
        <v>44437</v>
      </c>
      <c r="H5" s="3" t="s">
        <v>82</v>
      </c>
      <c r="I5" s="3" t="s">
        <v>45</v>
      </c>
      <c r="J5" s="3">
        <f>200*1.05</f>
        <v>210</v>
      </c>
    </row>
    <row r="6" spans="1:12" x14ac:dyDescent="0.4">
      <c r="A6" s="9" t="s">
        <v>57</v>
      </c>
      <c r="B6" s="3" t="s">
        <v>56</v>
      </c>
      <c r="C6" s="3" t="s">
        <v>448</v>
      </c>
      <c r="D6" s="3" t="s">
        <v>439</v>
      </c>
      <c r="E6" s="14">
        <v>44446</v>
      </c>
      <c r="F6" s="3" t="s">
        <v>82</v>
      </c>
      <c r="G6" s="14">
        <v>44452</v>
      </c>
      <c r="H6" s="3" t="s">
        <v>82</v>
      </c>
      <c r="I6" s="3"/>
      <c r="J6" s="3">
        <f>300*1.05</f>
        <v>315</v>
      </c>
    </row>
    <row r="7" spans="1:12" x14ac:dyDescent="0.4">
      <c r="A7" s="9" t="s">
        <v>48</v>
      </c>
      <c r="B7" s="3" t="s">
        <v>60</v>
      </c>
      <c r="C7" s="3" t="s">
        <v>454</v>
      </c>
      <c r="D7" s="3" t="s">
        <v>445</v>
      </c>
      <c r="E7" s="14">
        <v>44450</v>
      </c>
      <c r="F7" s="3" t="s">
        <v>41</v>
      </c>
      <c r="G7" s="14">
        <v>44454</v>
      </c>
      <c r="H7" s="3" t="s">
        <v>74</v>
      </c>
      <c r="I7" s="3"/>
      <c r="J7" s="3">
        <f>200*1.05</f>
        <v>210</v>
      </c>
    </row>
    <row r="8" spans="1:12" x14ac:dyDescent="0.4">
      <c r="A8" s="9" t="s">
        <v>48</v>
      </c>
      <c r="B8" s="3" t="s">
        <v>56</v>
      </c>
      <c r="C8" s="3" t="s">
        <v>437</v>
      </c>
      <c r="D8" s="3" t="s">
        <v>440</v>
      </c>
      <c r="E8" s="14">
        <v>44450</v>
      </c>
      <c r="F8" s="3" t="s">
        <v>74</v>
      </c>
      <c r="G8" s="14">
        <v>44454</v>
      </c>
      <c r="H8" s="3" t="s">
        <v>82</v>
      </c>
      <c r="I8" s="3"/>
      <c r="J8" s="3">
        <f>200*1.05</f>
        <v>210</v>
      </c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x14ac:dyDescent="0.4">
      <c r="A10" s="4"/>
      <c r="B10" s="4"/>
      <c r="C10" s="4"/>
      <c r="D10" s="4"/>
      <c r="E10" s="4"/>
      <c r="F10" s="4"/>
      <c r="G10" s="4"/>
      <c r="H10" s="4"/>
      <c r="I10" s="4"/>
      <c r="K10" s="13"/>
      <c r="L10" s="13"/>
    </row>
    <row r="11" spans="1:12" x14ac:dyDescent="0.4">
      <c r="A11" s="8" t="s">
        <v>98</v>
      </c>
      <c r="B11" s="8" t="s">
        <v>98</v>
      </c>
      <c r="C11" s="8" t="s">
        <v>98</v>
      </c>
      <c r="D11" s="7" t="s">
        <v>96</v>
      </c>
      <c r="E11" s="4"/>
      <c r="F11" s="4"/>
      <c r="G11" s="4"/>
      <c r="H11" s="4"/>
      <c r="I11" s="4"/>
      <c r="J11" s="4"/>
    </row>
  </sheetData>
  <mergeCells count="1">
    <mergeCell ref="A1:J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주문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2021-09-21T13:06:43Z</dcterms:modified>
  <cp:version>0906.0200.01</cp:version>
</cp:coreProperties>
</file>