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712B0C16-986A-4EDD-88B6-67D860BF9A5C}" xr6:coauthVersionLast="47" xr6:coauthVersionMax="47" xr10:uidLastSave="{00000000-0000-0000-0000-000000000000}"/>
  <bookViews>
    <workbookView xWindow="-108" yWindow="-108" windowWidth="30936" windowHeight="17040" tabRatio="887" firstSheet="1" activeTab="10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고객제품주문" sheetId="8" r:id="rId8"/>
    <sheet name="자사자재발주" sheetId="18" r:id="rId9"/>
    <sheet name="생산지시" sheetId="9" r:id="rId10"/>
    <sheet name="생산이력" sheetId="10" r:id="rId11"/>
    <sheet name="생산정보" sheetId="11" r:id="rId12"/>
    <sheet name="품질검사정보" sheetId="12" r:id="rId13"/>
    <sheet name="품목입출고" sheetId="13" r:id="rId14"/>
    <sheet name="품목재고현황" sheetId="14" r:id="rId15"/>
    <sheet name="창고" sheetId="15" r:id="rId16"/>
    <sheet name="근무자" sheetId="16" r:id="rId17"/>
    <sheet name="사용자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1" l="1"/>
  <c r="J18" i="11"/>
  <c r="I18" i="11"/>
  <c r="R4" i="11"/>
  <c r="Q4" i="11"/>
  <c r="P4" i="11"/>
  <c r="H5" i="10"/>
  <c r="J5" i="10" s="1"/>
  <c r="H4" i="10"/>
  <c r="J4" i="10" s="1"/>
  <c r="J8" i="9"/>
  <c r="J7" i="9"/>
  <c r="J6" i="9"/>
  <c r="J5" i="9"/>
  <c r="J4" i="9"/>
  <c r="J5" i="8"/>
  <c r="J4" i="8"/>
</calcChain>
</file>

<file path=xl/sharedStrings.xml><?xml version="1.0" encoding="utf-8"?>
<sst xmlns="http://schemas.openxmlformats.org/spreadsheetml/2006/main" count="1269" uniqueCount="504">
  <si>
    <t>사용가능여부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</si>
  <si>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</si>
  <si>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</si>
  <si>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</si>
  <si>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</si>
  <si>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</si>
  <si>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</si>
  <si>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</si>
  <si>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</si>
  <si>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</si>
  <si>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</si>
  <si>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</si>
  <si>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</si>
  <si>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규격: ±0.05</t>
  </si>
  <si>
    <t>규격: 1±0.01</t>
  </si>
  <si>
    <t>규격: 40±0.1</t>
  </si>
  <si>
    <t>규격: 30±0.1</t>
  </si>
  <si>
    <t>규격: 5±0.1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</si>
  <si>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</si>
  <si>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</si>
  <si>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</si>
  <si>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</si>
  <si>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</si>
  <si>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</si>
  <si>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</si>
  <si>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</si>
  <si>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</si>
  <si>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</si>
  <si>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</si>
  <si>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</si>
  <si>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</si>
  <si>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</si>
  <si>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</si>
  <si>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</si>
  <si>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</si>
  <si>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</si>
  <si>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</si>
  <si>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</si>
  <si>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</si>
  <si>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</si>
  <si>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</si>
  <si>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공장1</t>
  </si>
  <si>
    <t>비고</t>
  </si>
  <si>
    <t>공장2</t>
  </si>
  <si>
    <t>1라인</t>
  </si>
  <si>
    <t>2라인</t>
  </si>
  <si>
    <t>6라인</t>
  </si>
  <si>
    <t>라인명</t>
  </si>
  <si>
    <t>5라인</t>
  </si>
  <si>
    <t>드릴링</t>
  </si>
  <si>
    <t>…</t>
  </si>
  <si>
    <t>재고량</t>
  </si>
  <si>
    <t>G</t>
  </si>
  <si>
    <t>홀비율</t>
  </si>
  <si>
    <t>주야간</t>
  </si>
  <si>
    <t>제품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</si>
  <si>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</si>
  <si>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</si>
  <si>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</si>
  <si>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</si>
  <si>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</si>
  <si>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</si>
  <si>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</si>
  <si>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</si>
  <si>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</si>
  <si>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</si>
  <si>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</si>
  <si>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</si>
  <si>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</si>
  <si>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</si>
  <si>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</si>
  <si>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</si>
  <si>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</si>
  <si>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</si>
  <si>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</si>
  <si>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</si>
  <si>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</si>
  <si>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</si>
  <si>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</si>
  <si>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</si>
  <si>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</si>
  <si>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</si>
  <si>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</si>
  <si>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</si>
  <si>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</si>
  <si>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</si>
  <si>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</si>
  <si>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</si>
  <si>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</si>
  <si>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</si>
  <si>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</si>
  <si>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</si>
  <si>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</si>
  <si>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</si>
  <si>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</si>
  <si>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</si>
  <si>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</si>
  <si>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</si>
  <si>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</si>
  <si>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</si>
  <si>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</si>
  <si>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</si>
  <si>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</si>
  <si>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</si>
  <si>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</si>
  <si>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</si>
  <si>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</si>
  <si>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</si>
  <si>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</si>
  <si>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</si>
  <si>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</si>
  <si>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</si>
  <si>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</si>
  <si>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</si>
  <si>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</si>
  <si>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</si>
  <si>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</si>
  <si>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</si>
  <si>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</si>
  <si>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</si>
  <si>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</si>
  <si>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</si>
  <si>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</si>
  <si>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</si>
  <si>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</si>
  <si>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</si>
  <si>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</si>
  <si>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order_qty</t>
  </si>
  <si>
    <t>order_no</t>
  </si>
  <si>
    <t>update_dt</t>
  </si>
  <si>
    <t>plant_nm</t>
  </si>
  <si>
    <t>기본값=현재날짜시간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</si>
  <si>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</si>
  <si>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</si>
  <si>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</si>
  <si>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</si>
  <si>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</si>
  <si>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</si>
  <si>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</si>
  <si>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</si>
  <si>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</si>
  <si>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</si>
  <si>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</si>
  <si>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</si>
  <si>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</si>
  <si>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</si>
  <si>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</si>
  <si>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</si>
  <si>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</si>
  <si>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</si>
  <si>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</si>
  <si>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</si>
  <si>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</si>
  <si>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</si>
  <si>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</si>
  <si>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</si>
  <si>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</si>
  <si>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</si>
  <si>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</si>
  <si>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stock_no</t>
  </si>
  <si>
    <t>입출고시간</t>
  </si>
  <si>
    <t>log_no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</si>
  <si>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</si>
  <si>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</si>
  <si>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</si>
  <si>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</si>
  <si>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</si>
  <si>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</si>
  <si>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</si>
  <si>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</si>
  <si>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</si>
  <si>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</si>
  <si>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</si>
  <si>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</si>
  <si>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</si>
  <si>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</si>
  <si>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</si>
  <si>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</si>
  <si>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</si>
  <si>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</si>
  <si>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</si>
  <si>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</si>
  <si>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</si>
  <si>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</si>
  <si>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</si>
  <si>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로그번호</t>
  </si>
  <si>
    <t>자동차부품_1</t>
  </si>
  <si>
    <t>자동차부품_3</t>
  </si>
  <si>
    <t>출발창고명</t>
  </si>
  <si>
    <t>제품창고2</t>
  </si>
  <si>
    <t>자재창고1</t>
  </si>
  <si>
    <t>자재임시창고5</t>
  </si>
  <si>
    <t>자재임시창고6</t>
  </si>
  <si>
    <t>자재임시창고3</t>
  </si>
  <si>
    <t>제품임시창고2</t>
  </si>
  <si>
    <t>제품임시창고4</t>
  </si>
  <si>
    <t>출발창고</t>
  </si>
  <si>
    <t>제품창고1</t>
  </si>
  <si>
    <t>자재임시창고1</t>
  </si>
  <si>
    <t>제품임시창고1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</si>
  <si>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</si>
  <si>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</si>
  <si>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</si>
  <si>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</si>
  <si>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</si>
  <si>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</si>
  <si>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자재임시창고2</t>
  </si>
  <si>
    <t>입출고코드</t>
  </si>
  <si>
    <t>재고번호</t>
  </si>
  <si>
    <t>이동창고명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</si>
  <si>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</si>
  <si>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</si>
  <si>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</si>
  <si>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</si>
  <si>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</si>
  <si>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</si>
  <si>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</si>
  <si>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라인코드</t>
  </si>
  <si>
    <t>line_cd</t>
  </si>
  <si>
    <t>공정코드</t>
  </si>
  <si>
    <t>cut_2</t>
  </si>
  <si>
    <t>cut_4</t>
  </si>
  <si>
    <t>ng_qty</t>
  </si>
  <si>
    <t>설비코드</t>
  </si>
  <si>
    <t>item_cd</t>
  </si>
  <si>
    <t>공장코드</t>
  </si>
  <si>
    <t>품목코드</t>
  </si>
  <si>
    <t>cut_1</t>
  </si>
  <si>
    <t>cut_5</t>
  </si>
  <si>
    <t>assem_1</t>
  </si>
  <si>
    <t>drill_3</t>
  </si>
  <si>
    <t>assem_3</t>
  </si>
  <si>
    <t>drill_1</t>
  </si>
  <si>
    <t>drill_2</t>
  </si>
  <si>
    <t>assem_2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</si>
  <si>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</si>
  <si>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</si>
  <si>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</si>
  <si>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</si>
  <si>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</si>
  <si>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</si>
  <si>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</si>
  <si>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</si>
  <si>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</si>
  <si>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</si>
  <si>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</si>
  <si>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</si>
  <si>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</si>
  <si>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</si>
  <si>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</si>
  <si>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</si>
  <si>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</si>
  <si>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</si>
  <si>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</si>
  <si>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</si>
  <si>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</si>
  <si>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</si>
  <si>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</si>
  <si>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</si>
  <si>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</si>
  <si>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</si>
  <si>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</si>
  <si>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</si>
  <si>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</si>
  <si>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</si>
  <si>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</si>
  <si>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</si>
  <si>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</si>
  <si>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</si>
  <si>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</si>
  <si>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</si>
  <si>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</si>
  <si>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</si>
  <si>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</si>
  <si>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</si>
  <si>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</si>
  <si>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</si>
  <si>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</si>
  <si>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</si>
  <si>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</si>
  <si>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</si>
  <si>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</si>
  <si>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</si>
  <si>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</si>
  <si>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use_yn</t>
  </si>
  <si>
    <t>DMI-1</t>
  </si>
  <si>
    <t>remark</t>
  </si>
  <si>
    <t>작업시작일</t>
  </si>
  <si>
    <t>end_dt</t>
  </si>
  <si>
    <t>DMI-2</t>
  </si>
  <si>
    <t>근무시간</t>
  </si>
  <si>
    <t>근무위치</t>
  </si>
  <si>
    <t>주문수량</t>
  </si>
  <si>
    <t>AR-3</t>
  </si>
  <si>
    <t>종료작업조</t>
  </si>
  <si>
    <t>시작작업조</t>
  </si>
  <si>
    <t>in_qty</t>
  </si>
  <si>
    <t>out_qty</t>
  </si>
  <si>
    <t>세로길이</t>
  </si>
  <si>
    <t>dim_x</t>
  </si>
  <si>
    <t>가로길이</t>
  </si>
  <si>
    <t>NG수량</t>
  </si>
  <si>
    <t>dim_y</t>
  </si>
  <si>
    <t>dim_h</t>
  </si>
  <si>
    <t>07~15시</t>
  </si>
  <si>
    <t>품질검사</t>
  </si>
  <si>
    <t>wo_seq</t>
  </si>
  <si>
    <t>배출수량</t>
  </si>
  <si>
    <t>투입수량</t>
  </si>
  <si>
    <t>23~07시</t>
  </si>
  <si>
    <t>근무자명</t>
  </si>
  <si>
    <t>생산지시SEQ</t>
  </si>
  <si>
    <t>제품일련번호</t>
  </si>
  <si>
    <t>15~23시</t>
  </si>
  <si>
    <t>근무자번호</t>
  </si>
  <si>
    <t>세로직진도검사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</si>
  <si>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</si>
  <si>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</si>
  <si>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</si>
  <si>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</si>
  <si>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</si>
  <si>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</si>
  <si>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</si>
  <si>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</si>
  <si>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</si>
  <si>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</si>
  <si>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</si>
  <si>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</si>
  <si>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</si>
  <si>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</si>
  <si>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</si>
  <si>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</si>
  <si>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</si>
  <si>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</si>
  <si>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</si>
  <si>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</si>
  <si>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</si>
  <si>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</si>
  <si>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</si>
  <si>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</si>
  <si>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</si>
  <si>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</si>
  <si>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</si>
  <si>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품목종류</t>
  </si>
  <si>
    <t>cust_cd</t>
  </si>
  <si>
    <t>에러등급 B: 30분간 설비 가동 중단</t>
  </si>
  <si>
    <t>에러등급 A: 60분간 설비 가동 중단</t>
  </si>
  <si>
    <t>홀비율=y/x</t>
  </si>
  <si>
    <t>생산시간</t>
  </si>
  <si>
    <t>specs</t>
  </si>
  <si>
    <t>tols</t>
  </si>
  <si>
    <t>item_1의 경우:</t>
  </si>
  <si>
    <t>측정값</t>
  </si>
  <si>
    <t>계산값</t>
  </si>
  <si>
    <t>직경=max(hole_x, hole_y)</t>
  </si>
  <si>
    <t>홀비율=hole_y/hole_x</t>
  </si>
  <si>
    <t>hole_d</t>
  </si>
  <si>
    <t>hole_ratio</t>
  </si>
  <si>
    <t>prd_dt</t>
  </si>
  <si>
    <t>str_x</t>
  </si>
  <si>
    <t>str_y</t>
  </si>
  <si>
    <t>(양/음수 가능)</t>
  </si>
  <si>
    <t>규격: ±0.01</t>
  </si>
  <si>
    <t>품목규격5로부터</t>
  </si>
  <si>
    <t>h = 40 * 0</t>
  </si>
  <si>
    <t>h = 0.1 * 0.01</t>
  </si>
  <si>
    <t>품목규격6로부터</t>
  </si>
  <si>
    <t>h = 30 * 0</t>
  </si>
  <si>
    <t>↑</t>
  </si>
  <si>
    <t>↓</t>
  </si>
  <si>
    <t>item_1을 위한</t>
  </si>
  <si>
    <t>매개변수 값</t>
  </si>
  <si>
    <t>추가된 항목</t>
  </si>
  <si>
    <t>공장 테이블 (PLANT)</t>
  </si>
  <si>
    <t>라인 테이블 (LINE)</t>
  </si>
  <si>
    <t>공정 테이블 (PROCESS)</t>
  </si>
  <si>
    <t>품목 테이블 (ITEM)</t>
  </si>
  <si>
    <t>설비 테이블 (EQUIPMENT)</t>
  </si>
  <si>
    <t>설비에러종류 테이블 (ERROR)</t>
  </si>
  <si>
    <t>설비에러로그 테이블 (ERROR_LOG)</t>
  </si>
  <si>
    <t>생산지시 테이블 (WORK_ORDER)</t>
  </si>
  <si>
    <t>품질검사정보 테이블 (QUALITY)</t>
  </si>
  <si>
    <t>생산정보 테이블 (PRODUCTION)</t>
  </si>
  <si>
    <t>창고 테이블 (STORAGE)</t>
  </si>
  <si>
    <t>근무자 테이블 (WORKER)</t>
  </si>
  <si>
    <t>품목입출고 테이블 (ITEM_IO)</t>
  </si>
  <si>
    <t>생산이력 테이블 (PRODUCTION_HIST)</t>
  </si>
  <si>
    <t>품목재고현황 테이블 (ITEM_STOCK)</t>
  </si>
  <si>
    <t>작업시작시간</t>
  </si>
  <si>
    <t>작업종료시간</t>
  </si>
  <si>
    <t>error_msg</t>
  </si>
  <si>
    <t>order_date</t>
  </si>
  <si>
    <t>delivery_date</t>
  </si>
  <si>
    <t>finished_date</t>
  </si>
  <si>
    <t>delayed_date</t>
  </si>
  <si>
    <t>start_date</t>
  </si>
  <si>
    <t>end_date</t>
  </si>
  <si>
    <t>item_qty</t>
  </si>
  <si>
    <t>김생산1</t>
  </si>
  <si>
    <t>백검사1</t>
  </si>
  <si>
    <t>김생산2</t>
  </si>
  <si>
    <t>백검사2</t>
  </si>
  <si>
    <t>김생산3</t>
  </si>
  <si>
    <t>백검사3</t>
  </si>
  <si>
    <t>김생산4</t>
  </si>
  <si>
    <t>백검사4</t>
  </si>
  <si>
    <t>김생산5</t>
  </si>
  <si>
    <t>백검사5</t>
  </si>
  <si>
    <t>김생산6</t>
  </si>
  <si>
    <t>백검사6</t>
  </si>
  <si>
    <t>김생산7</t>
  </si>
  <si>
    <t>백검사7</t>
  </si>
  <si>
    <t>김생산8</t>
  </si>
  <si>
    <t>백검사8</t>
  </si>
  <si>
    <t>김생산9</t>
  </si>
  <si>
    <t>백검사9</t>
  </si>
  <si>
    <t>김생산10</t>
  </si>
  <si>
    <t>백검사10</t>
  </si>
  <si>
    <t>김생산11</t>
  </si>
  <si>
    <t>백검사11</t>
  </si>
  <si>
    <t>김생산12</t>
  </si>
  <si>
    <t>백검사12</t>
  </si>
  <si>
    <t>김생산13</t>
  </si>
  <si>
    <t>백검사13</t>
  </si>
  <si>
    <t>김생산14</t>
  </si>
  <si>
    <t>백검사14</t>
  </si>
  <si>
    <t>김생산15</t>
  </si>
  <si>
    <t>백검사15</t>
  </si>
  <si>
    <t>김생산16</t>
  </si>
  <si>
    <t>백검사16</t>
  </si>
  <si>
    <t>김생산17</t>
  </si>
  <si>
    <t>백검사17</t>
  </si>
  <si>
    <t>김생산18</t>
  </si>
  <si>
    <t>백검사18</t>
  </si>
  <si>
    <t>라인1 - 자재</t>
  </si>
  <si>
    <t>라인1 - 제품</t>
  </si>
  <si>
    <t>라인2 - 자재</t>
  </si>
  <si>
    <t>라인2 - 제품</t>
  </si>
  <si>
    <t>라인3 - 자재</t>
  </si>
  <si>
    <t>라인3 - 제품</t>
  </si>
  <si>
    <t>공장1 외부창고 - 자재</t>
  </si>
  <si>
    <t>공장2 외부창고 - 제품</t>
  </si>
  <si>
    <t>공장1 외부창고 - 제품</t>
  </si>
  <si>
    <t>공장2 외부창고 - 자재</t>
  </si>
  <si>
    <t>라인4 - 자재</t>
  </si>
  <si>
    <t>라인4 - 제품</t>
  </si>
  <si>
    <t>라인5 - 자재</t>
  </si>
  <si>
    <t>라인5 - 제품</t>
  </si>
  <si>
    <t>라인6 - 자재</t>
  </si>
  <si>
    <t>라인6 - 제품</t>
  </si>
  <si>
    <t>out_1</t>
  </si>
  <si>
    <t>out_2</t>
  </si>
  <si>
    <t>in_1</t>
  </si>
  <si>
    <t>in_2</t>
  </si>
  <si>
    <t>in_3</t>
  </si>
  <si>
    <t>in_4</t>
  </si>
  <si>
    <t>in_5</t>
  </si>
  <si>
    <t>in_6</t>
  </si>
  <si>
    <t>사용자 테이블 (member)</t>
  </si>
  <si>
    <t>아이디</t>
  </si>
  <si>
    <t>패스워드</t>
  </si>
  <si>
    <t>이름</t>
  </si>
  <si>
    <t>mem_id</t>
  </si>
  <si>
    <t>mem_pw</t>
  </si>
  <si>
    <t>등록일</t>
  </si>
  <si>
    <t>admin</t>
  </si>
  <si>
    <t>apex</t>
  </si>
  <si>
    <t>qwert</t>
  </si>
  <si>
    <t>kim</t>
  </si>
  <si>
    <t>관리자 계정: 나중에 관리자만 접근이 가능한 페이지 설정 예정</t>
  </si>
  <si>
    <t>mem_nm</t>
  </si>
  <si>
    <t>mem_dt</t>
  </si>
  <si>
    <t>0.01에서 0.1로 수정</t>
  </si>
  <si>
    <t>규격: 1±0.1</t>
  </si>
  <si>
    <t>(기본값=0)</t>
  </si>
  <si>
    <t>주문일</t>
  </si>
  <si>
    <t>기본값=미완료</t>
  </si>
  <si>
    <t>미완료</t>
  </si>
  <si>
    <t>고객 제품 주문 테이블 (CUST_ORDER)</t>
  </si>
  <si>
    <t>자사 자재 발주 테이블 (OUR_ORDER)</t>
  </si>
  <si>
    <t>납품상태</t>
  </si>
  <si>
    <t>order_dt</t>
  </si>
  <si>
    <t>입고</t>
  </si>
  <si>
    <t>기본값=미입고</t>
  </si>
  <si>
    <t>2. item_cd와 cust_cd가 동일하므로 주문시 item_cd 값만 입력받음</t>
  </si>
  <si>
    <t>기본값=now()</t>
  </si>
  <si>
    <t>1. item_cd와 cust_cd가 동일하므로 주문시 cust_cd 값만 입력받음</t>
  </si>
  <si>
    <t>생산지시상태</t>
  </si>
  <si>
    <t>wo_status</t>
  </si>
  <si>
    <t>기본값=미생성</t>
  </si>
  <si>
    <t>생성</t>
  </si>
  <si>
    <t>미생성</t>
  </si>
  <si>
    <t>계획수량 = (주문수량 - 재고수량) * 1.05 (불량률 고려)</t>
  </si>
  <si>
    <t>1. 자재는 주문이 이뤄지는 즉시 입고(공급회사→해당 공장 외부 창고)가 완료되는 것으로 가정</t>
  </si>
  <si>
    <t>기본값=true</t>
  </si>
  <si>
    <t>PK/FK</t>
  </si>
  <si>
    <t xml:space="preserve"> 20210909_080501_1_2</t>
  </si>
  <si>
    <t xml:space="preserve"> 20210909_080601_1_2</t>
  </si>
  <si>
    <t xml:space="preserve"> 20210909_080701_1_2</t>
  </si>
  <si>
    <t xml:space="preserve"> 20210909_080801_1_2</t>
  </si>
  <si>
    <t xml:space="preserve"> 20210909_080901_1_2</t>
  </si>
  <si>
    <t>← item_1의 경우</t>
  </si>
  <si>
    <t>(기본값=1)</t>
  </si>
  <si>
    <t>추가!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</si>
</sst>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14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000000"/>
      <name val="맑은 고딕"/>
      <family val="2"/>
    </font>
    <font>
      <b/>
      <sz val="11"/>
      <color rgb="FF0070C0"/>
      <name val="맑은 고딕"/>
      <family val="2"/>
    </font>
    <font>
      <sz val="8"/>
      <name val="맑은 고딕"/>
      <family val="2"/>
    </font>
    <font>
      <sz val="11"/>
      <color theme="9" tint="-0.249977111117893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9" tint="-0.249977111117893"/>
      <name val="맑은 고딕"/>
      <family val="2"/>
    </font>
    <font>
      <b/>
      <sz val="11"/>
      <color rgb="FF000000"/>
      <name val="맑은 고딕"/>
      <family val="2"/>
    </font>
    <font>
      <sz val="11"/>
      <name val="맑은 고딕"/>
      <family val="2"/>
    </font>
    <font>
      <b/>
      <sz val="11"/>
      <color rgb="FF7030A0"/>
      <name val="맑은 고딕"/>
      <family val="2"/>
    </font>
    <font>
      <b/>
      <sz val="11"/>
      <color rgb="FF0070C0"/>
      <name val="맑은 고딕"/>
    </font>
    <font>
      <sz val="11"/>
      <color rgb="FFFF0000"/>
      <name val="맑은 고딕"/>
      <family val="2"/>
    </font>
  </fonts>
  <fills count="14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11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3" fillId="0" borderId="1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1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Normal="100" zoomScaleSheetLayoutView="75" workbookViewId="0">
      <selection activeCell="A10" sqref="A10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117" t="s">
        <v>373</v>
      </c>
      <c r="B1" s="117"/>
      <c r="C1" s="117"/>
    </row>
    <row r="2" spans="1:3" x14ac:dyDescent="0.4">
      <c r="A2" s="2" t="s">
        <v>225</v>
      </c>
      <c r="B2" s="2" t="s">
        <v>37</v>
      </c>
      <c r="C2" s="2" t="s">
        <v>38</v>
      </c>
    </row>
    <row r="3" spans="1:3" x14ac:dyDescent="0.4">
      <c r="A3" s="7" t="s">
        <v>91</v>
      </c>
      <c r="B3" s="2" t="s">
        <v>130</v>
      </c>
      <c r="C3" s="2" t="s">
        <v>129</v>
      </c>
    </row>
    <row r="4" spans="1:3" x14ac:dyDescent="0.4">
      <c r="A4" s="37">
        <v>1</v>
      </c>
      <c r="B4" s="29" t="s">
        <v>41</v>
      </c>
      <c r="C4" s="10">
        <v>44448.564120370371</v>
      </c>
    </row>
    <row r="5" spans="1:3" x14ac:dyDescent="0.4">
      <c r="A5" s="37">
        <v>2</v>
      </c>
      <c r="B5" s="29" t="s">
        <v>43</v>
      </c>
      <c r="C5" s="10">
        <v>44449.896006944444</v>
      </c>
    </row>
    <row r="6" spans="1:3" x14ac:dyDescent="0.4">
      <c r="A6" s="4"/>
      <c r="B6" s="4"/>
      <c r="C6" s="5" t="s">
        <v>131</v>
      </c>
    </row>
    <row r="7" spans="1:3" x14ac:dyDescent="0.4">
      <c r="A7" s="4"/>
      <c r="B7" s="6"/>
      <c r="C7" s="4" t="s">
        <v>80</v>
      </c>
    </row>
    <row r="8" spans="1:3" x14ac:dyDescent="0.4">
      <c r="A8" s="7" t="s">
        <v>73</v>
      </c>
      <c r="B8" s="6"/>
      <c r="C8" s="4"/>
    </row>
    <row r="9" spans="1:3" x14ac:dyDescent="0.4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11"/>
  <sheetViews>
    <sheetView zoomScaleNormal="100" zoomScaleSheetLayoutView="75" workbookViewId="0">
      <selection activeCell="E10" sqref="E10"/>
    </sheetView>
  </sheetViews>
  <sheetFormatPr defaultColWidth="8.8984375" defaultRowHeight="17.399999999999999" x14ac:dyDescent="0.4"/>
  <cols>
    <col min="1" max="1" width="11" bestFit="1" customWidth="1"/>
    <col min="2" max="3" width="7.69921875" bestFit="1" customWidth="1"/>
    <col min="4" max="4" width="8.59765625" bestFit="1" customWidth="1"/>
    <col min="5" max="5" width="8.59765625" customWidth="1"/>
    <col min="6" max="6" width="10.19921875" bestFit="1" customWidth="1"/>
    <col min="7" max="7" width="9.19921875" customWidth="1"/>
    <col min="8" max="8" width="10.19921875" bestFit="1" customWidth="1"/>
    <col min="9" max="9" width="9.19921875" customWidth="1"/>
    <col min="11" max="11" width="13.09765625" bestFit="1" customWidth="1"/>
    <col min="12" max="12" width="7.69921875" customWidth="1"/>
    <col min="21" max="21" width="11" bestFit="1" customWidth="1"/>
    <col min="22" max="22" width="11" customWidth="1"/>
    <col min="23" max="24" width="10.19921875" bestFit="1" customWidth="1"/>
    <col min="25" max="27" width="10.19921875" customWidth="1"/>
  </cols>
  <sheetData>
    <row r="1" spans="1:13" x14ac:dyDescent="0.4">
      <c r="A1" s="133" t="s">
        <v>380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3" x14ac:dyDescent="0.4">
      <c r="A2" s="2" t="s">
        <v>214</v>
      </c>
      <c r="B2" s="2" t="s">
        <v>225</v>
      </c>
      <c r="C2" s="2" t="s">
        <v>217</v>
      </c>
      <c r="D2" s="2" t="s">
        <v>280</v>
      </c>
      <c r="E2" s="2" t="s">
        <v>226</v>
      </c>
      <c r="F2" s="2" t="s">
        <v>287</v>
      </c>
      <c r="G2" s="2" t="s">
        <v>295</v>
      </c>
      <c r="H2" s="2" t="s">
        <v>270</v>
      </c>
      <c r="I2" s="2" t="s">
        <v>294</v>
      </c>
      <c r="J2" s="2" t="s">
        <v>272</v>
      </c>
      <c r="K2" s="2" t="s">
        <v>271</v>
      </c>
      <c r="M2" s="16" t="s">
        <v>492</v>
      </c>
    </row>
    <row r="3" spans="1:13" x14ac:dyDescent="0.4">
      <c r="A3" s="7" t="s">
        <v>212</v>
      </c>
      <c r="B3" s="8" t="s">
        <v>91</v>
      </c>
      <c r="C3" s="8" t="s">
        <v>218</v>
      </c>
      <c r="D3" s="8" t="s">
        <v>128</v>
      </c>
      <c r="E3" s="8" t="s">
        <v>224</v>
      </c>
      <c r="F3" s="2" t="s">
        <v>395</v>
      </c>
      <c r="G3" s="2" t="s">
        <v>134</v>
      </c>
      <c r="H3" s="2" t="s">
        <v>396</v>
      </c>
      <c r="I3" s="2" t="s">
        <v>140</v>
      </c>
      <c r="J3" s="2" t="s">
        <v>135</v>
      </c>
      <c r="K3" s="2" t="s">
        <v>141</v>
      </c>
    </row>
    <row r="4" spans="1:13" x14ac:dyDescent="0.4">
      <c r="A4" s="38">
        <v>1</v>
      </c>
      <c r="B4" s="38">
        <v>1</v>
      </c>
      <c r="C4" s="38">
        <v>2</v>
      </c>
      <c r="D4" s="38">
        <v>1</v>
      </c>
      <c r="E4" s="38">
        <v>2</v>
      </c>
      <c r="F4" s="14">
        <v>44430</v>
      </c>
      <c r="G4" s="3" t="s">
        <v>36</v>
      </c>
      <c r="H4" s="14">
        <v>44432</v>
      </c>
      <c r="I4" s="3" t="s">
        <v>54</v>
      </c>
      <c r="J4" s="3">
        <f>100*1.05</f>
        <v>105</v>
      </c>
      <c r="K4" s="3" t="s">
        <v>40</v>
      </c>
    </row>
    <row r="5" spans="1:13" x14ac:dyDescent="0.4">
      <c r="A5" s="38">
        <v>2</v>
      </c>
      <c r="B5" s="38">
        <v>2</v>
      </c>
      <c r="C5" s="38">
        <v>2</v>
      </c>
      <c r="D5" s="38">
        <v>2</v>
      </c>
      <c r="E5" s="38">
        <v>2</v>
      </c>
      <c r="F5" s="14">
        <v>44433</v>
      </c>
      <c r="G5" s="3" t="s">
        <v>54</v>
      </c>
      <c r="H5" s="14">
        <v>44437</v>
      </c>
      <c r="I5" s="3" t="s">
        <v>59</v>
      </c>
      <c r="J5" s="3">
        <f>200*1.05</f>
        <v>210</v>
      </c>
      <c r="K5" s="3" t="s">
        <v>40</v>
      </c>
    </row>
    <row r="6" spans="1:13" x14ac:dyDescent="0.4">
      <c r="A6" s="38">
        <v>3</v>
      </c>
      <c r="B6" s="74">
        <v>1</v>
      </c>
      <c r="C6" s="38">
        <v>3</v>
      </c>
      <c r="D6" s="38">
        <v>3</v>
      </c>
      <c r="E6" s="38">
        <v>1</v>
      </c>
      <c r="F6" s="14">
        <v>44446</v>
      </c>
      <c r="G6" s="3" t="s">
        <v>59</v>
      </c>
      <c r="H6" s="14">
        <v>44452</v>
      </c>
      <c r="I6" s="3" t="s">
        <v>59</v>
      </c>
      <c r="J6" s="3">
        <f>300*1.05</f>
        <v>315</v>
      </c>
      <c r="K6" s="36" t="s">
        <v>477</v>
      </c>
    </row>
    <row r="7" spans="1:13" x14ac:dyDescent="0.4">
      <c r="A7" s="38">
        <v>4</v>
      </c>
      <c r="B7" s="74">
        <v>2</v>
      </c>
      <c r="C7" s="38">
        <v>1</v>
      </c>
      <c r="D7" s="38">
        <v>4</v>
      </c>
      <c r="E7" s="38">
        <v>3</v>
      </c>
      <c r="F7" s="14">
        <v>44450</v>
      </c>
      <c r="G7" s="3" t="s">
        <v>36</v>
      </c>
      <c r="H7" s="14">
        <v>44454</v>
      </c>
      <c r="I7" s="3" t="s">
        <v>54</v>
      </c>
      <c r="J7" s="3">
        <f>200*1.05</f>
        <v>210</v>
      </c>
      <c r="K7" s="36" t="s">
        <v>477</v>
      </c>
    </row>
    <row r="8" spans="1:13" x14ac:dyDescent="0.4">
      <c r="A8" s="38">
        <v>5</v>
      </c>
      <c r="B8" s="74">
        <v>2</v>
      </c>
      <c r="C8" s="38">
        <v>3</v>
      </c>
      <c r="D8" s="38">
        <v>5</v>
      </c>
      <c r="E8" s="38">
        <v>1</v>
      </c>
      <c r="F8" s="14">
        <v>44450</v>
      </c>
      <c r="G8" s="3" t="s">
        <v>54</v>
      </c>
      <c r="H8" s="14">
        <v>44454</v>
      </c>
      <c r="I8" s="3" t="s">
        <v>59</v>
      </c>
      <c r="J8" s="3">
        <f>200*1.05</f>
        <v>210</v>
      </c>
      <c r="K8" s="36" t="s">
        <v>477</v>
      </c>
    </row>
    <row r="9" spans="1:13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97" t="s">
        <v>476</v>
      </c>
    </row>
    <row r="10" spans="1:13" x14ac:dyDescent="0.4">
      <c r="A10" s="4"/>
      <c r="B10" s="4"/>
      <c r="C10" s="4"/>
      <c r="D10" s="4"/>
      <c r="E10" s="4"/>
      <c r="F10" s="4"/>
      <c r="G10" s="4"/>
      <c r="H10" s="4"/>
      <c r="I10" s="4"/>
      <c r="K10" s="97" t="s">
        <v>474</v>
      </c>
      <c r="L10" s="13"/>
      <c r="M10" s="13"/>
    </row>
    <row r="11" spans="1:13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108" t="s">
        <v>75</v>
      </c>
      <c r="F11" s="4"/>
      <c r="G11" s="4"/>
      <c r="H11" s="4"/>
      <c r="I11" s="4"/>
      <c r="J11" s="4"/>
      <c r="K11" s="4"/>
    </row>
  </sheetData>
  <mergeCells count="1">
    <mergeCell ref="A1:K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14"/>
  <sheetViews>
    <sheetView tabSelected="1" zoomScaleNormal="100" zoomScaleSheetLayoutView="75" workbookViewId="0">
      <selection activeCell="F12" sqref="F12"/>
    </sheetView>
  </sheetViews>
  <sheetFormatPr defaultColWidth="8.8984375" defaultRowHeight="17.399999999999999" x14ac:dyDescent="0.4"/>
  <cols>
    <col min="1" max="1" width="11" bestFit="1" customWidth="1"/>
    <col min="5" max="5" width="11.3984375" bestFit="1" customWidth="1"/>
    <col min="6" max="7" width="18.09765625" bestFit="1" customWidth="1"/>
    <col min="9" max="9" width="10.19921875" bestFit="1" customWidth="1"/>
  </cols>
  <sheetData>
    <row r="1" spans="1:12" x14ac:dyDescent="0.4">
      <c r="A1" s="135" t="s">
        <v>386</v>
      </c>
      <c r="B1" s="136"/>
      <c r="C1" s="136"/>
      <c r="D1" s="136"/>
      <c r="E1" s="136"/>
      <c r="F1" s="136"/>
      <c r="G1" s="136"/>
      <c r="H1" s="136"/>
      <c r="I1" s="136"/>
      <c r="J1" s="137"/>
    </row>
    <row r="2" spans="1:12" x14ac:dyDescent="0.4">
      <c r="A2" s="2" t="s">
        <v>214</v>
      </c>
      <c r="B2" s="2" t="s">
        <v>225</v>
      </c>
      <c r="C2" s="2" t="s">
        <v>217</v>
      </c>
      <c r="D2" s="115" t="s">
        <v>226</v>
      </c>
      <c r="E2" s="2" t="s">
        <v>311</v>
      </c>
      <c r="F2" s="2" t="s">
        <v>388</v>
      </c>
      <c r="G2" s="2" t="s">
        <v>389</v>
      </c>
      <c r="H2" s="2" t="s">
        <v>308</v>
      </c>
      <c r="I2" s="2" t="s">
        <v>307</v>
      </c>
      <c r="J2" s="2" t="s">
        <v>301</v>
      </c>
      <c r="L2" s="21" t="s">
        <v>86</v>
      </c>
    </row>
    <row r="3" spans="1:12" x14ac:dyDescent="0.4">
      <c r="A3" s="7" t="s">
        <v>212</v>
      </c>
      <c r="B3" s="8" t="s">
        <v>91</v>
      </c>
      <c r="C3" s="8" t="s">
        <v>218</v>
      </c>
      <c r="D3" s="116" t="s">
        <v>224</v>
      </c>
      <c r="E3" s="2" t="s">
        <v>306</v>
      </c>
      <c r="F3" s="2" t="s">
        <v>132</v>
      </c>
      <c r="G3" s="2" t="s">
        <v>288</v>
      </c>
      <c r="H3" s="2" t="s">
        <v>296</v>
      </c>
      <c r="I3" s="2" t="s">
        <v>297</v>
      </c>
      <c r="J3" s="2" t="s">
        <v>222</v>
      </c>
    </row>
    <row r="4" spans="1:12" x14ac:dyDescent="0.4">
      <c r="A4" s="84">
        <v>1</v>
      </c>
      <c r="B4" s="84">
        <v>1</v>
      </c>
      <c r="C4" s="84">
        <v>2</v>
      </c>
      <c r="D4" s="84">
        <v>2</v>
      </c>
      <c r="E4" s="3">
        <v>1</v>
      </c>
      <c r="F4" s="10">
        <v>44430.291678240741</v>
      </c>
      <c r="G4" s="10">
        <v>44432.932650462964</v>
      </c>
      <c r="H4" s="3">
        <f>100*1.05</f>
        <v>105</v>
      </c>
      <c r="I4" s="15">
        <v>102</v>
      </c>
      <c r="J4" s="15">
        <f>H4-I4</f>
        <v>3</v>
      </c>
    </row>
    <row r="5" spans="1:12" x14ac:dyDescent="0.4">
      <c r="A5" s="84">
        <v>2</v>
      </c>
      <c r="B5" s="84">
        <v>2</v>
      </c>
      <c r="C5" s="84">
        <v>2</v>
      </c>
      <c r="D5" s="84">
        <v>2</v>
      </c>
      <c r="E5" s="3">
        <v>1</v>
      </c>
      <c r="F5" s="10">
        <v>44433.625011574077</v>
      </c>
      <c r="G5" s="10">
        <v>44438.23265046296</v>
      </c>
      <c r="H5" s="3">
        <f>200*1.05</f>
        <v>210</v>
      </c>
      <c r="I5" s="15">
        <v>207</v>
      </c>
      <c r="J5" s="15">
        <f>H5-I5</f>
        <v>3</v>
      </c>
    </row>
    <row r="6" spans="1:12" x14ac:dyDescent="0.4">
      <c r="A6" s="84">
        <v>3</v>
      </c>
      <c r="B6" s="98">
        <v>1</v>
      </c>
      <c r="C6" s="84">
        <v>3</v>
      </c>
      <c r="D6" s="84">
        <v>1</v>
      </c>
      <c r="E6" s="3">
        <v>1</v>
      </c>
      <c r="F6" s="10">
        <v>44446.958344907405</v>
      </c>
      <c r="G6" s="10"/>
      <c r="H6" s="3"/>
      <c r="I6" s="15"/>
      <c r="J6" s="15"/>
    </row>
    <row r="7" spans="1:12" x14ac:dyDescent="0.4">
      <c r="A7" s="84">
        <v>4</v>
      </c>
      <c r="B7" s="98">
        <v>2</v>
      </c>
      <c r="C7" s="84">
        <v>1</v>
      </c>
      <c r="D7" s="84">
        <v>3</v>
      </c>
      <c r="E7" s="3">
        <v>1</v>
      </c>
      <c r="F7" s="10">
        <v>44450.291678240741</v>
      </c>
      <c r="G7" s="10"/>
      <c r="H7" s="3"/>
      <c r="I7" s="15"/>
      <c r="J7" s="15"/>
    </row>
    <row r="8" spans="1:12" x14ac:dyDescent="0.4">
      <c r="A8" s="84">
        <v>5</v>
      </c>
      <c r="B8" s="98">
        <v>2</v>
      </c>
      <c r="C8" s="84">
        <v>3</v>
      </c>
      <c r="D8" s="84">
        <v>1</v>
      </c>
      <c r="E8" s="3">
        <v>2</v>
      </c>
      <c r="F8" s="10">
        <v>44450.625011574077</v>
      </c>
      <c r="G8" s="10"/>
      <c r="H8" s="3"/>
      <c r="I8" s="15"/>
      <c r="J8" s="15"/>
    </row>
    <row r="9" spans="1:12" x14ac:dyDescent="0.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2" x14ac:dyDescent="0.4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2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4"/>
      <c r="J11" s="4"/>
    </row>
    <row r="14" spans="1:12" x14ac:dyDescent="0.4">
      <c r="D14" s="48" t="s">
        <v>503</v>
      </c>
    </row>
  </sheetData>
  <mergeCells count="1">
    <mergeCell ref="A1:J1"/>
  </mergeCell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U23"/>
  <sheetViews>
    <sheetView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5" width="8.5" bestFit="1" customWidth="1"/>
    <col min="6" max="6" width="13.3984375" bestFit="1" customWidth="1"/>
    <col min="7" max="8" width="9.5" bestFit="1" customWidth="1"/>
    <col min="9" max="10" width="15.296875" bestFit="1" customWidth="1"/>
    <col min="11" max="12" width="10.3984375" bestFit="1" customWidth="1"/>
    <col min="13" max="14" width="13.09765625" bestFit="1" customWidth="1"/>
    <col min="15" max="15" width="14.796875" bestFit="1" customWidth="1"/>
    <col min="16" max="16" width="15.19921875" bestFit="1" customWidth="1"/>
    <col min="17" max="17" width="13.796875" bestFit="1" customWidth="1"/>
    <col min="18" max="18" width="18.3984375" bestFit="1" customWidth="1"/>
    <col min="19" max="19" width="17.8984375" bestFit="1" customWidth="1"/>
    <col min="20" max="20" width="22.59765625" customWidth="1"/>
    <col min="21" max="21" width="10.5" bestFit="1" customWidth="1"/>
  </cols>
  <sheetData>
    <row r="1" spans="1:21" x14ac:dyDescent="0.4">
      <c r="A1" s="138" t="s">
        <v>382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</row>
    <row r="2" spans="1:21" x14ac:dyDescent="0.4">
      <c r="A2" s="2" t="s">
        <v>312</v>
      </c>
      <c r="B2" s="39" t="s">
        <v>214</v>
      </c>
      <c r="C2" s="2" t="s">
        <v>225</v>
      </c>
      <c r="D2" s="2" t="s">
        <v>217</v>
      </c>
      <c r="E2" s="2" t="s">
        <v>226</v>
      </c>
      <c r="F2" s="2" t="s">
        <v>314</v>
      </c>
      <c r="G2" s="2" t="s">
        <v>300</v>
      </c>
      <c r="H2" s="2" t="s">
        <v>298</v>
      </c>
      <c r="I2" s="2" t="s">
        <v>328</v>
      </c>
      <c r="J2" s="2" t="s">
        <v>338</v>
      </c>
      <c r="K2" s="2" t="s">
        <v>318</v>
      </c>
      <c r="L2" s="2" t="s">
        <v>339</v>
      </c>
      <c r="M2" s="2" t="s">
        <v>335</v>
      </c>
      <c r="N2" s="2" t="s">
        <v>326</v>
      </c>
      <c r="O2" s="53" t="s">
        <v>167</v>
      </c>
      <c r="P2" s="53" t="s">
        <v>170</v>
      </c>
      <c r="Q2" s="53" t="s">
        <v>63</v>
      </c>
      <c r="R2" s="53" t="s">
        <v>53</v>
      </c>
      <c r="S2" s="54" t="s">
        <v>348</v>
      </c>
      <c r="U2" s="58" t="s">
        <v>372</v>
      </c>
    </row>
    <row r="3" spans="1:21" x14ac:dyDescent="0.4">
      <c r="A3" s="7" t="s">
        <v>81</v>
      </c>
      <c r="B3" s="78" t="s">
        <v>212</v>
      </c>
      <c r="C3" s="8" t="s">
        <v>91</v>
      </c>
      <c r="D3" s="8" t="s">
        <v>218</v>
      </c>
      <c r="E3" s="8" t="s">
        <v>224</v>
      </c>
      <c r="F3" s="8" t="s">
        <v>139</v>
      </c>
      <c r="G3" s="2" t="s">
        <v>299</v>
      </c>
      <c r="H3" s="2" t="s">
        <v>302</v>
      </c>
      <c r="I3" s="2" t="s">
        <v>303</v>
      </c>
      <c r="J3" s="2" t="s">
        <v>325</v>
      </c>
      <c r="K3" s="2" t="s">
        <v>334</v>
      </c>
      <c r="L3" s="2" t="s">
        <v>342</v>
      </c>
      <c r="M3" s="2" t="s">
        <v>340</v>
      </c>
      <c r="N3" s="2" t="s">
        <v>333</v>
      </c>
      <c r="O3" s="55" t="s">
        <v>359</v>
      </c>
      <c r="P3" s="55" t="s">
        <v>360</v>
      </c>
      <c r="Q3" s="55" t="s">
        <v>356</v>
      </c>
      <c r="R3" s="55" t="s">
        <v>357</v>
      </c>
      <c r="S3" s="56" t="s">
        <v>358</v>
      </c>
    </row>
    <row r="4" spans="1:21" x14ac:dyDescent="0.4">
      <c r="A4" s="84" t="s">
        <v>496</v>
      </c>
      <c r="B4" s="84">
        <v>1</v>
      </c>
      <c r="C4" s="84">
        <v>1</v>
      </c>
      <c r="D4" s="84">
        <v>2</v>
      </c>
      <c r="E4" s="84">
        <v>1</v>
      </c>
      <c r="F4" s="3">
        <v>7</v>
      </c>
      <c r="G4" s="3">
        <v>40.049999999999997</v>
      </c>
      <c r="H4" s="3">
        <v>29.96</v>
      </c>
      <c r="I4" s="3">
        <v>0.5</v>
      </c>
      <c r="J4" s="3">
        <v>0.2</v>
      </c>
      <c r="K4" s="3">
        <v>5.03</v>
      </c>
      <c r="L4" s="3">
        <v>4.9800000000000004</v>
      </c>
      <c r="M4" s="3">
        <v>0.01</v>
      </c>
      <c r="N4" s="3">
        <v>-0.02</v>
      </c>
      <c r="O4" s="3">
        <f>I4/G4</f>
        <v>1.2484394506866418E-2</v>
      </c>
      <c r="P4" s="3">
        <f>J4/H4</f>
        <v>6.6755674232309749E-3</v>
      </c>
      <c r="Q4" s="3">
        <f>MAX(K4,L4)</f>
        <v>5.03</v>
      </c>
      <c r="R4" s="3">
        <f>L4/K4</f>
        <v>0.99005964214711728</v>
      </c>
      <c r="S4" s="72">
        <v>44448.336921296293</v>
      </c>
    </row>
    <row r="5" spans="1:21" x14ac:dyDescent="0.4">
      <c r="A5" s="84" t="s">
        <v>497</v>
      </c>
      <c r="B5" s="84">
        <v>1</v>
      </c>
      <c r="C5" s="84">
        <v>1</v>
      </c>
      <c r="D5" s="84">
        <v>2</v>
      </c>
      <c r="E5" s="84">
        <v>1</v>
      </c>
      <c r="F5" s="3"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7"/>
    </row>
    <row r="6" spans="1:21" x14ac:dyDescent="0.4">
      <c r="A6" s="84" t="s">
        <v>498</v>
      </c>
      <c r="B6" s="84">
        <v>1</v>
      </c>
      <c r="C6" s="84">
        <v>1</v>
      </c>
      <c r="D6" s="84">
        <v>2</v>
      </c>
      <c r="E6" s="84">
        <v>1</v>
      </c>
      <c r="F6" s="3">
        <v>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7"/>
    </row>
    <row r="7" spans="1:21" x14ac:dyDescent="0.4">
      <c r="A7" s="84" t="s">
        <v>499</v>
      </c>
      <c r="B7" s="84">
        <v>1</v>
      </c>
      <c r="C7" s="84">
        <v>1</v>
      </c>
      <c r="D7" s="84">
        <v>2</v>
      </c>
      <c r="E7" s="84">
        <v>1</v>
      </c>
      <c r="F7" s="3">
        <v>7</v>
      </c>
      <c r="G7" s="3"/>
      <c r="H7" s="3"/>
      <c r="I7" s="3"/>
      <c r="J7" s="3"/>
      <c r="K7" s="36"/>
      <c r="L7" s="3"/>
      <c r="M7" s="3"/>
      <c r="N7" s="3"/>
      <c r="O7" s="3"/>
      <c r="P7" s="3"/>
      <c r="Q7" s="3"/>
      <c r="R7" s="3"/>
      <c r="S7" s="57"/>
    </row>
    <row r="8" spans="1:21" x14ac:dyDescent="0.4">
      <c r="A8" s="84" t="s">
        <v>500</v>
      </c>
      <c r="B8" s="84">
        <v>1</v>
      </c>
      <c r="C8" s="84">
        <v>1</v>
      </c>
      <c r="D8" s="84">
        <v>2</v>
      </c>
      <c r="E8" s="84">
        <v>1</v>
      </c>
      <c r="F8" s="3"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7"/>
    </row>
    <row r="9" spans="1:2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2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21" x14ac:dyDescent="0.4">
      <c r="A11" s="7" t="s">
        <v>73</v>
      </c>
      <c r="B11" s="78" t="s">
        <v>75</v>
      </c>
      <c r="C11" s="8" t="s">
        <v>75</v>
      </c>
      <c r="D11" s="8" t="s">
        <v>75</v>
      </c>
      <c r="E11" s="8" t="s">
        <v>75</v>
      </c>
      <c r="F11" s="8" t="s">
        <v>75</v>
      </c>
      <c r="G11" s="48" t="s">
        <v>352</v>
      </c>
      <c r="H11" s="48" t="s">
        <v>352</v>
      </c>
      <c r="I11" s="48" t="s">
        <v>352</v>
      </c>
      <c r="J11" s="48" t="s">
        <v>352</v>
      </c>
      <c r="K11" s="48" t="s">
        <v>352</v>
      </c>
      <c r="L11" s="48" t="s">
        <v>352</v>
      </c>
      <c r="M11" s="48" t="s">
        <v>352</v>
      </c>
      <c r="N11" s="48" t="s">
        <v>352</v>
      </c>
      <c r="O11" s="49" t="s">
        <v>353</v>
      </c>
      <c r="P11" s="49" t="s">
        <v>353</v>
      </c>
      <c r="Q11" s="49" t="s">
        <v>353</v>
      </c>
      <c r="R11" s="49" t="s">
        <v>353</v>
      </c>
      <c r="S11" s="49"/>
    </row>
    <row r="12" spans="1:21" x14ac:dyDescent="0.4">
      <c r="O12" s="49" t="s">
        <v>84</v>
      </c>
      <c r="P12" s="49" t="s">
        <v>87</v>
      </c>
      <c r="Q12" s="49" t="s">
        <v>85</v>
      </c>
      <c r="R12" s="49" t="s">
        <v>347</v>
      </c>
    </row>
    <row r="13" spans="1:21" x14ac:dyDescent="0.4">
      <c r="I13" s="61" t="s">
        <v>361</v>
      </c>
      <c r="J13" s="61" t="s">
        <v>361</v>
      </c>
      <c r="M13" s="35" t="s">
        <v>361</v>
      </c>
      <c r="N13" s="35" t="s">
        <v>361</v>
      </c>
      <c r="O13" s="35" t="s">
        <v>361</v>
      </c>
      <c r="P13" s="35" t="s">
        <v>361</v>
      </c>
    </row>
    <row r="14" spans="1:21" x14ac:dyDescent="0.4">
      <c r="O14" s="49"/>
      <c r="P14" s="49"/>
      <c r="Q14" s="49"/>
      <c r="R14" s="49"/>
    </row>
    <row r="15" spans="1:21" x14ac:dyDescent="0.4">
      <c r="G15" s="35" t="s">
        <v>332</v>
      </c>
      <c r="H15" s="35" t="s">
        <v>329</v>
      </c>
      <c r="K15" s="35" t="s">
        <v>327</v>
      </c>
      <c r="L15" s="35" t="s">
        <v>327</v>
      </c>
      <c r="M15" s="35" t="s">
        <v>323</v>
      </c>
      <c r="N15" s="35" t="s">
        <v>321</v>
      </c>
      <c r="O15" s="49" t="s">
        <v>322</v>
      </c>
      <c r="P15" s="49" t="s">
        <v>330</v>
      </c>
      <c r="Q15" s="49" t="s">
        <v>327</v>
      </c>
      <c r="R15" s="49" t="s">
        <v>324</v>
      </c>
    </row>
    <row r="17" spans="2:20" x14ac:dyDescent="0.4">
      <c r="B17" s="109"/>
      <c r="F17" s="65" t="s">
        <v>349</v>
      </c>
      <c r="G17" s="91">
        <v>40</v>
      </c>
      <c r="H17" s="91">
        <v>30</v>
      </c>
      <c r="I17" s="67">
        <v>0</v>
      </c>
      <c r="J17" s="67">
        <v>0</v>
      </c>
      <c r="K17" s="66">
        <v>5</v>
      </c>
      <c r="L17" s="66">
        <v>5</v>
      </c>
      <c r="M17" s="91">
        <v>0</v>
      </c>
      <c r="N17" s="93">
        <v>0</v>
      </c>
      <c r="O17" s="95">
        <v>0</v>
      </c>
      <c r="P17" s="95">
        <v>0</v>
      </c>
      <c r="Q17" s="95">
        <v>5</v>
      </c>
      <c r="R17" s="95">
        <v>1</v>
      </c>
      <c r="S17" s="59"/>
      <c r="T17" s="59"/>
    </row>
    <row r="18" spans="2:20" x14ac:dyDescent="0.4">
      <c r="B18" s="109"/>
      <c r="F18" s="68" t="s">
        <v>350</v>
      </c>
      <c r="G18" s="92">
        <v>0.1</v>
      </c>
      <c r="H18" s="92">
        <v>0.1</v>
      </c>
      <c r="I18" s="70">
        <f>G18*O18</f>
        <v>1E-3</v>
      </c>
      <c r="J18" s="70">
        <f>H18*P18</f>
        <v>1E-3</v>
      </c>
      <c r="K18" s="69">
        <v>0.1</v>
      </c>
      <c r="L18" s="69">
        <v>0.1</v>
      </c>
      <c r="M18" s="92">
        <v>0.05</v>
      </c>
      <c r="N18" s="94">
        <v>0.05</v>
      </c>
      <c r="O18" s="95">
        <v>0.01</v>
      </c>
      <c r="P18" s="95">
        <v>0.01</v>
      </c>
      <c r="Q18" s="95">
        <v>0.1</v>
      </c>
      <c r="R18" s="95">
        <v>0.1</v>
      </c>
      <c r="S18" s="60"/>
      <c r="T18" s="59"/>
    </row>
    <row r="19" spans="2:20" x14ac:dyDescent="0.4">
      <c r="B19" s="107"/>
      <c r="F19" s="107" t="s">
        <v>369</v>
      </c>
      <c r="I19" s="63" t="s">
        <v>368</v>
      </c>
      <c r="J19" s="63" t="s">
        <v>368</v>
      </c>
      <c r="O19" s="59"/>
      <c r="P19" s="59"/>
      <c r="Q19" s="59"/>
      <c r="R19" s="34" t="s">
        <v>368</v>
      </c>
      <c r="S19" s="59"/>
      <c r="T19" s="59"/>
    </row>
    <row r="20" spans="2:20" x14ac:dyDescent="0.4">
      <c r="B20" s="71"/>
      <c r="F20" s="71" t="s">
        <v>370</v>
      </c>
      <c r="G20" s="4"/>
      <c r="H20" s="4"/>
      <c r="I20" s="62" t="s">
        <v>363</v>
      </c>
      <c r="J20" s="62" t="s">
        <v>366</v>
      </c>
      <c r="R20" s="52" t="s">
        <v>472</v>
      </c>
    </row>
    <row r="21" spans="2:20" x14ac:dyDescent="0.4">
      <c r="B21" s="71"/>
      <c r="F21" s="71" t="s">
        <v>371</v>
      </c>
      <c r="G21" s="4"/>
      <c r="H21" s="4"/>
      <c r="I21" s="64" t="s">
        <v>364</v>
      </c>
      <c r="J21" s="64" t="s">
        <v>367</v>
      </c>
      <c r="L21" s="35"/>
    </row>
    <row r="22" spans="2:20" x14ac:dyDescent="0.4">
      <c r="G22" s="4"/>
      <c r="H22" s="4"/>
      <c r="I22" s="64" t="s">
        <v>365</v>
      </c>
      <c r="J22" s="64" t="s">
        <v>365</v>
      </c>
    </row>
    <row r="23" spans="2:20" x14ac:dyDescent="0.4">
      <c r="I23" s="35"/>
    </row>
  </sheetData>
  <mergeCells count="1">
    <mergeCell ref="A1:S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Q24"/>
  <sheetViews>
    <sheetView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3" width="8.5" customWidth="1"/>
    <col min="4" max="4" width="8.5" bestFit="1" customWidth="1"/>
    <col min="5" max="5" width="8.5" customWidth="1"/>
    <col min="6" max="6" width="10.3984375" bestFit="1" customWidth="1"/>
    <col min="7" max="8" width="11.69921875" bestFit="1" customWidth="1"/>
    <col min="9" max="10" width="13.59765625" bestFit="1" customWidth="1"/>
    <col min="11" max="11" width="13.69921875" bestFit="1" customWidth="1"/>
    <col min="12" max="12" width="14.19921875" bestFit="1" customWidth="1"/>
    <col min="13" max="13" width="21.69921875" bestFit="1" customWidth="1"/>
    <col min="14" max="14" width="18.69921875" bestFit="1" customWidth="1"/>
    <col min="15" max="15" width="16" bestFit="1" customWidth="1"/>
  </cols>
  <sheetData>
    <row r="1" spans="1:17" x14ac:dyDescent="0.4">
      <c r="A1" s="139" t="s">
        <v>381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40"/>
    </row>
    <row r="2" spans="1:17" x14ac:dyDescent="0.4">
      <c r="A2" s="20" t="s">
        <v>312</v>
      </c>
      <c r="B2" s="39" t="s">
        <v>214</v>
      </c>
      <c r="C2" s="20" t="s">
        <v>225</v>
      </c>
      <c r="D2" s="20" t="s">
        <v>217</v>
      </c>
      <c r="E2" s="20" t="s">
        <v>226</v>
      </c>
      <c r="F2" s="20" t="s">
        <v>314</v>
      </c>
      <c r="G2" s="20" t="s">
        <v>319</v>
      </c>
      <c r="H2" s="20" t="s">
        <v>317</v>
      </c>
      <c r="I2" s="20" t="s">
        <v>341</v>
      </c>
      <c r="J2" s="20" t="s">
        <v>181</v>
      </c>
      <c r="K2" s="20" t="s">
        <v>336</v>
      </c>
      <c r="L2" s="20" t="s">
        <v>315</v>
      </c>
      <c r="M2" s="20" t="s">
        <v>337</v>
      </c>
      <c r="N2" s="20" t="s">
        <v>320</v>
      </c>
      <c r="O2" s="20" t="s">
        <v>171</v>
      </c>
      <c r="Q2" s="16" t="s">
        <v>149</v>
      </c>
    </row>
    <row r="3" spans="1:17" x14ac:dyDescent="0.4">
      <c r="A3" s="25" t="s">
        <v>81</v>
      </c>
      <c r="B3" s="78" t="s">
        <v>212</v>
      </c>
      <c r="C3" s="19" t="s">
        <v>91</v>
      </c>
      <c r="D3" s="19" t="s">
        <v>218</v>
      </c>
      <c r="E3" s="19" t="s">
        <v>224</v>
      </c>
      <c r="F3" s="19" t="s">
        <v>139</v>
      </c>
      <c r="G3" s="20" t="s">
        <v>82</v>
      </c>
      <c r="H3" s="20" t="s">
        <v>83</v>
      </c>
      <c r="I3" s="20" t="s">
        <v>26</v>
      </c>
      <c r="J3" s="20" t="s">
        <v>19</v>
      </c>
      <c r="K3" s="20" t="s">
        <v>89</v>
      </c>
      <c r="L3" s="20" t="s">
        <v>88</v>
      </c>
      <c r="M3" s="20" t="s">
        <v>5</v>
      </c>
      <c r="N3" s="20" t="s">
        <v>27</v>
      </c>
      <c r="O3" s="20" t="s">
        <v>24</v>
      </c>
    </row>
    <row r="4" spans="1:17" x14ac:dyDescent="0.4">
      <c r="A4" s="84" t="s">
        <v>496</v>
      </c>
      <c r="B4" s="84">
        <v>1</v>
      </c>
      <c r="C4" s="38">
        <v>1</v>
      </c>
      <c r="D4" s="38">
        <v>2</v>
      </c>
      <c r="E4" s="38">
        <v>1</v>
      </c>
      <c r="F4" s="18">
        <v>8</v>
      </c>
      <c r="G4" s="18" t="s">
        <v>52</v>
      </c>
      <c r="H4" s="18" t="s">
        <v>52</v>
      </c>
      <c r="I4" s="18" t="s">
        <v>52</v>
      </c>
      <c r="J4" s="18" t="s">
        <v>52</v>
      </c>
      <c r="K4" s="18" t="s">
        <v>67</v>
      </c>
      <c r="L4" s="18" t="s">
        <v>52</v>
      </c>
      <c r="M4" s="18" t="s">
        <v>52</v>
      </c>
      <c r="N4" s="18" t="s">
        <v>52</v>
      </c>
      <c r="O4" s="18" t="s">
        <v>67</v>
      </c>
      <c r="Q4" s="13" t="s">
        <v>143</v>
      </c>
    </row>
    <row r="5" spans="1:17" x14ac:dyDescent="0.4">
      <c r="A5" s="84" t="s">
        <v>497</v>
      </c>
      <c r="B5" s="84">
        <v>1</v>
      </c>
      <c r="C5" s="38">
        <v>1</v>
      </c>
      <c r="D5" s="38">
        <v>2</v>
      </c>
      <c r="E5" s="38">
        <v>1</v>
      </c>
      <c r="F5" s="18">
        <v>8</v>
      </c>
      <c r="G5" s="18"/>
      <c r="H5" s="18"/>
      <c r="I5" s="18"/>
      <c r="J5" s="18"/>
      <c r="K5" s="18"/>
      <c r="L5" s="18"/>
      <c r="M5" s="18"/>
      <c r="N5" s="18"/>
      <c r="O5" s="18"/>
    </row>
    <row r="6" spans="1:17" x14ac:dyDescent="0.4">
      <c r="A6" s="84" t="s">
        <v>498</v>
      </c>
      <c r="B6" s="84">
        <v>1</v>
      </c>
      <c r="C6" s="38">
        <v>1</v>
      </c>
      <c r="D6" s="38">
        <v>2</v>
      </c>
      <c r="E6" s="38">
        <v>1</v>
      </c>
      <c r="F6" s="18">
        <v>8</v>
      </c>
      <c r="G6" s="18"/>
      <c r="H6" s="18"/>
      <c r="I6" s="18"/>
      <c r="J6" s="18"/>
      <c r="K6" s="18"/>
      <c r="L6" s="18"/>
      <c r="M6" s="18"/>
      <c r="N6" s="18"/>
      <c r="O6" s="18"/>
    </row>
    <row r="7" spans="1:17" x14ac:dyDescent="0.4">
      <c r="A7" s="84" t="s">
        <v>499</v>
      </c>
      <c r="B7" s="84">
        <v>1</v>
      </c>
      <c r="C7" s="38">
        <v>1</v>
      </c>
      <c r="D7" s="38">
        <v>2</v>
      </c>
      <c r="E7" s="38">
        <v>1</v>
      </c>
      <c r="F7" s="18">
        <v>8</v>
      </c>
      <c r="G7" s="18"/>
      <c r="H7" s="18"/>
      <c r="I7" s="18"/>
      <c r="J7" s="18"/>
      <c r="K7" s="18"/>
      <c r="L7" s="18"/>
      <c r="M7" s="18"/>
      <c r="N7" s="18"/>
      <c r="O7" s="18"/>
    </row>
    <row r="8" spans="1:17" x14ac:dyDescent="0.4">
      <c r="A8" s="84" t="s">
        <v>500</v>
      </c>
      <c r="B8" s="84">
        <v>1</v>
      </c>
      <c r="C8" s="38">
        <v>1</v>
      </c>
      <c r="D8" s="38">
        <v>2</v>
      </c>
      <c r="E8" s="38">
        <v>1</v>
      </c>
      <c r="F8" s="18">
        <v>8</v>
      </c>
      <c r="G8" s="18"/>
      <c r="H8" s="18"/>
      <c r="I8" s="18"/>
      <c r="J8" s="18"/>
      <c r="K8" s="18"/>
      <c r="L8" s="18"/>
      <c r="M8" s="18"/>
      <c r="N8" s="18"/>
      <c r="O8" s="18"/>
    </row>
    <row r="9" spans="1:17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7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7" x14ac:dyDescent="0.4">
      <c r="A11" s="40" t="s">
        <v>495</v>
      </c>
      <c r="B11" s="78" t="s">
        <v>75</v>
      </c>
      <c r="C11" s="19" t="s">
        <v>75</v>
      </c>
      <c r="D11" s="19" t="s">
        <v>75</v>
      </c>
      <c r="E11" s="19" t="s">
        <v>75</v>
      </c>
      <c r="F11" s="19" t="s">
        <v>75</v>
      </c>
      <c r="G11" s="48" t="s">
        <v>352</v>
      </c>
      <c r="H11" s="48" t="s">
        <v>352</v>
      </c>
      <c r="I11" s="48" t="s">
        <v>352</v>
      </c>
      <c r="J11" s="48" t="s">
        <v>352</v>
      </c>
      <c r="K11" s="49" t="s">
        <v>353</v>
      </c>
      <c r="L11" s="49" t="s">
        <v>353</v>
      </c>
      <c r="M11" s="49" t="s">
        <v>353</v>
      </c>
      <c r="N11" s="49" t="s">
        <v>353</v>
      </c>
      <c r="O11" s="27"/>
    </row>
    <row r="13" spans="1:17" x14ac:dyDescent="0.4">
      <c r="G13" s="48" t="s">
        <v>332</v>
      </c>
      <c r="H13" s="48" t="s">
        <v>329</v>
      </c>
      <c r="I13" s="48" t="s">
        <v>323</v>
      </c>
      <c r="J13" s="48" t="s">
        <v>321</v>
      </c>
      <c r="K13" s="49" t="s">
        <v>322</v>
      </c>
      <c r="L13" s="49" t="s">
        <v>330</v>
      </c>
      <c r="M13" s="49" t="s">
        <v>327</v>
      </c>
      <c r="N13" s="49" t="s">
        <v>324</v>
      </c>
    </row>
    <row r="14" spans="1:17" x14ac:dyDescent="0.4">
      <c r="G14" s="5"/>
      <c r="H14" s="5"/>
      <c r="I14" s="5"/>
      <c r="J14" s="5"/>
      <c r="K14" s="45" t="s">
        <v>84</v>
      </c>
      <c r="L14" s="45" t="s">
        <v>87</v>
      </c>
      <c r="M14" s="45" t="s">
        <v>354</v>
      </c>
      <c r="N14" s="45" t="s">
        <v>355</v>
      </c>
      <c r="O14" s="5"/>
    </row>
    <row r="15" spans="1:17" x14ac:dyDescent="0.4">
      <c r="G15" s="48" t="s">
        <v>15</v>
      </c>
      <c r="H15" s="48" t="s">
        <v>16</v>
      </c>
      <c r="I15" s="48" t="s">
        <v>13</v>
      </c>
      <c r="J15" s="48" t="s">
        <v>13</v>
      </c>
      <c r="K15" s="49" t="s">
        <v>362</v>
      </c>
      <c r="L15" s="49" t="s">
        <v>362</v>
      </c>
      <c r="M15" s="49" t="s">
        <v>17</v>
      </c>
      <c r="N15" s="49" t="s">
        <v>14</v>
      </c>
    </row>
    <row r="17" spans="5:17" x14ac:dyDescent="0.4">
      <c r="E17" s="110"/>
      <c r="F17" s="61" t="s">
        <v>349</v>
      </c>
      <c r="G17" s="96">
        <v>40</v>
      </c>
      <c r="H17" s="96">
        <v>30</v>
      </c>
      <c r="I17" s="96">
        <v>0</v>
      </c>
      <c r="J17" s="96">
        <v>0</v>
      </c>
      <c r="K17" s="95">
        <v>0</v>
      </c>
      <c r="L17" s="95">
        <v>0</v>
      </c>
      <c r="M17" s="95">
        <v>5</v>
      </c>
      <c r="N17" s="95">
        <v>1</v>
      </c>
      <c r="O17" s="110" t="s">
        <v>501</v>
      </c>
    </row>
    <row r="18" spans="5:17" x14ac:dyDescent="0.4">
      <c r="E18" s="61"/>
      <c r="F18" s="61" t="s">
        <v>350</v>
      </c>
      <c r="G18" s="96">
        <v>0.1</v>
      </c>
      <c r="H18" s="96">
        <v>0.1</v>
      </c>
      <c r="I18" s="96">
        <v>0.05</v>
      </c>
      <c r="J18" s="96">
        <v>0.05</v>
      </c>
      <c r="K18" s="95">
        <v>0.01</v>
      </c>
      <c r="L18" s="95">
        <v>0.01</v>
      </c>
      <c r="M18" s="95">
        <v>0.1</v>
      </c>
      <c r="N18" s="95">
        <v>0.1</v>
      </c>
    </row>
    <row r="19" spans="5:17" x14ac:dyDescent="0.4">
      <c r="N19" s="34" t="s">
        <v>368</v>
      </c>
    </row>
    <row r="20" spans="5:17" x14ac:dyDescent="0.4">
      <c r="N20" s="52" t="s">
        <v>472</v>
      </c>
    </row>
    <row r="24" spans="5:17" x14ac:dyDescent="0.4">
      <c r="J24" s="48"/>
      <c r="K24" s="48"/>
      <c r="L24" s="48"/>
      <c r="M24" s="48"/>
      <c r="N24" s="49"/>
      <c r="O24" s="49"/>
      <c r="P24" s="49"/>
      <c r="Q24" s="49"/>
    </row>
  </sheetData>
  <mergeCells count="1">
    <mergeCell ref="A1:O1"/>
  </mergeCells>
  <pageMargins left="0.69999998807907104" right="0.69999998807907104" top="0.75" bottom="0.75" header="0.30000001192092896" footer="0.30000001192092896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0"/>
  <sheetViews>
    <sheetView zoomScaleNormal="100" zoomScaleSheetLayoutView="75" workbookViewId="0">
      <selection activeCell="K7" sqref="K7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  <col min="11" max="11" width="13.59765625" customWidth="1"/>
  </cols>
  <sheetData>
    <row r="1" spans="1:14" x14ac:dyDescent="0.4">
      <c r="A1" s="112"/>
      <c r="B1" s="111" t="s">
        <v>385</v>
      </c>
      <c r="C1" s="112"/>
      <c r="D1" s="112"/>
      <c r="E1" s="112"/>
      <c r="F1" s="112"/>
      <c r="G1" s="112"/>
      <c r="H1" s="112"/>
      <c r="I1" s="112"/>
      <c r="J1" s="112"/>
      <c r="K1" s="112"/>
      <c r="L1" s="113"/>
    </row>
    <row r="2" spans="1:14" x14ac:dyDescent="0.4">
      <c r="A2" s="20" t="s">
        <v>207</v>
      </c>
      <c r="B2" s="20" t="s">
        <v>225</v>
      </c>
      <c r="C2" s="20" t="s">
        <v>226</v>
      </c>
      <c r="D2" s="20" t="s">
        <v>200</v>
      </c>
      <c r="E2" s="20" t="s">
        <v>160</v>
      </c>
      <c r="F2" s="20" t="s">
        <v>179</v>
      </c>
      <c r="G2" s="20" t="s">
        <v>196</v>
      </c>
      <c r="H2" s="20" t="s">
        <v>188</v>
      </c>
      <c r="I2" s="20" t="s">
        <v>174</v>
      </c>
      <c r="J2" s="20" t="s">
        <v>209</v>
      </c>
      <c r="K2" s="20" t="s">
        <v>61</v>
      </c>
      <c r="L2" s="20" t="s">
        <v>162</v>
      </c>
    </row>
    <row r="3" spans="1:14" x14ac:dyDescent="0.4">
      <c r="A3" s="25" t="s">
        <v>157</v>
      </c>
      <c r="B3" s="19" t="s">
        <v>91</v>
      </c>
      <c r="C3" s="19" t="s">
        <v>224</v>
      </c>
      <c r="D3" s="114" t="s">
        <v>4</v>
      </c>
      <c r="E3" s="20" t="s">
        <v>151</v>
      </c>
      <c r="F3" s="20" t="s">
        <v>155</v>
      </c>
      <c r="G3" s="19" t="s">
        <v>20</v>
      </c>
      <c r="H3" s="19" t="s">
        <v>25</v>
      </c>
      <c r="I3" s="19" t="s">
        <v>154</v>
      </c>
      <c r="J3" s="19" t="s">
        <v>23</v>
      </c>
      <c r="K3" s="19" t="s">
        <v>344</v>
      </c>
      <c r="L3" s="20" t="s">
        <v>158</v>
      </c>
    </row>
    <row r="4" spans="1:14" x14ac:dyDescent="0.4">
      <c r="A4" s="38">
        <v>1</v>
      </c>
      <c r="B4" s="38">
        <v>1</v>
      </c>
      <c r="C4" s="38">
        <v>4</v>
      </c>
      <c r="D4" s="18" t="s">
        <v>60</v>
      </c>
      <c r="E4" s="22">
        <v>44390.738703703704</v>
      </c>
      <c r="F4" s="18" t="s">
        <v>58</v>
      </c>
      <c r="G4" s="38">
        <v>1</v>
      </c>
      <c r="H4" s="18" t="s">
        <v>190</v>
      </c>
      <c r="I4" s="38">
        <v>5</v>
      </c>
      <c r="J4" s="18" t="s">
        <v>206</v>
      </c>
      <c r="K4" s="38"/>
      <c r="L4" s="18">
        <v>300</v>
      </c>
      <c r="N4" s="23" t="s">
        <v>142</v>
      </c>
    </row>
    <row r="5" spans="1:14" x14ac:dyDescent="0.4">
      <c r="A5" s="38">
        <v>2</v>
      </c>
      <c r="B5" s="38">
        <v>2</v>
      </c>
      <c r="C5" s="38">
        <v>6</v>
      </c>
      <c r="D5" s="18" t="s">
        <v>60</v>
      </c>
      <c r="E5" s="22">
        <v>44419.765416666669</v>
      </c>
      <c r="F5" s="18" t="s">
        <v>57</v>
      </c>
      <c r="G5" s="38">
        <v>9</v>
      </c>
      <c r="H5" s="18" t="s">
        <v>201</v>
      </c>
      <c r="I5" s="38">
        <v>9</v>
      </c>
      <c r="J5" s="18" t="s">
        <v>201</v>
      </c>
      <c r="K5" s="38">
        <v>6</v>
      </c>
      <c r="L5" s="18">
        <v>200</v>
      </c>
      <c r="N5" s="23" t="s">
        <v>145</v>
      </c>
    </row>
    <row r="6" spans="1:14" x14ac:dyDescent="0.4">
      <c r="A6" s="38">
        <v>3</v>
      </c>
      <c r="B6" s="38">
        <v>2</v>
      </c>
      <c r="C6" s="38">
        <v>1</v>
      </c>
      <c r="D6" s="18" t="s">
        <v>55</v>
      </c>
      <c r="E6" s="22">
        <v>44432.693495370368</v>
      </c>
      <c r="F6" s="18" t="s">
        <v>58</v>
      </c>
      <c r="G6" s="38">
        <v>10</v>
      </c>
      <c r="H6" s="18" t="s">
        <v>189</v>
      </c>
      <c r="I6" s="38">
        <v>10</v>
      </c>
      <c r="J6" s="18" t="s">
        <v>189</v>
      </c>
      <c r="K6" s="38">
        <v>1</v>
      </c>
      <c r="L6" s="18">
        <v>100</v>
      </c>
      <c r="N6" s="13" t="s">
        <v>147</v>
      </c>
    </row>
    <row r="7" spans="1:14" x14ac:dyDescent="0.4">
      <c r="A7" s="38">
        <v>4</v>
      </c>
      <c r="B7" s="38">
        <v>1</v>
      </c>
      <c r="C7" s="38">
        <v>2</v>
      </c>
      <c r="D7" s="18" t="s">
        <v>55</v>
      </c>
      <c r="E7" s="22">
        <v>44433.753321759257</v>
      </c>
      <c r="F7" s="18" t="s">
        <v>57</v>
      </c>
      <c r="G7" s="38">
        <v>6</v>
      </c>
      <c r="H7" s="18" t="s">
        <v>194</v>
      </c>
      <c r="I7" s="38">
        <v>2</v>
      </c>
      <c r="J7" s="18" t="s">
        <v>197</v>
      </c>
      <c r="K7" s="38"/>
      <c r="L7" s="18">
        <v>150</v>
      </c>
      <c r="N7" s="23" t="s">
        <v>146</v>
      </c>
    </row>
    <row r="8" spans="1:14" x14ac:dyDescent="0.4">
      <c r="A8" s="26" t="s">
        <v>50</v>
      </c>
      <c r="B8" s="26" t="s">
        <v>50</v>
      </c>
      <c r="C8" s="26" t="s">
        <v>50</v>
      </c>
      <c r="D8" s="26" t="s">
        <v>50</v>
      </c>
      <c r="E8" s="26" t="s">
        <v>50</v>
      </c>
      <c r="F8" s="26" t="s">
        <v>50</v>
      </c>
      <c r="G8" s="26" t="s">
        <v>50</v>
      </c>
      <c r="H8" s="26" t="s">
        <v>50</v>
      </c>
      <c r="I8" s="26" t="s">
        <v>50</v>
      </c>
      <c r="J8" s="26" t="s">
        <v>50</v>
      </c>
      <c r="K8" s="73" t="s">
        <v>50</v>
      </c>
      <c r="L8" s="26" t="s">
        <v>50</v>
      </c>
    </row>
    <row r="9" spans="1:14" x14ac:dyDescent="0.4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4" x14ac:dyDescent="0.4">
      <c r="A10" s="25" t="s">
        <v>73</v>
      </c>
      <c r="B10" s="19" t="s">
        <v>75</v>
      </c>
      <c r="C10" s="19" t="s">
        <v>75</v>
      </c>
      <c r="D10" s="30"/>
      <c r="E10" s="26"/>
      <c r="F10" s="26"/>
      <c r="G10" s="19" t="s">
        <v>75</v>
      </c>
      <c r="H10" s="19" t="s">
        <v>75</v>
      </c>
      <c r="I10" s="19" t="s">
        <v>75</v>
      </c>
      <c r="J10" s="19" t="s">
        <v>75</v>
      </c>
      <c r="K10" s="19" t="s">
        <v>75</v>
      </c>
      <c r="L10" s="26"/>
    </row>
  </sheetData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zoomScaleNormal="100" zoomScaleSheetLayoutView="75" workbookViewId="0">
      <selection activeCell="C4" sqref="C4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128" t="s">
        <v>387</v>
      </c>
      <c r="B1" s="129"/>
      <c r="C1" s="129"/>
      <c r="D1" s="129"/>
      <c r="E1" s="129"/>
      <c r="F1" s="129"/>
      <c r="G1" s="130"/>
    </row>
    <row r="2" spans="1:7" x14ac:dyDescent="0.4">
      <c r="A2" s="2" t="s">
        <v>208</v>
      </c>
      <c r="B2" s="2" t="s">
        <v>226</v>
      </c>
      <c r="C2" s="2" t="s">
        <v>200</v>
      </c>
      <c r="D2" s="20" t="s">
        <v>163</v>
      </c>
      <c r="E2" s="20" t="s">
        <v>69</v>
      </c>
      <c r="F2" s="20" t="s">
        <v>51</v>
      </c>
      <c r="G2" s="2" t="s">
        <v>38</v>
      </c>
    </row>
    <row r="3" spans="1:7" x14ac:dyDescent="0.4">
      <c r="A3" s="7" t="s">
        <v>159</v>
      </c>
      <c r="B3" s="8" t="s">
        <v>224</v>
      </c>
      <c r="C3" s="8" t="s">
        <v>4</v>
      </c>
      <c r="D3" s="19" t="s">
        <v>152</v>
      </c>
      <c r="E3" s="19" t="s">
        <v>156</v>
      </c>
      <c r="F3" s="20" t="s">
        <v>397</v>
      </c>
      <c r="G3" s="2" t="s">
        <v>129</v>
      </c>
    </row>
    <row r="4" spans="1:7" x14ac:dyDescent="0.4">
      <c r="A4" s="87">
        <v>1</v>
      </c>
      <c r="B4" s="87">
        <v>1</v>
      </c>
      <c r="C4" s="29" t="s">
        <v>55</v>
      </c>
      <c r="D4" s="87">
        <v>2</v>
      </c>
      <c r="E4" s="29" t="s">
        <v>197</v>
      </c>
      <c r="F4" s="18">
        <v>200</v>
      </c>
      <c r="G4" s="10">
        <v>44418.29247685185</v>
      </c>
    </row>
    <row r="5" spans="1:7" x14ac:dyDescent="0.4">
      <c r="A5" s="87">
        <v>2</v>
      </c>
      <c r="B5" s="87">
        <v>1</v>
      </c>
      <c r="C5" s="29" t="s">
        <v>55</v>
      </c>
      <c r="D5" s="87">
        <v>10</v>
      </c>
      <c r="E5" s="29" t="s">
        <v>189</v>
      </c>
      <c r="F5" s="18">
        <v>20</v>
      </c>
      <c r="G5" s="10">
        <v>44418.29247685185</v>
      </c>
    </row>
    <row r="6" spans="1:7" x14ac:dyDescent="0.4">
      <c r="A6" s="87">
        <v>3</v>
      </c>
      <c r="B6" s="87">
        <v>1</v>
      </c>
      <c r="C6" s="29" t="s">
        <v>55</v>
      </c>
      <c r="D6" s="87">
        <v>4</v>
      </c>
      <c r="E6" s="29" t="s">
        <v>199</v>
      </c>
      <c r="F6" s="18">
        <v>0</v>
      </c>
      <c r="G6" s="10">
        <v>44418.29247685185</v>
      </c>
    </row>
    <row r="7" spans="1:7" x14ac:dyDescent="0.4">
      <c r="A7" s="87">
        <v>4</v>
      </c>
      <c r="B7" s="87">
        <v>1</v>
      </c>
      <c r="C7" s="29" t="s">
        <v>55</v>
      </c>
      <c r="D7" s="87">
        <v>6</v>
      </c>
      <c r="E7" s="29" t="s">
        <v>194</v>
      </c>
      <c r="F7" s="18">
        <v>0</v>
      </c>
      <c r="G7" s="10">
        <v>44418.29247685185</v>
      </c>
    </row>
    <row r="8" spans="1:7" x14ac:dyDescent="0.4">
      <c r="A8" s="87">
        <v>5</v>
      </c>
      <c r="B8" s="87">
        <v>1</v>
      </c>
      <c r="C8" s="29" t="s">
        <v>55</v>
      </c>
      <c r="D8" s="87">
        <v>8</v>
      </c>
      <c r="E8" s="29" t="s">
        <v>202</v>
      </c>
      <c r="F8" s="18">
        <v>300</v>
      </c>
      <c r="G8" s="10">
        <v>44418.29247685185</v>
      </c>
    </row>
    <row r="9" spans="1:7" x14ac:dyDescent="0.4">
      <c r="A9" s="87">
        <v>6</v>
      </c>
      <c r="B9" s="87">
        <v>1</v>
      </c>
      <c r="C9" s="29" t="s">
        <v>55</v>
      </c>
      <c r="D9" s="87">
        <v>12</v>
      </c>
      <c r="E9" s="29" t="s">
        <v>195</v>
      </c>
      <c r="F9" s="18">
        <v>0</v>
      </c>
      <c r="G9" s="10">
        <v>44418.29247685185</v>
      </c>
    </row>
    <row r="10" spans="1:7" x14ac:dyDescent="0.4">
      <c r="A10" s="87">
        <v>7</v>
      </c>
      <c r="B10" s="87">
        <v>1</v>
      </c>
      <c r="C10" s="29" t="s">
        <v>55</v>
      </c>
      <c r="D10" s="87">
        <v>14</v>
      </c>
      <c r="E10" s="29" t="s">
        <v>204</v>
      </c>
      <c r="F10" s="18">
        <v>0</v>
      </c>
      <c r="G10" s="10">
        <v>44418.29247685185</v>
      </c>
    </row>
    <row r="11" spans="1:7" x14ac:dyDescent="0.4">
      <c r="A11" s="87">
        <v>8</v>
      </c>
      <c r="B11" s="87">
        <v>1</v>
      </c>
      <c r="C11" s="29" t="s">
        <v>55</v>
      </c>
      <c r="D11" s="87">
        <v>16</v>
      </c>
      <c r="E11" s="29" t="s">
        <v>205</v>
      </c>
      <c r="F11" s="18">
        <v>35</v>
      </c>
      <c r="G11" s="10">
        <v>44418.29247685185</v>
      </c>
    </row>
    <row r="12" spans="1:7" x14ac:dyDescent="0.4">
      <c r="A12" s="87">
        <v>9</v>
      </c>
      <c r="B12" s="87">
        <v>2</v>
      </c>
      <c r="C12" s="29" t="s">
        <v>55</v>
      </c>
      <c r="D12" s="87">
        <v>2</v>
      </c>
      <c r="E12" s="29" t="s">
        <v>197</v>
      </c>
      <c r="F12" s="18">
        <v>5</v>
      </c>
      <c r="G12" s="10">
        <v>44418.29247685185</v>
      </c>
    </row>
    <row r="13" spans="1:7" x14ac:dyDescent="0.4">
      <c r="A13" s="87">
        <v>10</v>
      </c>
      <c r="B13" s="87">
        <v>2</v>
      </c>
      <c r="C13" s="29" t="s">
        <v>55</v>
      </c>
      <c r="D13" s="87">
        <v>10</v>
      </c>
      <c r="E13" s="29" t="s">
        <v>189</v>
      </c>
      <c r="F13" s="18">
        <v>0</v>
      </c>
      <c r="G13" s="10">
        <v>44418.29247685185</v>
      </c>
    </row>
    <row r="14" spans="1:7" x14ac:dyDescent="0.4">
      <c r="A14" s="87">
        <v>11</v>
      </c>
      <c r="B14" s="87">
        <v>2</v>
      </c>
      <c r="C14" s="29" t="s">
        <v>55</v>
      </c>
      <c r="D14" s="87">
        <v>4</v>
      </c>
      <c r="E14" s="29" t="s">
        <v>199</v>
      </c>
      <c r="F14" s="18">
        <v>0</v>
      </c>
      <c r="G14" s="10">
        <v>44418.29247685185</v>
      </c>
    </row>
    <row r="15" spans="1:7" x14ac:dyDescent="0.4">
      <c r="A15" s="87">
        <v>12</v>
      </c>
      <c r="B15" s="87">
        <v>2</v>
      </c>
      <c r="C15" s="29" t="s">
        <v>55</v>
      </c>
      <c r="D15" s="87">
        <v>6</v>
      </c>
      <c r="E15" s="29" t="s">
        <v>194</v>
      </c>
      <c r="F15" s="18">
        <v>0</v>
      </c>
      <c r="G15" s="10">
        <v>44418.29247685185</v>
      </c>
    </row>
    <row r="16" spans="1:7" x14ac:dyDescent="0.4">
      <c r="A16" s="87">
        <v>13</v>
      </c>
      <c r="B16" s="87">
        <v>2</v>
      </c>
      <c r="C16" s="29" t="s">
        <v>55</v>
      </c>
      <c r="D16" s="87">
        <v>8</v>
      </c>
      <c r="E16" s="29" t="s">
        <v>202</v>
      </c>
      <c r="F16" s="18">
        <v>100</v>
      </c>
      <c r="G16" s="10">
        <v>44418.29247685185</v>
      </c>
    </row>
    <row r="17" spans="1:7" x14ac:dyDescent="0.4">
      <c r="A17" s="87">
        <v>14</v>
      </c>
      <c r="B17" s="87">
        <v>2</v>
      </c>
      <c r="C17" s="29" t="s">
        <v>55</v>
      </c>
      <c r="D17" s="87">
        <v>12</v>
      </c>
      <c r="E17" s="29" t="s">
        <v>195</v>
      </c>
      <c r="F17" s="18">
        <v>0</v>
      </c>
      <c r="G17" s="10">
        <v>44418.29247685185</v>
      </c>
    </row>
    <row r="18" spans="1:7" x14ac:dyDescent="0.4">
      <c r="A18" s="87">
        <v>15</v>
      </c>
      <c r="B18" s="87">
        <v>2</v>
      </c>
      <c r="C18" s="29" t="s">
        <v>55</v>
      </c>
      <c r="D18" s="87">
        <v>14</v>
      </c>
      <c r="E18" s="29" t="s">
        <v>204</v>
      </c>
      <c r="F18" s="18">
        <v>30</v>
      </c>
      <c r="G18" s="10">
        <v>44418.29247685185</v>
      </c>
    </row>
    <row r="19" spans="1:7" x14ac:dyDescent="0.4">
      <c r="A19" s="87">
        <v>16</v>
      </c>
      <c r="B19" s="87">
        <v>2</v>
      </c>
      <c r="C19" s="29" t="s">
        <v>55</v>
      </c>
      <c r="D19" s="87">
        <v>16</v>
      </c>
      <c r="E19" s="29" t="s">
        <v>205</v>
      </c>
      <c r="F19" s="18">
        <v>0</v>
      </c>
      <c r="G19" s="10">
        <v>44418.29247685185</v>
      </c>
    </row>
    <row r="20" spans="1:7" x14ac:dyDescent="0.4">
      <c r="A20" s="87">
        <v>17</v>
      </c>
      <c r="B20" s="87">
        <v>3</v>
      </c>
      <c r="C20" s="29" t="s">
        <v>55</v>
      </c>
      <c r="D20" s="87">
        <v>2</v>
      </c>
      <c r="E20" s="29" t="s">
        <v>197</v>
      </c>
      <c r="F20" s="18">
        <v>500</v>
      </c>
      <c r="G20" s="10">
        <v>44418.29247685185</v>
      </c>
    </row>
    <row r="21" spans="1:7" x14ac:dyDescent="0.4">
      <c r="A21" s="87">
        <v>18</v>
      </c>
      <c r="B21" s="87">
        <v>3</v>
      </c>
      <c r="C21" s="29" t="s">
        <v>55</v>
      </c>
      <c r="D21" s="87">
        <v>10</v>
      </c>
      <c r="E21" s="29" t="s">
        <v>189</v>
      </c>
      <c r="F21" s="18">
        <v>0</v>
      </c>
      <c r="G21" s="10">
        <v>44418.29247685185</v>
      </c>
    </row>
    <row r="22" spans="1:7" x14ac:dyDescent="0.4">
      <c r="A22" s="87">
        <v>19</v>
      </c>
      <c r="B22" s="87">
        <v>3</v>
      </c>
      <c r="C22" s="29" t="s">
        <v>55</v>
      </c>
      <c r="D22" s="87">
        <v>4</v>
      </c>
      <c r="E22" s="29" t="s">
        <v>199</v>
      </c>
      <c r="F22" s="18">
        <v>50</v>
      </c>
      <c r="G22" s="10">
        <v>44418.29247685185</v>
      </c>
    </row>
    <row r="23" spans="1:7" x14ac:dyDescent="0.4">
      <c r="A23" s="87">
        <v>20</v>
      </c>
      <c r="B23" s="87">
        <v>3</v>
      </c>
      <c r="C23" s="29" t="s">
        <v>55</v>
      </c>
      <c r="D23" s="87">
        <v>6</v>
      </c>
      <c r="E23" s="29" t="s">
        <v>194</v>
      </c>
      <c r="F23" s="18">
        <v>0</v>
      </c>
      <c r="G23" s="10">
        <v>44418.29247685185</v>
      </c>
    </row>
    <row r="24" spans="1:7" x14ac:dyDescent="0.4">
      <c r="A24" s="87">
        <v>21</v>
      </c>
      <c r="B24" s="87">
        <v>3</v>
      </c>
      <c r="C24" s="29" t="s">
        <v>55</v>
      </c>
      <c r="D24" s="87">
        <v>8</v>
      </c>
      <c r="E24" s="29" t="s">
        <v>202</v>
      </c>
      <c r="F24" s="18">
        <v>200</v>
      </c>
      <c r="G24" s="10">
        <v>44418.29247685185</v>
      </c>
    </row>
    <row r="25" spans="1:7" x14ac:dyDescent="0.4">
      <c r="A25" s="87">
        <v>22</v>
      </c>
      <c r="B25" s="87">
        <v>3</v>
      </c>
      <c r="C25" s="29" t="s">
        <v>55</v>
      </c>
      <c r="D25" s="87">
        <v>12</v>
      </c>
      <c r="E25" s="29" t="s">
        <v>195</v>
      </c>
      <c r="F25" s="18">
        <v>0</v>
      </c>
      <c r="G25" s="10">
        <v>44418.29247685185</v>
      </c>
    </row>
    <row r="26" spans="1:7" x14ac:dyDescent="0.4">
      <c r="A26" s="87">
        <v>23</v>
      </c>
      <c r="B26" s="87">
        <v>3</v>
      </c>
      <c r="C26" s="29" t="s">
        <v>55</v>
      </c>
      <c r="D26" s="87">
        <v>14</v>
      </c>
      <c r="E26" s="29" t="s">
        <v>204</v>
      </c>
      <c r="F26" s="18">
        <v>0</v>
      </c>
      <c r="G26" s="10">
        <v>44418.29247685185</v>
      </c>
    </row>
    <row r="27" spans="1:7" x14ac:dyDescent="0.4">
      <c r="A27" s="87">
        <v>24</v>
      </c>
      <c r="B27" s="87">
        <v>3</v>
      </c>
      <c r="C27" s="29" t="s">
        <v>55</v>
      </c>
      <c r="D27" s="87">
        <v>16</v>
      </c>
      <c r="E27" s="29" t="s">
        <v>205</v>
      </c>
      <c r="F27" s="18">
        <v>0</v>
      </c>
      <c r="G27" s="10">
        <v>44418.29247685185</v>
      </c>
    </row>
    <row r="28" spans="1:7" x14ac:dyDescent="0.4">
      <c r="A28" s="87">
        <v>25</v>
      </c>
      <c r="B28" s="87">
        <v>4</v>
      </c>
      <c r="C28" s="29" t="s">
        <v>60</v>
      </c>
      <c r="D28" s="87">
        <v>1</v>
      </c>
      <c r="E28" s="29" t="s">
        <v>190</v>
      </c>
      <c r="F28" s="18">
        <v>1000</v>
      </c>
      <c r="G28" s="10">
        <v>44418.29247685185</v>
      </c>
    </row>
    <row r="29" spans="1:7" x14ac:dyDescent="0.4">
      <c r="A29" s="87">
        <v>26</v>
      </c>
      <c r="B29" s="87">
        <v>4</v>
      </c>
      <c r="C29" s="29" t="s">
        <v>60</v>
      </c>
      <c r="D29" s="87">
        <v>9</v>
      </c>
      <c r="E29" s="29" t="s">
        <v>201</v>
      </c>
      <c r="F29" s="18">
        <v>0</v>
      </c>
      <c r="G29" s="10">
        <v>44418.29247685185</v>
      </c>
    </row>
    <row r="30" spans="1:7" x14ac:dyDescent="0.4">
      <c r="A30" s="87">
        <v>27</v>
      </c>
      <c r="B30" s="87">
        <v>4</v>
      </c>
      <c r="C30" s="29" t="s">
        <v>60</v>
      </c>
      <c r="D30" s="87">
        <v>3</v>
      </c>
      <c r="E30" s="29" t="s">
        <v>198</v>
      </c>
      <c r="F30" s="18">
        <v>0</v>
      </c>
      <c r="G30" s="10">
        <v>44418.29247685185</v>
      </c>
    </row>
    <row r="31" spans="1:7" x14ac:dyDescent="0.4">
      <c r="A31" s="87">
        <v>28</v>
      </c>
      <c r="B31" s="87">
        <v>4</v>
      </c>
      <c r="C31" s="29" t="s">
        <v>60</v>
      </c>
      <c r="D31" s="87">
        <v>5</v>
      </c>
      <c r="E31" s="29" t="s">
        <v>206</v>
      </c>
      <c r="F31" s="18">
        <v>0</v>
      </c>
      <c r="G31" s="10">
        <v>44418.29247685185</v>
      </c>
    </row>
    <row r="32" spans="1:7" x14ac:dyDescent="0.4">
      <c r="A32" s="87">
        <v>29</v>
      </c>
      <c r="B32" s="87">
        <v>4</v>
      </c>
      <c r="C32" s="29" t="s">
        <v>60</v>
      </c>
      <c r="D32" s="87">
        <v>7</v>
      </c>
      <c r="E32" s="29" t="s">
        <v>193</v>
      </c>
      <c r="F32" s="18">
        <v>500</v>
      </c>
      <c r="G32" s="10">
        <v>44418.29247685185</v>
      </c>
    </row>
    <row r="33" spans="1:7" x14ac:dyDescent="0.4">
      <c r="A33" s="87">
        <v>30</v>
      </c>
      <c r="B33" s="87">
        <v>4</v>
      </c>
      <c r="C33" s="29" t="s">
        <v>60</v>
      </c>
      <c r="D33" s="87">
        <v>11</v>
      </c>
      <c r="E33" s="29" t="s">
        <v>203</v>
      </c>
      <c r="F33" s="18">
        <v>320</v>
      </c>
      <c r="G33" s="10">
        <v>44418.29247685185</v>
      </c>
    </row>
    <row r="34" spans="1:7" x14ac:dyDescent="0.4">
      <c r="A34" s="87">
        <v>31</v>
      </c>
      <c r="B34" s="87">
        <v>4</v>
      </c>
      <c r="C34" s="29" t="s">
        <v>60</v>
      </c>
      <c r="D34" s="87">
        <v>13</v>
      </c>
      <c r="E34" s="29" t="s">
        <v>191</v>
      </c>
      <c r="F34" s="18">
        <v>0</v>
      </c>
      <c r="G34" s="10">
        <v>44418.29247685185</v>
      </c>
    </row>
    <row r="35" spans="1:7" x14ac:dyDescent="0.4">
      <c r="A35" s="87">
        <v>32</v>
      </c>
      <c r="B35" s="87">
        <v>4</v>
      </c>
      <c r="C35" s="29" t="s">
        <v>60</v>
      </c>
      <c r="D35" s="87">
        <v>15</v>
      </c>
      <c r="E35" s="29" t="s">
        <v>192</v>
      </c>
      <c r="F35" s="18">
        <v>0</v>
      </c>
      <c r="G35" s="10">
        <v>44418.29247685185</v>
      </c>
    </row>
    <row r="36" spans="1:7" x14ac:dyDescent="0.4">
      <c r="A36" s="87">
        <v>33</v>
      </c>
      <c r="B36" s="87">
        <v>5</v>
      </c>
      <c r="C36" s="29" t="s">
        <v>60</v>
      </c>
      <c r="D36" s="87">
        <v>1</v>
      </c>
      <c r="E36" s="29" t="s">
        <v>190</v>
      </c>
      <c r="F36" s="18">
        <v>1500</v>
      </c>
      <c r="G36" s="10">
        <v>44418.29247685185</v>
      </c>
    </row>
    <row r="37" spans="1:7" x14ac:dyDescent="0.4">
      <c r="A37" s="87">
        <v>34</v>
      </c>
      <c r="B37" s="87">
        <v>5</v>
      </c>
      <c r="C37" s="29" t="s">
        <v>60</v>
      </c>
      <c r="D37" s="87">
        <v>9</v>
      </c>
      <c r="E37" s="29" t="s">
        <v>201</v>
      </c>
      <c r="F37" s="18">
        <v>0</v>
      </c>
      <c r="G37" s="10">
        <v>44418.29247685185</v>
      </c>
    </row>
    <row r="38" spans="1:7" x14ac:dyDescent="0.4">
      <c r="A38" s="87">
        <v>35</v>
      </c>
      <c r="B38" s="87">
        <v>5</v>
      </c>
      <c r="C38" s="29" t="s">
        <v>60</v>
      </c>
      <c r="D38" s="87">
        <v>3</v>
      </c>
      <c r="E38" s="29" t="s">
        <v>198</v>
      </c>
      <c r="F38" s="18">
        <v>450</v>
      </c>
      <c r="G38" s="10">
        <v>44418.29247685185</v>
      </c>
    </row>
    <row r="39" spans="1:7" x14ac:dyDescent="0.4">
      <c r="A39" s="87">
        <v>36</v>
      </c>
      <c r="B39" s="87">
        <v>5</v>
      </c>
      <c r="C39" s="29" t="s">
        <v>60</v>
      </c>
      <c r="D39" s="87">
        <v>5</v>
      </c>
      <c r="E39" s="29" t="s">
        <v>206</v>
      </c>
      <c r="F39" s="18">
        <v>0</v>
      </c>
      <c r="G39" s="10">
        <v>44418.29247685185</v>
      </c>
    </row>
    <row r="40" spans="1:7" x14ac:dyDescent="0.4">
      <c r="A40" s="87">
        <v>37</v>
      </c>
      <c r="B40" s="87">
        <v>5</v>
      </c>
      <c r="C40" s="29" t="s">
        <v>60</v>
      </c>
      <c r="D40" s="87">
        <v>7</v>
      </c>
      <c r="E40" s="29" t="s">
        <v>193</v>
      </c>
      <c r="F40" s="18">
        <v>300</v>
      </c>
      <c r="G40" s="10">
        <v>44418.29247685185</v>
      </c>
    </row>
    <row r="41" spans="1:7" x14ac:dyDescent="0.4">
      <c r="A41" s="87">
        <v>38</v>
      </c>
      <c r="B41" s="87">
        <v>5</v>
      </c>
      <c r="C41" s="29" t="s">
        <v>60</v>
      </c>
      <c r="D41" s="87">
        <v>11</v>
      </c>
      <c r="E41" s="29" t="s">
        <v>203</v>
      </c>
      <c r="F41" s="18">
        <v>0</v>
      </c>
      <c r="G41" s="10">
        <v>44418.29247685185</v>
      </c>
    </row>
    <row r="42" spans="1:7" x14ac:dyDescent="0.4">
      <c r="A42" s="87">
        <v>39</v>
      </c>
      <c r="B42" s="87">
        <v>5</v>
      </c>
      <c r="C42" s="29" t="s">
        <v>60</v>
      </c>
      <c r="D42" s="87">
        <v>13</v>
      </c>
      <c r="E42" s="29" t="s">
        <v>191</v>
      </c>
      <c r="F42" s="18">
        <v>0</v>
      </c>
      <c r="G42" s="10">
        <v>44418.29247685185</v>
      </c>
    </row>
    <row r="43" spans="1:7" x14ac:dyDescent="0.4">
      <c r="A43" s="87">
        <v>40</v>
      </c>
      <c r="B43" s="87">
        <v>5</v>
      </c>
      <c r="C43" s="29" t="s">
        <v>60</v>
      </c>
      <c r="D43" s="87">
        <v>15</v>
      </c>
      <c r="E43" s="29" t="s">
        <v>192</v>
      </c>
      <c r="F43" s="18">
        <v>200</v>
      </c>
      <c r="G43" s="10">
        <v>44418.29247685185</v>
      </c>
    </row>
    <row r="44" spans="1:7" x14ac:dyDescent="0.4">
      <c r="A44" s="87">
        <v>41</v>
      </c>
      <c r="B44" s="87">
        <v>6</v>
      </c>
      <c r="C44" s="29" t="s">
        <v>60</v>
      </c>
      <c r="D44" s="87">
        <v>1</v>
      </c>
      <c r="E44" s="29" t="s">
        <v>190</v>
      </c>
      <c r="F44" s="18">
        <v>550</v>
      </c>
      <c r="G44" s="10">
        <v>44418.29247685185</v>
      </c>
    </row>
    <row r="45" spans="1:7" x14ac:dyDescent="0.4">
      <c r="A45" s="87">
        <v>42</v>
      </c>
      <c r="B45" s="87">
        <v>6</v>
      </c>
      <c r="C45" s="29" t="s">
        <v>60</v>
      </c>
      <c r="D45" s="87">
        <v>9</v>
      </c>
      <c r="E45" s="29" t="s">
        <v>201</v>
      </c>
      <c r="F45" s="18">
        <v>0</v>
      </c>
      <c r="G45" s="10">
        <v>44418.29247685185</v>
      </c>
    </row>
    <row r="46" spans="1:7" x14ac:dyDescent="0.4">
      <c r="A46" s="87">
        <v>43</v>
      </c>
      <c r="B46" s="87">
        <v>6</v>
      </c>
      <c r="C46" s="29" t="s">
        <v>60</v>
      </c>
      <c r="D46" s="87">
        <v>3</v>
      </c>
      <c r="E46" s="29" t="s">
        <v>198</v>
      </c>
      <c r="F46" s="18">
        <v>0</v>
      </c>
      <c r="G46" s="10">
        <v>44418.29247685185</v>
      </c>
    </row>
    <row r="47" spans="1:7" x14ac:dyDescent="0.4">
      <c r="A47" s="87">
        <v>44</v>
      </c>
      <c r="B47" s="87">
        <v>6</v>
      </c>
      <c r="C47" s="29" t="s">
        <v>60</v>
      </c>
      <c r="D47" s="87">
        <v>5</v>
      </c>
      <c r="E47" s="29" t="s">
        <v>206</v>
      </c>
      <c r="F47" s="18">
        <v>0</v>
      </c>
      <c r="G47" s="10">
        <v>44418.29247685185</v>
      </c>
    </row>
    <row r="48" spans="1:7" x14ac:dyDescent="0.4">
      <c r="A48" s="87">
        <v>45</v>
      </c>
      <c r="B48" s="87">
        <v>6</v>
      </c>
      <c r="C48" s="29" t="s">
        <v>60</v>
      </c>
      <c r="D48" s="87">
        <v>7</v>
      </c>
      <c r="E48" s="29" t="s">
        <v>193</v>
      </c>
      <c r="F48" s="18">
        <v>700</v>
      </c>
      <c r="G48" s="10">
        <v>44418.29247685185</v>
      </c>
    </row>
    <row r="49" spans="1:7" x14ac:dyDescent="0.4">
      <c r="A49" s="87">
        <v>46</v>
      </c>
      <c r="B49" s="87">
        <v>6</v>
      </c>
      <c r="C49" s="29" t="s">
        <v>60</v>
      </c>
      <c r="D49" s="87">
        <v>11</v>
      </c>
      <c r="E49" s="29" t="s">
        <v>203</v>
      </c>
      <c r="F49" s="18">
        <v>0</v>
      </c>
      <c r="G49" s="10">
        <v>44418.29247685185</v>
      </c>
    </row>
    <row r="50" spans="1:7" x14ac:dyDescent="0.4">
      <c r="A50" s="87">
        <v>47</v>
      </c>
      <c r="B50" s="87">
        <v>6</v>
      </c>
      <c r="C50" s="29" t="s">
        <v>60</v>
      </c>
      <c r="D50" s="87">
        <v>13</v>
      </c>
      <c r="E50" s="29" t="s">
        <v>191</v>
      </c>
      <c r="F50" s="18">
        <v>0</v>
      </c>
      <c r="G50" s="10">
        <v>44418.29247685185</v>
      </c>
    </row>
    <row r="51" spans="1:7" x14ac:dyDescent="0.4">
      <c r="A51" s="87">
        <v>48</v>
      </c>
      <c r="B51" s="87">
        <v>6</v>
      </c>
      <c r="C51" s="29" t="s">
        <v>60</v>
      </c>
      <c r="D51" s="87">
        <v>15</v>
      </c>
      <c r="E51" s="29" t="s">
        <v>192</v>
      </c>
      <c r="F51" s="18">
        <v>850</v>
      </c>
      <c r="G51" s="10">
        <v>44418.29247685185</v>
      </c>
    </row>
    <row r="52" spans="1:7" x14ac:dyDescent="0.4">
      <c r="F52" s="13" t="s">
        <v>281</v>
      </c>
    </row>
    <row r="53" spans="1:7" x14ac:dyDescent="0.4">
      <c r="F53" s="13" t="s">
        <v>276</v>
      </c>
    </row>
    <row r="54" spans="1:7" x14ac:dyDescent="0.4">
      <c r="A54" s="25" t="s">
        <v>73</v>
      </c>
      <c r="B54" s="19" t="s">
        <v>75</v>
      </c>
      <c r="C54" s="19" t="s">
        <v>75</v>
      </c>
      <c r="D54" s="19" t="s">
        <v>75</v>
      </c>
      <c r="E54" s="19" t="s">
        <v>75</v>
      </c>
    </row>
  </sheetData>
  <mergeCells count="1">
    <mergeCell ref="A1:G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23"/>
  <sheetViews>
    <sheetView zoomScaleNormal="100" zoomScaleSheetLayoutView="75" workbookViewId="0">
      <selection activeCell="C22" sqref="C22"/>
    </sheetView>
  </sheetViews>
  <sheetFormatPr defaultColWidth="8.8984375" defaultRowHeight="17.399999999999999" x14ac:dyDescent="0.4"/>
  <cols>
    <col min="1" max="1" width="10" bestFit="1" customWidth="1"/>
    <col min="3" max="3" width="12.69921875" bestFit="1" customWidth="1"/>
    <col min="4" max="4" width="11.69921875" bestFit="1" customWidth="1"/>
    <col min="5" max="5" width="12.69921875" bestFit="1" customWidth="1"/>
    <col min="7" max="7" width="19" bestFit="1" customWidth="1"/>
  </cols>
  <sheetData>
    <row r="1" spans="1:7" x14ac:dyDescent="0.4">
      <c r="A1" s="139" t="s">
        <v>383</v>
      </c>
      <c r="B1" s="139"/>
      <c r="C1" s="139"/>
      <c r="D1" s="139"/>
      <c r="E1" s="140"/>
      <c r="G1" s="79"/>
    </row>
    <row r="2" spans="1:7" x14ac:dyDescent="0.4">
      <c r="A2" s="20" t="s">
        <v>163</v>
      </c>
      <c r="B2" s="20" t="s">
        <v>225</v>
      </c>
      <c r="C2" s="20" t="s">
        <v>69</v>
      </c>
      <c r="D2" s="20" t="s">
        <v>168</v>
      </c>
      <c r="E2" s="20" t="s">
        <v>166</v>
      </c>
      <c r="G2" s="79"/>
    </row>
    <row r="3" spans="1:7" x14ac:dyDescent="0.4">
      <c r="A3" s="25" t="s">
        <v>152</v>
      </c>
      <c r="B3" s="19" t="s">
        <v>91</v>
      </c>
      <c r="C3" s="20" t="s">
        <v>156</v>
      </c>
      <c r="D3" s="20" t="s">
        <v>22</v>
      </c>
      <c r="E3" s="20" t="s">
        <v>153</v>
      </c>
      <c r="G3" s="79"/>
    </row>
    <row r="4" spans="1:7" x14ac:dyDescent="0.4">
      <c r="A4" s="104">
        <v>1</v>
      </c>
      <c r="B4" s="104">
        <v>1</v>
      </c>
      <c r="C4" s="33" t="s">
        <v>190</v>
      </c>
      <c r="D4" s="33" t="s">
        <v>60</v>
      </c>
      <c r="E4" s="37" t="s">
        <v>450</v>
      </c>
      <c r="G4" s="80" t="s">
        <v>440</v>
      </c>
    </row>
    <row r="5" spans="1:7" x14ac:dyDescent="0.4">
      <c r="A5" s="104">
        <v>2</v>
      </c>
      <c r="B5" s="104">
        <v>1</v>
      </c>
      <c r="C5" s="33" t="s">
        <v>197</v>
      </c>
      <c r="D5" s="33" t="s">
        <v>55</v>
      </c>
      <c r="E5" s="37" t="s">
        <v>450</v>
      </c>
      <c r="G5" s="80" t="s">
        <v>442</v>
      </c>
    </row>
    <row r="6" spans="1:7" x14ac:dyDescent="0.4">
      <c r="A6" s="37">
        <v>3</v>
      </c>
      <c r="B6" s="37">
        <v>1</v>
      </c>
      <c r="C6" s="33" t="s">
        <v>198</v>
      </c>
      <c r="D6" s="33" t="s">
        <v>60</v>
      </c>
      <c r="E6" s="37" t="s">
        <v>452</v>
      </c>
      <c r="G6" s="80" t="s">
        <v>434</v>
      </c>
    </row>
    <row r="7" spans="1:7" x14ac:dyDescent="0.4">
      <c r="A7" s="37">
        <v>4</v>
      </c>
      <c r="B7" s="37">
        <v>1</v>
      </c>
      <c r="C7" s="33" t="s">
        <v>199</v>
      </c>
      <c r="D7" s="33" t="s">
        <v>55</v>
      </c>
      <c r="E7" s="37" t="s">
        <v>452</v>
      </c>
      <c r="G7" s="80" t="s">
        <v>435</v>
      </c>
    </row>
    <row r="8" spans="1:7" x14ac:dyDescent="0.4">
      <c r="A8" s="37">
        <v>5</v>
      </c>
      <c r="B8" s="37">
        <v>1</v>
      </c>
      <c r="C8" s="33" t="s">
        <v>206</v>
      </c>
      <c r="D8" s="33" t="s">
        <v>60</v>
      </c>
      <c r="E8" s="37" t="s">
        <v>453</v>
      </c>
      <c r="G8" s="80" t="s">
        <v>436</v>
      </c>
    </row>
    <row r="9" spans="1:7" x14ac:dyDescent="0.4">
      <c r="A9" s="37">
        <v>6</v>
      </c>
      <c r="B9" s="37">
        <v>1</v>
      </c>
      <c r="C9" s="33" t="s">
        <v>194</v>
      </c>
      <c r="D9" s="33" t="s">
        <v>55</v>
      </c>
      <c r="E9" s="37" t="s">
        <v>453</v>
      </c>
      <c r="G9" s="80" t="s">
        <v>437</v>
      </c>
    </row>
    <row r="10" spans="1:7" x14ac:dyDescent="0.4">
      <c r="A10" s="37">
        <v>7</v>
      </c>
      <c r="B10" s="37">
        <v>1</v>
      </c>
      <c r="C10" s="33" t="s">
        <v>193</v>
      </c>
      <c r="D10" s="33" t="s">
        <v>60</v>
      </c>
      <c r="E10" s="37" t="s">
        <v>454</v>
      </c>
      <c r="G10" s="80" t="s">
        <v>438</v>
      </c>
    </row>
    <row r="11" spans="1:7" x14ac:dyDescent="0.4">
      <c r="A11" s="37">
        <v>8</v>
      </c>
      <c r="B11" s="37">
        <v>1</v>
      </c>
      <c r="C11" s="33" t="s">
        <v>202</v>
      </c>
      <c r="D11" s="33" t="s">
        <v>55</v>
      </c>
      <c r="E11" s="37" t="s">
        <v>454</v>
      </c>
      <c r="G11" s="80" t="s">
        <v>439</v>
      </c>
    </row>
    <row r="12" spans="1:7" x14ac:dyDescent="0.4">
      <c r="A12" s="104">
        <v>9</v>
      </c>
      <c r="B12" s="104">
        <v>2</v>
      </c>
      <c r="C12" s="33" t="s">
        <v>201</v>
      </c>
      <c r="D12" s="33" t="s">
        <v>60</v>
      </c>
      <c r="E12" s="37" t="s">
        <v>451</v>
      </c>
      <c r="G12" s="80" t="s">
        <v>443</v>
      </c>
    </row>
    <row r="13" spans="1:7" x14ac:dyDescent="0.4">
      <c r="A13" s="104">
        <v>10</v>
      </c>
      <c r="B13" s="104">
        <v>2</v>
      </c>
      <c r="C13" s="33" t="s">
        <v>189</v>
      </c>
      <c r="D13" s="33" t="s">
        <v>55</v>
      </c>
      <c r="E13" s="37" t="s">
        <v>451</v>
      </c>
      <c r="G13" s="80" t="s">
        <v>441</v>
      </c>
    </row>
    <row r="14" spans="1:7" x14ac:dyDescent="0.4">
      <c r="A14" s="37">
        <v>11</v>
      </c>
      <c r="B14" s="37">
        <v>2</v>
      </c>
      <c r="C14" s="33" t="s">
        <v>203</v>
      </c>
      <c r="D14" s="33" t="s">
        <v>60</v>
      </c>
      <c r="E14" s="37" t="s">
        <v>455</v>
      </c>
      <c r="G14" s="85" t="s">
        <v>444</v>
      </c>
    </row>
    <row r="15" spans="1:7" x14ac:dyDescent="0.4">
      <c r="A15" s="37">
        <v>12</v>
      </c>
      <c r="B15" s="37">
        <v>2</v>
      </c>
      <c r="C15" s="33" t="s">
        <v>195</v>
      </c>
      <c r="D15" s="33" t="s">
        <v>55</v>
      </c>
      <c r="E15" s="37" t="s">
        <v>455</v>
      </c>
      <c r="G15" s="85" t="s">
        <v>445</v>
      </c>
    </row>
    <row r="16" spans="1:7" x14ac:dyDescent="0.4">
      <c r="A16" s="37">
        <v>13</v>
      </c>
      <c r="B16" s="37">
        <v>2</v>
      </c>
      <c r="C16" s="33" t="s">
        <v>191</v>
      </c>
      <c r="D16" s="33" t="s">
        <v>60</v>
      </c>
      <c r="E16" s="37" t="s">
        <v>456</v>
      </c>
      <c r="G16" s="85" t="s">
        <v>446</v>
      </c>
    </row>
    <row r="17" spans="1:7" x14ac:dyDescent="0.4">
      <c r="A17" s="37">
        <v>14</v>
      </c>
      <c r="B17" s="37">
        <v>2</v>
      </c>
      <c r="C17" s="33" t="s">
        <v>204</v>
      </c>
      <c r="D17" s="33" t="s">
        <v>55</v>
      </c>
      <c r="E17" s="37" t="s">
        <v>456</v>
      </c>
      <c r="G17" s="85" t="s">
        <v>447</v>
      </c>
    </row>
    <row r="18" spans="1:7" x14ac:dyDescent="0.4">
      <c r="A18" s="37">
        <v>15</v>
      </c>
      <c r="B18" s="37">
        <v>2</v>
      </c>
      <c r="C18" s="33" t="s">
        <v>192</v>
      </c>
      <c r="D18" s="33" t="s">
        <v>60</v>
      </c>
      <c r="E18" s="37" t="s">
        <v>457</v>
      </c>
      <c r="G18" s="85" t="s">
        <v>448</v>
      </c>
    </row>
    <row r="19" spans="1:7" x14ac:dyDescent="0.4">
      <c r="A19" s="37">
        <v>16</v>
      </c>
      <c r="B19" s="37">
        <v>2</v>
      </c>
      <c r="C19" s="33" t="s">
        <v>205</v>
      </c>
      <c r="D19" s="33" t="s">
        <v>55</v>
      </c>
      <c r="E19" s="37" t="s">
        <v>457</v>
      </c>
      <c r="G19" s="85" t="s">
        <v>449</v>
      </c>
    </row>
    <row r="20" spans="1:7" x14ac:dyDescent="0.4">
      <c r="A20" s="26"/>
      <c r="B20" s="26"/>
      <c r="C20" s="26"/>
      <c r="D20" s="26"/>
      <c r="E20" s="26"/>
    </row>
    <row r="21" spans="1:7" x14ac:dyDescent="0.4">
      <c r="A21" s="26"/>
      <c r="B21" s="26"/>
      <c r="C21" s="26"/>
      <c r="D21" s="26"/>
      <c r="E21" s="26"/>
    </row>
    <row r="22" spans="1:7" x14ac:dyDescent="0.4">
      <c r="A22" s="25" t="s">
        <v>73</v>
      </c>
      <c r="B22" s="19" t="s">
        <v>75</v>
      </c>
      <c r="C22" s="28"/>
      <c r="D22" s="26"/>
      <c r="E22" s="26"/>
    </row>
    <row r="23" spans="1:7" x14ac:dyDescent="0.4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zoomScaleNormal="100" zoomScaleSheetLayoutView="75" workbookViewId="0">
      <selection activeCell="F4" sqref="F4"/>
    </sheetView>
  </sheetViews>
  <sheetFormatPr defaultColWidth="8.8984375" defaultRowHeight="17.399999999999999" x14ac:dyDescent="0.4"/>
  <cols>
    <col min="1" max="1" width="11.3984375" customWidth="1"/>
    <col min="4" max="4" width="10.19921875" bestFit="1" customWidth="1"/>
    <col min="5" max="5" width="11.3984375" bestFit="1" customWidth="1"/>
    <col min="6" max="6" width="10.19921875" bestFit="1" customWidth="1"/>
    <col min="8" max="9" width="8.8984375" style="4"/>
  </cols>
  <sheetData>
    <row r="1" spans="1:9" x14ac:dyDescent="0.4">
      <c r="A1" s="136" t="s">
        <v>384</v>
      </c>
      <c r="B1" s="136"/>
      <c r="C1" s="136"/>
      <c r="D1" s="136"/>
      <c r="E1" s="136"/>
      <c r="F1" s="137"/>
    </row>
    <row r="2" spans="1:9" x14ac:dyDescent="0.4">
      <c r="A2" s="2" t="s">
        <v>314</v>
      </c>
      <c r="B2" s="2" t="s">
        <v>225</v>
      </c>
      <c r="C2" s="2" t="s">
        <v>217</v>
      </c>
      <c r="D2" s="2" t="s">
        <v>291</v>
      </c>
      <c r="E2" s="39" t="s">
        <v>290</v>
      </c>
      <c r="F2" s="2" t="s">
        <v>310</v>
      </c>
    </row>
    <row r="3" spans="1:9" x14ac:dyDescent="0.4">
      <c r="A3" s="7" t="s">
        <v>139</v>
      </c>
      <c r="B3" s="8" t="s">
        <v>91</v>
      </c>
      <c r="C3" s="8" t="s">
        <v>218</v>
      </c>
      <c r="D3" s="2" t="s">
        <v>136</v>
      </c>
      <c r="E3" s="39" t="s">
        <v>137</v>
      </c>
      <c r="F3" s="2" t="s">
        <v>138</v>
      </c>
    </row>
    <row r="4" spans="1:9" x14ac:dyDescent="0.4">
      <c r="A4" s="29">
        <v>1</v>
      </c>
      <c r="B4" s="37">
        <v>1</v>
      </c>
      <c r="C4" s="37">
        <v>1</v>
      </c>
      <c r="D4" s="29" t="s">
        <v>72</v>
      </c>
      <c r="E4" s="29" t="s">
        <v>36</v>
      </c>
      <c r="F4" s="37" t="s">
        <v>398</v>
      </c>
      <c r="H4" s="5" t="s">
        <v>36</v>
      </c>
      <c r="I4" s="5" t="s">
        <v>304</v>
      </c>
    </row>
    <row r="5" spans="1:9" x14ac:dyDescent="0.4">
      <c r="A5" s="29">
        <v>2</v>
      </c>
      <c r="B5" s="37">
        <v>1</v>
      </c>
      <c r="C5" s="37">
        <v>1</v>
      </c>
      <c r="D5" s="29" t="s">
        <v>305</v>
      </c>
      <c r="E5" s="29" t="s">
        <v>36</v>
      </c>
      <c r="F5" s="37" t="s">
        <v>399</v>
      </c>
      <c r="H5" s="5" t="s">
        <v>54</v>
      </c>
      <c r="I5" s="5" t="s">
        <v>313</v>
      </c>
    </row>
    <row r="6" spans="1:9" x14ac:dyDescent="0.4">
      <c r="A6" s="29">
        <v>3</v>
      </c>
      <c r="B6" s="37">
        <v>1</v>
      </c>
      <c r="C6" s="37">
        <v>1</v>
      </c>
      <c r="D6" s="29" t="s">
        <v>72</v>
      </c>
      <c r="E6" s="29" t="s">
        <v>54</v>
      </c>
      <c r="F6" s="37" t="s">
        <v>400</v>
      </c>
      <c r="H6" s="5" t="s">
        <v>59</v>
      </c>
      <c r="I6" s="5" t="s">
        <v>309</v>
      </c>
    </row>
    <row r="7" spans="1:9" x14ac:dyDescent="0.4">
      <c r="A7" s="29">
        <v>4</v>
      </c>
      <c r="B7" s="37">
        <v>1</v>
      </c>
      <c r="C7" s="37">
        <v>1</v>
      </c>
      <c r="D7" s="29" t="s">
        <v>305</v>
      </c>
      <c r="E7" s="29" t="s">
        <v>54</v>
      </c>
      <c r="F7" s="37" t="s">
        <v>401</v>
      </c>
    </row>
    <row r="8" spans="1:9" x14ac:dyDescent="0.4">
      <c r="A8" s="29">
        <v>5</v>
      </c>
      <c r="B8" s="37">
        <v>1</v>
      </c>
      <c r="C8" s="37">
        <v>1</v>
      </c>
      <c r="D8" s="29" t="s">
        <v>72</v>
      </c>
      <c r="E8" s="29" t="s">
        <v>59</v>
      </c>
      <c r="F8" s="37" t="s">
        <v>402</v>
      </c>
    </row>
    <row r="9" spans="1:9" x14ac:dyDescent="0.4">
      <c r="A9" s="29">
        <v>6</v>
      </c>
      <c r="B9" s="37">
        <v>1</v>
      </c>
      <c r="C9" s="37">
        <v>1</v>
      </c>
      <c r="D9" s="29" t="s">
        <v>305</v>
      </c>
      <c r="E9" s="29" t="s">
        <v>59</v>
      </c>
      <c r="F9" s="37" t="s">
        <v>403</v>
      </c>
    </row>
    <row r="10" spans="1:9" x14ac:dyDescent="0.4">
      <c r="A10" s="29">
        <v>7</v>
      </c>
      <c r="B10" s="37">
        <v>1</v>
      </c>
      <c r="C10" s="37">
        <v>2</v>
      </c>
      <c r="D10" s="29" t="s">
        <v>72</v>
      </c>
      <c r="E10" s="29" t="s">
        <v>36</v>
      </c>
      <c r="F10" s="37" t="s">
        <v>404</v>
      </c>
    </row>
    <row r="11" spans="1:9" x14ac:dyDescent="0.4">
      <c r="A11" s="29">
        <v>8</v>
      </c>
      <c r="B11" s="37">
        <v>1</v>
      </c>
      <c r="C11" s="37">
        <v>2</v>
      </c>
      <c r="D11" s="29" t="s">
        <v>305</v>
      </c>
      <c r="E11" s="29" t="s">
        <v>36</v>
      </c>
      <c r="F11" s="37" t="s">
        <v>405</v>
      </c>
    </row>
    <row r="12" spans="1:9" x14ac:dyDescent="0.4">
      <c r="A12" s="29">
        <v>9</v>
      </c>
      <c r="B12" s="37">
        <v>1</v>
      </c>
      <c r="C12" s="37">
        <v>2</v>
      </c>
      <c r="D12" s="29" t="s">
        <v>72</v>
      </c>
      <c r="E12" s="29" t="s">
        <v>54</v>
      </c>
      <c r="F12" s="37" t="s">
        <v>406</v>
      </c>
    </row>
    <row r="13" spans="1:9" x14ac:dyDescent="0.4">
      <c r="A13" s="29">
        <v>10</v>
      </c>
      <c r="B13" s="37">
        <v>1</v>
      </c>
      <c r="C13" s="37">
        <v>2</v>
      </c>
      <c r="D13" s="29" t="s">
        <v>305</v>
      </c>
      <c r="E13" s="29" t="s">
        <v>54</v>
      </c>
      <c r="F13" s="37" t="s">
        <v>407</v>
      </c>
    </row>
    <row r="14" spans="1:9" x14ac:dyDescent="0.4">
      <c r="A14" s="29">
        <v>11</v>
      </c>
      <c r="B14" s="37">
        <v>1</v>
      </c>
      <c r="C14" s="37">
        <v>2</v>
      </c>
      <c r="D14" s="29" t="s">
        <v>72</v>
      </c>
      <c r="E14" s="29" t="s">
        <v>59</v>
      </c>
      <c r="F14" s="37" t="s">
        <v>408</v>
      </c>
    </row>
    <row r="15" spans="1:9" x14ac:dyDescent="0.4">
      <c r="A15" s="29">
        <v>12</v>
      </c>
      <c r="B15" s="37">
        <v>1</v>
      </c>
      <c r="C15" s="37">
        <v>2</v>
      </c>
      <c r="D15" s="29" t="s">
        <v>305</v>
      </c>
      <c r="E15" s="29" t="s">
        <v>59</v>
      </c>
      <c r="F15" s="37" t="s">
        <v>409</v>
      </c>
    </row>
    <row r="16" spans="1:9" x14ac:dyDescent="0.4">
      <c r="A16" s="29">
        <v>13</v>
      </c>
      <c r="B16" s="37">
        <v>1</v>
      </c>
      <c r="C16" s="37">
        <v>3</v>
      </c>
      <c r="D16" s="29" t="s">
        <v>72</v>
      </c>
      <c r="E16" s="29" t="s">
        <v>36</v>
      </c>
      <c r="F16" s="37" t="s">
        <v>410</v>
      </c>
    </row>
    <row r="17" spans="1:6" x14ac:dyDescent="0.4">
      <c r="A17" s="29">
        <v>14</v>
      </c>
      <c r="B17" s="37">
        <v>1</v>
      </c>
      <c r="C17" s="37">
        <v>3</v>
      </c>
      <c r="D17" s="29" t="s">
        <v>305</v>
      </c>
      <c r="E17" s="29" t="s">
        <v>36</v>
      </c>
      <c r="F17" s="37" t="s">
        <v>411</v>
      </c>
    </row>
    <row r="18" spans="1:6" x14ac:dyDescent="0.4">
      <c r="A18" s="29">
        <v>15</v>
      </c>
      <c r="B18" s="37">
        <v>1</v>
      </c>
      <c r="C18" s="37">
        <v>3</v>
      </c>
      <c r="D18" s="29" t="s">
        <v>72</v>
      </c>
      <c r="E18" s="29" t="s">
        <v>54</v>
      </c>
      <c r="F18" s="37" t="s">
        <v>412</v>
      </c>
    </row>
    <row r="19" spans="1:6" x14ac:dyDescent="0.4">
      <c r="A19" s="29">
        <v>16</v>
      </c>
      <c r="B19" s="37">
        <v>1</v>
      </c>
      <c r="C19" s="37">
        <v>3</v>
      </c>
      <c r="D19" s="29" t="s">
        <v>305</v>
      </c>
      <c r="E19" s="29" t="s">
        <v>54</v>
      </c>
      <c r="F19" s="37" t="s">
        <v>413</v>
      </c>
    </row>
    <row r="20" spans="1:6" x14ac:dyDescent="0.4">
      <c r="A20" s="29">
        <v>17</v>
      </c>
      <c r="B20" s="37">
        <v>1</v>
      </c>
      <c r="C20" s="37">
        <v>3</v>
      </c>
      <c r="D20" s="29" t="s">
        <v>72</v>
      </c>
      <c r="E20" s="29" t="s">
        <v>59</v>
      </c>
      <c r="F20" s="37" t="s">
        <v>414</v>
      </c>
    </row>
    <row r="21" spans="1:6" x14ac:dyDescent="0.4">
      <c r="A21" s="29">
        <v>18</v>
      </c>
      <c r="B21" s="37">
        <v>1</v>
      </c>
      <c r="C21" s="37">
        <v>3</v>
      </c>
      <c r="D21" s="29" t="s">
        <v>305</v>
      </c>
      <c r="E21" s="29" t="s">
        <v>59</v>
      </c>
      <c r="F21" s="37" t="s">
        <v>415</v>
      </c>
    </row>
    <row r="22" spans="1:6" x14ac:dyDescent="0.4">
      <c r="A22" s="29">
        <v>19</v>
      </c>
      <c r="B22" s="37">
        <v>2</v>
      </c>
      <c r="C22" s="37">
        <v>4</v>
      </c>
      <c r="D22" s="29" t="s">
        <v>72</v>
      </c>
      <c r="E22" s="29" t="s">
        <v>36</v>
      </c>
      <c r="F22" s="37" t="s">
        <v>416</v>
      </c>
    </row>
    <row r="23" spans="1:6" x14ac:dyDescent="0.4">
      <c r="A23" s="29">
        <v>20</v>
      </c>
      <c r="B23" s="37">
        <v>2</v>
      </c>
      <c r="C23" s="37">
        <v>4</v>
      </c>
      <c r="D23" s="29" t="s">
        <v>305</v>
      </c>
      <c r="E23" s="29" t="s">
        <v>36</v>
      </c>
      <c r="F23" s="37" t="s">
        <v>417</v>
      </c>
    </row>
    <row r="24" spans="1:6" x14ac:dyDescent="0.4">
      <c r="A24" s="29">
        <v>21</v>
      </c>
      <c r="B24" s="37">
        <v>2</v>
      </c>
      <c r="C24" s="37">
        <v>4</v>
      </c>
      <c r="D24" s="29" t="s">
        <v>72</v>
      </c>
      <c r="E24" s="29" t="s">
        <v>54</v>
      </c>
      <c r="F24" s="37" t="s">
        <v>418</v>
      </c>
    </row>
    <row r="25" spans="1:6" x14ac:dyDescent="0.4">
      <c r="A25" s="29">
        <v>22</v>
      </c>
      <c r="B25" s="37">
        <v>2</v>
      </c>
      <c r="C25" s="37">
        <v>4</v>
      </c>
      <c r="D25" s="29" t="s">
        <v>305</v>
      </c>
      <c r="E25" s="29" t="s">
        <v>54</v>
      </c>
      <c r="F25" s="37" t="s">
        <v>419</v>
      </c>
    </row>
    <row r="26" spans="1:6" x14ac:dyDescent="0.4">
      <c r="A26" s="29">
        <v>23</v>
      </c>
      <c r="B26" s="37">
        <v>2</v>
      </c>
      <c r="C26" s="37">
        <v>4</v>
      </c>
      <c r="D26" s="29" t="s">
        <v>72</v>
      </c>
      <c r="E26" s="29" t="s">
        <v>59</v>
      </c>
      <c r="F26" s="37" t="s">
        <v>420</v>
      </c>
    </row>
    <row r="27" spans="1:6" x14ac:dyDescent="0.4">
      <c r="A27" s="29">
        <v>24</v>
      </c>
      <c r="B27" s="37">
        <v>2</v>
      </c>
      <c r="C27" s="37">
        <v>4</v>
      </c>
      <c r="D27" s="29" t="s">
        <v>305</v>
      </c>
      <c r="E27" s="29" t="s">
        <v>59</v>
      </c>
      <c r="F27" s="37" t="s">
        <v>421</v>
      </c>
    </row>
    <row r="28" spans="1:6" x14ac:dyDescent="0.4">
      <c r="A28" s="29">
        <v>25</v>
      </c>
      <c r="B28" s="37">
        <v>2</v>
      </c>
      <c r="C28" s="37">
        <v>5</v>
      </c>
      <c r="D28" s="29" t="s">
        <v>72</v>
      </c>
      <c r="E28" s="29" t="s">
        <v>36</v>
      </c>
      <c r="F28" s="37" t="s">
        <v>422</v>
      </c>
    </row>
    <row r="29" spans="1:6" x14ac:dyDescent="0.4">
      <c r="A29" s="29">
        <v>26</v>
      </c>
      <c r="B29" s="37">
        <v>2</v>
      </c>
      <c r="C29" s="37">
        <v>5</v>
      </c>
      <c r="D29" s="29" t="s">
        <v>305</v>
      </c>
      <c r="E29" s="29" t="s">
        <v>36</v>
      </c>
      <c r="F29" s="37" t="s">
        <v>423</v>
      </c>
    </row>
    <row r="30" spans="1:6" x14ac:dyDescent="0.4">
      <c r="A30" s="29">
        <v>27</v>
      </c>
      <c r="B30" s="37">
        <v>2</v>
      </c>
      <c r="C30" s="37">
        <v>5</v>
      </c>
      <c r="D30" s="29" t="s">
        <v>72</v>
      </c>
      <c r="E30" s="29" t="s">
        <v>54</v>
      </c>
      <c r="F30" s="37" t="s">
        <v>424</v>
      </c>
    </row>
    <row r="31" spans="1:6" x14ac:dyDescent="0.4">
      <c r="A31" s="29">
        <v>28</v>
      </c>
      <c r="B31" s="37">
        <v>2</v>
      </c>
      <c r="C31" s="37">
        <v>5</v>
      </c>
      <c r="D31" s="29" t="s">
        <v>305</v>
      </c>
      <c r="E31" s="29" t="s">
        <v>54</v>
      </c>
      <c r="F31" s="37" t="s">
        <v>425</v>
      </c>
    </row>
    <row r="32" spans="1:6" x14ac:dyDescent="0.4">
      <c r="A32" s="29">
        <v>29</v>
      </c>
      <c r="B32" s="37">
        <v>2</v>
      </c>
      <c r="C32" s="37">
        <v>5</v>
      </c>
      <c r="D32" s="29" t="s">
        <v>72</v>
      </c>
      <c r="E32" s="29" t="s">
        <v>59</v>
      </c>
      <c r="F32" s="37" t="s">
        <v>426</v>
      </c>
    </row>
    <row r="33" spans="1:6" x14ac:dyDescent="0.4">
      <c r="A33" s="29">
        <v>30</v>
      </c>
      <c r="B33" s="37">
        <v>2</v>
      </c>
      <c r="C33" s="37">
        <v>5</v>
      </c>
      <c r="D33" s="29" t="s">
        <v>305</v>
      </c>
      <c r="E33" s="29" t="s">
        <v>59</v>
      </c>
      <c r="F33" s="37" t="s">
        <v>427</v>
      </c>
    </row>
    <row r="34" spans="1:6" x14ac:dyDescent="0.4">
      <c r="A34" s="29">
        <v>31</v>
      </c>
      <c r="B34" s="37">
        <v>2</v>
      </c>
      <c r="C34" s="37">
        <v>6</v>
      </c>
      <c r="D34" s="29" t="s">
        <v>72</v>
      </c>
      <c r="E34" s="29" t="s">
        <v>36</v>
      </c>
      <c r="F34" s="37" t="s">
        <v>428</v>
      </c>
    </row>
    <row r="35" spans="1:6" x14ac:dyDescent="0.4">
      <c r="A35" s="29">
        <v>32</v>
      </c>
      <c r="B35" s="37">
        <v>2</v>
      </c>
      <c r="C35" s="37">
        <v>6</v>
      </c>
      <c r="D35" s="29" t="s">
        <v>305</v>
      </c>
      <c r="E35" s="29" t="s">
        <v>36</v>
      </c>
      <c r="F35" s="37" t="s">
        <v>429</v>
      </c>
    </row>
    <row r="36" spans="1:6" x14ac:dyDescent="0.4">
      <c r="A36" s="29">
        <v>33</v>
      </c>
      <c r="B36" s="37">
        <v>2</v>
      </c>
      <c r="C36" s="37">
        <v>6</v>
      </c>
      <c r="D36" s="29" t="s">
        <v>72</v>
      </c>
      <c r="E36" s="29" t="s">
        <v>54</v>
      </c>
      <c r="F36" s="37" t="s">
        <v>430</v>
      </c>
    </row>
    <row r="37" spans="1:6" x14ac:dyDescent="0.4">
      <c r="A37" s="29">
        <v>34</v>
      </c>
      <c r="B37" s="37">
        <v>2</v>
      </c>
      <c r="C37" s="37">
        <v>6</v>
      </c>
      <c r="D37" s="29" t="s">
        <v>305</v>
      </c>
      <c r="E37" s="29" t="s">
        <v>54</v>
      </c>
      <c r="F37" s="37" t="s">
        <v>431</v>
      </c>
    </row>
    <row r="38" spans="1:6" x14ac:dyDescent="0.4">
      <c r="A38" s="29">
        <v>35</v>
      </c>
      <c r="B38" s="37">
        <v>2</v>
      </c>
      <c r="C38" s="37">
        <v>6</v>
      </c>
      <c r="D38" s="29" t="s">
        <v>72</v>
      </c>
      <c r="E38" s="29" t="s">
        <v>59</v>
      </c>
      <c r="F38" s="37" t="s">
        <v>432</v>
      </c>
    </row>
    <row r="39" spans="1:6" x14ac:dyDescent="0.4">
      <c r="A39" s="29">
        <v>36</v>
      </c>
      <c r="B39" s="37">
        <v>2</v>
      </c>
      <c r="C39" s="37">
        <v>6</v>
      </c>
      <c r="D39" s="29" t="s">
        <v>305</v>
      </c>
      <c r="E39" s="29" t="s">
        <v>59</v>
      </c>
      <c r="F39" s="37" t="s">
        <v>433</v>
      </c>
    </row>
    <row r="42" spans="1:6" x14ac:dyDescent="0.4">
      <c r="A42" s="7" t="s">
        <v>73</v>
      </c>
      <c r="B42" s="8" t="s">
        <v>75</v>
      </c>
      <c r="C42" s="8" t="s">
        <v>75</v>
      </c>
    </row>
  </sheetData>
  <mergeCells count="1">
    <mergeCell ref="A1:F1"/>
  </mergeCells>
  <phoneticPr fontId="5" type="noConversion"/>
  <pageMargins left="0.69999998807907104" right="0.69999998807907104" top="0.75" bottom="0.75" header="0.30000001192092896" footer="0.30000001192092896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A5EA-225C-4ADE-B55C-E039C8436314}">
  <dimension ref="A1:K6"/>
  <sheetViews>
    <sheetView workbookViewId="0">
      <selection activeCell="D4" sqref="D4"/>
    </sheetView>
  </sheetViews>
  <sheetFormatPr defaultRowHeight="17.399999999999999" x14ac:dyDescent="0.4"/>
  <cols>
    <col min="1" max="1" width="7.3984375" bestFit="1" customWidth="1"/>
    <col min="2" max="2" width="8.296875" bestFit="1" customWidth="1"/>
    <col min="3" max="3" width="10.3984375" bestFit="1" customWidth="1"/>
    <col min="4" max="4" width="17.8984375" bestFit="1" customWidth="1"/>
    <col min="6" max="6" width="10.5" bestFit="1" customWidth="1"/>
  </cols>
  <sheetData>
    <row r="1" spans="1:11" x14ac:dyDescent="0.4">
      <c r="A1" s="141" t="s">
        <v>458</v>
      </c>
      <c r="B1" s="142"/>
      <c r="C1" s="142"/>
      <c r="D1" s="142"/>
    </row>
    <row r="2" spans="1:11" x14ac:dyDescent="0.4">
      <c r="A2" s="88" t="s">
        <v>459</v>
      </c>
      <c r="B2" s="88" t="s">
        <v>460</v>
      </c>
      <c r="C2" s="88" t="s">
        <v>461</v>
      </c>
      <c r="D2" s="88" t="s">
        <v>464</v>
      </c>
    </row>
    <row r="3" spans="1:11" x14ac:dyDescent="0.4">
      <c r="A3" s="88" t="s">
        <v>462</v>
      </c>
      <c r="B3" s="88" t="s">
        <v>463</v>
      </c>
      <c r="C3" s="90" t="s">
        <v>470</v>
      </c>
      <c r="D3" s="90" t="s">
        <v>471</v>
      </c>
    </row>
    <row r="4" spans="1:11" x14ac:dyDescent="0.4">
      <c r="A4" s="89" t="s">
        <v>465</v>
      </c>
      <c r="B4" s="57">
        <v>12345</v>
      </c>
      <c r="C4" s="57" t="s">
        <v>465</v>
      </c>
      <c r="D4" s="72">
        <v>44448.336921296293</v>
      </c>
      <c r="F4" s="52" t="s">
        <v>469</v>
      </c>
      <c r="G4" s="52"/>
      <c r="H4" s="52"/>
      <c r="I4" s="52"/>
      <c r="J4" s="52"/>
      <c r="K4" s="52"/>
    </row>
    <row r="5" spans="1:11" x14ac:dyDescent="0.4">
      <c r="A5" s="57" t="s">
        <v>466</v>
      </c>
      <c r="B5" s="57" t="s">
        <v>467</v>
      </c>
      <c r="C5" s="57" t="s">
        <v>468</v>
      </c>
      <c r="D5" s="72">
        <v>44465.425497685188</v>
      </c>
    </row>
    <row r="6" spans="1:11" x14ac:dyDescent="0.4">
      <c r="A6" s="57"/>
      <c r="B6" s="57"/>
      <c r="C6" s="57"/>
      <c r="D6" s="5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E4" sqref="E4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117" t="s">
        <v>374</v>
      </c>
      <c r="B1" s="117"/>
      <c r="C1" s="117"/>
      <c r="D1" s="117"/>
      <c r="E1" s="117"/>
      <c r="F1" s="117"/>
    </row>
    <row r="2" spans="1:6" x14ac:dyDescent="0.4">
      <c r="A2" s="2" t="s">
        <v>225</v>
      </c>
      <c r="B2" s="2" t="s">
        <v>217</v>
      </c>
      <c r="C2" s="2" t="s">
        <v>47</v>
      </c>
      <c r="D2" s="2" t="s">
        <v>0</v>
      </c>
      <c r="E2" s="2" t="s">
        <v>42</v>
      </c>
      <c r="F2" s="2" t="s">
        <v>38</v>
      </c>
    </row>
    <row r="3" spans="1:6" x14ac:dyDescent="0.4">
      <c r="A3" s="8" t="s">
        <v>91</v>
      </c>
      <c r="B3" s="7" t="s">
        <v>218</v>
      </c>
      <c r="C3" s="2" t="s">
        <v>267</v>
      </c>
      <c r="D3" s="2" t="s">
        <v>284</v>
      </c>
      <c r="E3" s="2" t="s">
        <v>286</v>
      </c>
      <c r="F3" s="2" t="s">
        <v>129</v>
      </c>
    </row>
    <row r="4" spans="1:6" x14ac:dyDescent="0.4">
      <c r="A4" s="37">
        <v>1</v>
      </c>
      <c r="B4" s="37">
        <v>1</v>
      </c>
      <c r="C4" s="29" t="s">
        <v>44</v>
      </c>
      <c r="D4" s="3" t="s">
        <v>32</v>
      </c>
      <c r="E4" s="3"/>
      <c r="F4" s="10">
        <v>44440.564120370371</v>
      </c>
    </row>
    <row r="5" spans="1:6" x14ac:dyDescent="0.4">
      <c r="A5" s="37">
        <v>1</v>
      </c>
      <c r="B5" s="37">
        <v>2</v>
      </c>
      <c r="C5" s="29" t="s">
        <v>45</v>
      </c>
      <c r="D5" s="3" t="s">
        <v>32</v>
      </c>
      <c r="E5" s="3"/>
      <c r="F5" s="10">
        <v>44441.564120370371</v>
      </c>
    </row>
    <row r="6" spans="1:6" x14ac:dyDescent="0.4">
      <c r="A6" s="37">
        <v>1</v>
      </c>
      <c r="B6" s="37">
        <v>3</v>
      </c>
      <c r="C6" s="29" t="s">
        <v>31</v>
      </c>
      <c r="D6" s="11" t="s">
        <v>33</v>
      </c>
      <c r="E6" s="11" t="s">
        <v>269</v>
      </c>
      <c r="F6" s="10">
        <v>44442.564120370371</v>
      </c>
    </row>
    <row r="7" spans="1:6" x14ac:dyDescent="0.4">
      <c r="A7" s="37">
        <v>2</v>
      </c>
      <c r="B7" s="37">
        <v>4</v>
      </c>
      <c r="C7" s="29" t="s">
        <v>39</v>
      </c>
      <c r="D7" s="3" t="s">
        <v>32</v>
      </c>
      <c r="E7" s="3"/>
      <c r="F7" s="10">
        <v>44443.564120370371</v>
      </c>
    </row>
    <row r="8" spans="1:6" x14ac:dyDescent="0.4">
      <c r="A8" s="37">
        <v>2</v>
      </c>
      <c r="B8" s="37">
        <v>5</v>
      </c>
      <c r="C8" s="29" t="s">
        <v>48</v>
      </c>
      <c r="D8" s="3" t="s">
        <v>32</v>
      </c>
      <c r="E8" s="3"/>
      <c r="F8" s="10">
        <v>44444.564120370371</v>
      </c>
    </row>
    <row r="9" spans="1:6" x14ac:dyDescent="0.4">
      <c r="A9" s="37">
        <v>2</v>
      </c>
      <c r="B9" s="37">
        <v>6</v>
      </c>
      <c r="C9" s="29" t="s">
        <v>46</v>
      </c>
      <c r="D9" s="3" t="s">
        <v>32</v>
      </c>
      <c r="E9" s="3"/>
      <c r="F9" s="10">
        <v>44445.564120370371</v>
      </c>
    </row>
    <row r="10" spans="1:6" x14ac:dyDescent="0.4">
      <c r="A10" s="4"/>
      <c r="B10" s="4"/>
      <c r="C10" s="4"/>
      <c r="D10" s="4"/>
      <c r="E10" s="4"/>
      <c r="F10" s="5" t="s">
        <v>131</v>
      </c>
    </row>
    <row r="11" spans="1:6" x14ac:dyDescent="0.4">
      <c r="A11" s="4"/>
      <c r="B11" s="4"/>
      <c r="C11" s="4"/>
      <c r="D11" s="4"/>
      <c r="E11" s="4"/>
      <c r="F11" s="4"/>
    </row>
    <row r="12" spans="1:6" x14ac:dyDescent="0.4">
      <c r="A12" s="8" t="s">
        <v>75</v>
      </c>
      <c r="B12" s="7" t="s">
        <v>73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zoomScaleNormal="100" zoomScaleSheetLayoutView="75" workbookViewId="0">
      <selection activeCell="F30" sqref="F30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118" t="s">
        <v>375</v>
      </c>
      <c r="B1" s="119"/>
      <c r="C1" s="119"/>
      <c r="D1" s="119"/>
      <c r="E1" s="119"/>
      <c r="F1" s="119"/>
      <c r="G1" s="119"/>
      <c r="H1" s="119"/>
    </row>
    <row r="2" spans="1:8" x14ac:dyDescent="0.4">
      <c r="A2" s="2" t="s">
        <v>225</v>
      </c>
      <c r="B2" s="2" t="s">
        <v>217</v>
      </c>
      <c r="C2" s="2" t="s">
        <v>219</v>
      </c>
      <c r="D2" s="2" t="s">
        <v>29</v>
      </c>
      <c r="E2" s="2" t="s">
        <v>70</v>
      </c>
      <c r="F2" s="2" t="s">
        <v>282</v>
      </c>
      <c r="G2" s="2" t="s">
        <v>42</v>
      </c>
      <c r="H2" s="2" t="s">
        <v>38</v>
      </c>
    </row>
    <row r="3" spans="1:8" x14ac:dyDescent="0.4">
      <c r="A3" s="8" t="s">
        <v>91</v>
      </c>
      <c r="B3" s="8" t="s">
        <v>218</v>
      </c>
      <c r="C3" s="7" t="s">
        <v>93</v>
      </c>
      <c r="D3" s="2" t="s">
        <v>133</v>
      </c>
      <c r="E3" s="2" t="s">
        <v>97</v>
      </c>
      <c r="F3" s="2" t="s">
        <v>284</v>
      </c>
      <c r="G3" s="2" t="s">
        <v>286</v>
      </c>
      <c r="H3" s="2" t="s">
        <v>129</v>
      </c>
    </row>
    <row r="4" spans="1:8" x14ac:dyDescent="0.4">
      <c r="A4" s="37">
        <v>1</v>
      </c>
      <c r="B4" s="37">
        <v>1</v>
      </c>
      <c r="C4" s="29" t="s">
        <v>227</v>
      </c>
      <c r="D4" s="29" t="s">
        <v>30</v>
      </c>
      <c r="E4" s="29" t="s">
        <v>72</v>
      </c>
      <c r="F4" s="3" t="s">
        <v>32</v>
      </c>
      <c r="G4" s="3"/>
      <c r="H4" s="10">
        <v>44409.564120370371</v>
      </c>
    </row>
    <row r="5" spans="1:8" x14ac:dyDescent="0.4">
      <c r="A5" s="37">
        <v>1</v>
      </c>
      <c r="B5" s="37">
        <v>1</v>
      </c>
      <c r="C5" s="29" t="s">
        <v>232</v>
      </c>
      <c r="D5" s="29" t="s">
        <v>49</v>
      </c>
      <c r="E5" s="29" t="s">
        <v>72</v>
      </c>
      <c r="F5" s="3" t="s">
        <v>32</v>
      </c>
      <c r="G5" s="3"/>
      <c r="H5" s="10">
        <v>44410.564120370371</v>
      </c>
    </row>
    <row r="6" spans="1:8" x14ac:dyDescent="0.4">
      <c r="A6" s="37">
        <v>1</v>
      </c>
      <c r="B6" s="37">
        <v>1</v>
      </c>
      <c r="C6" s="29" t="s">
        <v>229</v>
      </c>
      <c r="D6" s="29" t="s">
        <v>34</v>
      </c>
      <c r="E6" s="29" t="s">
        <v>72</v>
      </c>
      <c r="F6" s="3" t="s">
        <v>32</v>
      </c>
      <c r="G6" s="3"/>
      <c r="H6" s="10">
        <v>44411.564120370371</v>
      </c>
    </row>
    <row r="7" spans="1:8" x14ac:dyDescent="0.4">
      <c r="A7" s="37">
        <v>1</v>
      </c>
      <c r="B7" s="37">
        <v>1</v>
      </c>
      <c r="C7" s="29" t="s">
        <v>104</v>
      </c>
      <c r="D7" s="29" t="s">
        <v>279</v>
      </c>
      <c r="E7" s="29" t="s">
        <v>77</v>
      </c>
      <c r="F7" s="3" t="s">
        <v>32</v>
      </c>
      <c r="G7" s="3"/>
      <c r="H7" s="10">
        <v>44412.564120370371</v>
      </c>
    </row>
    <row r="8" spans="1:8" x14ac:dyDescent="0.4">
      <c r="A8" s="37">
        <v>1</v>
      </c>
      <c r="B8" s="37">
        <v>1</v>
      </c>
      <c r="C8" s="29" t="s">
        <v>103</v>
      </c>
      <c r="D8" s="29" t="s">
        <v>35</v>
      </c>
      <c r="E8" s="29" t="s">
        <v>77</v>
      </c>
      <c r="F8" s="3" t="s">
        <v>32</v>
      </c>
      <c r="G8" s="3"/>
      <c r="H8" s="10">
        <v>44413.564120370371</v>
      </c>
    </row>
    <row r="9" spans="1:8" x14ac:dyDescent="0.4">
      <c r="A9" s="37">
        <v>1</v>
      </c>
      <c r="B9" s="37">
        <v>2</v>
      </c>
      <c r="C9" s="29" t="s">
        <v>220</v>
      </c>
      <c r="D9" s="29" t="s">
        <v>30</v>
      </c>
      <c r="E9" s="29" t="s">
        <v>72</v>
      </c>
      <c r="F9" s="3" t="s">
        <v>32</v>
      </c>
      <c r="G9" s="3"/>
      <c r="H9" s="10">
        <v>44414.564120370371</v>
      </c>
    </row>
    <row r="10" spans="1:8" x14ac:dyDescent="0.4">
      <c r="A10" s="37">
        <v>1</v>
      </c>
      <c r="B10" s="37">
        <v>2</v>
      </c>
      <c r="C10" s="29" t="s">
        <v>233</v>
      </c>
      <c r="D10" s="29" t="s">
        <v>49</v>
      </c>
      <c r="E10" s="29" t="s">
        <v>72</v>
      </c>
      <c r="F10" s="3" t="s">
        <v>32</v>
      </c>
      <c r="G10" s="3"/>
      <c r="H10" s="10">
        <v>44415.564120370371</v>
      </c>
    </row>
    <row r="11" spans="1:8" x14ac:dyDescent="0.4">
      <c r="A11" s="37">
        <v>1</v>
      </c>
      <c r="B11" s="37">
        <v>2</v>
      </c>
      <c r="C11" s="29" t="s">
        <v>234</v>
      </c>
      <c r="D11" s="29" t="s">
        <v>34</v>
      </c>
      <c r="E11" s="29" t="s">
        <v>72</v>
      </c>
      <c r="F11" s="3" t="s">
        <v>32</v>
      </c>
      <c r="G11" s="3"/>
      <c r="H11" s="10">
        <v>44416.564120370371</v>
      </c>
    </row>
    <row r="12" spans="1:8" x14ac:dyDescent="0.4">
      <c r="A12" s="37">
        <v>1</v>
      </c>
      <c r="B12" s="37">
        <v>2</v>
      </c>
      <c r="C12" s="29" t="s">
        <v>107</v>
      </c>
      <c r="D12" s="29" t="s">
        <v>279</v>
      </c>
      <c r="E12" s="29" t="s">
        <v>77</v>
      </c>
      <c r="F12" s="3" t="s">
        <v>32</v>
      </c>
      <c r="G12" s="3"/>
      <c r="H12" s="10">
        <v>44417.564120370371</v>
      </c>
    </row>
    <row r="13" spans="1:8" x14ac:dyDescent="0.4">
      <c r="A13" s="37">
        <v>1</v>
      </c>
      <c r="B13" s="37">
        <v>2</v>
      </c>
      <c r="C13" s="29" t="s">
        <v>100</v>
      </c>
      <c r="D13" s="29" t="s">
        <v>35</v>
      </c>
      <c r="E13" s="29" t="s">
        <v>77</v>
      </c>
      <c r="F13" s="3" t="s">
        <v>32</v>
      </c>
      <c r="G13" s="3"/>
      <c r="H13" s="10">
        <v>44418.564120370371</v>
      </c>
    </row>
    <row r="14" spans="1:8" x14ac:dyDescent="0.4">
      <c r="A14" s="37">
        <v>1</v>
      </c>
      <c r="B14" s="37">
        <v>3</v>
      </c>
      <c r="C14" s="29" t="s">
        <v>213</v>
      </c>
      <c r="D14" s="29" t="s">
        <v>30</v>
      </c>
      <c r="E14" s="29" t="s">
        <v>72</v>
      </c>
      <c r="F14" s="3" t="s">
        <v>32</v>
      </c>
      <c r="G14" s="3"/>
      <c r="H14" s="10">
        <v>44419.564120370371</v>
      </c>
    </row>
    <row r="15" spans="1:8" x14ac:dyDescent="0.4">
      <c r="A15" s="37">
        <v>1</v>
      </c>
      <c r="B15" s="37">
        <v>3</v>
      </c>
      <c r="C15" s="29" t="s">
        <v>230</v>
      </c>
      <c r="D15" s="29" t="s">
        <v>49</v>
      </c>
      <c r="E15" s="29" t="s">
        <v>72</v>
      </c>
      <c r="F15" s="17" t="s">
        <v>33</v>
      </c>
      <c r="G15" s="17" t="s">
        <v>269</v>
      </c>
      <c r="H15" s="10">
        <v>44420.564120370371</v>
      </c>
    </row>
    <row r="16" spans="1:8" x14ac:dyDescent="0.4">
      <c r="A16" s="37">
        <v>1</v>
      </c>
      <c r="B16" s="37">
        <v>3</v>
      </c>
      <c r="C16" s="29" t="s">
        <v>231</v>
      </c>
      <c r="D16" s="29" t="s">
        <v>34</v>
      </c>
      <c r="E16" s="29" t="s">
        <v>72</v>
      </c>
      <c r="F16" s="3" t="s">
        <v>32</v>
      </c>
      <c r="G16" s="3"/>
      <c r="H16" s="10">
        <v>44421.564120370371</v>
      </c>
    </row>
    <row r="17" spans="1:8" x14ac:dyDescent="0.4">
      <c r="A17" s="37">
        <v>1</v>
      </c>
      <c r="B17" s="37">
        <v>3</v>
      </c>
      <c r="C17" s="29" t="s">
        <v>106</v>
      </c>
      <c r="D17" s="29" t="s">
        <v>279</v>
      </c>
      <c r="E17" s="29" t="s">
        <v>77</v>
      </c>
      <c r="F17" s="3" t="s">
        <v>32</v>
      </c>
      <c r="G17" s="3"/>
      <c r="H17" s="10">
        <v>44422.564120370371</v>
      </c>
    </row>
    <row r="18" spans="1:8" x14ac:dyDescent="0.4">
      <c r="A18" s="37">
        <v>1</v>
      </c>
      <c r="B18" s="37">
        <v>3</v>
      </c>
      <c r="C18" s="29" t="s">
        <v>99</v>
      </c>
      <c r="D18" s="29" t="s">
        <v>35</v>
      </c>
      <c r="E18" s="29" t="s">
        <v>77</v>
      </c>
      <c r="F18" s="3" t="s">
        <v>32</v>
      </c>
      <c r="G18" s="3"/>
      <c r="H18" s="10">
        <v>44423.564120370371</v>
      </c>
    </row>
    <row r="19" spans="1:8" x14ac:dyDescent="0.4">
      <c r="A19" s="37">
        <v>2</v>
      </c>
      <c r="B19" s="37">
        <v>4</v>
      </c>
      <c r="C19" s="29" t="s">
        <v>221</v>
      </c>
      <c r="D19" s="29" t="s">
        <v>30</v>
      </c>
      <c r="E19" s="29" t="s">
        <v>72</v>
      </c>
      <c r="F19" s="3" t="s">
        <v>32</v>
      </c>
      <c r="G19" s="3"/>
      <c r="H19" s="10">
        <v>44424.564120370371</v>
      </c>
    </row>
    <row r="20" spans="1:8" x14ac:dyDescent="0.4">
      <c r="A20" s="37">
        <v>2</v>
      </c>
      <c r="B20" s="37">
        <v>4</v>
      </c>
      <c r="C20" s="29" t="s">
        <v>256</v>
      </c>
      <c r="D20" s="29" t="s">
        <v>49</v>
      </c>
      <c r="E20" s="29" t="s">
        <v>72</v>
      </c>
      <c r="F20" s="3" t="s">
        <v>32</v>
      </c>
      <c r="G20" s="3"/>
      <c r="H20" s="10">
        <v>44425.564120370371</v>
      </c>
    </row>
    <row r="21" spans="1:8" x14ac:dyDescent="0.4">
      <c r="A21" s="37">
        <v>2</v>
      </c>
      <c r="B21" s="37">
        <v>4</v>
      </c>
      <c r="C21" s="29" t="s">
        <v>259</v>
      </c>
      <c r="D21" s="29" t="s">
        <v>34</v>
      </c>
      <c r="E21" s="29" t="s">
        <v>72</v>
      </c>
      <c r="F21" s="3" t="s">
        <v>32</v>
      </c>
      <c r="G21" s="3"/>
      <c r="H21" s="10">
        <v>44426.564120370371</v>
      </c>
    </row>
    <row r="22" spans="1:8" x14ac:dyDescent="0.4">
      <c r="A22" s="37">
        <v>2</v>
      </c>
      <c r="B22" s="37">
        <v>4</v>
      </c>
      <c r="C22" s="29" t="s">
        <v>105</v>
      </c>
      <c r="D22" s="29" t="s">
        <v>279</v>
      </c>
      <c r="E22" s="29" t="s">
        <v>77</v>
      </c>
      <c r="F22" s="3" t="s">
        <v>32</v>
      </c>
      <c r="G22" s="3"/>
      <c r="H22" s="10">
        <v>44427.564120370371</v>
      </c>
    </row>
    <row r="23" spans="1:8" x14ac:dyDescent="0.4">
      <c r="A23" s="37">
        <v>2</v>
      </c>
      <c r="B23" s="37">
        <v>4</v>
      </c>
      <c r="C23" s="29" t="s">
        <v>101</v>
      </c>
      <c r="D23" s="29" t="s">
        <v>35</v>
      </c>
      <c r="E23" s="29" t="s">
        <v>77</v>
      </c>
      <c r="F23" s="3" t="s">
        <v>32</v>
      </c>
      <c r="G23" s="3"/>
      <c r="H23" s="10">
        <v>44428.564120370371</v>
      </c>
    </row>
    <row r="24" spans="1:8" x14ac:dyDescent="0.4">
      <c r="A24" s="37">
        <v>2</v>
      </c>
      <c r="B24" s="37">
        <v>5</v>
      </c>
      <c r="C24" s="29" t="s">
        <v>228</v>
      </c>
      <c r="D24" s="29" t="s">
        <v>30</v>
      </c>
      <c r="E24" s="29" t="s">
        <v>72</v>
      </c>
      <c r="F24" s="3" t="s">
        <v>32</v>
      </c>
      <c r="G24" s="3"/>
      <c r="H24" s="10">
        <v>44429.564120370371</v>
      </c>
    </row>
    <row r="25" spans="1:8" x14ac:dyDescent="0.4">
      <c r="A25" s="37">
        <v>2</v>
      </c>
      <c r="B25" s="37">
        <v>5</v>
      </c>
      <c r="C25" s="29" t="s">
        <v>238</v>
      </c>
      <c r="D25" s="29" t="s">
        <v>49</v>
      </c>
      <c r="E25" s="29" t="s">
        <v>72</v>
      </c>
      <c r="F25" s="3" t="s">
        <v>32</v>
      </c>
      <c r="G25" s="3"/>
      <c r="H25" s="10">
        <v>44430.564120370371</v>
      </c>
    </row>
    <row r="26" spans="1:8" x14ac:dyDescent="0.4">
      <c r="A26" s="37">
        <v>2</v>
      </c>
      <c r="B26" s="37">
        <v>5</v>
      </c>
      <c r="C26" s="29" t="s">
        <v>262</v>
      </c>
      <c r="D26" s="29" t="s">
        <v>34</v>
      </c>
      <c r="E26" s="29" t="s">
        <v>72</v>
      </c>
      <c r="F26" s="3" t="s">
        <v>32</v>
      </c>
      <c r="G26" s="3"/>
      <c r="H26" s="10">
        <v>44431.564120370371</v>
      </c>
    </row>
    <row r="27" spans="1:8" x14ac:dyDescent="0.4">
      <c r="A27" s="37">
        <v>2</v>
      </c>
      <c r="B27" s="37">
        <v>5</v>
      </c>
      <c r="C27" s="29" t="s">
        <v>102</v>
      </c>
      <c r="D27" s="29" t="s">
        <v>279</v>
      </c>
      <c r="E27" s="29" t="s">
        <v>77</v>
      </c>
      <c r="F27" s="3" t="s">
        <v>32</v>
      </c>
      <c r="G27" s="3"/>
      <c r="H27" s="10">
        <v>44432.564120370371</v>
      </c>
    </row>
    <row r="28" spans="1:8" x14ac:dyDescent="0.4">
      <c r="A28" s="37">
        <v>2</v>
      </c>
      <c r="B28" s="37">
        <v>5</v>
      </c>
      <c r="C28" s="29" t="s">
        <v>108</v>
      </c>
      <c r="D28" s="29" t="s">
        <v>35</v>
      </c>
      <c r="E28" s="29" t="s">
        <v>77</v>
      </c>
      <c r="F28" s="3" t="s">
        <v>32</v>
      </c>
      <c r="G28" s="3"/>
      <c r="H28" s="10">
        <v>44433.564120370371</v>
      </c>
    </row>
    <row r="29" spans="1:8" x14ac:dyDescent="0.4">
      <c r="A29" s="37">
        <v>2</v>
      </c>
      <c r="B29" s="37">
        <v>6</v>
      </c>
      <c r="C29" s="29" t="s">
        <v>215</v>
      </c>
      <c r="D29" s="29" t="s">
        <v>30</v>
      </c>
      <c r="E29" s="29" t="s">
        <v>72</v>
      </c>
      <c r="F29" s="3" t="s">
        <v>32</v>
      </c>
      <c r="G29" s="3"/>
      <c r="H29" s="10">
        <v>44434.564120370371</v>
      </c>
    </row>
    <row r="30" spans="1:8" x14ac:dyDescent="0.4">
      <c r="A30" s="37">
        <v>2</v>
      </c>
      <c r="B30" s="37">
        <v>6</v>
      </c>
      <c r="C30" s="29" t="s">
        <v>254</v>
      </c>
      <c r="D30" s="29" t="s">
        <v>49</v>
      </c>
      <c r="E30" s="29" t="s">
        <v>72</v>
      </c>
      <c r="F30" s="3" t="s">
        <v>32</v>
      </c>
      <c r="G30" s="3"/>
      <c r="H30" s="10">
        <v>44435.564120370371</v>
      </c>
    </row>
    <row r="31" spans="1:8" x14ac:dyDescent="0.4">
      <c r="A31" s="37">
        <v>2</v>
      </c>
      <c r="B31" s="37">
        <v>6</v>
      </c>
      <c r="C31" s="29" t="s">
        <v>255</v>
      </c>
      <c r="D31" s="29" t="s">
        <v>34</v>
      </c>
      <c r="E31" s="29" t="s">
        <v>72</v>
      </c>
      <c r="F31" s="3" t="s">
        <v>32</v>
      </c>
      <c r="G31" s="3"/>
      <c r="H31" s="10">
        <v>44436.564120370371</v>
      </c>
    </row>
    <row r="32" spans="1:8" x14ac:dyDescent="0.4">
      <c r="A32" s="37">
        <v>2</v>
      </c>
      <c r="B32" s="37">
        <v>6</v>
      </c>
      <c r="C32" s="29" t="s">
        <v>113</v>
      </c>
      <c r="D32" s="29" t="s">
        <v>279</v>
      </c>
      <c r="E32" s="29" t="s">
        <v>77</v>
      </c>
      <c r="F32" s="3" t="s">
        <v>32</v>
      </c>
      <c r="G32" s="3"/>
      <c r="H32" s="10">
        <v>44437.564120370371</v>
      </c>
    </row>
    <row r="33" spans="1:8" x14ac:dyDescent="0.4">
      <c r="A33" s="37">
        <v>2</v>
      </c>
      <c r="B33" s="37">
        <v>6</v>
      </c>
      <c r="C33" s="29" t="s">
        <v>120</v>
      </c>
      <c r="D33" s="29" t="s">
        <v>35</v>
      </c>
      <c r="E33" s="29" t="s">
        <v>77</v>
      </c>
      <c r="F33" s="3" t="s">
        <v>32</v>
      </c>
      <c r="G33" s="3"/>
      <c r="H33" s="10">
        <v>44438.564120370371</v>
      </c>
    </row>
    <row r="34" spans="1:8" x14ac:dyDescent="0.4">
      <c r="A34" s="1"/>
      <c r="B34" s="1"/>
      <c r="C34" s="1"/>
      <c r="D34" s="1"/>
      <c r="E34" s="1"/>
      <c r="F34" s="1"/>
      <c r="G34" s="1"/>
      <c r="H34" s="5" t="s">
        <v>131</v>
      </c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8" t="s">
        <v>75</v>
      </c>
      <c r="B36" s="8" t="s">
        <v>75</v>
      </c>
      <c r="C36" s="7" t="s">
        <v>73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3"/>
  <sheetViews>
    <sheetView zoomScaleNormal="100" zoomScaleSheetLayoutView="75" workbookViewId="0">
      <selection activeCell="C11" sqref="C11"/>
    </sheetView>
  </sheetViews>
  <sheetFormatPr defaultColWidth="8.8984375" defaultRowHeight="17.399999999999999" x14ac:dyDescent="0.4"/>
  <cols>
    <col min="1" max="1" width="8.8984375" bestFit="1" customWidth="1"/>
    <col min="2" max="2" width="8.0976562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121" t="s">
        <v>376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 x14ac:dyDescent="0.4">
      <c r="A2" s="39" t="s">
        <v>343</v>
      </c>
      <c r="B2" s="39" t="s">
        <v>226</v>
      </c>
      <c r="C2" s="39" t="s">
        <v>65</v>
      </c>
      <c r="D2" s="39" t="s">
        <v>61</v>
      </c>
      <c r="E2" s="39" t="s">
        <v>332</v>
      </c>
      <c r="F2" s="39" t="s">
        <v>329</v>
      </c>
      <c r="G2" s="39" t="s">
        <v>323</v>
      </c>
      <c r="H2" s="39" t="s">
        <v>321</v>
      </c>
      <c r="I2" s="39" t="s">
        <v>322</v>
      </c>
      <c r="J2" s="39" t="s">
        <v>330</v>
      </c>
      <c r="K2" s="39" t="s">
        <v>327</v>
      </c>
      <c r="L2" s="39" t="s">
        <v>324</v>
      </c>
      <c r="M2" s="39" t="s">
        <v>38</v>
      </c>
    </row>
    <row r="3" spans="1:13" x14ac:dyDescent="0.4">
      <c r="A3" s="39" t="s">
        <v>4</v>
      </c>
      <c r="B3" s="40" t="s">
        <v>224</v>
      </c>
      <c r="C3" s="39" t="s">
        <v>331</v>
      </c>
      <c r="D3" s="86" t="s">
        <v>344</v>
      </c>
      <c r="E3" s="39" t="s">
        <v>18</v>
      </c>
      <c r="F3" s="39" t="s">
        <v>6</v>
      </c>
      <c r="G3" s="39" t="s">
        <v>7</v>
      </c>
      <c r="H3" s="39" t="s">
        <v>8</v>
      </c>
      <c r="I3" s="39" t="s">
        <v>11</v>
      </c>
      <c r="J3" s="39" t="s">
        <v>9</v>
      </c>
      <c r="K3" s="39" t="s">
        <v>12</v>
      </c>
      <c r="L3" s="39" t="s">
        <v>10</v>
      </c>
      <c r="M3" s="39" t="s">
        <v>129</v>
      </c>
    </row>
    <row r="4" spans="1:13" x14ac:dyDescent="0.4">
      <c r="A4" s="41" t="s">
        <v>55</v>
      </c>
      <c r="B4" s="37">
        <v>1</v>
      </c>
      <c r="C4" s="41" t="s">
        <v>186</v>
      </c>
      <c r="D4" s="37">
        <v>1</v>
      </c>
      <c r="E4" s="42">
        <v>40</v>
      </c>
      <c r="F4" s="42">
        <v>30</v>
      </c>
      <c r="G4" s="42">
        <v>0</v>
      </c>
      <c r="H4" s="42">
        <v>0</v>
      </c>
      <c r="I4" s="42">
        <v>0</v>
      </c>
      <c r="J4" s="42">
        <v>0</v>
      </c>
      <c r="K4" s="42">
        <v>5</v>
      </c>
      <c r="L4" s="42">
        <v>1</v>
      </c>
      <c r="M4" s="43">
        <v>44381.564120370371</v>
      </c>
    </row>
    <row r="5" spans="1:13" x14ac:dyDescent="0.4">
      <c r="A5" s="41" t="s">
        <v>55</v>
      </c>
      <c r="B5" s="37">
        <v>2</v>
      </c>
      <c r="C5" s="41" t="s">
        <v>178</v>
      </c>
      <c r="D5" s="37">
        <v>2</v>
      </c>
      <c r="E5" s="42">
        <v>30</v>
      </c>
      <c r="F5" s="42">
        <v>20</v>
      </c>
      <c r="G5" s="42">
        <v>0</v>
      </c>
      <c r="H5" s="42">
        <v>0</v>
      </c>
      <c r="I5" s="42">
        <v>0</v>
      </c>
      <c r="J5" s="42">
        <v>0</v>
      </c>
      <c r="K5" s="42">
        <v>3</v>
      </c>
      <c r="L5" s="42">
        <v>1</v>
      </c>
      <c r="M5" s="43">
        <v>44381.564120370371</v>
      </c>
    </row>
    <row r="6" spans="1:13" x14ac:dyDescent="0.4">
      <c r="A6" s="41" t="s">
        <v>55</v>
      </c>
      <c r="B6" s="37">
        <v>3</v>
      </c>
      <c r="C6" s="41" t="s">
        <v>187</v>
      </c>
      <c r="D6" s="37">
        <v>3</v>
      </c>
      <c r="E6" s="42">
        <v>50</v>
      </c>
      <c r="F6" s="42">
        <v>40</v>
      </c>
      <c r="G6" s="42">
        <v>0</v>
      </c>
      <c r="H6" s="42">
        <v>0</v>
      </c>
      <c r="I6" s="42">
        <v>0</v>
      </c>
      <c r="J6" s="42">
        <v>0</v>
      </c>
      <c r="K6" s="42">
        <v>4</v>
      </c>
      <c r="L6" s="42">
        <v>1</v>
      </c>
      <c r="M6" s="43">
        <v>44381.564120370371</v>
      </c>
    </row>
    <row r="7" spans="1:13" x14ac:dyDescent="0.4">
      <c r="A7" s="41" t="s">
        <v>60</v>
      </c>
      <c r="B7" s="37">
        <v>4</v>
      </c>
      <c r="C7" s="41" t="s">
        <v>180</v>
      </c>
      <c r="D7" s="37">
        <v>4</v>
      </c>
      <c r="E7" s="42"/>
      <c r="F7" s="42"/>
      <c r="G7" s="42"/>
      <c r="H7" s="42"/>
      <c r="I7" s="42"/>
      <c r="J7" s="42"/>
      <c r="K7" s="42"/>
      <c r="L7" s="42"/>
      <c r="M7" s="43">
        <v>44381.564120370371</v>
      </c>
    </row>
    <row r="8" spans="1:13" x14ac:dyDescent="0.4">
      <c r="A8" s="41" t="s">
        <v>60</v>
      </c>
      <c r="B8" s="37">
        <v>5</v>
      </c>
      <c r="C8" s="41" t="s">
        <v>164</v>
      </c>
      <c r="D8" s="37">
        <v>5</v>
      </c>
      <c r="E8" s="42"/>
      <c r="F8" s="42"/>
      <c r="G8" s="42"/>
      <c r="H8" s="42"/>
      <c r="I8" s="42"/>
      <c r="J8" s="42"/>
      <c r="K8" s="42"/>
      <c r="L8" s="42"/>
      <c r="M8" s="43">
        <v>44381.564120370371</v>
      </c>
    </row>
    <row r="9" spans="1:13" x14ac:dyDescent="0.4">
      <c r="A9" s="41" t="s">
        <v>60</v>
      </c>
      <c r="B9" s="37">
        <v>6</v>
      </c>
      <c r="C9" s="41" t="s">
        <v>173</v>
      </c>
      <c r="D9" s="37">
        <v>6</v>
      </c>
      <c r="E9" s="42"/>
      <c r="F9" s="42"/>
      <c r="G9" s="42"/>
      <c r="H9" s="42"/>
      <c r="I9" s="42"/>
      <c r="J9" s="42"/>
      <c r="K9" s="42"/>
      <c r="L9" s="42"/>
      <c r="M9" s="43">
        <v>44381.564120370371</v>
      </c>
    </row>
    <row r="10" spans="1:13" x14ac:dyDescent="0.4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x14ac:dyDescent="0.4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4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4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4">
      <c r="A14" s="44"/>
      <c r="B14" s="40" t="s">
        <v>73</v>
      </c>
      <c r="C14" s="44"/>
      <c r="D14" s="80"/>
      <c r="E14" s="48" t="s">
        <v>352</v>
      </c>
      <c r="F14" s="48" t="s">
        <v>352</v>
      </c>
      <c r="G14" s="48" t="s">
        <v>352</v>
      </c>
      <c r="H14" s="48" t="s">
        <v>352</v>
      </c>
      <c r="I14" s="49" t="s">
        <v>353</v>
      </c>
      <c r="J14" s="49" t="s">
        <v>353</v>
      </c>
      <c r="K14" s="49" t="s">
        <v>353</v>
      </c>
      <c r="L14" s="49" t="s">
        <v>353</v>
      </c>
      <c r="M14" s="44"/>
    </row>
    <row r="15" spans="1:13" x14ac:dyDescent="0.4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x14ac:dyDescent="0.4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4">
      <c r="A17" s="44"/>
      <c r="B17" s="44"/>
      <c r="C17" s="44"/>
      <c r="D17" s="44"/>
      <c r="E17" s="46" t="s">
        <v>300</v>
      </c>
      <c r="F17" s="46" t="s">
        <v>298</v>
      </c>
      <c r="G17" s="46" t="s">
        <v>335</v>
      </c>
      <c r="H17" s="46" t="s">
        <v>326</v>
      </c>
      <c r="I17" s="47" t="s">
        <v>167</v>
      </c>
      <c r="J17" s="47" t="s">
        <v>170</v>
      </c>
      <c r="K17" s="47" t="s">
        <v>63</v>
      </c>
      <c r="L17" s="47" t="s">
        <v>53</v>
      </c>
      <c r="M17" s="44"/>
    </row>
    <row r="18" spans="1:13" x14ac:dyDescent="0.4">
      <c r="A18" s="44"/>
      <c r="B18" s="44"/>
      <c r="C18" s="44"/>
      <c r="D18" s="44"/>
      <c r="E18" s="48" t="s">
        <v>15</v>
      </c>
      <c r="F18" s="48" t="s">
        <v>16</v>
      </c>
      <c r="G18" s="48" t="s">
        <v>13</v>
      </c>
      <c r="H18" s="48" t="s">
        <v>13</v>
      </c>
      <c r="I18" s="49" t="s">
        <v>362</v>
      </c>
      <c r="J18" s="49" t="s">
        <v>362</v>
      </c>
      <c r="K18" s="49" t="s">
        <v>17</v>
      </c>
      <c r="L18" s="49" t="s">
        <v>473</v>
      </c>
      <c r="M18" s="44"/>
    </row>
    <row r="19" spans="1:13" x14ac:dyDescent="0.4">
      <c r="A19" s="35"/>
      <c r="B19" s="35"/>
      <c r="C19" s="35"/>
      <c r="D19" s="35"/>
      <c r="E19" s="50"/>
      <c r="F19" s="50"/>
      <c r="G19" s="52"/>
      <c r="H19" s="52"/>
      <c r="I19" s="51"/>
      <c r="J19" s="51"/>
      <c r="K19" s="51"/>
      <c r="L19" s="51"/>
      <c r="M19" s="35"/>
    </row>
    <row r="20" spans="1:13" x14ac:dyDescent="0.4">
      <c r="B20" s="120" t="s">
        <v>351</v>
      </c>
      <c r="C20" s="120"/>
      <c r="D20" s="61" t="s">
        <v>349</v>
      </c>
      <c r="E20" s="48">
        <v>40</v>
      </c>
      <c r="F20" s="48">
        <v>30</v>
      </c>
      <c r="G20" s="48">
        <v>0</v>
      </c>
      <c r="H20" s="48">
        <v>0</v>
      </c>
      <c r="I20" s="49">
        <v>0</v>
      </c>
      <c r="J20" s="49">
        <v>0</v>
      </c>
      <c r="K20" s="49">
        <v>5</v>
      </c>
      <c r="L20" s="49">
        <v>1</v>
      </c>
      <c r="M20" s="35"/>
    </row>
    <row r="21" spans="1:13" x14ac:dyDescent="0.4">
      <c r="A21" s="61"/>
      <c r="B21" s="61"/>
      <c r="C21" s="61"/>
      <c r="D21" s="61" t="s">
        <v>350</v>
      </c>
      <c r="E21" s="48">
        <v>0.1</v>
      </c>
      <c r="F21" s="48">
        <v>0.1</v>
      </c>
      <c r="G21" s="48">
        <v>0.05</v>
      </c>
      <c r="H21" s="48">
        <v>0.05</v>
      </c>
      <c r="I21" s="49">
        <v>0.01</v>
      </c>
      <c r="J21" s="49">
        <v>0.01</v>
      </c>
      <c r="K21" s="49">
        <v>0.1</v>
      </c>
      <c r="L21" s="49">
        <v>0.1</v>
      </c>
      <c r="M21" s="35"/>
    </row>
    <row r="22" spans="1:13" x14ac:dyDescent="0.4">
      <c r="L22" s="34" t="s">
        <v>368</v>
      </c>
    </row>
    <row r="23" spans="1:13" x14ac:dyDescent="0.4">
      <c r="L23" s="52" t="s">
        <v>472</v>
      </c>
    </row>
  </sheetData>
  <mergeCells count="2">
    <mergeCell ref="B20:C20"/>
    <mergeCell ref="A1:M1"/>
  </mergeCells>
  <pageMargins left="0.69999998807907104" right="0.69999998807907104" top="0.75" bottom="0.75" header="0.30000001192092896" footer="0.300000011920928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zoomScaleNormal="100" zoomScaleSheetLayoutView="75" workbookViewId="0">
      <selection activeCell="K26" sqref="K26"/>
    </sheetView>
  </sheetViews>
  <sheetFormatPr defaultColWidth="8.8984375" defaultRowHeight="17.399999999999999" x14ac:dyDescent="0.4"/>
  <cols>
    <col min="3" max="3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  <col min="10" max="10" width="11.69921875" bestFit="1" customWidth="1"/>
  </cols>
  <sheetData>
    <row r="1" spans="1:12" x14ac:dyDescent="0.4">
      <c r="A1" s="118" t="s">
        <v>377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24"/>
    </row>
    <row r="2" spans="1:12" x14ac:dyDescent="0.4">
      <c r="A2" s="2" t="s">
        <v>225</v>
      </c>
      <c r="B2" s="2" t="s">
        <v>217</v>
      </c>
      <c r="C2" s="2" t="s">
        <v>219</v>
      </c>
      <c r="D2" s="2" t="s">
        <v>210</v>
      </c>
      <c r="E2" s="2" t="s">
        <v>223</v>
      </c>
      <c r="F2" s="2" t="s">
        <v>79</v>
      </c>
      <c r="G2" s="2" t="s">
        <v>78</v>
      </c>
      <c r="H2" s="2" t="s">
        <v>216</v>
      </c>
      <c r="I2" s="2" t="s">
        <v>70</v>
      </c>
      <c r="J2" s="2" t="s">
        <v>0</v>
      </c>
      <c r="K2" s="2" t="s">
        <v>182</v>
      </c>
      <c r="L2" s="2" t="s">
        <v>211</v>
      </c>
    </row>
    <row r="3" spans="1:12" x14ac:dyDescent="0.4">
      <c r="A3" s="8" t="s">
        <v>91</v>
      </c>
      <c r="B3" s="8" t="s">
        <v>218</v>
      </c>
      <c r="C3" s="8" t="s">
        <v>93</v>
      </c>
      <c r="D3" s="7" t="s">
        <v>90</v>
      </c>
      <c r="E3" s="2" t="s">
        <v>95</v>
      </c>
      <c r="F3" s="2" t="s">
        <v>94</v>
      </c>
      <c r="G3" s="2" t="s">
        <v>92</v>
      </c>
      <c r="H3" s="2" t="s">
        <v>96</v>
      </c>
      <c r="I3" s="2" t="s">
        <v>97</v>
      </c>
      <c r="J3" s="2" t="s">
        <v>284</v>
      </c>
      <c r="K3" s="8" t="s">
        <v>1</v>
      </c>
      <c r="L3" s="2" t="s">
        <v>98</v>
      </c>
    </row>
    <row r="4" spans="1:12" x14ac:dyDescent="0.4">
      <c r="A4" s="37">
        <v>1</v>
      </c>
      <c r="B4" s="37">
        <v>1</v>
      </c>
      <c r="C4" s="29" t="s">
        <v>227</v>
      </c>
      <c r="D4" s="37">
        <v>1</v>
      </c>
      <c r="E4" s="29" t="s">
        <v>246</v>
      </c>
      <c r="F4" s="29" t="s">
        <v>257</v>
      </c>
      <c r="G4" s="29" t="s">
        <v>247</v>
      </c>
      <c r="H4" s="31">
        <v>30</v>
      </c>
      <c r="I4" s="29" t="s">
        <v>72</v>
      </c>
      <c r="J4" s="3" t="s">
        <v>32</v>
      </c>
      <c r="K4" s="3"/>
      <c r="L4" s="3">
        <v>0</v>
      </c>
    </row>
    <row r="5" spans="1:12" x14ac:dyDescent="0.4">
      <c r="A5" s="37">
        <v>1</v>
      </c>
      <c r="B5" s="37">
        <v>1</v>
      </c>
      <c r="C5" s="29" t="s">
        <v>232</v>
      </c>
      <c r="D5" s="37">
        <v>2</v>
      </c>
      <c r="E5" s="29" t="s">
        <v>117</v>
      </c>
      <c r="F5" s="29" t="s">
        <v>118</v>
      </c>
      <c r="G5" s="29" t="s">
        <v>241</v>
      </c>
      <c r="H5" s="31">
        <v>30</v>
      </c>
      <c r="I5" s="29" t="s">
        <v>72</v>
      </c>
      <c r="J5" s="3" t="s">
        <v>32</v>
      </c>
      <c r="K5" s="3"/>
      <c r="L5" s="3">
        <v>0</v>
      </c>
    </row>
    <row r="6" spans="1:12" x14ac:dyDescent="0.4">
      <c r="A6" s="37">
        <v>1</v>
      </c>
      <c r="B6" s="37">
        <v>1</v>
      </c>
      <c r="C6" s="29" t="s">
        <v>229</v>
      </c>
      <c r="D6" s="37">
        <v>3</v>
      </c>
      <c r="E6" s="29" t="s">
        <v>115</v>
      </c>
      <c r="F6" s="29" t="s">
        <v>245</v>
      </c>
      <c r="G6" s="29" t="s">
        <v>252</v>
      </c>
      <c r="H6" s="31">
        <v>30</v>
      </c>
      <c r="I6" s="29" t="s">
        <v>72</v>
      </c>
      <c r="J6" s="3" t="s">
        <v>32</v>
      </c>
      <c r="K6" s="3"/>
      <c r="L6" s="3">
        <v>0</v>
      </c>
    </row>
    <row r="7" spans="1:12" x14ac:dyDescent="0.4">
      <c r="A7" s="37">
        <v>1</v>
      </c>
      <c r="B7" s="37">
        <v>1</v>
      </c>
      <c r="C7" s="29" t="s">
        <v>104</v>
      </c>
      <c r="D7" s="37">
        <v>4</v>
      </c>
      <c r="E7" s="29" t="s">
        <v>111</v>
      </c>
      <c r="F7" s="29" t="s">
        <v>121</v>
      </c>
      <c r="G7" s="29" t="s">
        <v>285</v>
      </c>
      <c r="H7" s="31">
        <v>30</v>
      </c>
      <c r="I7" s="29" t="s">
        <v>77</v>
      </c>
      <c r="J7" s="3" t="s">
        <v>32</v>
      </c>
      <c r="K7" s="3"/>
      <c r="L7" s="3">
        <v>0</v>
      </c>
    </row>
    <row r="8" spans="1:12" x14ac:dyDescent="0.4">
      <c r="A8" s="37">
        <v>1</v>
      </c>
      <c r="B8" s="37">
        <v>1</v>
      </c>
      <c r="C8" s="29" t="s">
        <v>103</v>
      </c>
      <c r="D8" s="37">
        <v>5</v>
      </c>
      <c r="E8" s="29" t="s">
        <v>116</v>
      </c>
      <c r="F8" s="29" t="s">
        <v>265</v>
      </c>
      <c r="G8" s="29" t="s">
        <v>268</v>
      </c>
      <c r="H8" s="31">
        <v>30</v>
      </c>
      <c r="I8" s="29" t="s">
        <v>77</v>
      </c>
      <c r="J8" s="3" t="s">
        <v>32</v>
      </c>
      <c r="K8" s="3"/>
      <c r="L8" s="3">
        <v>0</v>
      </c>
    </row>
    <row r="9" spans="1:12" x14ac:dyDescent="0.4">
      <c r="A9" s="37">
        <v>1</v>
      </c>
      <c r="B9" s="37">
        <v>2</v>
      </c>
      <c r="C9" s="29" t="s">
        <v>220</v>
      </c>
      <c r="D9" s="37">
        <v>6</v>
      </c>
      <c r="E9" s="29" t="s">
        <v>246</v>
      </c>
      <c r="F9" s="29" t="s">
        <v>258</v>
      </c>
      <c r="G9" s="29" t="s">
        <v>247</v>
      </c>
      <c r="H9" s="31">
        <v>30</v>
      </c>
      <c r="I9" s="29" t="s">
        <v>72</v>
      </c>
      <c r="J9" s="3" t="s">
        <v>32</v>
      </c>
      <c r="K9" s="3"/>
      <c r="L9" s="3">
        <v>0</v>
      </c>
    </row>
    <row r="10" spans="1:12" x14ac:dyDescent="0.4">
      <c r="A10" s="37">
        <v>1</v>
      </c>
      <c r="B10" s="37">
        <v>2</v>
      </c>
      <c r="C10" s="29" t="s">
        <v>233</v>
      </c>
      <c r="D10" s="37">
        <v>7</v>
      </c>
      <c r="E10" s="29" t="s">
        <v>117</v>
      </c>
      <c r="F10" s="29" t="s">
        <v>119</v>
      </c>
      <c r="G10" s="29" t="s">
        <v>241</v>
      </c>
      <c r="H10" s="31">
        <v>30</v>
      </c>
      <c r="I10" s="29" t="s">
        <v>72</v>
      </c>
      <c r="J10" s="3" t="s">
        <v>32</v>
      </c>
      <c r="K10" s="3"/>
      <c r="L10" s="3">
        <v>0</v>
      </c>
    </row>
    <row r="11" spans="1:12" x14ac:dyDescent="0.4">
      <c r="A11" s="37">
        <v>1</v>
      </c>
      <c r="B11" s="37">
        <v>2</v>
      </c>
      <c r="C11" s="29" t="s">
        <v>234</v>
      </c>
      <c r="D11" s="37">
        <v>8</v>
      </c>
      <c r="E11" s="29" t="s">
        <v>115</v>
      </c>
      <c r="F11" s="29" t="s">
        <v>250</v>
      </c>
      <c r="G11" s="29" t="s">
        <v>252</v>
      </c>
      <c r="H11" s="31">
        <v>30</v>
      </c>
      <c r="I11" s="29" t="s">
        <v>72</v>
      </c>
      <c r="J11" s="3" t="s">
        <v>32</v>
      </c>
      <c r="K11" s="3"/>
      <c r="L11" s="3">
        <v>0</v>
      </c>
    </row>
    <row r="12" spans="1:12" x14ac:dyDescent="0.4">
      <c r="A12" s="37">
        <v>1</v>
      </c>
      <c r="B12" s="37">
        <v>2</v>
      </c>
      <c r="C12" s="29" t="s">
        <v>107</v>
      </c>
      <c r="D12" s="37">
        <v>9</v>
      </c>
      <c r="E12" s="29" t="s">
        <v>111</v>
      </c>
      <c r="F12" s="29" t="s">
        <v>124</v>
      </c>
      <c r="G12" s="29" t="s">
        <v>285</v>
      </c>
      <c r="H12" s="31">
        <v>30</v>
      </c>
      <c r="I12" s="29" t="s">
        <v>77</v>
      </c>
      <c r="J12" s="3" t="s">
        <v>32</v>
      </c>
      <c r="K12" s="3"/>
      <c r="L12" s="3">
        <v>0</v>
      </c>
    </row>
    <row r="13" spans="1:12" x14ac:dyDescent="0.4">
      <c r="A13" s="37">
        <v>1</v>
      </c>
      <c r="B13" s="37">
        <v>2</v>
      </c>
      <c r="C13" s="29" t="s">
        <v>100</v>
      </c>
      <c r="D13" s="37">
        <v>10</v>
      </c>
      <c r="E13" s="29" t="s">
        <v>116</v>
      </c>
      <c r="F13" s="29" t="s">
        <v>237</v>
      </c>
      <c r="G13" s="29" t="s">
        <v>268</v>
      </c>
      <c r="H13" s="31">
        <v>30</v>
      </c>
      <c r="I13" s="29" t="s">
        <v>77</v>
      </c>
      <c r="J13" s="3" t="s">
        <v>32</v>
      </c>
      <c r="K13" s="3"/>
      <c r="L13" s="3">
        <v>0</v>
      </c>
    </row>
    <row r="14" spans="1:12" x14ac:dyDescent="0.4">
      <c r="A14" s="37">
        <v>1</v>
      </c>
      <c r="B14" s="37">
        <v>3</v>
      </c>
      <c r="C14" s="29" t="s">
        <v>213</v>
      </c>
      <c r="D14" s="37">
        <v>11</v>
      </c>
      <c r="E14" s="29" t="s">
        <v>246</v>
      </c>
      <c r="F14" s="29" t="s">
        <v>236</v>
      </c>
      <c r="G14" s="29" t="s">
        <v>240</v>
      </c>
      <c r="H14" s="31">
        <v>30</v>
      </c>
      <c r="I14" s="29" t="s">
        <v>72</v>
      </c>
      <c r="J14" s="3" t="s">
        <v>32</v>
      </c>
      <c r="K14" s="3"/>
      <c r="L14" s="3">
        <v>0</v>
      </c>
    </row>
    <row r="15" spans="1:12" x14ac:dyDescent="0.4">
      <c r="A15" s="37">
        <v>1</v>
      </c>
      <c r="B15" s="37">
        <v>3</v>
      </c>
      <c r="C15" s="29" t="s">
        <v>230</v>
      </c>
      <c r="D15" s="37">
        <v>12</v>
      </c>
      <c r="E15" s="29" t="s">
        <v>117</v>
      </c>
      <c r="F15" s="29" t="s">
        <v>109</v>
      </c>
      <c r="G15" s="29" t="s">
        <v>249</v>
      </c>
      <c r="H15" s="31">
        <v>30</v>
      </c>
      <c r="I15" s="29" t="s">
        <v>72</v>
      </c>
      <c r="J15" s="17" t="s">
        <v>33</v>
      </c>
      <c r="K15" s="17">
        <v>3</v>
      </c>
      <c r="L15" s="3">
        <v>0</v>
      </c>
    </row>
    <row r="16" spans="1:12" x14ac:dyDescent="0.4">
      <c r="A16" s="37">
        <v>1</v>
      </c>
      <c r="B16" s="37">
        <v>3</v>
      </c>
      <c r="C16" s="29" t="s">
        <v>231</v>
      </c>
      <c r="D16" s="37">
        <v>13</v>
      </c>
      <c r="E16" s="29" t="s">
        <v>115</v>
      </c>
      <c r="F16" s="29" t="s">
        <v>260</v>
      </c>
      <c r="G16" s="29" t="s">
        <v>253</v>
      </c>
      <c r="H16" s="31">
        <v>30</v>
      </c>
      <c r="I16" s="29" t="s">
        <v>72</v>
      </c>
      <c r="J16" s="3" t="s">
        <v>32</v>
      </c>
      <c r="K16" s="3"/>
      <c r="L16" s="3">
        <v>0</v>
      </c>
    </row>
    <row r="17" spans="1:12" x14ac:dyDescent="0.4">
      <c r="A17" s="37">
        <v>1</v>
      </c>
      <c r="B17" s="37">
        <v>3</v>
      </c>
      <c r="C17" s="29" t="s">
        <v>106</v>
      </c>
      <c r="D17" s="37">
        <v>14</v>
      </c>
      <c r="E17" s="29" t="s">
        <v>111</v>
      </c>
      <c r="F17" s="29" t="s">
        <v>122</v>
      </c>
      <c r="G17" s="29" t="s">
        <v>289</v>
      </c>
      <c r="H17" s="31">
        <v>30</v>
      </c>
      <c r="I17" s="29" t="s">
        <v>77</v>
      </c>
      <c r="J17" s="3" t="s">
        <v>32</v>
      </c>
      <c r="K17" s="3"/>
      <c r="L17" s="3">
        <v>0</v>
      </c>
    </row>
    <row r="18" spans="1:12" x14ac:dyDescent="0.4">
      <c r="A18" s="37">
        <v>1</v>
      </c>
      <c r="B18" s="37">
        <v>3</v>
      </c>
      <c r="C18" s="29" t="s">
        <v>99</v>
      </c>
      <c r="D18" s="37">
        <v>15</v>
      </c>
      <c r="E18" s="29" t="s">
        <v>116</v>
      </c>
      <c r="F18" s="29" t="s">
        <v>261</v>
      </c>
      <c r="G18" s="29" t="s">
        <v>278</v>
      </c>
      <c r="H18" s="31">
        <v>30</v>
      </c>
      <c r="I18" s="29" t="s">
        <v>77</v>
      </c>
      <c r="J18" s="3" t="s">
        <v>32</v>
      </c>
      <c r="K18" s="3"/>
      <c r="L18" s="3">
        <v>0</v>
      </c>
    </row>
    <row r="19" spans="1:12" x14ac:dyDescent="0.4">
      <c r="A19" s="37">
        <v>2</v>
      </c>
      <c r="B19" s="37">
        <v>4</v>
      </c>
      <c r="C19" s="29" t="s">
        <v>221</v>
      </c>
      <c r="D19" s="37">
        <v>16</v>
      </c>
      <c r="E19" s="29" t="s">
        <v>246</v>
      </c>
      <c r="F19" s="29" t="s">
        <v>264</v>
      </c>
      <c r="G19" s="29" t="s">
        <v>240</v>
      </c>
      <c r="H19" s="31">
        <v>30</v>
      </c>
      <c r="I19" s="29" t="s">
        <v>72</v>
      </c>
      <c r="J19" s="3" t="s">
        <v>32</v>
      </c>
      <c r="K19" s="3"/>
      <c r="L19" s="3">
        <v>0</v>
      </c>
    </row>
    <row r="20" spans="1:12" x14ac:dyDescent="0.4">
      <c r="A20" s="37">
        <v>2</v>
      </c>
      <c r="B20" s="37">
        <v>4</v>
      </c>
      <c r="C20" s="29" t="s">
        <v>256</v>
      </c>
      <c r="D20" s="37">
        <v>17</v>
      </c>
      <c r="E20" s="29" t="s">
        <v>117</v>
      </c>
      <c r="F20" s="29" t="s">
        <v>114</v>
      </c>
      <c r="G20" s="29" t="s">
        <v>249</v>
      </c>
      <c r="H20" s="31">
        <v>30</v>
      </c>
      <c r="I20" s="29" t="s">
        <v>72</v>
      </c>
      <c r="J20" s="3" t="s">
        <v>32</v>
      </c>
      <c r="K20" s="3"/>
      <c r="L20" s="3">
        <v>0</v>
      </c>
    </row>
    <row r="21" spans="1:12" x14ac:dyDescent="0.4">
      <c r="A21" s="37">
        <v>2</v>
      </c>
      <c r="B21" s="37">
        <v>4</v>
      </c>
      <c r="C21" s="29" t="s">
        <v>259</v>
      </c>
      <c r="D21" s="37">
        <v>18</v>
      </c>
      <c r="E21" s="29" t="s">
        <v>115</v>
      </c>
      <c r="F21" s="29" t="s">
        <v>243</v>
      </c>
      <c r="G21" s="29" t="s">
        <v>253</v>
      </c>
      <c r="H21" s="31">
        <v>30</v>
      </c>
      <c r="I21" s="29" t="s">
        <v>72</v>
      </c>
      <c r="J21" s="3" t="s">
        <v>32</v>
      </c>
      <c r="K21" s="3"/>
      <c r="L21" s="3">
        <v>0</v>
      </c>
    </row>
    <row r="22" spans="1:12" x14ac:dyDescent="0.4">
      <c r="A22" s="37">
        <v>2</v>
      </c>
      <c r="B22" s="37">
        <v>4</v>
      </c>
      <c r="C22" s="29" t="s">
        <v>105</v>
      </c>
      <c r="D22" s="37">
        <v>19</v>
      </c>
      <c r="E22" s="29" t="s">
        <v>111</v>
      </c>
      <c r="F22" s="29" t="s">
        <v>125</v>
      </c>
      <c r="G22" s="29" t="s">
        <v>289</v>
      </c>
      <c r="H22" s="31">
        <v>30</v>
      </c>
      <c r="I22" s="29" t="s">
        <v>77</v>
      </c>
      <c r="J22" s="3" t="s">
        <v>32</v>
      </c>
      <c r="K22" s="3"/>
      <c r="L22" s="3">
        <v>0</v>
      </c>
    </row>
    <row r="23" spans="1:12" x14ac:dyDescent="0.4">
      <c r="A23" s="37">
        <v>2</v>
      </c>
      <c r="B23" s="37">
        <v>4</v>
      </c>
      <c r="C23" s="29" t="s">
        <v>101</v>
      </c>
      <c r="D23" s="37">
        <v>20</v>
      </c>
      <c r="E23" s="29" t="s">
        <v>116</v>
      </c>
      <c r="F23" s="29" t="s">
        <v>263</v>
      </c>
      <c r="G23" s="29" t="s">
        <v>278</v>
      </c>
      <c r="H23" s="31">
        <v>30</v>
      </c>
      <c r="I23" s="29" t="s">
        <v>77</v>
      </c>
      <c r="J23" s="3" t="s">
        <v>32</v>
      </c>
      <c r="K23" s="3"/>
      <c r="L23" s="3">
        <v>0</v>
      </c>
    </row>
    <row r="24" spans="1:12" x14ac:dyDescent="0.4">
      <c r="A24" s="37">
        <v>2</v>
      </c>
      <c r="B24" s="37">
        <v>5</v>
      </c>
      <c r="C24" s="29" t="s">
        <v>228</v>
      </c>
      <c r="D24" s="37">
        <v>21</v>
      </c>
      <c r="E24" s="29" t="s">
        <v>246</v>
      </c>
      <c r="F24" s="29" t="s">
        <v>266</v>
      </c>
      <c r="G24" s="29" t="s">
        <v>248</v>
      </c>
      <c r="H24" s="31">
        <v>30</v>
      </c>
      <c r="I24" s="29" t="s">
        <v>72</v>
      </c>
      <c r="J24" s="3" t="s">
        <v>32</v>
      </c>
      <c r="K24" s="3"/>
      <c r="L24" s="3">
        <v>0</v>
      </c>
    </row>
    <row r="25" spans="1:12" x14ac:dyDescent="0.4">
      <c r="A25" s="37">
        <v>2</v>
      </c>
      <c r="B25" s="37">
        <v>5</v>
      </c>
      <c r="C25" s="29" t="s">
        <v>238</v>
      </c>
      <c r="D25" s="37">
        <v>22</v>
      </c>
      <c r="E25" s="29" t="s">
        <v>117</v>
      </c>
      <c r="F25" s="29" t="s">
        <v>110</v>
      </c>
      <c r="G25" s="29" t="s">
        <v>251</v>
      </c>
      <c r="H25" s="31">
        <v>30</v>
      </c>
      <c r="I25" s="29" t="s">
        <v>72</v>
      </c>
      <c r="J25" s="3" t="s">
        <v>32</v>
      </c>
      <c r="K25" s="3"/>
      <c r="L25" s="3">
        <v>0</v>
      </c>
    </row>
    <row r="26" spans="1:12" x14ac:dyDescent="0.4">
      <c r="A26" s="37">
        <v>2</v>
      </c>
      <c r="B26" s="37">
        <v>5</v>
      </c>
      <c r="C26" s="29" t="s">
        <v>262</v>
      </c>
      <c r="D26" s="37">
        <v>23</v>
      </c>
      <c r="E26" s="29" t="s">
        <v>115</v>
      </c>
      <c r="F26" s="29" t="s">
        <v>239</v>
      </c>
      <c r="G26" s="29" t="s">
        <v>293</v>
      </c>
      <c r="H26" s="31">
        <v>30</v>
      </c>
      <c r="I26" s="29" t="s">
        <v>72</v>
      </c>
      <c r="J26" s="3" t="s">
        <v>32</v>
      </c>
      <c r="K26" s="3"/>
      <c r="L26" s="3">
        <v>0</v>
      </c>
    </row>
    <row r="27" spans="1:12" x14ac:dyDescent="0.4">
      <c r="A27" s="37">
        <v>2</v>
      </c>
      <c r="B27" s="37">
        <v>5</v>
      </c>
      <c r="C27" s="29" t="s">
        <v>102</v>
      </c>
      <c r="D27" s="37">
        <v>24</v>
      </c>
      <c r="E27" s="29" t="s">
        <v>111</v>
      </c>
      <c r="F27" s="29" t="s">
        <v>126</v>
      </c>
      <c r="G27" s="29" t="s">
        <v>283</v>
      </c>
      <c r="H27" s="31">
        <v>30</v>
      </c>
      <c r="I27" s="29" t="s">
        <v>77</v>
      </c>
      <c r="J27" s="3" t="s">
        <v>32</v>
      </c>
      <c r="K27" s="3"/>
      <c r="L27" s="3">
        <v>0</v>
      </c>
    </row>
    <row r="28" spans="1:12" x14ac:dyDescent="0.4">
      <c r="A28" s="37">
        <v>2</v>
      </c>
      <c r="B28" s="37">
        <v>5</v>
      </c>
      <c r="C28" s="29" t="s">
        <v>108</v>
      </c>
      <c r="D28" s="37">
        <v>25</v>
      </c>
      <c r="E28" s="29" t="s">
        <v>116</v>
      </c>
      <c r="F28" s="29" t="s">
        <v>242</v>
      </c>
      <c r="G28" s="29" t="s">
        <v>274</v>
      </c>
      <c r="H28" s="31">
        <v>30</v>
      </c>
      <c r="I28" s="29" t="s">
        <v>77</v>
      </c>
      <c r="J28" s="3" t="s">
        <v>32</v>
      </c>
      <c r="K28" s="3"/>
      <c r="L28" s="3">
        <v>0</v>
      </c>
    </row>
    <row r="29" spans="1:12" x14ac:dyDescent="0.4">
      <c r="A29" s="37">
        <v>2</v>
      </c>
      <c r="B29" s="37">
        <v>6</v>
      </c>
      <c r="C29" s="29" t="s">
        <v>215</v>
      </c>
      <c r="D29" s="37">
        <v>26</v>
      </c>
      <c r="E29" s="29" t="s">
        <v>246</v>
      </c>
      <c r="F29" s="29" t="s">
        <v>235</v>
      </c>
      <c r="G29" s="29" t="s">
        <v>248</v>
      </c>
      <c r="H29" s="31">
        <v>30</v>
      </c>
      <c r="I29" s="29" t="s">
        <v>72</v>
      </c>
      <c r="J29" s="3" t="s">
        <v>32</v>
      </c>
      <c r="K29" s="3"/>
      <c r="L29" s="3">
        <v>0</v>
      </c>
    </row>
    <row r="30" spans="1:12" x14ac:dyDescent="0.4">
      <c r="A30" s="37">
        <v>2</v>
      </c>
      <c r="B30" s="37">
        <v>6</v>
      </c>
      <c r="C30" s="29" t="s">
        <v>254</v>
      </c>
      <c r="D30" s="37">
        <v>27</v>
      </c>
      <c r="E30" s="29" t="s">
        <v>117</v>
      </c>
      <c r="F30" s="29" t="s">
        <v>112</v>
      </c>
      <c r="G30" s="29" t="s">
        <v>251</v>
      </c>
      <c r="H30" s="31">
        <v>30</v>
      </c>
      <c r="I30" s="29" t="s">
        <v>72</v>
      </c>
      <c r="J30" s="3" t="s">
        <v>32</v>
      </c>
      <c r="K30" s="3"/>
      <c r="L30" s="3">
        <v>0</v>
      </c>
    </row>
    <row r="31" spans="1:12" x14ac:dyDescent="0.4">
      <c r="A31" s="37">
        <v>2</v>
      </c>
      <c r="B31" s="37">
        <v>6</v>
      </c>
      <c r="C31" s="29" t="s">
        <v>255</v>
      </c>
      <c r="D31" s="37">
        <v>28</v>
      </c>
      <c r="E31" s="29" t="s">
        <v>115</v>
      </c>
      <c r="F31" s="29" t="s">
        <v>239</v>
      </c>
      <c r="G31" s="29" t="s">
        <v>293</v>
      </c>
      <c r="H31" s="31">
        <v>30</v>
      </c>
      <c r="I31" s="29" t="s">
        <v>72</v>
      </c>
      <c r="J31" s="3" t="s">
        <v>32</v>
      </c>
      <c r="K31" s="3"/>
      <c r="L31" s="3">
        <v>0</v>
      </c>
    </row>
    <row r="32" spans="1:12" x14ac:dyDescent="0.4">
      <c r="A32" s="37">
        <v>2</v>
      </c>
      <c r="B32" s="37">
        <v>6</v>
      </c>
      <c r="C32" s="29" t="s">
        <v>113</v>
      </c>
      <c r="D32" s="37">
        <v>29</v>
      </c>
      <c r="E32" s="29" t="s">
        <v>111</v>
      </c>
      <c r="F32" s="29" t="s">
        <v>123</v>
      </c>
      <c r="G32" s="29" t="s">
        <v>283</v>
      </c>
      <c r="H32" s="31">
        <v>30</v>
      </c>
      <c r="I32" s="29" t="s">
        <v>77</v>
      </c>
      <c r="J32" s="3" t="s">
        <v>32</v>
      </c>
      <c r="K32" s="3"/>
      <c r="L32" s="3">
        <v>0</v>
      </c>
    </row>
    <row r="33" spans="1:12" x14ac:dyDescent="0.4">
      <c r="A33" s="37">
        <v>2</v>
      </c>
      <c r="B33" s="37">
        <v>6</v>
      </c>
      <c r="C33" s="29" t="s">
        <v>120</v>
      </c>
      <c r="D33" s="37">
        <v>30</v>
      </c>
      <c r="E33" s="29" t="s">
        <v>116</v>
      </c>
      <c r="F33" s="29" t="s">
        <v>244</v>
      </c>
      <c r="G33" s="29" t="s">
        <v>274</v>
      </c>
      <c r="H33" s="31">
        <v>30</v>
      </c>
      <c r="I33" s="29" t="s">
        <v>77</v>
      </c>
      <c r="J33" s="3" t="s">
        <v>32</v>
      </c>
      <c r="K33" s="3"/>
      <c r="L33" s="3">
        <v>0</v>
      </c>
    </row>
    <row r="34" spans="1:12" x14ac:dyDescent="0.4">
      <c r="A34" s="4"/>
      <c r="B34" s="4"/>
      <c r="C34" s="4"/>
      <c r="D34" s="4"/>
      <c r="E34" s="4"/>
      <c r="F34" s="4"/>
      <c r="G34" s="4"/>
      <c r="H34" s="5" t="s">
        <v>275</v>
      </c>
      <c r="I34" s="4"/>
      <c r="J34" s="97" t="s">
        <v>494</v>
      </c>
      <c r="K34" s="97" t="s">
        <v>281</v>
      </c>
      <c r="L34" s="97" t="s">
        <v>281</v>
      </c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L35" s="4"/>
    </row>
    <row r="36" spans="1:12" x14ac:dyDescent="0.4">
      <c r="A36" s="8" t="s">
        <v>75</v>
      </c>
      <c r="B36" s="8" t="s">
        <v>75</v>
      </c>
      <c r="C36" s="8" t="s">
        <v>75</v>
      </c>
      <c r="D36" s="7" t="s">
        <v>73</v>
      </c>
      <c r="E36" s="4"/>
      <c r="F36" s="4"/>
      <c r="G36" s="4"/>
      <c r="H36" s="4"/>
      <c r="I36" s="4"/>
      <c r="J36" s="4"/>
      <c r="K36" s="8" t="s">
        <v>75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E37" sqref="E37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125" t="s">
        <v>378</v>
      </c>
      <c r="B1" s="126"/>
      <c r="C1" s="126"/>
      <c r="D1" s="125"/>
      <c r="E1" s="127"/>
    </row>
    <row r="2" spans="1:7" x14ac:dyDescent="0.4">
      <c r="A2" s="20" t="s">
        <v>182</v>
      </c>
      <c r="B2" s="20" t="s">
        <v>176</v>
      </c>
      <c r="C2" s="20" t="s">
        <v>165</v>
      </c>
      <c r="D2" s="20" t="s">
        <v>148</v>
      </c>
      <c r="E2" s="20" t="s">
        <v>38</v>
      </c>
      <c r="G2" s="23" t="s">
        <v>346</v>
      </c>
    </row>
    <row r="3" spans="1:7" x14ac:dyDescent="0.4">
      <c r="A3" s="25" t="s">
        <v>1</v>
      </c>
      <c r="B3" s="20" t="s">
        <v>390</v>
      </c>
      <c r="C3" s="20" t="s">
        <v>150</v>
      </c>
      <c r="D3" s="20" t="s">
        <v>144</v>
      </c>
      <c r="E3" s="20" t="s">
        <v>129</v>
      </c>
      <c r="G3" s="24" t="s">
        <v>345</v>
      </c>
    </row>
    <row r="4" spans="1:7" x14ac:dyDescent="0.4">
      <c r="A4" s="33">
        <v>1</v>
      </c>
      <c r="B4" s="33" t="s">
        <v>2</v>
      </c>
      <c r="C4" s="33" t="s">
        <v>64</v>
      </c>
      <c r="D4" s="32">
        <v>30</v>
      </c>
      <c r="E4" s="22">
        <v>43927.565396874998</v>
      </c>
    </row>
    <row r="5" spans="1:7" x14ac:dyDescent="0.4">
      <c r="A5" s="33">
        <v>2</v>
      </c>
      <c r="B5" s="33" t="s">
        <v>3</v>
      </c>
      <c r="C5" s="33" t="s">
        <v>64</v>
      </c>
      <c r="D5" s="32"/>
      <c r="E5" s="22">
        <v>43879.604137187504</v>
      </c>
    </row>
    <row r="6" spans="1:7" x14ac:dyDescent="0.4">
      <c r="A6" s="33">
        <v>3</v>
      </c>
      <c r="B6" s="33" t="s">
        <v>183</v>
      </c>
      <c r="C6" s="33" t="s">
        <v>64</v>
      </c>
      <c r="D6" s="32"/>
      <c r="E6" s="22">
        <v>43879.604137187504</v>
      </c>
    </row>
    <row r="7" spans="1:7" x14ac:dyDescent="0.4">
      <c r="A7" s="33">
        <v>4</v>
      </c>
      <c r="B7" s="33" t="s">
        <v>56</v>
      </c>
      <c r="C7" s="33" t="s">
        <v>64</v>
      </c>
      <c r="D7" s="32"/>
      <c r="E7" s="22">
        <v>43879.604137187504</v>
      </c>
    </row>
    <row r="8" spans="1:7" x14ac:dyDescent="0.4">
      <c r="A8" s="33">
        <v>5</v>
      </c>
      <c r="B8" s="33" t="s">
        <v>66</v>
      </c>
      <c r="C8" s="33" t="s">
        <v>64</v>
      </c>
      <c r="D8" s="32"/>
      <c r="E8" s="22">
        <v>43879.604137187504</v>
      </c>
    </row>
    <row r="9" spans="1:7" x14ac:dyDescent="0.4">
      <c r="A9" s="33">
        <v>6</v>
      </c>
      <c r="B9" s="33" t="s">
        <v>28</v>
      </c>
      <c r="C9" s="33" t="s">
        <v>64</v>
      </c>
      <c r="D9" s="32"/>
      <c r="E9" s="22">
        <v>43879.604137187504</v>
      </c>
    </row>
    <row r="10" spans="1:7" x14ac:dyDescent="0.4">
      <c r="A10" s="33">
        <v>7</v>
      </c>
      <c r="B10" s="33" t="s">
        <v>175</v>
      </c>
      <c r="C10" s="33" t="s">
        <v>62</v>
      </c>
      <c r="D10" s="32">
        <v>60</v>
      </c>
      <c r="E10" s="22">
        <v>43879.604137187504</v>
      </c>
    </row>
    <row r="11" spans="1:7" x14ac:dyDescent="0.4">
      <c r="A11" s="33">
        <v>8</v>
      </c>
      <c r="B11" s="33" t="s">
        <v>169</v>
      </c>
      <c r="C11" s="33" t="s">
        <v>62</v>
      </c>
      <c r="D11" s="32"/>
      <c r="E11" s="22">
        <v>43879.604137187504</v>
      </c>
    </row>
    <row r="12" spans="1:7" x14ac:dyDescent="0.4">
      <c r="A12" s="33">
        <v>9</v>
      </c>
      <c r="B12" s="33" t="s">
        <v>68</v>
      </c>
      <c r="C12" s="33" t="s">
        <v>62</v>
      </c>
      <c r="D12" s="32"/>
      <c r="E12" s="22">
        <v>43879.604137187504</v>
      </c>
    </row>
    <row r="13" spans="1:7" x14ac:dyDescent="0.4">
      <c r="A13" s="33">
        <v>10</v>
      </c>
      <c r="B13" s="33" t="s">
        <v>184</v>
      </c>
      <c r="C13" s="33" t="s">
        <v>64</v>
      </c>
      <c r="D13" s="32"/>
      <c r="E13" s="22">
        <v>43879.604137187504</v>
      </c>
    </row>
    <row r="14" spans="1:7" x14ac:dyDescent="0.4">
      <c r="A14" s="4"/>
      <c r="B14" s="4"/>
      <c r="C14" s="4"/>
      <c r="D14" s="4" t="s">
        <v>275</v>
      </c>
      <c r="E14" s="4"/>
    </row>
    <row r="15" spans="1:7" x14ac:dyDescent="0.4">
      <c r="A15" s="4"/>
      <c r="B15" s="4"/>
      <c r="C15" s="4"/>
      <c r="D15" s="4"/>
      <c r="E15" s="4"/>
    </row>
    <row r="16" spans="1:7" x14ac:dyDescent="0.4">
      <c r="A16" s="7" t="s">
        <v>73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"/>
  <sheetViews>
    <sheetView zoomScaleNormal="100" zoomScaleSheetLayoutView="75" workbookViewId="0">
      <selection activeCell="F3" sqref="F3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128" t="s">
        <v>379</v>
      </c>
      <c r="B1" s="129"/>
      <c r="C1" s="129"/>
      <c r="D1" s="129"/>
      <c r="E1" s="129"/>
      <c r="F1" s="129"/>
      <c r="G1" s="129"/>
      <c r="H1" s="129"/>
      <c r="I1" s="130"/>
    </row>
    <row r="2" spans="1:9" x14ac:dyDescent="0.4">
      <c r="A2" s="2" t="s">
        <v>185</v>
      </c>
      <c r="B2" s="2" t="s">
        <v>225</v>
      </c>
      <c r="C2" s="2" t="s">
        <v>217</v>
      </c>
      <c r="D2" s="2" t="s">
        <v>219</v>
      </c>
      <c r="E2" s="83" t="s">
        <v>210</v>
      </c>
      <c r="F2" s="2" t="s">
        <v>182</v>
      </c>
      <c r="G2" s="2" t="s">
        <v>165</v>
      </c>
      <c r="H2" s="2" t="s">
        <v>177</v>
      </c>
      <c r="I2" s="2" t="s">
        <v>172</v>
      </c>
    </row>
    <row r="3" spans="1:9" x14ac:dyDescent="0.4">
      <c r="A3" s="7" t="s">
        <v>161</v>
      </c>
      <c r="B3" s="76" t="s">
        <v>91</v>
      </c>
      <c r="C3" s="76" t="s">
        <v>218</v>
      </c>
      <c r="D3" s="76" t="s">
        <v>93</v>
      </c>
      <c r="E3" s="77" t="s">
        <v>90</v>
      </c>
      <c r="F3" s="78" t="s">
        <v>1</v>
      </c>
      <c r="G3" s="75" t="s">
        <v>150</v>
      </c>
      <c r="H3" s="2" t="s">
        <v>132</v>
      </c>
      <c r="I3" s="2" t="s">
        <v>288</v>
      </c>
    </row>
    <row r="4" spans="1:9" x14ac:dyDescent="0.4">
      <c r="A4" s="3">
        <v>1</v>
      </c>
      <c r="B4" s="38">
        <v>1</v>
      </c>
      <c r="C4" s="38">
        <v>3</v>
      </c>
      <c r="D4" s="3" t="s">
        <v>230</v>
      </c>
      <c r="E4" s="38">
        <v>12</v>
      </c>
      <c r="F4" s="3">
        <v>3</v>
      </c>
      <c r="G4" s="3" t="s">
        <v>64</v>
      </c>
      <c r="H4" s="10">
        <v>44336.552083333336</v>
      </c>
      <c r="I4" s="10">
        <v>44336.572916666664</v>
      </c>
    </row>
    <row r="5" spans="1:9" x14ac:dyDescent="0.4">
      <c r="A5" s="3">
        <v>2</v>
      </c>
      <c r="B5" s="38">
        <v>2</v>
      </c>
      <c r="C5" s="38">
        <v>4</v>
      </c>
      <c r="D5" s="3" t="s">
        <v>105</v>
      </c>
      <c r="E5" s="38">
        <v>19</v>
      </c>
      <c r="F5" s="3">
        <v>5</v>
      </c>
      <c r="G5" s="3" t="s">
        <v>64</v>
      </c>
      <c r="H5" s="10">
        <v>44359.638888888891</v>
      </c>
      <c r="I5" s="10">
        <v>44359.659722222219</v>
      </c>
    </row>
    <row r="6" spans="1:9" x14ac:dyDescent="0.4">
      <c r="A6" s="3">
        <v>3</v>
      </c>
      <c r="B6" s="38">
        <v>1</v>
      </c>
      <c r="C6" s="38">
        <v>1</v>
      </c>
      <c r="D6" s="3" t="s">
        <v>229</v>
      </c>
      <c r="E6" s="38">
        <v>3</v>
      </c>
      <c r="F6" s="3">
        <v>8</v>
      </c>
      <c r="G6" s="3" t="s">
        <v>62</v>
      </c>
      <c r="H6" s="10">
        <v>44382.753472222219</v>
      </c>
      <c r="I6" s="10">
        <v>44382.795138888891</v>
      </c>
    </row>
    <row r="7" spans="1:9" x14ac:dyDescent="0.4">
      <c r="A7" s="4"/>
      <c r="B7" s="4"/>
      <c r="C7" s="4"/>
      <c r="D7" s="4"/>
      <c r="E7" s="4"/>
      <c r="F7" s="4"/>
      <c r="G7" s="4"/>
      <c r="H7" s="4"/>
      <c r="I7" s="4"/>
    </row>
    <row r="8" spans="1:9" x14ac:dyDescent="0.4">
      <c r="A8" s="4"/>
      <c r="B8" s="4"/>
      <c r="C8" s="4"/>
      <c r="D8" s="4"/>
      <c r="E8" s="4"/>
      <c r="F8" s="4"/>
      <c r="G8" s="79"/>
      <c r="H8" s="4"/>
      <c r="I8" s="4"/>
    </row>
    <row r="9" spans="1:9" x14ac:dyDescent="0.4">
      <c r="A9" s="7" t="s">
        <v>73</v>
      </c>
      <c r="B9" s="78" t="s">
        <v>75</v>
      </c>
      <c r="C9" s="78" t="s">
        <v>75</v>
      </c>
      <c r="D9" s="78" t="s">
        <v>75</v>
      </c>
      <c r="E9" s="78" t="s">
        <v>75</v>
      </c>
      <c r="F9" s="82" t="s">
        <v>75</v>
      </c>
      <c r="G9" s="80"/>
      <c r="H9" s="34"/>
      <c r="I9" s="4"/>
    </row>
    <row r="10" spans="1:9" x14ac:dyDescent="0.4">
      <c r="G10" s="81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4"/>
  <sheetViews>
    <sheetView zoomScaleNormal="100" zoomScaleSheetLayoutView="75" workbookViewId="0">
      <selection activeCell="D4" sqref="D4:D8"/>
    </sheetView>
  </sheetViews>
  <sheetFormatPr defaultColWidth="8.8984375" defaultRowHeight="17.399999999999999" x14ac:dyDescent="0.4"/>
  <cols>
    <col min="1" max="1" width="8.59765625" bestFit="1" customWidth="1"/>
    <col min="2" max="2" width="8.59765625" customWidth="1"/>
    <col min="3" max="3" width="8" bestFit="1" customWidth="1"/>
    <col min="4" max="4" width="7.69921875" bestFit="1" customWidth="1"/>
    <col min="5" max="5" width="9" bestFit="1" customWidth="1"/>
    <col min="6" max="6" width="10.19921875" bestFit="1" customWidth="1"/>
    <col min="7" max="8" width="11.59765625" bestFit="1" customWidth="1"/>
    <col min="9" max="9" width="11.19921875" bestFit="1" customWidth="1"/>
    <col min="10" max="10" width="11.69921875" bestFit="1" customWidth="1"/>
    <col min="11" max="11" width="13.09765625" bestFit="1" customWidth="1"/>
  </cols>
  <sheetData>
    <row r="1" spans="1:11" x14ac:dyDescent="0.4">
      <c r="A1" s="131" t="s">
        <v>478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11" x14ac:dyDescent="0.4">
      <c r="A2" s="2" t="s">
        <v>280</v>
      </c>
      <c r="B2" s="2" t="s">
        <v>61</v>
      </c>
      <c r="C2" s="2" t="s">
        <v>225</v>
      </c>
      <c r="D2" s="2" t="s">
        <v>226</v>
      </c>
      <c r="E2" s="2" t="s">
        <v>292</v>
      </c>
      <c r="F2" s="39" t="s">
        <v>475</v>
      </c>
      <c r="G2" s="2" t="s">
        <v>71</v>
      </c>
      <c r="H2" s="2" t="s">
        <v>74</v>
      </c>
      <c r="I2" s="39" t="s">
        <v>480</v>
      </c>
      <c r="J2" s="2" t="s">
        <v>277</v>
      </c>
      <c r="K2" s="105" t="s">
        <v>487</v>
      </c>
    </row>
    <row r="3" spans="1:11" x14ac:dyDescent="0.4">
      <c r="A3" s="7" t="s">
        <v>128</v>
      </c>
      <c r="B3" s="8" t="s">
        <v>344</v>
      </c>
      <c r="C3" s="8" t="s">
        <v>91</v>
      </c>
      <c r="D3" s="8" t="s">
        <v>224</v>
      </c>
      <c r="E3" s="2" t="s">
        <v>127</v>
      </c>
      <c r="F3" s="2" t="s">
        <v>391</v>
      </c>
      <c r="G3" s="2" t="s">
        <v>392</v>
      </c>
      <c r="H3" s="2" t="s">
        <v>393</v>
      </c>
      <c r="I3" s="2" t="s">
        <v>21</v>
      </c>
      <c r="J3" s="2" t="s">
        <v>394</v>
      </c>
      <c r="K3" s="105" t="s">
        <v>488</v>
      </c>
    </row>
    <row r="4" spans="1:11" x14ac:dyDescent="0.4">
      <c r="A4" s="38">
        <v>1</v>
      </c>
      <c r="B4" s="38">
        <v>2</v>
      </c>
      <c r="C4" s="38">
        <v>1</v>
      </c>
      <c r="D4" s="38">
        <v>2</v>
      </c>
      <c r="E4" s="3">
        <v>100</v>
      </c>
      <c r="F4" s="14">
        <v>44423</v>
      </c>
      <c r="G4" s="14">
        <v>44433</v>
      </c>
      <c r="H4" s="14">
        <v>44432</v>
      </c>
      <c r="I4" s="3" t="s">
        <v>40</v>
      </c>
      <c r="J4" s="3">
        <f>H4-G4</f>
        <v>-1</v>
      </c>
      <c r="K4" s="57" t="s">
        <v>490</v>
      </c>
    </row>
    <row r="5" spans="1:11" x14ac:dyDescent="0.4">
      <c r="A5" s="38">
        <v>2</v>
      </c>
      <c r="B5" s="38">
        <v>2</v>
      </c>
      <c r="C5" s="38">
        <v>2</v>
      </c>
      <c r="D5" s="38">
        <v>2</v>
      </c>
      <c r="E5" s="3">
        <v>200</v>
      </c>
      <c r="F5" s="14">
        <v>44428</v>
      </c>
      <c r="G5" s="14">
        <v>44438</v>
      </c>
      <c r="H5" s="14">
        <v>44440</v>
      </c>
      <c r="I5" s="3" t="s">
        <v>40</v>
      </c>
      <c r="J5" s="3">
        <f>H5-G5</f>
        <v>2</v>
      </c>
      <c r="K5" s="57" t="s">
        <v>490</v>
      </c>
    </row>
    <row r="6" spans="1:11" x14ac:dyDescent="0.4">
      <c r="A6" s="38">
        <v>3</v>
      </c>
      <c r="B6" s="38">
        <v>1</v>
      </c>
      <c r="C6" s="74">
        <v>1</v>
      </c>
      <c r="D6" s="38">
        <v>1</v>
      </c>
      <c r="E6" s="3">
        <v>300</v>
      </c>
      <c r="F6" s="14">
        <v>44444</v>
      </c>
      <c r="G6" s="14">
        <v>44454</v>
      </c>
      <c r="H6" s="14"/>
      <c r="I6" s="9" t="s">
        <v>76</v>
      </c>
      <c r="J6" s="3">
        <v>0</v>
      </c>
      <c r="K6" s="106" t="s">
        <v>490</v>
      </c>
    </row>
    <row r="7" spans="1:11" x14ac:dyDescent="0.4">
      <c r="A7" s="38">
        <v>4</v>
      </c>
      <c r="B7" s="38">
        <v>3</v>
      </c>
      <c r="C7" s="74">
        <v>2</v>
      </c>
      <c r="D7" s="38">
        <v>3</v>
      </c>
      <c r="E7" s="3">
        <v>200</v>
      </c>
      <c r="F7" s="14">
        <v>44446</v>
      </c>
      <c r="G7" s="14">
        <v>44455</v>
      </c>
      <c r="H7" s="14"/>
      <c r="I7" s="9" t="s">
        <v>76</v>
      </c>
      <c r="J7" s="3">
        <v>0</v>
      </c>
      <c r="K7" s="106" t="s">
        <v>491</v>
      </c>
    </row>
    <row r="8" spans="1:11" x14ac:dyDescent="0.4">
      <c r="A8" s="38">
        <v>5</v>
      </c>
      <c r="B8" s="38">
        <v>1</v>
      </c>
      <c r="C8" s="74">
        <v>2</v>
      </c>
      <c r="D8" s="38">
        <v>1</v>
      </c>
      <c r="E8" s="3">
        <v>200</v>
      </c>
      <c r="F8" s="14">
        <v>44446</v>
      </c>
      <c r="G8" s="14">
        <v>44457</v>
      </c>
      <c r="H8" s="14"/>
      <c r="I8" s="9" t="s">
        <v>76</v>
      </c>
      <c r="J8" s="3">
        <v>0</v>
      </c>
      <c r="K8" s="106" t="s">
        <v>491</v>
      </c>
    </row>
    <row r="9" spans="1:11" x14ac:dyDescent="0.4">
      <c r="A9" s="4"/>
      <c r="B9" s="4"/>
      <c r="C9" s="4"/>
      <c r="D9" s="4"/>
      <c r="E9" s="5" t="s">
        <v>276</v>
      </c>
      <c r="F9" s="5"/>
      <c r="G9" s="4"/>
      <c r="H9" s="4"/>
      <c r="I9" s="4"/>
      <c r="J9" s="5" t="s">
        <v>273</v>
      </c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5" t="s">
        <v>316</v>
      </c>
      <c r="K10" s="97" t="s">
        <v>489</v>
      </c>
    </row>
    <row r="11" spans="1:11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97" t="s">
        <v>474</v>
      </c>
      <c r="J11" s="97" t="s">
        <v>474</v>
      </c>
      <c r="K11" s="97" t="s">
        <v>474</v>
      </c>
    </row>
    <row r="12" spans="1:11" x14ac:dyDescent="0.4">
      <c r="A12" s="4"/>
      <c r="B12" s="4"/>
      <c r="C12" s="4"/>
      <c r="D12" s="4"/>
      <c r="E12" s="4"/>
      <c r="F12" s="4"/>
      <c r="G12" s="4"/>
      <c r="H12" s="4"/>
      <c r="I12" s="4"/>
    </row>
    <row r="13" spans="1:11" x14ac:dyDescent="0.4">
      <c r="A13" s="4"/>
      <c r="B13" s="4"/>
      <c r="C13" s="4"/>
      <c r="D13" s="4"/>
      <c r="E13" s="4"/>
      <c r="F13" s="4"/>
      <c r="G13" s="4"/>
      <c r="H13" s="4"/>
      <c r="I13" s="4"/>
    </row>
    <row r="14" spans="1:11" x14ac:dyDescent="0.4">
      <c r="A14" s="52" t="s">
        <v>486</v>
      </c>
    </row>
  </sheetData>
  <mergeCells count="1">
    <mergeCell ref="A1:K1"/>
  </mergeCells>
  <pageMargins left="0.69999998807907104" right="0.69999998807907104" top="0.75" bottom="0.75" header="0.30000001192092896" footer="0.30000001192092896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0073-207E-4C86-90FD-855B24ED80AE}">
  <dimension ref="A1:I16"/>
  <sheetViews>
    <sheetView zoomScaleNormal="100" workbookViewId="0">
      <selection activeCell="G14" sqref="G14"/>
    </sheetView>
  </sheetViews>
  <sheetFormatPr defaultRowHeight="17.399999999999999" x14ac:dyDescent="0.4"/>
  <cols>
    <col min="1" max="1" width="8.19921875" bestFit="1" customWidth="1"/>
    <col min="6" max="6" width="17.8984375" bestFit="1" customWidth="1"/>
    <col min="7" max="7" width="13.09765625" bestFit="1" customWidth="1"/>
  </cols>
  <sheetData>
    <row r="1" spans="1:9" x14ac:dyDescent="0.4">
      <c r="A1" s="132" t="s">
        <v>479</v>
      </c>
      <c r="B1" s="131"/>
      <c r="C1" s="131"/>
      <c r="D1" s="131"/>
      <c r="E1" s="131"/>
      <c r="F1" s="131"/>
      <c r="G1" s="131"/>
    </row>
    <row r="2" spans="1:9" x14ac:dyDescent="0.4">
      <c r="A2" s="2" t="s">
        <v>280</v>
      </c>
      <c r="B2" s="2" t="s">
        <v>61</v>
      </c>
      <c r="C2" s="2" t="s">
        <v>225</v>
      </c>
      <c r="D2" s="2" t="s">
        <v>226</v>
      </c>
      <c r="E2" s="2" t="s">
        <v>292</v>
      </c>
      <c r="F2" s="39" t="s">
        <v>475</v>
      </c>
      <c r="G2" s="39" t="s">
        <v>480</v>
      </c>
    </row>
    <row r="3" spans="1:9" x14ac:dyDescent="0.4">
      <c r="A3" s="40" t="s">
        <v>128</v>
      </c>
      <c r="B3" s="8" t="s">
        <v>344</v>
      </c>
      <c r="C3" s="8" t="s">
        <v>91</v>
      </c>
      <c r="D3" s="8" t="s">
        <v>224</v>
      </c>
      <c r="E3" s="2" t="s">
        <v>127</v>
      </c>
      <c r="F3" s="39" t="s">
        <v>481</v>
      </c>
      <c r="G3" s="2" t="s">
        <v>21</v>
      </c>
      <c r="I3" s="6"/>
    </row>
    <row r="4" spans="1:9" x14ac:dyDescent="0.4">
      <c r="A4" s="84">
        <v>1</v>
      </c>
      <c r="B4" s="84">
        <v>4</v>
      </c>
      <c r="C4" s="84">
        <v>1</v>
      </c>
      <c r="D4" s="84">
        <v>4</v>
      </c>
      <c r="E4" s="3">
        <v>300</v>
      </c>
      <c r="F4" s="10">
        <v>44469.521064814813</v>
      </c>
      <c r="G4" s="36" t="s">
        <v>482</v>
      </c>
    </row>
    <row r="5" spans="1:9" x14ac:dyDescent="0.4">
      <c r="A5" s="84">
        <v>2</v>
      </c>
      <c r="B5" s="84">
        <v>5</v>
      </c>
      <c r="C5" s="84">
        <v>1</v>
      </c>
      <c r="D5" s="84">
        <v>5</v>
      </c>
      <c r="E5" s="3">
        <v>600</v>
      </c>
      <c r="F5" s="10">
        <v>44469.521064814813</v>
      </c>
      <c r="G5" s="36" t="s">
        <v>482</v>
      </c>
    </row>
    <row r="6" spans="1:9" x14ac:dyDescent="0.4">
      <c r="A6" s="84">
        <v>3</v>
      </c>
      <c r="B6" s="84">
        <v>6</v>
      </c>
      <c r="C6" s="98">
        <v>1</v>
      </c>
      <c r="D6" s="84">
        <v>6</v>
      </c>
      <c r="E6" s="3">
        <v>700</v>
      </c>
      <c r="F6" s="10">
        <v>44469.521064814813</v>
      </c>
      <c r="G6" s="99" t="s">
        <v>482</v>
      </c>
    </row>
    <row r="7" spans="1:9" x14ac:dyDescent="0.4">
      <c r="A7" s="84">
        <v>4</v>
      </c>
      <c r="B7" s="84">
        <v>4</v>
      </c>
      <c r="C7" s="98">
        <v>2</v>
      </c>
      <c r="D7" s="84">
        <v>4</v>
      </c>
      <c r="E7" s="3">
        <v>500</v>
      </c>
      <c r="F7" s="10">
        <v>44470.641435185185</v>
      </c>
      <c r="G7" s="99" t="s">
        <v>482</v>
      </c>
    </row>
    <row r="8" spans="1:9" x14ac:dyDescent="0.4">
      <c r="A8" s="84">
        <v>5</v>
      </c>
      <c r="B8" s="84">
        <v>5</v>
      </c>
      <c r="C8" s="98">
        <v>2</v>
      </c>
      <c r="D8" s="84">
        <v>5</v>
      </c>
      <c r="E8" s="3">
        <v>400</v>
      </c>
      <c r="F8" s="10">
        <v>44470.641435185185</v>
      </c>
      <c r="G8" s="99" t="s">
        <v>482</v>
      </c>
    </row>
    <row r="9" spans="1:9" x14ac:dyDescent="0.4">
      <c r="A9" s="84">
        <v>6</v>
      </c>
      <c r="B9" s="84">
        <v>6</v>
      </c>
      <c r="C9" s="98">
        <v>2</v>
      </c>
      <c r="D9" s="84">
        <v>6</v>
      </c>
      <c r="E9" s="3">
        <v>600</v>
      </c>
      <c r="F9" s="10">
        <v>44470.641435185185</v>
      </c>
      <c r="G9" s="99" t="s">
        <v>482</v>
      </c>
    </row>
    <row r="12" spans="1:9" x14ac:dyDescent="0.4">
      <c r="A12" s="7" t="s">
        <v>73</v>
      </c>
      <c r="B12" s="8" t="s">
        <v>75</v>
      </c>
      <c r="C12" s="8" t="s">
        <v>75</v>
      </c>
      <c r="D12" s="8" t="s">
        <v>75</v>
      </c>
      <c r="F12" s="103" t="s">
        <v>485</v>
      </c>
      <c r="G12" s="101" t="s">
        <v>483</v>
      </c>
      <c r="H12" s="35"/>
    </row>
    <row r="13" spans="1:9" x14ac:dyDescent="0.4">
      <c r="G13" s="100" t="s">
        <v>502</v>
      </c>
    </row>
    <row r="15" spans="1:9" x14ac:dyDescent="0.4">
      <c r="A15" s="102" t="s">
        <v>493</v>
      </c>
    </row>
    <row r="16" spans="1:9" x14ac:dyDescent="0.4">
      <c r="A16" s="52" t="s">
        <v>484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고객제품주문</vt:lpstr>
      <vt:lpstr>자사자재발주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  <vt:lpstr>사용자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2021-10-06T08:42:15Z</dcterms:modified>
  <cp:version>0906.0200.01</cp:version>
</cp:coreProperties>
</file>