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59" documentId="8_{ABB28833-ABE4-4D96-9686-9F2F504BE829}" xr6:coauthVersionLast="47" xr6:coauthVersionMax="47" xr10:uidLastSave="{C123A86B-8EA5-4ED2-81CD-64D843F096D7}"/>
  <bookViews>
    <workbookView xWindow="-120" yWindow="-120" windowWidth="29040" windowHeight="15720" firstSheet="22" activeTab="25" xr2:uid="{00000000-000D-0000-FFFF-FFFF00000000}"/>
  </bookViews>
  <sheets>
    <sheet name="basic" sheetId="14" r:id="rId1"/>
    <sheet name="MONITOR AND KEY BOARDS " sheetId="2" r:id="rId2"/>
    <sheet name="CPU SERIAL NUMBER LAB-1 " sheetId="1" r:id="rId3"/>
    <sheet name="2nd Floor Hall 1" sheetId="22" r:id="rId4"/>
    <sheet name="2nd Floor Hall 2 " sheetId="23" r:id="rId5"/>
    <sheet name="2nd Floor Cabins" sheetId="24" r:id="rId6"/>
    <sheet name="3rd Floor Bay 1 To Bay 5" sheetId="3" r:id="rId7"/>
    <sheet name="3rd Floor Office" sheetId="15" r:id="rId8"/>
    <sheet name="3rd Floor Conference Hall" sheetId="16" r:id="rId9"/>
    <sheet name="3rd Floor IoT Lab" sheetId="17" r:id="rId10"/>
    <sheet name="3rd Floor Cabins" sheetId="18" r:id="rId11"/>
    <sheet name="3rd Floor Pantry Room" sheetId="19" r:id="rId12"/>
    <sheet name="4th Floor Hall 1" sheetId="20" r:id="rId13"/>
    <sheet name="4th Floor Hall 2 " sheetId="21" r:id="rId14"/>
    <sheet name="4th Floor Studio Room" sheetId="28" r:id="rId15"/>
    <sheet name="5th Floor Hall 1" sheetId="25" r:id="rId16"/>
    <sheet name="5th Floor Hall 2" sheetId="26" r:id="rId17"/>
    <sheet name="5th Floor Server room" sheetId="27" r:id="rId18"/>
    <sheet name="5th Floor Hall 3" sheetId="29" r:id="rId19"/>
    <sheet name="Sheet2" sheetId="30" r:id="rId20"/>
    <sheet name="Venue Wise " sheetId="31" r:id="rId21"/>
    <sheet name="Updated Report 21-09-2023" sheetId="32" r:id="rId22"/>
    <sheet name="Updated Report 21-09-2023 (2)" sheetId="33" r:id="rId23"/>
    <sheet name="Updated Report 21-09-2023 ( (3)" sheetId="34" r:id="rId24"/>
    <sheet name="Updated Report 21-09-2023 ( (4)" sheetId="35" r:id="rId25"/>
    <sheet name="Updated Report 12-10-2023" sheetId="36" r:id="rId26"/>
  </sheets>
  <definedNames>
    <definedName name="_xlnm._FilterDatabase" localSheetId="5" hidden="1">'2nd Floor Cabins'!$A$2:$D$40</definedName>
    <definedName name="_xlnm._FilterDatabase" localSheetId="3" hidden="1">'2nd Floor Hall 1'!$A$2:$D$40</definedName>
    <definedName name="_xlnm._FilterDatabase" localSheetId="4" hidden="1">'2nd Floor Hall 2 '!$A$2:$D$40</definedName>
    <definedName name="_xlnm._FilterDatabase" localSheetId="6" hidden="1">'3rd Floor Bay 1 To Bay 5'!$A$2:$D$39</definedName>
    <definedName name="_xlnm._FilterDatabase" localSheetId="10" hidden="1">'3rd Floor Cabins'!$A$2:$D$39</definedName>
    <definedName name="_xlnm._FilterDatabase" localSheetId="8" hidden="1">'3rd Floor Conference Hall'!$A$2:$D$39</definedName>
    <definedName name="_xlnm._FilterDatabase" localSheetId="9" hidden="1">'3rd Floor IoT Lab'!$A$2:$D$39</definedName>
    <definedName name="_xlnm._FilterDatabase" localSheetId="7" hidden="1">'3rd Floor Office'!$A$2:$D$40</definedName>
    <definedName name="_xlnm._FilterDatabase" localSheetId="11" hidden="1">'3rd Floor Pantry Room'!$A$2:$D$38</definedName>
    <definedName name="_xlnm._FilterDatabase" localSheetId="12" hidden="1">'4th Floor Hall 1'!$A$2:$D$40</definedName>
    <definedName name="_xlnm._FilterDatabase" localSheetId="13" hidden="1">'4th Floor Hall 2 '!$A$2:$D$39</definedName>
    <definedName name="_xlnm._FilterDatabase" localSheetId="14" hidden="1">'4th Floor Studio Room'!$A$2:$D$40</definedName>
    <definedName name="_xlnm._FilterDatabase" localSheetId="15" hidden="1">'5th Floor Hall 1'!$A$2:$D$39</definedName>
    <definedName name="_xlnm._FilterDatabase" localSheetId="16" hidden="1">'5th Floor Hall 2'!$A$2:$D$40</definedName>
    <definedName name="_xlnm._FilterDatabase" localSheetId="18" hidden="1">'5th Floor Hall 3'!$A$2:$D$40</definedName>
    <definedName name="_xlnm._FilterDatabase" localSheetId="17" hidden="1">'5th Floor Server room'!$A$2:$D$40</definedName>
    <definedName name="_xlnm._FilterDatabase" localSheetId="2" hidden="1">'CPU SERIAL NUMBER LAB-1 '!$A$2:$D$47</definedName>
    <definedName name="_xlnm.Print_Area" localSheetId="25">'Updated Report 12-10-2023'!$A$1:$W$57</definedName>
    <definedName name="_xlnm.Print_Area" localSheetId="21">'Updated Report 21-09-2023'!$A$1:$W$55</definedName>
    <definedName name="_xlnm.Print_Area" localSheetId="24">'Updated Report 21-09-2023 ( (4)'!$A$1:$W$56</definedName>
    <definedName name="_xlnm.Print_Titles" localSheetId="0">basic!$2:$2</definedName>
    <definedName name="_xlnm.Print_Titles" localSheetId="25">'Updated Report 12-10-2023'!$1:$4</definedName>
    <definedName name="_xlnm.Print_Titles" localSheetId="21">'Updated Report 21-09-2023'!$1:$4</definedName>
    <definedName name="_xlnm.Print_Titles" localSheetId="23">'Updated Report 21-09-2023 ( (3)'!$3:$4</definedName>
    <definedName name="_xlnm.Print_Titles" localSheetId="24">'Updated Report 21-09-2023 ( (4)'!$1:$4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36" l="1"/>
  <c r="R35" i="36" l="1"/>
  <c r="S35" i="36"/>
  <c r="Y7" i="36"/>
  <c r="W57" i="36"/>
  <c r="W56" i="36"/>
  <c r="W55" i="36"/>
  <c r="W54" i="36"/>
  <c r="W53" i="36"/>
  <c r="W52" i="36"/>
  <c r="W51" i="36"/>
  <c r="W50" i="36"/>
  <c r="W49" i="36"/>
  <c r="W48" i="36"/>
  <c r="W47" i="36"/>
  <c r="W46" i="36"/>
  <c r="W45" i="36"/>
  <c r="W44" i="36"/>
  <c r="W43" i="36"/>
  <c r="W42" i="36"/>
  <c r="W41" i="36"/>
  <c r="W40" i="36"/>
  <c r="W39" i="36"/>
  <c r="W38" i="36"/>
  <c r="W37" i="36"/>
  <c r="W36" i="36"/>
  <c r="U35" i="36"/>
  <c r="T35" i="36"/>
  <c r="O35" i="36"/>
  <c r="I35" i="36"/>
  <c r="H35" i="36"/>
  <c r="G35" i="36"/>
  <c r="F35" i="36"/>
  <c r="E35" i="36"/>
  <c r="D35" i="36"/>
  <c r="C35" i="36"/>
  <c r="B35" i="36"/>
  <c r="W35" i="36" s="1"/>
  <c r="W34" i="36"/>
  <c r="W33" i="36"/>
  <c r="W32" i="36"/>
  <c r="W31" i="36"/>
  <c r="W30" i="36"/>
  <c r="W29" i="36"/>
  <c r="W28" i="36"/>
  <c r="W27" i="36"/>
  <c r="W26" i="36"/>
  <c r="W25" i="36"/>
  <c r="W24" i="36"/>
  <c r="W23" i="36"/>
  <c r="W22" i="36"/>
  <c r="W21" i="36"/>
  <c r="W20" i="36"/>
  <c r="W19" i="36"/>
  <c r="W17" i="36"/>
  <c r="W16" i="36"/>
  <c r="W15" i="36"/>
  <c r="W14" i="36"/>
  <c r="W13" i="36"/>
  <c r="W12" i="36"/>
  <c r="W11" i="36"/>
  <c r="W10" i="36"/>
  <c r="W9" i="36"/>
  <c r="W8" i="36"/>
  <c r="W7" i="36"/>
  <c r="W6" i="36"/>
  <c r="W5" i="36"/>
  <c r="W21" i="35"/>
  <c r="U34" i="35"/>
  <c r="T34" i="35"/>
  <c r="S34" i="35"/>
  <c r="R34" i="35"/>
  <c r="P34" i="35"/>
  <c r="O34" i="35"/>
  <c r="I34" i="35"/>
  <c r="H34" i="35"/>
  <c r="G34" i="35"/>
  <c r="F34" i="35"/>
  <c r="E34" i="35"/>
  <c r="W34" i="35" s="1"/>
  <c r="D34" i="35"/>
  <c r="C34" i="35"/>
  <c r="B34" i="35"/>
  <c r="W36" i="35"/>
  <c r="W35" i="35"/>
  <c r="W33" i="35"/>
  <c r="W32" i="35"/>
  <c r="W31" i="35"/>
  <c r="W30" i="35"/>
  <c r="W29" i="35"/>
  <c r="W28" i="35"/>
  <c r="W27" i="35"/>
  <c r="W25" i="35"/>
  <c r="W24" i="35"/>
  <c r="W23" i="35"/>
  <c r="W22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5" i="35"/>
  <c r="W56" i="35"/>
  <c r="W55" i="35"/>
  <c r="W54" i="35"/>
  <c r="W53" i="35"/>
  <c r="W52" i="35"/>
  <c r="W51" i="35"/>
  <c r="W50" i="35"/>
  <c r="W49" i="35"/>
  <c r="W48" i="35"/>
  <c r="W47" i="35"/>
  <c r="W46" i="35"/>
  <c r="W45" i="35"/>
  <c r="W44" i="35"/>
  <c r="W43" i="35"/>
  <c r="W42" i="35"/>
  <c r="W41" i="35"/>
  <c r="W40" i="35"/>
  <c r="W39" i="35"/>
  <c r="W38" i="35"/>
  <c r="W37" i="35"/>
  <c r="W26" i="35"/>
  <c r="W6" i="35"/>
  <c r="W48" i="32"/>
  <c r="W49" i="32"/>
  <c r="W50" i="32"/>
  <c r="W51" i="32"/>
  <c r="W52" i="32"/>
  <c r="W53" i="32"/>
  <c r="W54" i="32"/>
  <c r="W55" i="32"/>
  <c r="W47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F40" i="34"/>
  <c r="F41" i="34"/>
  <c r="F42" i="34"/>
  <c r="F43" i="34"/>
  <c r="F44" i="34"/>
  <c r="F45" i="34"/>
  <c r="F46" i="34"/>
  <c r="F47" i="34"/>
  <c r="F48" i="34"/>
  <c r="F49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17" i="34"/>
  <c r="F13" i="34"/>
  <c r="F12" i="34"/>
  <c r="F11" i="34"/>
  <c r="H10" i="34"/>
  <c r="F10" i="34"/>
  <c r="H9" i="34"/>
  <c r="F9" i="34"/>
  <c r="F8" i="34"/>
  <c r="F7" i="34"/>
  <c r="F6" i="34"/>
  <c r="F5" i="34"/>
  <c r="M44" i="33"/>
  <c r="M45" i="33"/>
  <c r="M46" i="33"/>
  <c r="M47" i="33"/>
  <c r="M48" i="33"/>
  <c r="M49" i="33"/>
  <c r="M43" i="33"/>
  <c r="M40" i="33"/>
  <c r="M41" i="33"/>
  <c r="M42" i="33"/>
  <c r="M17" i="33"/>
  <c r="M18" i="33"/>
  <c r="M19" i="33"/>
  <c r="M20" i="33"/>
  <c r="M14" i="33"/>
  <c r="M15" i="33"/>
  <c r="M16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13" i="33"/>
  <c r="M12" i="33"/>
  <c r="M11" i="33"/>
  <c r="O10" i="33"/>
  <c r="M10" i="33"/>
  <c r="O9" i="33"/>
  <c r="M9" i="33"/>
  <c r="M8" i="33"/>
  <c r="M7" i="33"/>
  <c r="M6" i="33"/>
  <c r="M5" i="33"/>
  <c r="Y10" i="32"/>
  <c r="Y9" i="32"/>
  <c r="W5" i="32"/>
  <c r="Y10" i="30"/>
  <c r="Y9" i="30"/>
  <c r="W26" i="30"/>
  <c r="W25" i="30"/>
  <c r="W24" i="30"/>
  <c r="W23" i="30"/>
  <c r="W30" i="30"/>
  <c r="W35" i="30"/>
  <c r="W34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7" i="30"/>
  <c r="W28" i="30"/>
  <c r="W29" i="30"/>
  <c r="W31" i="30"/>
  <c r="W32" i="30"/>
  <c r="W33" i="30"/>
  <c r="W5" i="30"/>
</calcChain>
</file>

<file path=xl/sharedStrings.xml><?xml version="1.0" encoding="utf-8"?>
<sst xmlns="http://schemas.openxmlformats.org/spreadsheetml/2006/main" count="1223" uniqueCount="337">
  <si>
    <t>SI.NO</t>
  </si>
  <si>
    <t>NAME</t>
  </si>
  <si>
    <t xml:space="preserve">BRAND </t>
  </si>
  <si>
    <t>LOCATION</t>
  </si>
  <si>
    <t>SERIAL NUMBER</t>
  </si>
  <si>
    <t>REMARKS</t>
  </si>
  <si>
    <t>SCREEN SIZE</t>
  </si>
  <si>
    <t>QTY</t>
  </si>
  <si>
    <t>KEYBOARD</t>
  </si>
  <si>
    <t>MOUSE</t>
  </si>
  <si>
    <t>MONITOR</t>
  </si>
  <si>
    <t xml:space="preserve">CPU BRAND </t>
  </si>
  <si>
    <t xml:space="preserve">NAME </t>
  </si>
  <si>
    <t xml:space="preserve">MOBILE NUMBER </t>
  </si>
  <si>
    <t>Designation</t>
  </si>
  <si>
    <t xml:space="preserve">to get serial number from cpu </t>
  </si>
  <si>
    <t>step 1</t>
  </si>
  <si>
    <t>open run</t>
  </si>
  <si>
    <t>step 2</t>
  </si>
  <si>
    <t>type cmd</t>
  </si>
  <si>
    <t>step 3</t>
  </si>
  <si>
    <t xml:space="preserve">type wmic   bios  get  serialnumber </t>
  </si>
  <si>
    <t>note : please check total 12 sheets</t>
  </si>
  <si>
    <t>do need full</t>
  </si>
  <si>
    <t>Description</t>
  </si>
  <si>
    <t>Count</t>
  </si>
  <si>
    <t>PVC Chaires</t>
  </si>
  <si>
    <t>PVC Tables</t>
  </si>
  <si>
    <t>Mentor Desk</t>
  </si>
  <si>
    <t>Amplifier Desk</t>
  </si>
  <si>
    <t>Amplifier Set</t>
  </si>
  <si>
    <t>Ceiling Fans</t>
  </si>
  <si>
    <t>Window Curtains</t>
  </si>
  <si>
    <t>Gang Boxes</t>
  </si>
  <si>
    <t>Remarks</t>
  </si>
  <si>
    <t>Working</t>
  </si>
  <si>
    <t>CEO</t>
  </si>
  <si>
    <t>Program Manager (Operations)</t>
  </si>
  <si>
    <t>Program Manager (Trainings)</t>
  </si>
  <si>
    <t>Program Manager (IT)</t>
  </si>
  <si>
    <t>Program Manager (Placements)</t>
  </si>
  <si>
    <t>Program Manager (Relationship)</t>
  </si>
  <si>
    <t>Revolving Chaires</t>
  </si>
  <si>
    <t xml:space="preserve">Ceiling Lights </t>
  </si>
  <si>
    <t>Long Desk</t>
  </si>
  <si>
    <t>AC's (Split)</t>
  </si>
  <si>
    <t>Working Desks</t>
  </si>
  <si>
    <t>"S" Type Chaires</t>
  </si>
  <si>
    <t>AC's (Casset)</t>
  </si>
  <si>
    <t>Ceiling Lights</t>
  </si>
  <si>
    <t>Iron Tables</t>
  </si>
  <si>
    <t>Working Desk</t>
  </si>
  <si>
    <t>Office</t>
  </si>
  <si>
    <t>Access Points</t>
  </si>
  <si>
    <t>Projector</t>
  </si>
  <si>
    <t>Canon (Black &amp; White) Printer</t>
  </si>
  <si>
    <t>HP Multi Function Printer</t>
  </si>
  <si>
    <t>Revolving Chair</t>
  </si>
  <si>
    <t>Lenovo</t>
  </si>
  <si>
    <t>office</t>
  </si>
  <si>
    <t>PG033WSL</t>
  </si>
  <si>
    <t>PG033WT0</t>
  </si>
  <si>
    <t>PG033WS4</t>
  </si>
  <si>
    <t>PG033WRX</t>
  </si>
  <si>
    <t>COOLER MASTER</t>
  </si>
  <si>
    <t>ASSEMBLED</t>
  </si>
  <si>
    <t>PG033WT4</t>
  </si>
  <si>
    <t>PG033WSB</t>
  </si>
  <si>
    <t>PG033WSY</t>
  </si>
  <si>
    <t>PG033WRV</t>
  </si>
  <si>
    <t>PG033WRY</t>
  </si>
  <si>
    <t>PG033WSZ</t>
  </si>
  <si>
    <t>PG033WSF</t>
  </si>
  <si>
    <t>PG033WS2</t>
  </si>
  <si>
    <t>PG033WS9</t>
  </si>
  <si>
    <t>PG033WSR</t>
  </si>
  <si>
    <t>PG033WSA</t>
  </si>
  <si>
    <t>PG033WSV</t>
  </si>
  <si>
    <t>PG033WT2</t>
  </si>
  <si>
    <t>ANTEC</t>
  </si>
  <si>
    <t>PG033WSH</t>
  </si>
  <si>
    <t>PG033WRW</t>
  </si>
  <si>
    <t>PG033WS7</t>
  </si>
  <si>
    <t>PG033WS5</t>
  </si>
  <si>
    <t>PG033WRZ</t>
  </si>
  <si>
    <t>PG033WSP</t>
  </si>
  <si>
    <t>PG033WSW</t>
  </si>
  <si>
    <t>PG033WSS</t>
  </si>
  <si>
    <t>PG033WRT</t>
  </si>
  <si>
    <t>PG033WSJ</t>
  </si>
  <si>
    <t>PG033WST</t>
  </si>
  <si>
    <t>PG033WS3</t>
  </si>
  <si>
    <t>PG033WT5</t>
  </si>
  <si>
    <t>PG033WT3</t>
  </si>
  <si>
    <t>PG033WSQ</t>
  </si>
  <si>
    <t>PG033WS0</t>
  </si>
  <si>
    <t>PG033WSK</t>
  </si>
  <si>
    <t>PG033WT6</t>
  </si>
  <si>
    <t>PG033WS6</t>
  </si>
  <si>
    <t>PG033WSG</t>
  </si>
  <si>
    <t>PG033WSX</t>
  </si>
  <si>
    <t>PG033WSE</t>
  </si>
  <si>
    <t>PG033WSN</t>
  </si>
  <si>
    <t>PG033WSD</t>
  </si>
  <si>
    <t>PG033WS8</t>
  </si>
  <si>
    <t>PG033WS1</t>
  </si>
  <si>
    <t>PG033WT1</t>
  </si>
  <si>
    <t>PG033WSM</t>
  </si>
  <si>
    <t xml:space="preserve">LENOVO MONITOR ''21.5'' </t>
  </si>
  <si>
    <t>21.5 INCHS</t>
  </si>
  <si>
    <t>HP MONITOR</t>
  </si>
  <si>
    <t>19 INCHS</t>
  </si>
  <si>
    <t>ACER MONITOR</t>
  </si>
  <si>
    <t>32 INCHES</t>
  </si>
  <si>
    <t>DELL MONITOR</t>
  </si>
  <si>
    <t>19 INCHES</t>
  </si>
  <si>
    <t xml:space="preserve">LENOVO KEYBOARD </t>
  </si>
  <si>
    <t>ZEBRONICS</t>
  </si>
  <si>
    <t>LENOVO MOUSE</t>
  </si>
  <si>
    <t>LOGITECH MOUSE</t>
  </si>
  <si>
    <t>ADITYA ENGINEERING COLLEGE (Technical Hub) : Surampalem</t>
  </si>
  <si>
    <t>ADITYA ENGINEERING COLLEGE (TECHNICAL HUB)
Office</t>
  </si>
  <si>
    <t>N.Venkata Satyanarayana Murthy (Babji)</t>
  </si>
  <si>
    <t>B.Veera Babu</t>
  </si>
  <si>
    <t>MD.Shaifu Zama</t>
  </si>
  <si>
    <t>R.Sudhir</t>
  </si>
  <si>
    <t>B.Rajesh</t>
  </si>
  <si>
    <t>G V S R. KIRAN KUMAR</t>
  </si>
  <si>
    <t>ADITYA ENGINEERING COLLEGE (TECHNICAL HUB)</t>
  </si>
  <si>
    <t>TV's (LG 55 Inch)</t>
  </si>
  <si>
    <t>TV's (Vivitek 65 Inch)</t>
  </si>
  <si>
    <t>TV (Vivitek 65 Inch)</t>
  </si>
  <si>
    <t>TV's (LG 32 Inch)</t>
  </si>
  <si>
    <t>AC (Split)</t>
  </si>
  <si>
    <t>TV's (LG 65 Inch)</t>
  </si>
  <si>
    <t>Cieling Fan</t>
  </si>
  <si>
    <t>Cupboard</t>
  </si>
  <si>
    <t>Discussion Table</t>
  </si>
  <si>
    <t>Gang Box</t>
  </si>
  <si>
    <t>Barcode Scanner</t>
  </si>
  <si>
    <t>Barcode Scanners</t>
  </si>
  <si>
    <t>Footware Stands</t>
  </si>
  <si>
    <t>Corridor TV</t>
  </si>
  <si>
    <t xml:space="preserve">Support Desk </t>
  </si>
  <si>
    <t>Projector Screen</t>
  </si>
  <si>
    <t>No Podium Mic</t>
  </si>
  <si>
    <t>Pad Chairs</t>
  </si>
  <si>
    <t>PVC Chairs</t>
  </si>
  <si>
    <t xml:space="preserve"> TECHNICAL HUB
3rd Floor Bay 1 To Bay 5</t>
  </si>
  <si>
    <t>TECHNICAL HUB
3rd Floor Office</t>
  </si>
  <si>
    <t>TECHNICAL HUB
3rd Floor Conference Hall</t>
  </si>
  <si>
    <t>TECHNICAL HUB
3rd Floor IoT Lab</t>
  </si>
  <si>
    <t xml:space="preserve">  TECHNICAL HUB
3rd Floor Cabins</t>
  </si>
  <si>
    <t>TECHNICAL HUB
3rd Floor Pantry Room</t>
  </si>
  <si>
    <t xml:space="preserve"> TECHNICAL HUB
4th Floor Hall 1</t>
  </si>
  <si>
    <t xml:space="preserve">  TECHNICAL HUB
4th Floor Hall 2</t>
  </si>
  <si>
    <t>TECHNICAL HUB
4th Floor Studio Room</t>
  </si>
  <si>
    <t xml:space="preserve">  TECHNICAL HUB
5th Floor Hall 1</t>
  </si>
  <si>
    <t xml:space="preserve">  TECHNICAL HUB
5th Floor Hall 2</t>
  </si>
  <si>
    <t>TECHNICAL HUB
5th Floor Server Room</t>
  </si>
  <si>
    <t xml:space="preserve">  TECHNICAL HUB
2nd Floor Cabins</t>
  </si>
  <si>
    <t xml:space="preserve">  TECHNICAL HUB
2nd Floor Hall 2</t>
  </si>
  <si>
    <t xml:space="preserve">  TECHNICAL HUB
2nd Floor Hall 1</t>
  </si>
  <si>
    <t>Corridor</t>
  </si>
  <si>
    <t>Revolving Chairs</t>
  </si>
  <si>
    <t>Support Desk</t>
  </si>
  <si>
    <t>Dining Tables</t>
  </si>
  <si>
    <t>Podium Mic Not Working</t>
  </si>
  <si>
    <t xml:space="preserve">  TECHNICAL HUB
5th Floor Hall 3</t>
  </si>
  <si>
    <t xml:space="preserve">Technical Hub </t>
  </si>
  <si>
    <t>S.NO</t>
  </si>
  <si>
    <t>Material Description</t>
  </si>
  <si>
    <t>Hall 2.1</t>
  </si>
  <si>
    <t>Hall 2.2</t>
  </si>
  <si>
    <t>Bay 1</t>
  </si>
  <si>
    <t>Bay 2</t>
  </si>
  <si>
    <t>Bay 3</t>
  </si>
  <si>
    <t>Bay 4</t>
  </si>
  <si>
    <t>Bay 5</t>
  </si>
  <si>
    <t>Hall 4.1</t>
  </si>
  <si>
    <t>Hall 4.2</t>
  </si>
  <si>
    <t>Hall 5.1</t>
  </si>
  <si>
    <t>Hall 5.2</t>
  </si>
  <si>
    <t>Hall 5.3</t>
  </si>
  <si>
    <t>Studio Room</t>
  </si>
  <si>
    <t>Server Room</t>
  </si>
  <si>
    <t>Total Count</t>
  </si>
  <si>
    <t>AC's</t>
  </si>
  <si>
    <t>TV's</t>
  </si>
  <si>
    <t>Projector Remote</t>
  </si>
  <si>
    <t>TV Remote</t>
  </si>
  <si>
    <t>PVC Chairs (Hand)</t>
  </si>
  <si>
    <t>AC Remote</t>
  </si>
  <si>
    <t>Cabins</t>
  </si>
  <si>
    <t>2nd Floor</t>
  </si>
  <si>
    <t>3rd Floor</t>
  </si>
  <si>
    <t>4th Floor</t>
  </si>
  <si>
    <t>5th Floor</t>
  </si>
  <si>
    <t>Conference Hall</t>
  </si>
  <si>
    <t>IoT</t>
  </si>
  <si>
    <t>Pantry</t>
  </si>
  <si>
    <t>Long Working Table</t>
  </si>
  <si>
    <t>Infrastructure Report</t>
  </si>
  <si>
    <t>Visitor Chairs</t>
  </si>
  <si>
    <t xml:space="preserve">Amplifier </t>
  </si>
  <si>
    <t>Receiver</t>
  </si>
  <si>
    <t>Hand Mic</t>
  </si>
  <si>
    <t>Podium Mic</t>
  </si>
  <si>
    <t>Collar Mic</t>
  </si>
  <si>
    <t>S.No</t>
  </si>
  <si>
    <t>Venue</t>
  </si>
  <si>
    <t>Total Strength</t>
  </si>
  <si>
    <t>FN</t>
  </si>
  <si>
    <t>AN</t>
  </si>
  <si>
    <t>Monday</t>
  </si>
  <si>
    <t>Tuesday</t>
  </si>
  <si>
    <t>Wednesday</t>
  </si>
  <si>
    <t>Thursday</t>
  </si>
  <si>
    <t>Friday</t>
  </si>
  <si>
    <t>Saturday</t>
  </si>
  <si>
    <t>2nd Floor Hall 1</t>
  </si>
  <si>
    <t>2nd Floor Hall 2</t>
  </si>
  <si>
    <t>3rd Floor Bay 1</t>
  </si>
  <si>
    <t>3rd Floor Bay 2</t>
  </si>
  <si>
    <t>3rd Floor Bay 3</t>
  </si>
  <si>
    <t>3rd Floor Bay 4</t>
  </si>
  <si>
    <t>3rd Floor Bay 5</t>
  </si>
  <si>
    <t>4th Floor Hall 1</t>
  </si>
  <si>
    <t>4th Floor Hall 2</t>
  </si>
  <si>
    <t>3rd Floor Conference Hall</t>
  </si>
  <si>
    <t>3rd Floor IoT Lab</t>
  </si>
  <si>
    <t>5th Floor Hall 1</t>
  </si>
  <si>
    <t>5th Floor Hall 2</t>
  </si>
  <si>
    <t>5th Floor Hall 3</t>
  </si>
  <si>
    <t>OS (331)</t>
  </si>
  <si>
    <t>CPP (256)</t>
  </si>
  <si>
    <t>AWS (205)</t>
  </si>
  <si>
    <t>AWS (137)</t>
  </si>
  <si>
    <t>JAVA (190)</t>
  </si>
  <si>
    <t>Python (150)</t>
  </si>
  <si>
    <t>Google Devops (50)</t>
  </si>
  <si>
    <t>Google Devops (33)</t>
  </si>
  <si>
    <t>Google Flutter (39)</t>
  </si>
  <si>
    <t>Salesforce (50)</t>
  </si>
  <si>
    <t>Salesforce (36)</t>
  </si>
  <si>
    <t>Azure Devops (47)</t>
  </si>
  <si>
    <t>Azure Devops (44)</t>
  </si>
  <si>
    <t>AIML (41)</t>
  </si>
  <si>
    <t>Azure + Data Analytics (46)</t>
  </si>
  <si>
    <t>Azure + Data Analytics (12)</t>
  </si>
  <si>
    <t>UI/UX (11)</t>
  </si>
  <si>
    <t>Gaming (21)</t>
  </si>
  <si>
    <t>AWS + IoT (24)</t>
  </si>
  <si>
    <t>FSD (256)</t>
  </si>
  <si>
    <t>FSD (177)</t>
  </si>
  <si>
    <t>Pega (28)</t>
  </si>
  <si>
    <t>Pega (57)</t>
  </si>
  <si>
    <t>AIML 2026 (145)</t>
  </si>
  <si>
    <t>4X (256)</t>
  </si>
  <si>
    <t>4X (261)</t>
  </si>
  <si>
    <t>not usable</t>
  </si>
  <si>
    <t>Pega 2024 (150)</t>
  </si>
  <si>
    <t>AC's (Casset) 4Ton</t>
  </si>
  <si>
    <t>AC's (Casset) 3Ton</t>
  </si>
  <si>
    <t>AC's (Casset) 2Ton</t>
  </si>
  <si>
    <t>AC's (Split) 1Ton</t>
  </si>
  <si>
    <t>TV's (LG) 55"</t>
  </si>
  <si>
    <t>TV's (Vivitek) 65"</t>
  </si>
  <si>
    <t>TV's (Maxhub) 65"</t>
  </si>
  <si>
    <t>TV's (Samsung) 32"</t>
  </si>
  <si>
    <t>Corridor TV (LG) 55"</t>
  </si>
  <si>
    <t>Revolving Chaires (Old)</t>
  </si>
  <si>
    <t>Window Blinds</t>
  </si>
  <si>
    <t>Wall Sockets</t>
  </si>
  <si>
    <t>Revolving Chairs (New)</t>
  </si>
  <si>
    <t>Footwear Stands</t>
  </si>
  <si>
    <t>Fire Cylinders</t>
  </si>
  <si>
    <t>Cupboards</t>
  </si>
  <si>
    <t>Ceiling Lights (Big)</t>
  </si>
  <si>
    <t>Corridor Ceiling Lights (Small)</t>
  </si>
  <si>
    <t>Corridor Ceiling Lights (Big)</t>
  </si>
  <si>
    <t>1. Iron Tables</t>
  </si>
  <si>
    <t>2. PVC Tables</t>
  </si>
  <si>
    <t>3. PVC Chairs (Hand)</t>
  </si>
  <si>
    <t>4. Pad Chairs</t>
  </si>
  <si>
    <t>5. Mentor Desk</t>
  </si>
  <si>
    <t>6. Amplifier Desk</t>
  </si>
  <si>
    <t>7. Ceiling Fans</t>
  </si>
  <si>
    <t>8. Ceiling Lights (Big)</t>
  </si>
  <si>
    <t>9. AC's (Casset) 4Ton</t>
  </si>
  <si>
    <t>10. AC's (Casset) 3Ton</t>
  </si>
  <si>
    <t>11. AC's (Casset) 2Ton</t>
  </si>
  <si>
    <t>12. AC's (Split) 1Ton</t>
  </si>
  <si>
    <t>13. TV's (LG) 55"</t>
  </si>
  <si>
    <t>14. TV's (Vivitek) 65"</t>
  </si>
  <si>
    <t>15. TV's (Maxhub) 65"</t>
  </si>
  <si>
    <t>16. TV's (Samsung) 32"</t>
  </si>
  <si>
    <t>17. Gang Boxes</t>
  </si>
  <si>
    <t>18. Access Points</t>
  </si>
  <si>
    <t>19. Projector</t>
  </si>
  <si>
    <t>20. Projector Screen</t>
  </si>
  <si>
    <t>21. TV Remote</t>
  </si>
  <si>
    <t>22. Projector Remote</t>
  </si>
  <si>
    <t>23. Barcode Scanners</t>
  </si>
  <si>
    <t xml:space="preserve">24. Amplifier </t>
  </si>
  <si>
    <t>25. Receiver</t>
  </si>
  <si>
    <t>26. Hand Mic</t>
  </si>
  <si>
    <t>27. Podium Mic</t>
  </si>
  <si>
    <t>28. Collar Mic</t>
  </si>
  <si>
    <t>29. Window Curtains</t>
  </si>
  <si>
    <t>30. Revolving Chairs (New)</t>
  </si>
  <si>
    <t>31. AC Remote</t>
  </si>
  <si>
    <t>32. Visitor Chairs</t>
  </si>
  <si>
    <t>33. Long Working Table</t>
  </si>
  <si>
    <t>34. Working Desk</t>
  </si>
  <si>
    <t>35. Dining Tables</t>
  </si>
  <si>
    <t>36. Revolving Chaires (Old)</t>
  </si>
  <si>
    <t>37. Window Blinds</t>
  </si>
  <si>
    <t>38. Wall Sockets</t>
  </si>
  <si>
    <t>39. "S" Type Chairs</t>
  </si>
  <si>
    <t>40. Revolving Chiar (Executive)</t>
  </si>
  <si>
    <t>41. File Cupboards (Office)</t>
  </si>
  <si>
    <t>42. PVC Chairs (Hand) Type 2</t>
  </si>
  <si>
    <t>43. Support Desk</t>
  </si>
  <si>
    <t>44. Corridor TV (LG) 55"</t>
  </si>
  <si>
    <t>45. Footwear Stands</t>
  </si>
  <si>
    <t>46. Fire Cylinders</t>
  </si>
  <si>
    <t>47. Lockers</t>
  </si>
  <si>
    <t>48. Corridor Ceiling Lights (Small)</t>
  </si>
  <si>
    <t>49. Corridor Ceiling Lights (Big)</t>
  </si>
  <si>
    <t>50. Water Purifier</t>
  </si>
  <si>
    <t>51. Green Mat</t>
  </si>
  <si>
    <t>In Stock</t>
  </si>
  <si>
    <t>16. TV's (LG) 32"</t>
  </si>
  <si>
    <t>Technical Hub Private Limited</t>
  </si>
  <si>
    <t>Toy Dustbin Big</t>
  </si>
  <si>
    <t>14. TV's (LG) 65"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</si>
</sst>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13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4"/>
      <color theme="1"/>
      <name val="Times New Roman"/>
      <family val="1"/>
    </font>
    <font>
      <b/>
      <sz val="22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3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0" xfId="0" applyFont="1" applyFill="1"/>
    <xf numFmtId="0" fontId="12" fillId="0" borderId="1" xfId="0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4" fillId="0" borderId="0" xfId="0" applyFont="1"/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1" xfId="0" applyBorder="1"/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zoomScale="90" zoomScaleNormal="90" workbookViewId="0">
      <selection sqref="A1:D8"/>
    </sheetView>
  </sheetViews>
  <sheetFormatPr defaultRowHeight="14.25" x14ac:dyDescent="0.2"/>
  <cols>
    <col min="1" max="1" width="9.140625" style="17"/>
    <col min="2" max="2" width="37.85546875" style="17" bestFit="1" customWidth="1"/>
    <col min="3" max="3" width="46" style="17" bestFit="1" customWidth="1"/>
    <col min="4" max="4" width="20.7109375" style="17" customWidth="1"/>
    <col min="5" max="5" width="9.140625" style="11"/>
    <col min="6" max="6" width="12.7109375" style="11" customWidth="1"/>
    <col min="7" max="7" width="23.7109375" style="11" customWidth="1"/>
    <col min="8" max="8" width="15.42578125" style="11" customWidth="1"/>
    <col min="9" max="16384" width="9.140625" style="11"/>
  </cols>
  <sheetData>
    <row r="1" spans="1:9" ht="30.75" customHeight="1" x14ac:dyDescent="0.2">
      <c r="A1" s="53" t="s">
        <v>128</v>
      </c>
      <c r="B1" s="54"/>
      <c r="C1" s="54"/>
      <c r="D1" s="55"/>
    </row>
    <row r="2" spans="1:9" ht="24.95" customHeight="1" x14ac:dyDescent="0.2">
      <c r="A2" s="12" t="s">
        <v>0</v>
      </c>
      <c r="B2" s="12" t="s">
        <v>14</v>
      </c>
      <c r="C2" s="12" t="s">
        <v>12</v>
      </c>
      <c r="D2" s="12" t="s">
        <v>13</v>
      </c>
    </row>
    <row r="3" spans="1:9" ht="30" customHeight="1" x14ac:dyDescent="0.2">
      <c r="A3" s="12">
        <v>1</v>
      </c>
      <c r="B3" s="29" t="s">
        <v>36</v>
      </c>
      <c r="C3" s="27" t="s">
        <v>122</v>
      </c>
      <c r="D3" s="20">
        <v>8096026664</v>
      </c>
    </row>
    <row r="4" spans="1:9" ht="30" customHeight="1" x14ac:dyDescent="0.2">
      <c r="A4" s="13">
        <v>2</v>
      </c>
      <c r="B4" s="29" t="s">
        <v>37</v>
      </c>
      <c r="C4" s="27" t="s">
        <v>123</v>
      </c>
      <c r="D4" s="28">
        <v>9951916669</v>
      </c>
    </row>
    <row r="5" spans="1:9" ht="30" customHeight="1" x14ac:dyDescent="0.2">
      <c r="A5" s="12">
        <v>3</v>
      </c>
      <c r="B5" s="29" t="s">
        <v>38</v>
      </c>
      <c r="C5" s="27" t="s">
        <v>124</v>
      </c>
      <c r="D5" s="28">
        <v>7729990360</v>
      </c>
    </row>
    <row r="6" spans="1:9" ht="30" customHeight="1" x14ac:dyDescent="0.2">
      <c r="A6" s="13">
        <v>4</v>
      </c>
      <c r="B6" s="29" t="s">
        <v>39</v>
      </c>
      <c r="C6" s="27" t="s">
        <v>125</v>
      </c>
      <c r="D6" s="28">
        <v>9951722111</v>
      </c>
      <c r="F6" s="14" t="s">
        <v>22</v>
      </c>
      <c r="G6" s="14"/>
      <c r="H6" s="14"/>
      <c r="I6" s="14"/>
    </row>
    <row r="7" spans="1:9" ht="30" customHeight="1" x14ac:dyDescent="0.2">
      <c r="A7" s="12">
        <v>5</v>
      </c>
      <c r="B7" s="29" t="s">
        <v>40</v>
      </c>
      <c r="C7" s="27" t="s">
        <v>126</v>
      </c>
      <c r="D7" s="28">
        <v>9014523425</v>
      </c>
      <c r="F7" s="11" t="s">
        <v>23</v>
      </c>
    </row>
    <row r="8" spans="1:9" ht="30" customHeight="1" x14ac:dyDescent="0.2">
      <c r="A8" s="13">
        <v>6</v>
      </c>
      <c r="B8" s="29" t="s">
        <v>41</v>
      </c>
      <c r="C8" s="27" t="s">
        <v>127</v>
      </c>
      <c r="D8" s="28">
        <v>9656266295</v>
      </c>
    </row>
    <row r="9" spans="1:9" ht="36.75" customHeight="1" x14ac:dyDescent="0.2">
      <c r="A9" s="13">
        <v>7</v>
      </c>
      <c r="B9" s="18"/>
      <c r="C9" s="13"/>
      <c r="D9" s="9"/>
    </row>
    <row r="10" spans="1:9" ht="30" customHeight="1" x14ac:dyDescent="0.2">
      <c r="A10" s="13"/>
      <c r="B10" s="13"/>
      <c r="C10" s="12"/>
      <c r="D10" s="9"/>
    </row>
    <row r="11" spans="1:9" ht="30" customHeight="1" x14ac:dyDescent="0.2">
      <c r="A11" s="13"/>
      <c r="B11" s="13"/>
      <c r="C11" s="10"/>
      <c r="D11" s="9"/>
      <c r="G11" s="10"/>
      <c r="H11" s="9"/>
    </row>
    <row r="12" spans="1:9" ht="30" customHeight="1" x14ac:dyDescent="0.2">
      <c r="A12" s="13"/>
      <c r="B12" s="13"/>
      <c r="C12" s="10"/>
      <c r="D12" s="9"/>
    </row>
    <row r="13" spans="1:9" ht="30" customHeight="1" x14ac:dyDescent="0.2">
      <c r="A13" s="13"/>
      <c r="B13" s="13"/>
      <c r="C13" s="10"/>
      <c r="D13" s="9"/>
    </row>
    <row r="14" spans="1:9" ht="30" customHeight="1" x14ac:dyDescent="0.2">
      <c r="A14" s="13"/>
      <c r="B14" s="13"/>
      <c r="C14" s="13"/>
      <c r="D14" s="13"/>
    </row>
    <row r="15" spans="1:9" ht="30" customHeight="1" x14ac:dyDescent="0.2">
      <c r="A15" s="13"/>
      <c r="B15" s="18"/>
      <c r="C15" s="10"/>
      <c r="D15" s="9"/>
    </row>
    <row r="16" spans="1:9" ht="30" customHeight="1" x14ac:dyDescent="0.2">
      <c r="A16" s="13"/>
      <c r="B16" s="13"/>
      <c r="C16" s="10"/>
      <c r="D16" s="9"/>
    </row>
    <row r="17" spans="1:4" ht="30" customHeight="1" x14ac:dyDescent="0.2">
      <c r="A17" s="13"/>
      <c r="B17" s="13"/>
      <c r="C17" s="10"/>
      <c r="D17" s="9"/>
    </row>
    <row r="18" spans="1:4" ht="30" customHeight="1" x14ac:dyDescent="0.2">
      <c r="A18" s="13">
        <v>8</v>
      </c>
      <c r="B18" s="15"/>
      <c r="C18" s="13"/>
      <c r="D18" s="9"/>
    </row>
    <row r="19" spans="1:4" ht="30" customHeight="1" x14ac:dyDescent="0.2">
      <c r="A19" s="13"/>
      <c r="B19" s="13"/>
      <c r="C19" s="10"/>
      <c r="D19" s="9"/>
    </row>
    <row r="20" spans="1:4" ht="30" customHeight="1" x14ac:dyDescent="0.2">
      <c r="A20" s="13"/>
      <c r="B20" s="13"/>
      <c r="C20" s="12"/>
      <c r="D20" s="9"/>
    </row>
    <row r="21" spans="1:4" ht="30" customHeight="1" x14ac:dyDescent="0.2">
      <c r="A21" s="13"/>
      <c r="B21" s="13"/>
      <c r="C21" s="12"/>
      <c r="D21" s="9"/>
    </row>
    <row r="22" spans="1:4" ht="30" customHeight="1" x14ac:dyDescent="0.2">
      <c r="A22" s="13"/>
      <c r="B22" s="13"/>
      <c r="C22" s="10"/>
      <c r="D22" s="9"/>
    </row>
    <row r="23" spans="1:4" ht="30" customHeight="1" x14ac:dyDescent="0.2">
      <c r="A23" s="13"/>
      <c r="B23" s="13"/>
      <c r="C23" s="10"/>
      <c r="D23" s="9"/>
    </row>
    <row r="24" spans="1:4" ht="30" customHeight="1" x14ac:dyDescent="0.2">
      <c r="A24" s="13"/>
      <c r="B24" s="13"/>
      <c r="C24" s="10"/>
      <c r="D24" s="9"/>
    </row>
    <row r="25" spans="1:4" ht="30" customHeight="1" x14ac:dyDescent="0.2">
      <c r="A25" s="13"/>
      <c r="B25" s="13"/>
      <c r="C25" s="10"/>
      <c r="D25" s="9"/>
    </row>
    <row r="26" spans="1:4" ht="30" customHeight="1" x14ac:dyDescent="0.2">
      <c r="A26" s="13"/>
      <c r="B26" s="13"/>
      <c r="C26" s="10"/>
      <c r="D26" s="9"/>
    </row>
    <row r="27" spans="1:4" ht="30" customHeight="1" x14ac:dyDescent="0.2">
      <c r="A27" s="13"/>
      <c r="B27" s="13"/>
      <c r="C27" s="12"/>
      <c r="D27" s="9"/>
    </row>
    <row r="28" spans="1:4" ht="30" customHeight="1" x14ac:dyDescent="0.2">
      <c r="A28" s="13"/>
      <c r="B28" s="13"/>
      <c r="C28" s="12"/>
      <c r="D28" s="9"/>
    </row>
    <row r="29" spans="1:4" ht="30" customHeight="1" x14ac:dyDescent="0.2">
      <c r="A29" s="13">
        <v>9</v>
      </c>
      <c r="B29" s="13"/>
      <c r="C29" s="10"/>
      <c r="D29" s="9"/>
    </row>
    <row r="30" spans="1:4" ht="30" customHeight="1" x14ac:dyDescent="0.2">
      <c r="A30" s="13">
        <v>10</v>
      </c>
      <c r="B30" s="13"/>
      <c r="C30" s="12"/>
      <c r="D30" s="9"/>
    </row>
    <row r="31" spans="1:4" ht="30" customHeight="1" x14ac:dyDescent="0.2">
      <c r="A31" s="13">
        <v>11</v>
      </c>
      <c r="B31" s="13"/>
      <c r="C31" s="10"/>
      <c r="D31" s="9"/>
    </row>
    <row r="32" spans="1:4" ht="30" customHeight="1" x14ac:dyDescent="0.2">
      <c r="A32" s="13">
        <v>12</v>
      </c>
      <c r="B32" s="13"/>
      <c r="C32" s="10"/>
      <c r="D32" s="9"/>
    </row>
    <row r="33" spans="1:4" ht="66" customHeight="1" x14ac:dyDescent="0.2">
      <c r="A33" s="13">
        <v>13</v>
      </c>
      <c r="B33" s="13"/>
      <c r="C33" s="10"/>
      <c r="D33" s="9"/>
    </row>
    <row r="34" spans="1:4" ht="53.25" customHeight="1" x14ac:dyDescent="0.2">
      <c r="A34" s="13">
        <v>14</v>
      </c>
      <c r="B34" s="13"/>
      <c r="C34" s="10"/>
      <c r="D34" s="9"/>
    </row>
    <row r="35" spans="1:4" ht="30" customHeight="1" x14ac:dyDescent="0.2">
      <c r="A35" s="13">
        <v>15</v>
      </c>
      <c r="B35" s="13"/>
      <c r="C35" s="12"/>
      <c r="D35" s="9"/>
    </row>
    <row r="36" spans="1:4" ht="30" customHeight="1" x14ac:dyDescent="0.2">
      <c r="A36" s="13">
        <v>16</v>
      </c>
      <c r="B36" s="13"/>
      <c r="C36" s="12"/>
      <c r="D36" s="9"/>
    </row>
    <row r="37" spans="1:4" ht="30" customHeight="1" x14ac:dyDescent="0.2">
      <c r="A37" s="13">
        <v>17</v>
      </c>
      <c r="B37" s="13"/>
      <c r="C37" s="10"/>
      <c r="D37" s="9"/>
    </row>
    <row r="38" spans="1:4" ht="30" customHeight="1" x14ac:dyDescent="0.2">
      <c r="A38" s="13">
        <v>18</v>
      </c>
      <c r="B38" s="13"/>
      <c r="C38" s="16"/>
      <c r="D38" s="9"/>
    </row>
    <row r="39" spans="1:4" ht="30" customHeight="1" x14ac:dyDescent="0.2">
      <c r="A39" s="13">
        <v>19</v>
      </c>
      <c r="B39" s="13"/>
      <c r="C39" s="10"/>
      <c r="D39" s="9"/>
    </row>
    <row r="40" spans="1:4" ht="20.100000000000001" customHeight="1" x14ac:dyDescent="0.2"/>
    <row r="41" spans="1:4" ht="20.100000000000001" customHeight="1" x14ac:dyDescent="0.2"/>
  </sheetData>
  <mergeCells count="1">
    <mergeCell ref="A1:D1"/>
  </mergeCells>
  <printOptions horizontalCentered="1"/>
  <pageMargins left="0.25" right="0.25" top="0.5" bottom="0.5" header="0.5" footer="0.5"/>
  <pageSetup paperSize="9" scale="5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4"/>
  <sheetViews>
    <sheetView workbookViewId="0">
      <selection sqref="A1:D11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151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28</v>
      </c>
      <c r="D3" s="29"/>
    </row>
    <row r="4" spans="1:4" ht="18.95" customHeight="1" x14ac:dyDescent="0.25">
      <c r="A4" s="30">
        <v>2</v>
      </c>
      <c r="B4" s="29" t="s">
        <v>31</v>
      </c>
      <c r="C4" s="30">
        <v>4</v>
      </c>
      <c r="D4" s="29"/>
    </row>
    <row r="5" spans="1:4" ht="18.95" customHeight="1" x14ac:dyDescent="0.25">
      <c r="A5" s="30">
        <v>3</v>
      </c>
      <c r="B5" s="29" t="s">
        <v>43</v>
      </c>
      <c r="C5" s="30">
        <v>5</v>
      </c>
      <c r="D5" s="29"/>
    </row>
    <row r="6" spans="1:4" ht="18.95" customHeight="1" x14ac:dyDescent="0.25">
      <c r="A6" s="30">
        <v>4</v>
      </c>
      <c r="B6" s="29" t="s">
        <v>48</v>
      </c>
      <c r="C6" s="30">
        <v>2</v>
      </c>
      <c r="D6" s="29"/>
    </row>
    <row r="7" spans="1:4" ht="18.95" customHeight="1" x14ac:dyDescent="0.25">
      <c r="A7" s="30">
        <v>5</v>
      </c>
      <c r="B7" s="29" t="s">
        <v>44</v>
      </c>
      <c r="C7" s="30">
        <v>2</v>
      </c>
      <c r="D7" s="29"/>
    </row>
    <row r="8" spans="1:4" ht="18.95" customHeight="1" x14ac:dyDescent="0.25">
      <c r="A8" s="30">
        <v>6</v>
      </c>
      <c r="B8" s="29" t="s">
        <v>132</v>
      </c>
      <c r="C8" s="30">
        <v>1</v>
      </c>
      <c r="D8" s="29"/>
    </row>
    <row r="9" spans="1:4" ht="18.95" customHeight="1" x14ac:dyDescent="0.25">
      <c r="A9" s="30">
        <v>7</v>
      </c>
      <c r="B9" s="29" t="s">
        <v>53</v>
      </c>
      <c r="C9" s="30">
        <v>1</v>
      </c>
      <c r="D9" s="29"/>
    </row>
    <row r="10" spans="1:4" ht="18.95" customHeight="1" x14ac:dyDescent="0.25">
      <c r="A10" s="30">
        <v>8</v>
      </c>
      <c r="B10" s="29" t="s">
        <v>54</v>
      </c>
      <c r="C10" s="30">
        <v>1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2</v>
      </c>
      <c r="D11" s="29"/>
    </row>
    <row r="12" spans="1:4" ht="18.95" customHeight="1" x14ac:dyDescent="0.25">
      <c r="A12" s="1">
        <v>11</v>
      </c>
      <c r="B12" s="19"/>
      <c r="C12" s="1"/>
      <c r="D12" s="19"/>
    </row>
    <row r="13" spans="1:4" ht="18.95" customHeight="1" x14ac:dyDescent="0.25">
      <c r="A13" s="1">
        <v>12</v>
      </c>
      <c r="B13" s="19"/>
      <c r="C13" s="1"/>
      <c r="D13" s="19"/>
    </row>
    <row r="14" spans="1:4" ht="18.95" customHeight="1" x14ac:dyDescent="0.25">
      <c r="A14" s="1">
        <v>13</v>
      </c>
      <c r="B14" s="1"/>
      <c r="C14" s="1"/>
      <c r="D14" s="1"/>
    </row>
    <row r="15" spans="1:4" ht="18.95" customHeight="1" x14ac:dyDescent="0.25">
      <c r="A15" s="1">
        <v>14</v>
      </c>
      <c r="B15" s="1"/>
      <c r="C15" s="1"/>
      <c r="D15" s="1"/>
    </row>
    <row r="16" spans="1:4" ht="18.95" customHeight="1" x14ac:dyDescent="0.25">
      <c r="A16" s="1">
        <v>15</v>
      </c>
      <c r="B16" s="1"/>
      <c r="C16" s="1"/>
      <c r="D16" s="1"/>
    </row>
    <row r="17" spans="1:4" ht="18.95" customHeight="1" x14ac:dyDescent="0.25">
      <c r="A17" s="1">
        <v>16</v>
      </c>
      <c r="B17" s="1"/>
      <c r="C17" s="1"/>
      <c r="D17" s="1"/>
    </row>
    <row r="18" spans="1:4" ht="18.95" customHeight="1" x14ac:dyDescent="0.25">
      <c r="A18" s="1">
        <v>17</v>
      </c>
      <c r="B18" s="1"/>
      <c r="C18" s="1"/>
      <c r="D18" s="1"/>
    </row>
    <row r="19" spans="1:4" ht="18.95" customHeight="1" x14ac:dyDescent="0.25">
      <c r="A19" s="1">
        <v>18</v>
      </c>
      <c r="B19" s="1"/>
      <c r="C19" s="1"/>
      <c r="D19" s="1"/>
    </row>
    <row r="20" spans="1:4" ht="18.95" customHeight="1" x14ac:dyDescent="0.25">
      <c r="A20" s="1">
        <v>19</v>
      </c>
      <c r="B20" s="1"/>
      <c r="C20" s="1"/>
      <c r="D20" s="1"/>
    </row>
    <row r="21" spans="1:4" ht="18.95" customHeight="1" x14ac:dyDescent="0.25">
      <c r="A21" s="1">
        <v>20</v>
      </c>
      <c r="B21" s="1"/>
      <c r="C21" s="1"/>
      <c r="D21" s="1"/>
    </row>
    <row r="22" spans="1:4" ht="18.95" customHeight="1" x14ac:dyDescent="0.25">
      <c r="A22" s="1">
        <v>21</v>
      </c>
      <c r="B22" s="1"/>
      <c r="C22" s="1"/>
      <c r="D22" s="1"/>
    </row>
    <row r="23" spans="1:4" ht="18.95" customHeight="1" x14ac:dyDescent="0.25">
      <c r="A23" s="1">
        <v>22</v>
      </c>
      <c r="B23" s="1"/>
      <c r="C23" s="1"/>
      <c r="D23" s="1"/>
    </row>
    <row r="24" spans="1:4" ht="18.95" customHeight="1" x14ac:dyDescent="0.25">
      <c r="A24" s="1">
        <v>23</v>
      </c>
      <c r="B24" s="1"/>
      <c r="C24" s="1"/>
      <c r="D24" s="1"/>
    </row>
    <row r="25" spans="1:4" ht="18.95" customHeight="1" x14ac:dyDescent="0.25">
      <c r="A25" s="1">
        <v>24</v>
      </c>
      <c r="B25" s="1"/>
      <c r="C25" s="1"/>
      <c r="D25" s="1"/>
    </row>
    <row r="26" spans="1:4" ht="18.95" customHeight="1" x14ac:dyDescent="0.25">
      <c r="A26" s="1">
        <v>25</v>
      </c>
      <c r="B26" s="1"/>
      <c r="C26" s="1"/>
      <c r="D26" s="1"/>
    </row>
    <row r="27" spans="1:4" ht="18.95" customHeight="1" x14ac:dyDescent="0.25">
      <c r="A27" s="1">
        <v>26</v>
      </c>
      <c r="B27" s="1"/>
      <c r="C27" s="1"/>
      <c r="D27" s="1"/>
    </row>
    <row r="28" spans="1:4" ht="18.95" customHeight="1" x14ac:dyDescent="0.25">
      <c r="A28" s="1">
        <v>27</v>
      </c>
      <c r="B28" s="1"/>
      <c r="C28" s="1"/>
      <c r="D28" s="1"/>
    </row>
    <row r="29" spans="1:4" ht="18.95" customHeight="1" x14ac:dyDescent="0.25">
      <c r="A29" s="1">
        <v>28</v>
      </c>
      <c r="B29" s="1"/>
      <c r="C29" s="1"/>
      <c r="D29" s="1"/>
    </row>
    <row r="30" spans="1:4" ht="18.95" customHeight="1" x14ac:dyDescent="0.25">
      <c r="A30" s="1">
        <v>29</v>
      </c>
      <c r="B30" s="1"/>
      <c r="C30" s="1"/>
      <c r="D30" s="1"/>
    </row>
    <row r="31" spans="1:4" ht="18.95" customHeight="1" x14ac:dyDescent="0.25">
      <c r="A31" s="1">
        <v>30</v>
      </c>
      <c r="B31" s="1"/>
      <c r="C31" s="1"/>
      <c r="D31" s="1"/>
    </row>
    <row r="32" spans="1:4" ht="18.95" customHeight="1" x14ac:dyDescent="0.25">
      <c r="A32" s="1">
        <v>31</v>
      </c>
      <c r="B32" s="1"/>
      <c r="C32" s="1"/>
      <c r="D32" s="1"/>
    </row>
    <row r="33" spans="1:4" ht="18.95" customHeight="1" x14ac:dyDescent="0.25">
      <c r="A33" s="1">
        <v>32</v>
      </c>
      <c r="B33" s="1"/>
      <c r="C33" s="1"/>
      <c r="D33" s="1"/>
    </row>
    <row r="34" spans="1:4" ht="18.95" customHeight="1" x14ac:dyDescent="0.25">
      <c r="A34" s="1">
        <v>33</v>
      </c>
      <c r="B34" s="1"/>
      <c r="C34" s="1"/>
      <c r="D34" s="1"/>
    </row>
    <row r="35" spans="1:4" ht="18.95" customHeight="1" x14ac:dyDescent="0.25">
      <c r="A35" s="1">
        <v>34</v>
      </c>
      <c r="B35" s="1"/>
      <c r="C35" s="1"/>
      <c r="D35" s="1"/>
    </row>
    <row r="36" spans="1:4" ht="18.95" customHeight="1" x14ac:dyDescent="0.25">
      <c r="A36" s="1">
        <v>35</v>
      </c>
      <c r="B36" s="1"/>
      <c r="C36" s="1"/>
      <c r="D36" s="1"/>
    </row>
    <row r="37" spans="1:4" ht="18.95" customHeight="1" x14ac:dyDescent="0.25">
      <c r="A37" s="1">
        <v>36</v>
      </c>
      <c r="B37" s="1"/>
      <c r="C37" s="1"/>
      <c r="D37" s="1"/>
    </row>
    <row r="38" spans="1:4" ht="18.95" customHeight="1" x14ac:dyDescent="0.25">
      <c r="A38" s="1">
        <v>37</v>
      </c>
      <c r="B38" s="1"/>
      <c r="C38" s="1"/>
      <c r="D38" s="1"/>
    </row>
    <row r="39" spans="1:4" ht="18.95" customHeight="1" x14ac:dyDescent="0.25">
      <c r="A39" s="1">
        <v>38</v>
      </c>
      <c r="B39" s="1"/>
      <c r="C39" s="1"/>
      <c r="D39" s="1"/>
    </row>
    <row r="40" spans="1:4" ht="20.100000000000001" customHeight="1" x14ac:dyDescent="0.25">
      <c r="A40" s="1">
        <v>39</v>
      </c>
      <c r="B40" s="1"/>
      <c r="C40" s="1"/>
      <c r="D40" s="1"/>
    </row>
    <row r="41" spans="1:4" ht="20.25" customHeight="1" x14ac:dyDescent="0.25">
      <c r="A41" s="1">
        <v>40</v>
      </c>
      <c r="B41" s="1"/>
      <c r="C41" s="1"/>
      <c r="D41" s="1"/>
    </row>
    <row r="42" spans="1:4" ht="20.25" customHeight="1" x14ac:dyDescent="0.25">
      <c r="A42" s="1">
        <v>41</v>
      </c>
      <c r="B42" s="1"/>
      <c r="C42" s="1"/>
      <c r="D42" s="1"/>
    </row>
    <row r="43" spans="1:4" ht="20.25" customHeight="1" x14ac:dyDescent="0.25">
      <c r="A43" s="1">
        <v>42</v>
      </c>
      <c r="B43" s="1"/>
      <c r="C43" s="1"/>
      <c r="D43" s="1"/>
    </row>
    <row r="44" spans="1:4" ht="20.25" customHeight="1" x14ac:dyDescent="0.25">
      <c r="A44" s="1">
        <v>43</v>
      </c>
      <c r="B44" s="1"/>
      <c r="C44" s="1"/>
      <c r="D44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4"/>
  <sheetViews>
    <sheetView workbookViewId="0">
      <selection sqref="A1:D22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152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42</v>
      </c>
      <c r="C3" s="30">
        <v>5</v>
      </c>
      <c r="D3" s="29"/>
    </row>
    <row r="4" spans="1:4" ht="18.95" customHeight="1" x14ac:dyDescent="0.25">
      <c r="A4" s="30">
        <v>2</v>
      </c>
      <c r="B4" s="29" t="s">
        <v>31</v>
      </c>
      <c r="C4" s="30">
        <v>3</v>
      </c>
      <c r="D4" s="29"/>
    </row>
    <row r="5" spans="1:4" ht="18.95" customHeight="1" x14ac:dyDescent="0.25">
      <c r="A5" s="30">
        <v>3</v>
      </c>
      <c r="B5" s="29" t="s">
        <v>43</v>
      </c>
      <c r="C5" s="30">
        <v>3</v>
      </c>
      <c r="D5" s="29"/>
    </row>
    <row r="6" spans="1:4" ht="18.95" customHeight="1" x14ac:dyDescent="0.25">
      <c r="A6" s="30">
        <v>4</v>
      </c>
      <c r="B6" s="29" t="s">
        <v>45</v>
      </c>
      <c r="C6" s="30">
        <v>3</v>
      </c>
      <c r="D6" s="29"/>
    </row>
    <row r="7" spans="1:4" ht="18.95" customHeight="1" x14ac:dyDescent="0.25">
      <c r="A7" s="30">
        <v>5</v>
      </c>
      <c r="B7" s="29" t="s">
        <v>46</v>
      </c>
      <c r="C7" s="30">
        <v>3</v>
      </c>
      <c r="D7" s="29"/>
    </row>
    <row r="8" spans="1:4" ht="18.95" customHeight="1" x14ac:dyDescent="0.25">
      <c r="A8" s="30">
        <v>6</v>
      </c>
      <c r="B8" s="29" t="s">
        <v>32</v>
      </c>
      <c r="C8" s="30">
        <v>5</v>
      </c>
      <c r="D8" s="29"/>
    </row>
    <row r="9" spans="1:4" ht="18.95" customHeight="1" x14ac:dyDescent="0.25">
      <c r="A9" s="30">
        <v>7</v>
      </c>
      <c r="B9" s="29" t="s">
        <v>47</v>
      </c>
      <c r="C9" s="30">
        <v>2</v>
      </c>
      <c r="D9" s="29"/>
    </row>
    <row r="10" spans="1:4" ht="18.95" customHeight="1" x14ac:dyDescent="0.25">
      <c r="A10" s="30">
        <v>8</v>
      </c>
      <c r="B10" s="29" t="s">
        <v>129</v>
      </c>
      <c r="C10" s="30">
        <v>1</v>
      </c>
      <c r="D10" s="29"/>
    </row>
    <row r="11" spans="1:4" ht="18.95" customHeight="1" x14ac:dyDescent="0.25">
      <c r="A11" s="30">
        <v>9</v>
      </c>
      <c r="B11" s="29" t="s">
        <v>53</v>
      </c>
      <c r="C11" s="30">
        <v>1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3</v>
      </c>
      <c r="D12" s="29"/>
    </row>
    <row r="13" spans="1:4" ht="18.95" customHeight="1" x14ac:dyDescent="0.25">
      <c r="A13"/>
      <c r="B13"/>
      <c r="C13"/>
      <c r="D13"/>
    </row>
    <row r="14" spans="1:4" ht="18.95" customHeight="1" x14ac:dyDescent="0.25">
      <c r="A14"/>
      <c r="B14"/>
      <c r="C14"/>
      <c r="D14"/>
    </row>
    <row r="15" spans="1:4" ht="18.95" customHeight="1" x14ac:dyDescent="0.25">
      <c r="A15"/>
      <c r="B15"/>
      <c r="C15"/>
      <c r="D15"/>
    </row>
    <row r="16" spans="1:4" ht="58.5" customHeight="1" x14ac:dyDescent="0.25">
      <c r="A16" s="63" t="s">
        <v>153</v>
      </c>
      <c r="B16" s="64"/>
      <c r="C16" s="64"/>
      <c r="D16" s="64"/>
    </row>
    <row r="17" spans="1:4" ht="18.95" customHeight="1" x14ac:dyDescent="0.25">
      <c r="A17" s="31" t="s">
        <v>0</v>
      </c>
      <c r="B17" s="31" t="s">
        <v>24</v>
      </c>
      <c r="C17" s="31" t="s">
        <v>25</v>
      </c>
      <c r="D17" s="31" t="s">
        <v>34</v>
      </c>
    </row>
    <row r="18" spans="1:4" ht="18.95" customHeight="1" x14ac:dyDescent="0.25">
      <c r="A18" s="30">
        <v>1</v>
      </c>
      <c r="B18" s="29" t="s">
        <v>31</v>
      </c>
      <c r="C18" s="30">
        <v>3</v>
      </c>
      <c r="D18" s="29"/>
    </row>
    <row r="19" spans="1:4" ht="18.95" customHeight="1" x14ac:dyDescent="0.25">
      <c r="A19" s="30">
        <v>2</v>
      </c>
      <c r="B19" s="29" t="s">
        <v>43</v>
      </c>
      <c r="C19" s="30">
        <v>4</v>
      </c>
      <c r="D19" s="29"/>
    </row>
    <row r="20" spans="1:4" ht="18.95" customHeight="1" x14ac:dyDescent="0.25">
      <c r="A20" s="30">
        <v>3</v>
      </c>
      <c r="B20" s="29" t="s">
        <v>32</v>
      </c>
      <c r="C20" s="30">
        <v>3</v>
      </c>
      <c r="D20" s="29"/>
    </row>
    <row r="21" spans="1:4" ht="18.95" customHeight="1" x14ac:dyDescent="0.25">
      <c r="A21" s="30">
        <v>4</v>
      </c>
      <c r="B21" s="29" t="s">
        <v>26</v>
      </c>
      <c r="C21" s="30">
        <v>16</v>
      </c>
      <c r="D21" s="29"/>
    </row>
    <row r="22" spans="1:4" ht="18.95" customHeight="1" x14ac:dyDescent="0.25">
      <c r="A22" s="30">
        <v>5</v>
      </c>
      <c r="B22" s="29" t="s">
        <v>166</v>
      </c>
      <c r="C22" s="30">
        <v>3</v>
      </c>
      <c r="D22" s="29"/>
    </row>
    <row r="23" spans="1:4" ht="18.95" customHeight="1" x14ac:dyDescent="0.25">
      <c r="A23"/>
      <c r="B23"/>
      <c r="C23"/>
      <c r="D23"/>
    </row>
    <row r="24" spans="1:4" ht="18.95" customHeight="1" x14ac:dyDescent="0.25">
      <c r="A24"/>
      <c r="B24"/>
      <c r="C24"/>
      <c r="D24"/>
    </row>
    <row r="25" spans="1:4" ht="18.95" customHeight="1" x14ac:dyDescent="0.25">
      <c r="A25"/>
      <c r="B25"/>
      <c r="C25"/>
      <c r="D25"/>
    </row>
    <row r="26" spans="1:4" ht="18.95" customHeight="1" x14ac:dyDescent="0.25">
      <c r="A26"/>
      <c r="B26"/>
      <c r="C26"/>
      <c r="D26"/>
    </row>
    <row r="27" spans="1:4" ht="18.95" customHeight="1" x14ac:dyDescent="0.25">
      <c r="A27"/>
      <c r="B27"/>
      <c r="C27"/>
      <c r="D27"/>
    </row>
    <row r="28" spans="1:4" ht="18.95" customHeight="1" x14ac:dyDescent="0.25">
      <c r="A28"/>
      <c r="B28"/>
      <c r="C28"/>
      <c r="D28"/>
    </row>
    <row r="29" spans="1:4" ht="18.95" customHeight="1" x14ac:dyDescent="0.25">
      <c r="A29"/>
      <c r="B29"/>
      <c r="C29"/>
      <c r="D29"/>
    </row>
    <row r="30" spans="1:4" ht="18.95" customHeight="1" x14ac:dyDescent="0.25">
      <c r="A30"/>
      <c r="B30"/>
      <c r="C30"/>
      <c r="D30"/>
    </row>
    <row r="31" spans="1:4" ht="18.95" customHeight="1" x14ac:dyDescent="0.25">
      <c r="A31"/>
      <c r="B31"/>
      <c r="C31"/>
      <c r="D31"/>
    </row>
    <row r="32" spans="1:4" ht="18.95" customHeight="1" x14ac:dyDescent="0.25">
      <c r="A32"/>
      <c r="B32"/>
      <c r="C32"/>
      <c r="D32"/>
    </row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18.95" customHeight="1" x14ac:dyDescent="0.25"/>
    <row r="40" customFormat="1" ht="20.100000000000001" customHeight="1" x14ac:dyDescent="0.25"/>
    <row r="41" customFormat="1" ht="20.25" customHeight="1" x14ac:dyDescent="0.25"/>
    <row r="42" customFormat="1" ht="20.25" customHeight="1" x14ac:dyDescent="0.25"/>
    <row r="43" customFormat="1" ht="20.25" customHeight="1" x14ac:dyDescent="0.25"/>
    <row r="44" customFormat="1" ht="20.25" customHeight="1" x14ac:dyDescent="0.25"/>
  </sheetData>
  <mergeCells count="2">
    <mergeCell ref="A1:D1"/>
    <mergeCell ref="A16:D16"/>
  </mergeCells>
  <printOptions horizontalCentered="1"/>
  <pageMargins left="0.25" right="0.25" top="0.5" bottom="0.5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3"/>
  <sheetViews>
    <sheetView workbookViewId="0">
      <selection sqref="A1:D7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153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31</v>
      </c>
      <c r="C3" s="30">
        <v>3</v>
      </c>
      <c r="D3" s="29"/>
    </row>
    <row r="4" spans="1:4" ht="18.95" customHeight="1" x14ac:dyDescent="0.25">
      <c r="A4" s="30">
        <v>2</v>
      </c>
      <c r="B4" s="29" t="s">
        <v>43</v>
      </c>
      <c r="C4" s="30">
        <v>4</v>
      </c>
      <c r="D4" s="29"/>
    </row>
    <row r="5" spans="1:4" ht="18.95" customHeight="1" x14ac:dyDescent="0.25">
      <c r="A5" s="30">
        <v>3</v>
      </c>
      <c r="B5" s="29" t="s">
        <v>32</v>
      </c>
      <c r="C5" s="30">
        <v>3</v>
      </c>
      <c r="D5" s="29"/>
    </row>
    <row r="6" spans="1:4" ht="18.95" customHeight="1" x14ac:dyDescent="0.25">
      <c r="A6" s="30">
        <v>4</v>
      </c>
      <c r="B6" s="29" t="s">
        <v>26</v>
      </c>
      <c r="C6" s="30">
        <v>16</v>
      </c>
      <c r="D6" s="29"/>
    </row>
    <row r="7" spans="1:4" ht="18.95" customHeight="1" x14ac:dyDescent="0.25">
      <c r="A7" s="30">
        <v>5</v>
      </c>
      <c r="B7" s="29" t="s">
        <v>166</v>
      </c>
      <c r="C7" s="30">
        <v>3</v>
      </c>
      <c r="D7" s="29"/>
    </row>
    <row r="8" spans="1:4" ht="18.95" customHeight="1" x14ac:dyDescent="0.25">
      <c r="A8"/>
      <c r="B8"/>
      <c r="C8"/>
      <c r="D8"/>
    </row>
    <row r="9" spans="1:4" ht="18.95" customHeight="1" x14ac:dyDescent="0.25">
      <c r="A9"/>
      <c r="B9"/>
      <c r="C9"/>
      <c r="D9"/>
    </row>
    <row r="10" spans="1:4" ht="18.95" customHeight="1" x14ac:dyDescent="0.25">
      <c r="A10"/>
      <c r="B10"/>
      <c r="C10"/>
      <c r="D10"/>
    </row>
    <row r="11" spans="1:4" ht="18.95" customHeight="1" x14ac:dyDescent="0.25">
      <c r="A11"/>
      <c r="B11"/>
      <c r="C11"/>
      <c r="D11"/>
    </row>
    <row r="12" spans="1:4" ht="18.95" customHeight="1" x14ac:dyDescent="0.25">
      <c r="A12"/>
      <c r="B12"/>
      <c r="C12"/>
      <c r="D12"/>
    </row>
    <row r="13" spans="1:4" ht="18.95" customHeight="1" x14ac:dyDescent="0.25">
      <c r="A13"/>
      <c r="B13"/>
      <c r="C13"/>
      <c r="D13"/>
    </row>
    <row r="14" spans="1:4" ht="18.95" customHeight="1" x14ac:dyDescent="0.25">
      <c r="A14"/>
      <c r="B14"/>
      <c r="C14"/>
      <c r="D14"/>
    </row>
    <row r="15" spans="1:4" ht="18.95" customHeight="1" x14ac:dyDescent="0.25">
      <c r="A15"/>
      <c r="B15"/>
      <c r="C15"/>
      <c r="D15"/>
    </row>
    <row r="16" spans="1:4" ht="18.95" customHeight="1" x14ac:dyDescent="0.25">
      <c r="A16"/>
      <c r="B16"/>
      <c r="C16"/>
      <c r="D16"/>
    </row>
    <row r="17" customFormat="1" ht="18.95" customHeight="1" x14ac:dyDescent="0.25"/>
    <row r="18" customFormat="1" ht="18.95" customHeight="1" x14ac:dyDescent="0.25"/>
    <row r="19" customFormat="1" ht="18.95" customHeight="1" x14ac:dyDescent="0.25"/>
    <row r="20" customFormat="1" ht="18.95" customHeight="1" x14ac:dyDescent="0.25"/>
    <row r="21" customFormat="1" ht="18.95" customHeight="1" x14ac:dyDescent="0.25"/>
    <row r="22" customFormat="1" ht="18.95" customHeight="1" x14ac:dyDescent="0.25"/>
    <row r="23" customFormat="1" ht="18.95" customHeight="1" x14ac:dyDescent="0.25"/>
    <row r="24" customFormat="1" ht="18.95" customHeight="1" x14ac:dyDescent="0.25"/>
    <row r="25" customFormat="1" ht="18.95" customHeight="1" x14ac:dyDescent="0.25"/>
    <row r="26" customFormat="1" ht="18.95" customHeight="1" x14ac:dyDescent="0.25"/>
    <row r="27" customFormat="1" ht="18.95" customHeight="1" x14ac:dyDescent="0.25"/>
    <row r="28" customFormat="1" ht="18.95" customHeight="1" x14ac:dyDescent="0.25"/>
    <row r="29" customFormat="1" ht="18.95" customHeight="1" x14ac:dyDescent="0.25"/>
    <row r="30" customFormat="1" ht="18.95" customHeight="1" x14ac:dyDescent="0.25"/>
    <row r="31" customFormat="1" ht="18.95" customHeight="1" x14ac:dyDescent="0.25"/>
    <row r="32" customFormat="1" ht="18.95" customHeight="1" x14ac:dyDescent="0.25"/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20.100000000000001" customHeight="1" x14ac:dyDescent="0.25"/>
    <row r="40" customFormat="1" ht="20.25" customHeight="1" x14ac:dyDescent="0.25"/>
    <row r="41" customFormat="1" ht="20.25" customHeight="1" x14ac:dyDescent="0.25"/>
    <row r="42" customFormat="1" ht="20.25" customHeight="1" x14ac:dyDescent="0.25"/>
    <row r="43" customFormat="1" ht="20.25" customHeight="1" x14ac:dyDescent="0.25"/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5"/>
  <sheetViews>
    <sheetView topLeftCell="A8" workbookViewId="0">
      <selection sqref="A1:D20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154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283</v>
      </c>
      <c r="D3" s="29"/>
    </row>
    <row r="4" spans="1:4" ht="18.95" customHeight="1" x14ac:dyDescent="0.25">
      <c r="A4" s="30">
        <v>2</v>
      </c>
      <c r="B4" s="29" t="s">
        <v>27</v>
      </c>
      <c r="C4" s="30">
        <v>40</v>
      </c>
      <c r="D4" s="29"/>
    </row>
    <row r="5" spans="1:4" ht="18.95" customHeight="1" x14ac:dyDescent="0.25">
      <c r="A5" s="30">
        <v>3</v>
      </c>
      <c r="B5" s="29" t="s">
        <v>28</v>
      </c>
      <c r="C5" s="30">
        <v>1</v>
      </c>
      <c r="D5" s="29"/>
    </row>
    <row r="6" spans="1:4" ht="18.95" customHeight="1" x14ac:dyDescent="0.25">
      <c r="A6" s="30">
        <v>4</v>
      </c>
      <c r="B6" s="29" t="s">
        <v>29</v>
      </c>
      <c r="C6" s="30">
        <v>1</v>
      </c>
      <c r="D6" s="29"/>
    </row>
    <row r="7" spans="1:4" ht="18.95" customHeight="1" x14ac:dyDescent="0.25">
      <c r="A7" s="30">
        <v>5</v>
      </c>
      <c r="B7" s="29" t="s">
        <v>30</v>
      </c>
      <c r="C7" s="30">
        <v>1</v>
      </c>
      <c r="D7" s="29"/>
    </row>
    <row r="8" spans="1:4" ht="18.95" customHeight="1" x14ac:dyDescent="0.25">
      <c r="A8" s="30">
        <v>6</v>
      </c>
      <c r="B8" s="29" t="s">
        <v>31</v>
      </c>
      <c r="C8" s="30">
        <v>37</v>
      </c>
      <c r="D8" s="29"/>
    </row>
    <row r="9" spans="1:4" ht="18.95" customHeight="1" x14ac:dyDescent="0.25">
      <c r="A9" s="30">
        <v>7</v>
      </c>
      <c r="B9" s="29" t="s">
        <v>48</v>
      </c>
      <c r="C9" s="30">
        <v>10</v>
      </c>
      <c r="D9" s="29"/>
    </row>
    <row r="10" spans="1:4" ht="18.95" customHeight="1" x14ac:dyDescent="0.25">
      <c r="A10" s="30">
        <v>8</v>
      </c>
      <c r="B10" s="29" t="s">
        <v>129</v>
      </c>
      <c r="C10" s="30">
        <v>6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19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28</v>
      </c>
      <c r="D12" s="29"/>
    </row>
    <row r="13" spans="1:4" ht="18.95" customHeight="1" x14ac:dyDescent="0.25">
      <c r="A13" s="30">
        <v>11</v>
      </c>
      <c r="B13" s="29" t="s">
        <v>49</v>
      </c>
      <c r="C13" s="30">
        <v>25</v>
      </c>
      <c r="D13" s="29"/>
    </row>
    <row r="14" spans="1:4" ht="18.95" customHeight="1" x14ac:dyDescent="0.25">
      <c r="A14" s="30">
        <v>12</v>
      </c>
      <c r="B14" s="29" t="s">
        <v>50</v>
      </c>
      <c r="C14" s="30">
        <v>85</v>
      </c>
      <c r="D14" s="29"/>
    </row>
    <row r="15" spans="1:4" ht="18.95" customHeight="1" x14ac:dyDescent="0.25">
      <c r="A15" s="30">
        <v>13</v>
      </c>
      <c r="B15" s="29" t="s">
        <v>53</v>
      </c>
      <c r="C15" s="30">
        <v>10</v>
      </c>
      <c r="D15" s="29"/>
    </row>
    <row r="16" spans="1:4" ht="18.95" customHeight="1" x14ac:dyDescent="0.25">
      <c r="A16" s="30">
        <v>14</v>
      </c>
      <c r="B16" s="29" t="s">
        <v>54</v>
      </c>
      <c r="C16" s="30">
        <v>1</v>
      </c>
      <c r="D16" s="29"/>
    </row>
    <row r="17" spans="1:4" ht="18.95" customHeight="1" x14ac:dyDescent="0.25">
      <c r="A17" s="30">
        <v>15</v>
      </c>
      <c r="B17" s="29" t="s">
        <v>139</v>
      </c>
      <c r="C17" s="30">
        <v>1</v>
      </c>
      <c r="D17" s="29"/>
    </row>
    <row r="18" spans="1:4" ht="18.95" customHeight="1" x14ac:dyDescent="0.25">
      <c r="A18" s="30">
        <v>16</v>
      </c>
      <c r="B18" s="29" t="s">
        <v>144</v>
      </c>
      <c r="C18" s="30">
        <v>1</v>
      </c>
      <c r="D18" s="32"/>
    </row>
    <row r="19" spans="1:4" ht="18.95" customHeight="1" x14ac:dyDescent="0.25">
      <c r="A19" s="30">
        <v>17</v>
      </c>
      <c r="B19" s="29" t="s">
        <v>165</v>
      </c>
      <c r="C19" s="30">
        <v>1</v>
      </c>
      <c r="D19" s="29" t="s">
        <v>163</v>
      </c>
    </row>
    <row r="20" spans="1:4" ht="18.95" customHeight="1" x14ac:dyDescent="0.25">
      <c r="A20" s="30">
        <v>18</v>
      </c>
      <c r="B20" s="29" t="s">
        <v>142</v>
      </c>
      <c r="C20" s="30">
        <v>1</v>
      </c>
      <c r="D20" s="29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4"/>
  <sheetViews>
    <sheetView topLeftCell="A14" workbookViewId="0">
      <selection sqref="A1:D31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9.7109375" style="2" bestFit="1" customWidth="1"/>
  </cols>
  <sheetData>
    <row r="1" spans="1:4" ht="52.5" customHeight="1" x14ac:dyDescent="0.25">
      <c r="A1" s="63" t="s">
        <v>155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147</v>
      </c>
      <c r="C3" s="30">
        <v>112</v>
      </c>
      <c r="D3" s="29"/>
    </row>
    <row r="4" spans="1:4" ht="18.95" customHeight="1" x14ac:dyDescent="0.25">
      <c r="A4" s="30">
        <v>2</v>
      </c>
      <c r="B4" s="29" t="s">
        <v>27</v>
      </c>
      <c r="C4" s="30">
        <v>50</v>
      </c>
      <c r="D4" s="29"/>
    </row>
    <row r="5" spans="1:4" ht="18.95" customHeight="1" x14ac:dyDescent="0.25">
      <c r="A5" s="30">
        <v>3</v>
      </c>
      <c r="B5" s="29" t="s">
        <v>28</v>
      </c>
      <c r="C5" s="30">
        <v>1</v>
      </c>
      <c r="D5" s="29"/>
    </row>
    <row r="6" spans="1:4" ht="18.95" customHeight="1" x14ac:dyDescent="0.25">
      <c r="A6" s="30">
        <v>4</v>
      </c>
      <c r="B6" s="29" t="s">
        <v>29</v>
      </c>
      <c r="C6" s="30">
        <v>1</v>
      </c>
      <c r="D6" s="29"/>
    </row>
    <row r="7" spans="1:4" ht="18.95" customHeight="1" x14ac:dyDescent="0.25">
      <c r="A7" s="30">
        <v>5</v>
      </c>
      <c r="B7" s="29" t="s">
        <v>30</v>
      </c>
      <c r="C7" s="30">
        <v>1</v>
      </c>
      <c r="D7" s="29" t="s">
        <v>167</v>
      </c>
    </row>
    <row r="8" spans="1:4" ht="18.95" customHeight="1" x14ac:dyDescent="0.25">
      <c r="A8" s="30">
        <v>6</v>
      </c>
      <c r="B8" s="29" t="s">
        <v>31</v>
      </c>
      <c r="C8" s="30">
        <v>30</v>
      </c>
      <c r="D8" s="29"/>
    </row>
    <row r="9" spans="1:4" ht="18.95" customHeight="1" x14ac:dyDescent="0.25">
      <c r="A9" s="30">
        <v>7</v>
      </c>
      <c r="B9" s="29" t="s">
        <v>48</v>
      </c>
      <c r="C9" s="30">
        <v>6</v>
      </c>
      <c r="D9" s="29"/>
    </row>
    <row r="10" spans="1:4" ht="18.95" customHeight="1" x14ac:dyDescent="0.25">
      <c r="A10" s="30">
        <v>8</v>
      </c>
      <c r="B10" s="29" t="s">
        <v>129</v>
      </c>
      <c r="C10" s="30">
        <v>4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6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8</v>
      </c>
      <c r="D12" s="29"/>
    </row>
    <row r="13" spans="1:4" ht="18.95" customHeight="1" x14ac:dyDescent="0.25">
      <c r="A13" s="30">
        <v>11</v>
      </c>
      <c r="B13" s="29" t="s">
        <v>49</v>
      </c>
      <c r="C13" s="30">
        <v>20</v>
      </c>
      <c r="D13" s="29"/>
    </row>
    <row r="14" spans="1:4" ht="18.95" customHeight="1" x14ac:dyDescent="0.25">
      <c r="A14" s="30">
        <v>12</v>
      </c>
      <c r="B14" s="29" t="s">
        <v>53</v>
      </c>
      <c r="C14" s="30">
        <v>8</v>
      </c>
      <c r="D14" s="29"/>
    </row>
    <row r="15" spans="1:4" ht="18.95" customHeight="1" x14ac:dyDescent="0.25">
      <c r="A15" s="30">
        <v>13</v>
      </c>
      <c r="B15" s="29" t="s">
        <v>54</v>
      </c>
      <c r="C15" s="30">
        <v>1</v>
      </c>
      <c r="D15" s="29"/>
    </row>
    <row r="16" spans="1:4" ht="18.95" customHeight="1" x14ac:dyDescent="0.25">
      <c r="A16" s="32">
        <v>14</v>
      </c>
      <c r="B16" s="29" t="s">
        <v>144</v>
      </c>
      <c r="C16" s="30">
        <v>1</v>
      </c>
      <c r="D16" s="29"/>
    </row>
    <row r="17" spans="1:4" ht="18.95" customHeight="1" x14ac:dyDescent="0.25">
      <c r="A17" s="32">
        <v>15</v>
      </c>
      <c r="B17" s="29" t="s">
        <v>139</v>
      </c>
      <c r="C17" s="30">
        <v>1</v>
      </c>
      <c r="D17" s="29"/>
    </row>
    <row r="18" spans="1:4" ht="18.95" customHeight="1" x14ac:dyDescent="0.25">
      <c r="A18" s="32">
        <v>16</v>
      </c>
      <c r="B18" s="29" t="s">
        <v>50</v>
      </c>
      <c r="C18" s="30">
        <v>4</v>
      </c>
      <c r="D18" s="32"/>
    </row>
    <row r="19" spans="1:4" ht="18.95" customHeight="1" x14ac:dyDescent="0.25">
      <c r="A19"/>
      <c r="B19"/>
      <c r="C19"/>
      <c r="D19"/>
    </row>
    <row r="20" spans="1:4" ht="18.95" customHeight="1" x14ac:dyDescent="0.25">
      <c r="A20"/>
      <c r="B20"/>
      <c r="C20"/>
      <c r="D20"/>
    </row>
    <row r="21" spans="1:4" ht="18.95" customHeight="1" x14ac:dyDescent="0.25">
      <c r="A21"/>
      <c r="B21"/>
      <c r="C21"/>
      <c r="D21"/>
    </row>
    <row r="22" spans="1:4" ht="24" customHeight="1" x14ac:dyDescent="0.25">
      <c r="A22"/>
      <c r="B22"/>
      <c r="C22"/>
      <c r="D22"/>
    </row>
    <row r="23" spans="1:4" ht="56.25" customHeight="1" x14ac:dyDescent="0.25">
      <c r="A23" s="63" t="s">
        <v>156</v>
      </c>
      <c r="B23" s="64"/>
      <c r="C23" s="64"/>
      <c r="D23" s="64"/>
    </row>
    <row r="24" spans="1:4" ht="18.95" customHeight="1" x14ac:dyDescent="0.25">
      <c r="A24" s="31" t="s">
        <v>0</v>
      </c>
      <c r="B24" s="31" t="s">
        <v>24</v>
      </c>
      <c r="C24" s="31" t="s">
        <v>25</v>
      </c>
      <c r="D24" s="31" t="s">
        <v>34</v>
      </c>
    </row>
    <row r="25" spans="1:4" ht="18.95" customHeight="1" x14ac:dyDescent="0.25">
      <c r="A25" s="30">
        <v>1</v>
      </c>
      <c r="B25" s="29" t="s">
        <v>50</v>
      </c>
      <c r="C25" s="30">
        <v>1</v>
      </c>
      <c r="D25" s="29"/>
    </row>
    <row r="26" spans="1:4" ht="18.95" customHeight="1" x14ac:dyDescent="0.25">
      <c r="A26" s="30">
        <v>2</v>
      </c>
      <c r="B26" s="29" t="s">
        <v>131</v>
      </c>
      <c r="C26" s="30">
        <v>0</v>
      </c>
      <c r="D26" s="29"/>
    </row>
    <row r="27" spans="1:4" ht="18.95" customHeight="1" x14ac:dyDescent="0.25">
      <c r="A27" s="30">
        <v>3</v>
      </c>
      <c r="B27" s="29" t="s">
        <v>133</v>
      </c>
      <c r="C27" s="30">
        <v>1</v>
      </c>
      <c r="D27" s="29"/>
    </row>
    <row r="28" spans="1:4" ht="18.95" customHeight="1" x14ac:dyDescent="0.25">
      <c r="A28" s="30">
        <v>4</v>
      </c>
      <c r="B28" s="29" t="s">
        <v>57</v>
      </c>
      <c r="C28" s="30">
        <v>1</v>
      </c>
      <c r="D28" s="29"/>
    </row>
    <row r="29" spans="1:4" ht="18.95" customHeight="1" x14ac:dyDescent="0.25">
      <c r="A29" s="32">
        <v>5</v>
      </c>
      <c r="B29" s="29" t="s">
        <v>135</v>
      </c>
      <c r="C29" s="30">
        <v>1</v>
      </c>
      <c r="D29" s="29"/>
    </row>
    <row r="30" spans="1:4" ht="18.95" customHeight="1" x14ac:dyDescent="0.25">
      <c r="A30" s="32">
        <v>6</v>
      </c>
      <c r="B30" s="29" t="s">
        <v>49</v>
      </c>
      <c r="C30" s="30">
        <v>4</v>
      </c>
      <c r="D30" s="29"/>
    </row>
    <row r="31" spans="1:4" ht="18.95" customHeight="1" x14ac:dyDescent="0.25">
      <c r="A31" s="32">
        <v>7</v>
      </c>
      <c r="B31" s="29" t="s">
        <v>26</v>
      </c>
      <c r="C31" s="30">
        <v>1</v>
      </c>
      <c r="D31" s="29"/>
    </row>
    <row r="32" spans="1:4" ht="18.95" customHeight="1" x14ac:dyDescent="0.25">
      <c r="A32"/>
      <c r="B32"/>
      <c r="C32"/>
      <c r="D32"/>
    </row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18.95" customHeight="1" x14ac:dyDescent="0.25"/>
    <row r="40" customFormat="1" ht="20.100000000000001" customHeight="1" x14ac:dyDescent="0.25"/>
    <row r="41" customFormat="1" ht="20.25" customHeight="1" x14ac:dyDescent="0.25"/>
    <row r="42" customFormat="1" ht="20.25" customHeight="1" x14ac:dyDescent="0.25"/>
    <row r="43" customFormat="1" ht="20.25" customHeight="1" x14ac:dyDescent="0.25"/>
    <row r="44" customFormat="1" ht="20.25" customHeight="1" x14ac:dyDescent="0.25"/>
  </sheetData>
  <mergeCells count="2">
    <mergeCell ref="A1:D1"/>
    <mergeCell ref="A23:D23"/>
  </mergeCells>
  <printOptions horizontalCentered="1"/>
  <pageMargins left="0.25" right="0.25" top="0.5" bottom="0.5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5"/>
  <sheetViews>
    <sheetView workbookViewId="0">
      <selection sqref="A1:D9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156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50</v>
      </c>
      <c r="C3" s="30">
        <v>1</v>
      </c>
      <c r="D3" s="29"/>
    </row>
    <row r="4" spans="1:4" ht="18.95" customHeight="1" x14ac:dyDescent="0.25">
      <c r="A4" s="30">
        <v>2</v>
      </c>
      <c r="B4" s="29" t="s">
        <v>131</v>
      </c>
      <c r="C4" s="30">
        <v>0</v>
      </c>
      <c r="D4" s="29"/>
    </row>
    <row r="5" spans="1:4" ht="18.95" customHeight="1" x14ac:dyDescent="0.25">
      <c r="A5" s="30">
        <v>3</v>
      </c>
      <c r="B5" s="29" t="s">
        <v>133</v>
      </c>
      <c r="C5" s="30">
        <v>1</v>
      </c>
      <c r="D5" s="29"/>
    </row>
    <row r="6" spans="1:4" ht="18.95" customHeight="1" x14ac:dyDescent="0.25">
      <c r="A6" s="30">
        <v>4</v>
      </c>
      <c r="B6" s="29" t="s">
        <v>57</v>
      </c>
      <c r="C6" s="30">
        <v>1</v>
      </c>
      <c r="D6" s="29"/>
    </row>
    <row r="7" spans="1:4" ht="18.95" customHeight="1" x14ac:dyDescent="0.25">
      <c r="A7" s="32">
        <v>5</v>
      </c>
      <c r="B7" s="29" t="s">
        <v>135</v>
      </c>
      <c r="C7" s="30">
        <v>1</v>
      </c>
      <c r="D7" s="29"/>
    </row>
    <row r="8" spans="1:4" ht="18.95" customHeight="1" x14ac:dyDescent="0.25">
      <c r="A8" s="32">
        <v>6</v>
      </c>
      <c r="B8" s="29" t="s">
        <v>49</v>
      </c>
      <c r="C8" s="30">
        <v>4</v>
      </c>
      <c r="D8" s="29"/>
    </row>
    <row r="9" spans="1:4" ht="18.95" customHeight="1" x14ac:dyDescent="0.25">
      <c r="A9" s="32">
        <v>7</v>
      </c>
      <c r="B9" s="29" t="s">
        <v>26</v>
      </c>
      <c r="C9" s="30">
        <v>1</v>
      </c>
      <c r="D9" s="29"/>
    </row>
    <row r="10" spans="1:4" ht="18.95" customHeight="1" x14ac:dyDescent="0.25">
      <c r="A10" s="1">
        <v>8</v>
      </c>
      <c r="B10" s="19"/>
      <c r="C10" s="1"/>
      <c r="D10" s="19"/>
    </row>
    <row r="11" spans="1:4" ht="18.95" customHeight="1" x14ac:dyDescent="0.25">
      <c r="A11" s="1">
        <v>9</v>
      </c>
      <c r="B11" s="19"/>
      <c r="C11" s="1"/>
      <c r="D11" s="19"/>
    </row>
    <row r="12" spans="1:4" ht="18.95" customHeight="1" x14ac:dyDescent="0.25">
      <c r="A12" s="1">
        <v>10</v>
      </c>
      <c r="B12" s="19"/>
      <c r="C12" s="1"/>
      <c r="D12" s="19"/>
    </row>
    <row r="13" spans="1:4" ht="18.95" customHeight="1" x14ac:dyDescent="0.25">
      <c r="A13" s="1">
        <v>11</v>
      </c>
      <c r="B13" s="19"/>
      <c r="C13" s="1"/>
      <c r="D13" s="19"/>
    </row>
    <row r="14" spans="1:4" ht="18.95" customHeight="1" x14ac:dyDescent="0.25">
      <c r="A14" s="1">
        <v>12</v>
      </c>
      <c r="B14" s="19"/>
      <c r="C14" s="1"/>
      <c r="D14" s="19"/>
    </row>
    <row r="15" spans="1:4" ht="18.95" customHeight="1" x14ac:dyDescent="0.25">
      <c r="A15" s="1">
        <v>13</v>
      </c>
      <c r="B15" s="19"/>
      <c r="C15" s="1"/>
      <c r="D15" s="19"/>
    </row>
    <row r="16" spans="1:4" ht="18.95" customHeight="1" x14ac:dyDescent="0.25">
      <c r="A16" s="1">
        <v>14</v>
      </c>
      <c r="B16" s="1"/>
      <c r="C16" s="1"/>
      <c r="D16" s="1"/>
    </row>
    <row r="17" spans="1:4" ht="18.95" customHeight="1" x14ac:dyDescent="0.25">
      <c r="A17" s="1">
        <v>15</v>
      </c>
      <c r="B17" s="1"/>
      <c r="C17" s="1"/>
      <c r="D17" s="1"/>
    </row>
    <row r="18" spans="1:4" ht="18.95" customHeight="1" x14ac:dyDescent="0.25">
      <c r="A18" s="1">
        <v>16</v>
      </c>
      <c r="B18" s="1"/>
      <c r="C18" s="1"/>
      <c r="D18" s="1"/>
    </row>
    <row r="19" spans="1:4" ht="18.95" customHeight="1" x14ac:dyDescent="0.25">
      <c r="A19" s="1">
        <v>17</v>
      </c>
      <c r="B19" s="1"/>
      <c r="C19" s="1"/>
      <c r="D19" s="1"/>
    </row>
    <row r="20" spans="1:4" ht="18.95" customHeight="1" x14ac:dyDescent="0.25">
      <c r="A20" s="1">
        <v>18</v>
      </c>
      <c r="B20" s="1"/>
      <c r="C20" s="1"/>
      <c r="D20" s="1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44"/>
  <sheetViews>
    <sheetView topLeftCell="A19" workbookViewId="0">
      <selection sqref="A1:D38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157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126</v>
      </c>
      <c r="D3" s="29"/>
    </row>
    <row r="4" spans="1:4" ht="18.95" customHeight="1" x14ac:dyDescent="0.25">
      <c r="A4" s="30">
        <v>2</v>
      </c>
      <c r="B4" s="29" t="s">
        <v>27</v>
      </c>
      <c r="C4" s="30">
        <v>0</v>
      </c>
      <c r="D4" s="29"/>
    </row>
    <row r="5" spans="1:4" ht="18.95" customHeight="1" x14ac:dyDescent="0.25">
      <c r="A5" s="30">
        <v>3</v>
      </c>
      <c r="B5" s="29" t="s">
        <v>28</v>
      </c>
      <c r="C5" s="30">
        <v>1</v>
      </c>
      <c r="D5" s="29"/>
    </row>
    <row r="6" spans="1:4" ht="18.95" customHeight="1" x14ac:dyDescent="0.25">
      <c r="A6" s="30">
        <v>4</v>
      </c>
      <c r="B6" s="29" t="s">
        <v>29</v>
      </c>
      <c r="C6" s="30">
        <v>1</v>
      </c>
      <c r="D6" s="29"/>
    </row>
    <row r="7" spans="1:4" ht="18.95" customHeight="1" x14ac:dyDescent="0.25">
      <c r="A7" s="30">
        <v>5</v>
      </c>
      <c r="B7" s="29" t="s">
        <v>30</v>
      </c>
      <c r="C7" s="30">
        <v>1</v>
      </c>
      <c r="D7" s="29"/>
    </row>
    <row r="8" spans="1:4" ht="18.95" customHeight="1" x14ac:dyDescent="0.25">
      <c r="A8" s="30">
        <v>6</v>
      </c>
      <c r="B8" s="29" t="s">
        <v>31</v>
      </c>
      <c r="C8" s="30">
        <v>16</v>
      </c>
      <c r="D8" s="29"/>
    </row>
    <row r="9" spans="1:4" ht="18.95" customHeight="1" x14ac:dyDescent="0.25">
      <c r="A9" s="30">
        <v>7</v>
      </c>
      <c r="B9" s="29" t="s">
        <v>48</v>
      </c>
      <c r="C9" s="30">
        <v>2</v>
      </c>
      <c r="D9" s="29"/>
    </row>
    <row r="10" spans="1:4" ht="18.95" customHeight="1" x14ac:dyDescent="0.25">
      <c r="A10" s="30">
        <v>8</v>
      </c>
      <c r="B10" s="29" t="s">
        <v>134</v>
      </c>
      <c r="C10" s="30">
        <v>2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7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5</v>
      </c>
      <c r="D12" s="29"/>
    </row>
    <row r="13" spans="1:4" ht="18.95" customHeight="1" x14ac:dyDescent="0.25">
      <c r="A13" s="30">
        <v>11</v>
      </c>
      <c r="B13" s="29" t="s">
        <v>49</v>
      </c>
      <c r="C13" s="30">
        <v>12</v>
      </c>
      <c r="D13" s="29"/>
    </row>
    <row r="14" spans="1:4" ht="18.95" customHeight="1" x14ac:dyDescent="0.25">
      <c r="A14" s="30">
        <v>12</v>
      </c>
      <c r="B14" s="29" t="s">
        <v>50</v>
      </c>
      <c r="C14" s="30">
        <v>42</v>
      </c>
      <c r="D14" s="29"/>
    </row>
    <row r="15" spans="1:4" ht="18.95" customHeight="1" x14ac:dyDescent="0.25">
      <c r="A15" s="30">
        <v>13</v>
      </c>
      <c r="B15" s="29" t="s">
        <v>53</v>
      </c>
      <c r="C15" s="30">
        <v>4</v>
      </c>
      <c r="D15" s="29"/>
    </row>
    <row r="16" spans="1:4" ht="18.95" customHeight="1" x14ac:dyDescent="0.25">
      <c r="A16" s="30">
        <v>14</v>
      </c>
      <c r="B16" s="29" t="s">
        <v>164</v>
      </c>
      <c r="C16" s="30">
        <v>1</v>
      </c>
      <c r="D16" s="29"/>
    </row>
    <row r="17" spans="1:4" ht="18.95" customHeight="1" x14ac:dyDescent="0.25">
      <c r="A17" s="30">
        <v>15</v>
      </c>
      <c r="B17" s="29" t="s">
        <v>140</v>
      </c>
      <c r="C17" s="30">
        <v>1</v>
      </c>
      <c r="D17" s="29"/>
    </row>
    <row r="18" spans="1:4" ht="18.95" customHeight="1" x14ac:dyDescent="0.25">
      <c r="A18" s="30">
        <v>16</v>
      </c>
      <c r="B18" s="29" t="s">
        <v>165</v>
      </c>
      <c r="C18" s="30">
        <v>1</v>
      </c>
      <c r="D18" s="29" t="s">
        <v>163</v>
      </c>
    </row>
    <row r="19" spans="1:4" ht="18.95" customHeight="1" x14ac:dyDescent="0.25">
      <c r="A19"/>
      <c r="B19"/>
      <c r="C19"/>
      <c r="D19"/>
    </row>
    <row r="20" spans="1:4" ht="18.95" customHeight="1" x14ac:dyDescent="0.25">
      <c r="A20"/>
      <c r="B20"/>
      <c r="C20"/>
      <c r="D20"/>
    </row>
    <row r="21" spans="1:4" ht="18.95" customHeight="1" x14ac:dyDescent="0.25">
      <c r="A21"/>
      <c r="B21"/>
      <c r="C21"/>
      <c r="D21"/>
    </row>
    <row r="22" spans="1:4" ht="63" customHeight="1" x14ac:dyDescent="0.25">
      <c r="A22" s="63" t="s">
        <v>158</v>
      </c>
      <c r="B22" s="64"/>
      <c r="C22" s="64"/>
      <c r="D22" s="64"/>
    </row>
    <row r="23" spans="1:4" ht="18.95" customHeight="1" x14ac:dyDescent="0.25">
      <c r="A23" s="31" t="s">
        <v>0</v>
      </c>
      <c r="B23" s="31" t="s">
        <v>24</v>
      </c>
      <c r="C23" s="31" t="s">
        <v>25</v>
      </c>
      <c r="D23" s="31" t="s">
        <v>34</v>
      </c>
    </row>
    <row r="24" spans="1:4" ht="18.95" customHeight="1" x14ac:dyDescent="0.25">
      <c r="A24" s="30">
        <v>1</v>
      </c>
      <c r="B24" s="29" t="s">
        <v>26</v>
      </c>
      <c r="C24" s="30">
        <v>138</v>
      </c>
      <c r="D24" s="29"/>
    </row>
    <row r="25" spans="1:4" ht="18.95" customHeight="1" x14ac:dyDescent="0.25">
      <c r="A25" s="30">
        <v>2</v>
      </c>
      <c r="B25" s="29" t="s">
        <v>27</v>
      </c>
      <c r="C25" s="30">
        <v>0</v>
      </c>
      <c r="D25" s="29"/>
    </row>
    <row r="26" spans="1:4" ht="18.95" customHeight="1" x14ac:dyDescent="0.25">
      <c r="A26" s="30">
        <v>3</v>
      </c>
      <c r="B26" s="29" t="s">
        <v>28</v>
      </c>
      <c r="C26" s="30">
        <v>1</v>
      </c>
      <c r="D26" s="29"/>
    </row>
    <row r="27" spans="1:4" ht="18.95" customHeight="1" x14ac:dyDescent="0.25">
      <c r="A27" s="30">
        <v>4</v>
      </c>
      <c r="B27" s="29" t="s">
        <v>29</v>
      </c>
      <c r="C27" s="30">
        <v>1</v>
      </c>
      <c r="D27" s="29"/>
    </row>
    <row r="28" spans="1:4" ht="18.95" customHeight="1" x14ac:dyDescent="0.25">
      <c r="A28" s="30">
        <v>5</v>
      </c>
      <c r="B28" s="29" t="s">
        <v>30</v>
      </c>
      <c r="C28" s="30">
        <v>1</v>
      </c>
      <c r="D28" s="29"/>
    </row>
    <row r="29" spans="1:4" ht="18.95" customHeight="1" x14ac:dyDescent="0.25">
      <c r="A29" s="30">
        <v>6</v>
      </c>
      <c r="B29" s="29" t="s">
        <v>31</v>
      </c>
      <c r="C29" s="30">
        <v>16</v>
      </c>
      <c r="D29" s="29"/>
    </row>
    <row r="30" spans="1:4" ht="18.95" customHeight="1" x14ac:dyDescent="0.25">
      <c r="A30" s="30">
        <v>7</v>
      </c>
      <c r="B30" s="29" t="s">
        <v>48</v>
      </c>
      <c r="C30" s="30">
        <v>2</v>
      </c>
      <c r="D30" s="29"/>
    </row>
    <row r="31" spans="1:4" ht="18.95" customHeight="1" x14ac:dyDescent="0.25">
      <c r="A31" s="30">
        <v>8</v>
      </c>
      <c r="B31" s="29" t="s">
        <v>134</v>
      </c>
      <c r="C31" s="30">
        <v>2</v>
      </c>
      <c r="D31" s="29"/>
    </row>
    <row r="32" spans="1:4" ht="18.95" customHeight="1" x14ac:dyDescent="0.25">
      <c r="A32" s="30">
        <v>9</v>
      </c>
      <c r="B32" s="29" t="s">
        <v>32</v>
      </c>
      <c r="C32" s="30">
        <v>7</v>
      </c>
      <c r="D32" s="29"/>
    </row>
    <row r="33" spans="1:4" ht="18.95" customHeight="1" x14ac:dyDescent="0.25">
      <c r="A33" s="30">
        <v>10</v>
      </c>
      <c r="B33" s="29" t="s">
        <v>33</v>
      </c>
      <c r="C33" s="30">
        <v>6</v>
      </c>
      <c r="D33" s="29"/>
    </row>
    <row r="34" spans="1:4" ht="18.95" customHeight="1" x14ac:dyDescent="0.25">
      <c r="A34" s="30">
        <v>11</v>
      </c>
      <c r="B34" s="29" t="s">
        <v>49</v>
      </c>
      <c r="C34" s="30">
        <v>12</v>
      </c>
      <c r="D34" s="29"/>
    </row>
    <row r="35" spans="1:4" ht="18.95" customHeight="1" x14ac:dyDescent="0.25">
      <c r="A35" s="30">
        <v>12</v>
      </c>
      <c r="B35" s="29" t="s">
        <v>50</v>
      </c>
      <c r="C35" s="30">
        <v>46</v>
      </c>
      <c r="D35" s="29"/>
    </row>
    <row r="36" spans="1:4" ht="18.95" customHeight="1" x14ac:dyDescent="0.25">
      <c r="A36" s="30">
        <v>13</v>
      </c>
      <c r="B36" s="29" t="s">
        <v>53</v>
      </c>
      <c r="C36" s="30">
        <v>4</v>
      </c>
      <c r="D36" s="29"/>
    </row>
    <row r="37" spans="1:4" ht="18.95" customHeight="1" x14ac:dyDescent="0.25">
      <c r="A37" s="30">
        <v>14</v>
      </c>
      <c r="B37" s="29" t="s">
        <v>164</v>
      </c>
      <c r="C37" s="30">
        <v>1</v>
      </c>
      <c r="D37" s="29"/>
    </row>
    <row r="38" spans="1:4" ht="18.95" customHeight="1" x14ac:dyDescent="0.25">
      <c r="A38" s="30">
        <v>15</v>
      </c>
      <c r="B38" s="29" t="s">
        <v>140</v>
      </c>
      <c r="C38" s="30">
        <v>1</v>
      </c>
      <c r="D38" s="29"/>
    </row>
    <row r="39" spans="1:4" ht="18.95" customHeight="1" x14ac:dyDescent="0.25">
      <c r="A39"/>
      <c r="B39"/>
      <c r="C39"/>
      <c r="D39"/>
    </row>
    <row r="40" spans="1:4" ht="20.100000000000001" customHeight="1" x14ac:dyDescent="0.25">
      <c r="A40"/>
      <c r="B40"/>
      <c r="C40"/>
      <c r="D40"/>
    </row>
    <row r="41" spans="1:4" ht="20.25" customHeight="1" x14ac:dyDescent="0.25">
      <c r="A41"/>
      <c r="B41"/>
      <c r="C41"/>
      <c r="D41"/>
    </row>
    <row r="42" spans="1:4" ht="20.25" customHeight="1" x14ac:dyDescent="0.25">
      <c r="A42"/>
      <c r="B42"/>
      <c r="C42"/>
      <c r="D42"/>
    </row>
    <row r="43" spans="1:4" ht="20.25" customHeight="1" x14ac:dyDescent="0.25">
      <c r="A43"/>
      <c r="B43"/>
      <c r="C43"/>
      <c r="D43"/>
    </row>
    <row r="44" spans="1:4" ht="20.25" customHeight="1" x14ac:dyDescent="0.25">
      <c r="A44"/>
      <c r="B44"/>
      <c r="C44"/>
      <c r="D44"/>
    </row>
  </sheetData>
  <mergeCells count="2">
    <mergeCell ref="A1:D1"/>
    <mergeCell ref="A22:D22"/>
  </mergeCells>
  <printOptions horizontalCentered="1"/>
  <pageMargins left="0.25" right="0.25" top="0.5" bottom="0.5" header="0.5" footer="0.5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5"/>
  <sheetViews>
    <sheetView topLeftCell="A10" workbookViewId="0">
      <selection activeCell="A22" sqref="A22:D32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158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138</v>
      </c>
      <c r="D3" s="29"/>
    </row>
    <row r="4" spans="1:4" ht="18.95" customHeight="1" x14ac:dyDescent="0.25">
      <c r="A4" s="30">
        <v>2</v>
      </c>
      <c r="B4" s="29" t="s">
        <v>27</v>
      </c>
      <c r="C4" s="30">
        <v>0</v>
      </c>
      <c r="D4" s="29"/>
    </row>
    <row r="5" spans="1:4" ht="18.95" customHeight="1" x14ac:dyDescent="0.25">
      <c r="A5" s="30">
        <v>3</v>
      </c>
      <c r="B5" s="29" t="s">
        <v>28</v>
      </c>
      <c r="C5" s="30">
        <v>1</v>
      </c>
      <c r="D5" s="29"/>
    </row>
    <row r="6" spans="1:4" ht="18.95" customHeight="1" x14ac:dyDescent="0.25">
      <c r="A6" s="30">
        <v>4</v>
      </c>
      <c r="B6" s="29" t="s">
        <v>29</v>
      </c>
      <c r="C6" s="30">
        <v>1</v>
      </c>
      <c r="D6" s="29"/>
    </row>
    <row r="7" spans="1:4" ht="18.95" customHeight="1" x14ac:dyDescent="0.25">
      <c r="A7" s="30">
        <v>5</v>
      </c>
      <c r="B7" s="29" t="s">
        <v>30</v>
      </c>
      <c r="C7" s="30">
        <v>1</v>
      </c>
      <c r="D7" s="29"/>
    </row>
    <row r="8" spans="1:4" ht="18.95" customHeight="1" x14ac:dyDescent="0.25">
      <c r="A8" s="30">
        <v>6</v>
      </c>
      <c r="B8" s="29" t="s">
        <v>31</v>
      </c>
      <c r="C8" s="30">
        <v>16</v>
      </c>
      <c r="D8" s="29"/>
    </row>
    <row r="9" spans="1:4" ht="18.95" customHeight="1" x14ac:dyDescent="0.25">
      <c r="A9" s="30">
        <v>7</v>
      </c>
      <c r="B9" s="29" t="s">
        <v>48</v>
      </c>
      <c r="C9" s="30">
        <v>2</v>
      </c>
      <c r="D9" s="29"/>
    </row>
    <row r="10" spans="1:4" ht="18.95" customHeight="1" x14ac:dyDescent="0.25">
      <c r="A10" s="30">
        <v>8</v>
      </c>
      <c r="B10" s="29" t="s">
        <v>134</v>
      </c>
      <c r="C10" s="30">
        <v>2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7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6</v>
      </c>
      <c r="D12" s="29"/>
    </row>
    <row r="13" spans="1:4" ht="18.95" customHeight="1" x14ac:dyDescent="0.25">
      <c r="A13" s="30">
        <v>11</v>
      </c>
      <c r="B13" s="29" t="s">
        <v>49</v>
      </c>
      <c r="C13" s="30">
        <v>12</v>
      </c>
      <c r="D13" s="29"/>
    </row>
    <row r="14" spans="1:4" ht="18.95" customHeight="1" x14ac:dyDescent="0.25">
      <c r="A14" s="30">
        <v>12</v>
      </c>
      <c r="B14" s="29" t="s">
        <v>50</v>
      </c>
      <c r="C14" s="30">
        <v>46</v>
      </c>
      <c r="D14" s="29"/>
    </row>
    <row r="15" spans="1:4" ht="18.95" customHeight="1" x14ac:dyDescent="0.25">
      <c r="A15" s="30">
        <v>13</v>
      </c>
      <c r="B15" s="29" t="s">
        <v>53</v>
      </c>
      <c r="C15" s="30">
        <v>4</v>
      </c>
      <c r="D15" s="29"/>
    </row>
    <row r="16" spans="1:4" ht="18.95" customHeight="1" x14ac:dyDescent="0.25">
      <c r="A16" s="30">
        <v>14</v>
      </c>
      <c r="B16" s="29" t="s">
        <v>164</v>
      </c>
      <c r="C16" s="30">
        <v>1</v>
      </c>
      <c r="D16" s="29"/>
    </row>
    <row r="17" spans="1:4" ht="18.95" customHeight="1" x14ac:dyDescent="0.25">
      <c r="A17" s="30">
        <v>15</v>
      </c>
      <c r="B17" s="29" t="s">
        <v>140</v>
      </c>
      <c r="C17" s="30">
        <v>1</v>
      </c>
      <c r="D17" s="29"/>
    </row>
    <row r="18" spans="1:4" ht="18.95" customHeight="1" x14ac:dyDescent="0.25">
      <c r="A18"/>
      <c r="B18"/>
      <c r="C18"/>
      <c r="D18"/>
    </row>
    <row r="19" spans="1:4" ht="18.95" customHeight="1" x14ac:dyDescent="0.25">
      <c r="A19"/>
      <c r="B19"/>
      <c r="C19"/>
      <c r="D19"/>
    </row>
    <row r="20" spans="1:4" ht="18.95" customHeight="1" x14ac:dyDescent="0.25">
      <c r="A20"/>
      <c r="B20"/>
      <c r="C20"/>
      <c r="D20"/>
    </row>
    <row r="21" spans="1:4" ht="18.95" customHeight="1" x14ac:dyDescent="0.25">
      <c r="A21"/>
      <c r="B21"/>
      <c r="C21"/>
      <c r="D21"/>
    </row>
    <row r="22" spans="1:4" ht="62.25" customHeight="1" x14ac:dyDescent="0.25">
      <c r="A22" s="63" t="s">
        <v>159</v>
      </c>
      <c r="B22" s="64"/>
      <c r="C22" s="64"/>
      <c r="D22" s="64"/>
    </row>
    <row r="23" spans="1:4" ht="18.95" customHeight="1" x14ac:dyDescent="0.25">
      <c r="A23" s="31" t="s">
        <v>0</v>
      </c>
      <c r="B23" s="31" t="s">
        <v>24</v>
      </c>
      <c r="C23" s="31" t="s">
        <v>25</v>
      </c>
      <c r="D23" s="31" t="s">
        <v>34</v>
      </c>
    </row>
    <row r="24" spans="1:4" ht="18.95" customHeight="1" x14ac:dyDescent="0.25">
      <c r="A24" s="30">
        <v>1</v>
      </c>
      <c r="B24" s="29" t="s">
        <v>26</v>
      </c>
      <c r="C24" s="30">
        <v>0</v>
      </c>
      <c r="D24" s="29"/>
    </row>
    <row r="25" spans="1:4" ht="18.95" customHeight="1" x14ac:dyDescent="0.25">
      <c r="A25" s="30">
        <v>2</v>
      </c>
      <c r="B25" s="29" t="s">
        <v>27</v>
      </c>
      <c r="C25" s="30">
        <v>0</v>
      </c>
      <c r="D25" s="29"/>
    </row>
    <row r="26" spans="1:4" ht="18.95" customHeight="1" x14ac:dyDescent="0.25">
      <c r="A26" s="30">
        <v>3</v>
      </c>
      <c r="B26" s="29" t="s">
        <v>31</v>
      </c>
      <c r="C26" s="30">
        <v>2</v>
      </c>
      <c r="D26" s="29"/>
    </row>
    <row r="27" spans="1:4" ht="18.95" customHeight="1" x14ac:dyDescent="0.25">
      <c r="A27" s="30">
        <v>4</v>
      </c>
      <c r="B27" s="29" t="s">
        <v>45</v>
      </c>
      <c r="C27" s="30">
        <v>2</v>
      </c>
      <c r="D27" s="29"/>
    </row>
    <row r="28" spans="1:4" ht="18.95" customHeight="1" x14ac:dyDescent="0.25">
      <c r="A28" s="30">
        <v>5</v>
      </c>
      <c r="B28" s="29" t="s">
        <v>32</v>
      </c>
      <c r="C28" s="30">
        <v>3</v>
      </c>
      <c r="D28" s="29"/>
    </row>
    <row r="29" spans="1:4" ht="18.95" customHeight="1" x14ac:dyDescent="0.25">
      <c r="A29" s="30">
        <v>6</v>
      </c>
      <c r="B29" s="29" t="s">
        <v>33</v>
      </c>
      <c r="C29" s="30">
        <v>1</v>
      </c>
      <c r="D29" s="29"/>
    </row>
    <row r="30" spans="1:4" ht="18.95" customHeight="1" x14ac:dyDescent="0.25">
      <c r="A30" s="30">
        <v>7</v>
      </c>
      <c r="B30" s="29" t="s">
        <v>49</v>
      </c>
      <c r="C30" s="30">
        <v>2</v>
      </c>
      <c r="D30" s="29"/>
    </row>
    <row r="31" spans="1:4" ht="18.95" customHeight="1" x14ac:dyDescent="0.25">
      <c r="A31" s="30">
        <v>8</v>
      </c>
      <c r="B31" s="29" t="s">
        <v>50</v>
      </c>
      <c r="C31" s="30">
        <v>0</v>
      </c>
      <c r="D31" s="29"/>
    </row>
    <row r="32" spans="1:4" ht="18.95" customHeight="1" x14ac:dyDescent="0.25">
      <c r="A32" s="32">
        <v>9</v>
      </c>
      <c r="B32" s="29" t="s">
        <v>164</v>
      </c>
      <c r="C32" s="30">
        <v>4</v>
      </c>
      <c r="D32" s="29"/>
    </row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18.95" customHeight="1" x14ac:dyDescent="0.25"/>
    <row r="40" customFormat="1" ht="18.95" customHeight="1" x14ac:dyDescent="0.25"/>
    <row r="41" customFormat="1" ht="20.100000000000001" customHeight="1" x14ac:dyDescent="0.25"/>
    <row r="42" customFormat="1" ht="20.25" customHeight="1" x14ac:dyDescent="0.25"/>
    <row r="43" customFormat="1" ht="20.25" customHeight="1" x14ac:dyDescent="0.25"/>
    <row r="44" customFormat="1" ht="20.25" customHeight="1" x14ac:dyDescent="0.25"/>
    <row r="45" customFormat="1" ht="20.25" customHeight="1" x14ac:dyDescent="0.25"/>
  </sheetData>
  <mergeCells count="2">
    <mergeCell ref="A1:D1"/>
    <mergeCell ref="A22:D22"/>
  </mergeCells>
  <printOptions horizontalCentered="1"/>
  <pageMargins left="0.25" right="0.25" top="0.5" bottom="0.5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5"/>
  <sheetViews>
    <sheetView workbookViewId="0">
      <selection sqref="A1:D11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159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0</v>
      </c>
      <c r="D3" s="29"/>
    </row>
    <row r="4" spans="1:4" ht="18.95" customHeight="1" x14ac:dyDescent="0.25">
      <c r="A4" s="30">
        <v>2</v>
      </c>
      <c r="B4" s="29" t="s">
        <v>27</v>
      </c>
      <c r="C4" s="30">
        <v>0</v>
      </c>
      <c r="D4" s="29"/>
    </row>
    <row r="5" spans="1:4" ht="18.95" customHeight="1" x14ac:dyDescent="0.25">
      <c r="A5" s="30">
        <v>3</v>
      </c>
      <c r="B5" s="29" t="s">
        <v>31</v>
      </c>
      <c r="C5" s="30">
        <v>2</v>
      </c>
      <c r="D5" s="29"/>
    </row>
    <row r="6" spans="1:4" ht="18.95" customHeight="1" x14ac:dyDescent="0.25">
      <c r="A6" s="30">
        <v>4</v>
      </c>
      <c r="B6" s="29" t="s">
        <v>45</v>
      </c>
      <c r="C6" s="30">
        <v>2</v>
      </c>
      <c r="D6" s="29"/>
    </row>
    <row r="7" spans="1:4" ht="18.95" customHeight="1" x14ac:dyDescent="0.25">
      <c r="A7" s="30">
        <v>5</v>
      </c>
      <c r="B7" s="29" t="s">
        <v>32</v>
      </c>
      <c r="C7" s="30">
        <v>3</v>
      </c>
      <c r="D7" s="29"/>
    </row>
    <row r="8" spans="1:4" ht="18.95" customHeight="1" x14ac:dyDescent="0.25">
      <c r="A8" s="30">
        <v>6</v>
      </c>
      <c r="B8" s="29" t="s">
        <v>33</v>
      </c>
      <c r="C8" s="30">
        <v>1</v>
      </c>
      <c r="D8" s="29"/>
    </row>
    <row r="9" spans="1:4" ht="18.95" customHeight="1" x14ac:dyDescent="0.25">
      <c r="A9" s="30">
        <v>7</v>
      </c>
      <c r="B9" s="29" t="s">
        <v>49</v>
      </c>
      <c r="C9" s="30">
        <v>2</v>
      </c>
      <c r="D9" s="29"/>
    </row>
    <row r="10" spans="1:4" ht="18.95" customHeight="1" x14ac:dyDescent="0.25">
      <c r="A10" s="30">
        <v>8</v>
      </c>
      <c r="B10" s="29" t="s">
        <v>50</v>
      </c>
      <c r="C10" s="30">
        <v>0</v>
      </c>
      <c r="D10" s="29"/>
    </row>
    <row r="11" spans="1:4" ht="18.95" customHeight="1" x14ac:dyDescent="0.25">
      <c r="A11" s="32">
        <v>9</v>
      </c>
      <c r="B11" s="29" t="s">
        <v>164</v>
      </c>
      <c r="C11" s="30">
        <v>4</v>
      </c>
      <c r="D11" s="29"/>
    </row>
    <row r="12" spans="1:4" ht="18.95" customHeight="1" x14ac:dyDescent="0.25">
      <c r="A12" s="1">
        <v>10</v>
      </c>
      <c r="B12" s="19"/>
      <c r="C12" s="1"/>
      <c r="D12" s="19"/>
    </row>
    <row r="13" spans="1:4" ht="18.95" customHeight="1" x14ac:dyDescent="0.25">
      <c r="A13" s="1">
        <v>11</v>
      </c>
      <c r="B13" s="1"/>
      <c r="C13" s="1"/>
      <c r="D13" s="1"/>
    </row>
    <row r="14" spans="1:4" ht="18.95" customHeight="1" x14ac:dyDescent="0.25">
      <c r="A14" s="1">
        <v>12</v>
      </c>
      <c r="B14" s="1"/>
      <c r="C14" s="1"/>
      <c r="D14" s="1"/>
    </row>
    <row r="15" spans="1:4" ht="18.95" customHeight="1" x14ac:dyDescent="0.25">
      <c r="A15" s="1">
        <v>13</v>
      </c>
      <c r="B15" s="1"/>
      <c r="C15" s="1"/>
      <c r="D15" s="1"/>
    </row>
    <row r="16" spans="1:4" ht="18.95" customHeight="1" x14ac:dyDescent="0.25">
      <c r="A16" s="1">
        <v>14</v>
      </c>
      <c r="B16" s="1"/>
      <c r="C16" s="1"/>
      <c r="D16" s="1"/>
    </row>
    <row r="17" spans="1:4" ht="18.95" customHeight="1" x14ac:dyDescent="0.25">
      <c r="A17" s="1">
        <v>15</v>
      </c>
      <c r="B17" s="1"/>
      <c r="C17" s="1"/>
      <c r="D17" s="1"/>
    </row>
    <row r="18" spans="1:4" ht="18.95" customHeight="1" x14ac:dyDescent="0.25">
      <c r="A18" s="1">
        <v>16</v>
      </c>
      <c r="B18" s="1"/>
      <c r="C18" s="1"/>
      <c r="D18" s="1"/>
    </row>
    <row r="19" spans="1:4" ht="18.95" customHeight="1" x14ac:dyDescent="0.25">
      <c r="A19" s="1">
        <v>17</v>
      </c>
      <c r="B19" s="1"/>
      <c r="C19" s="1"/>
      <c r="D19" s="1"/>
    </row>
    <row r="20" spans="1:4" ht="18.95" customHeight="1" x14ac:dyDescent="0.25">
      <c r="A20" s="1">
        <v>18</v>
      </c>
      <c r="B20" s="1"/>
      <c r="C20" s="1"/>
      <c r="D20" s="1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5"/>
  <sheetViews>
    <sheetView topLeftCell="A16" workbookViewId="0">
      <selection activeCell="U40" sqref="U40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168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26</v>
      </c>
      <c r="C3" s="30">
        <v>216</v>
      </c>
      <c r="D3" s="29"/>
    </row>
    <row r="4" spans="1:4" ht="18.95" customHeight="1" x14ac:dyDescent="0.25">
      <c r="A4" s="30">
        <v>2</v>
      </c>
      <c r="B4" s="29" t="s">
        <v>27</v>
      </c>
      <c r="C4" s="30">
        <v>68</v>
      </c>
      <c r="D4" s="29"/>
    </row>
    <row r="5" spans="1:4" ht="18.95" customHeight="1" x14ac:dyDescent="0.25">
      <c r="A5" s="30">
        <v>3</v>
      </c>
      <c r="B5" s="29" t="s">
        <v>28</v>
      </c>
      <c r="C5" s="30">
        <v>0</v>
      </c>
      <c r="D5" s="29"/>
    </row>
    <row r="6" spans="1:4" ht="18.95" customHeight="1" x14ac:dyDescent="0.25">
      <c r="A6" s="30">
        <v>4</v>
      </c>
      <c r="B6" s="29" t="s">
        <v>29</v>
      </c>
      <c r="C6" s="30">
        <v>1</v>
      </c>
      <c r="D6" s="29"/>
    </row>
    <row r="7" spans="1:4" ht="18.95" customHeight="1" x14ac:dyDescent="0.25">
      <c r="A7" s="30">
        <v>5</v>
      </c>
      <c r="B7" s="29" t="s">
        <v>30</v>
      </c>
      <c r="C7" s="30">
        <v>1</v>
      </c>
      <c r="D7" s="29" t="s">
        <v>145</v>
      </c>
    </row>
    <row r="8" spans="1:4" ht="18.95" customHeight="1" x14ac:dyDescent="0.25">
      <c r="A8" s="30">
        <v>6</v>
      </c>
      <c r="B8" s="29" t="s">
        <v>31</v>
      </c>
      <c r="C8" s="30">
        <v>32</v>
      </c>
      <c r="D8" s="29"/>
    </row>
    <row r="9" spans="1:4" ht="18.95" customHeight="1" x14ac:dyDescent="0.25">
      <c r="A9" s="30">
        <v>7</v>
      </c>
      <c r="B9" s="29" t="s">
        <v>48</v>
      </c>
      <c r="C9" s="30">
        <v>8</v>
      </c>
      <c r="D9" s="29"/>
    </row>
    <row r="10" spans="1:4" ht="18.95" customHeight="1" x14ac:dyDescent="0.25">
      <c r="A10" s="30">
        <v>8</v>
      </c>
      <c r="B10" s="29" t="s">
        <v>134</v>
      </c>
      <c r="C10" s="30">
        <v>2</v>
      </c>
      <c r="D10" s="29"/>
    </row>
    <row r="11" spans="1:4" ht="18.95" customHeight="1" x14ac:dyDescent="0.25">
      <c r="A11" s="30">
        <v>9</v>
      </c>
      <c r="B11" s="29" t="s">
        <v>32</v>
      </c>
      <c r="C11" s="30">
        <v>10</v>
      </c>
      <c r="D11" s="29"/>
    </row>
    <row r="12" spans="1:4" ht="18.95" customHeight="1" x14ac:dyDescent="0.25">
      <c r="A12" s="30">
        <v>10</v>
      </c>
      <c r="B12" s="29" t="s">
        <v>33</v>
      </c>
      <c r="C12" s="30">
        <v>0</v>
      </c>
      <c r="D12" s="29"/>
    </row>
    <row r="13" spans="1:4" ht="18.95" customHeight="1" x14ac:dyDescent="0.25">
      <c r="A13" s="30">
        <v>11</v>
      </c>
      <c r="B13" s="29" t="s">
        <v>49</v>
      </c>
      <c r="C13" s="30">
        <v>24</v>
      </c>
      <c r="D13" s="29"/>
    </row>
    <row r="14" spans="1:4" ht="18.95" customHeight="1" x14ac:dyDescent="0.25">
      <c r="A14" s="30">
        <v>12</v>
      </c>
      <c r="B14" s="29" t="s">
        <v>50</v>
      </c>
      <c r="C14" s="30">
        <v>0</v>
      </c>
      <c r="D14" s="29"/>
    </row>
    <row r="15" spans="1:4" ht="18.95" customHeight="1" x14ac:dyDescent="0.25">
      <c r="A15" s="30">
        <v>13</v>
      </c>
      <c r="B15" s="29" t="s">
        <v>53</v>
      </c>
      <c r="C15" s="30">
        <v>6</v>
      </c>
      <c r="D15" s="29"/>
    </row>
    <row r="16" spans="1:4" ht="18.95" customHeight="1" x14ac:dyDescent="0.25">
      <c r="A16" s="32">
        <v>14</v>
      </c>
      <c r="B16" s="29" t="s">
        <v>164</v>
      </c>
      <c r="C16" s="30">
        <v>0</v>
      </c>
      <c r="D16" s="29"/>
    </row>
    <row r="17" spans="1:4" ht="18.95" customHeight="1" x14ac:dyDescent="0.25">
      <c r="A17" s="32">
        <v>15</v>
      </c>
      <c r="B17" s="29" t="s">
        <v>140</v>
      </c>
      <c r="C17" s="30">
        <v>0</v>
      </c>
      <c r="D17" s="29"/>
    </row>
    <row r="18" spans="1:4" ht="18.95" customHeight="1" x14ac:dyDescent="0.25">
      <c r="A18"/>
      <c r="B18"/>
      <c r="C18"/>
      <c r="D18"/>
    </row>
    <row r="19" spans="1:4" ht="18.95" customHeight="1" x14ac:dyDescent="0.25">
      <c r="A19"/>
      <c r="B19"/>
      <c r="C19"/>
      <c r="D19"/>
    </row>
    <row r="20" spans="1:4" ht="18.95" customHeight="1" x14ac:dyDescent="0.25">
      <c r="A20"/>
      <c r="B20"/>
      <c r="C20"/>
      <c r="D20"/>
    </row>
    <row r="21" spans="1:4" ht="18.95" customHeight="1" x14ac:dyDescent="0.25">
      <c r="A21"/>
      <c r="B21"/>
      <c r="C21"/>
      <c r="D21"/>
    </row>
    <row r="22" spans="1:4" ht="18.95" customHeight="1" x14ac:dyDescent="0.25">
      <c r="A22"/>
      <c r="B22"/>
      <c r="C22"/>
      <c r="D22"/>
    </row>
    <row r="23" spans="1:4" ht="57" customHeight="1" x14ac:dyDescent="0.25">
      <c r="A23" s="63" t="s">
        <v>159</v>
      </c>
      <c r="B23" s="64"/>
      <c r="C23" s="64"/>
      <c r="D23" s="64"/>
    </row>
    <row r="24" spans="1:4" ht="18.95" customHeight="1" x14ac:dyDescent="0.25">
      <c r="A24" s="31" t="s">
        <v>0</v>
      </c>
      <c r="B24" s="31" t="s">
        <v>24</v>
      </c>
      <c r="C24" s="31" t="s">
        <v>25</v>
      </c>
      <c r="D24" s="31" t="s">
        <v>34</v>
      </c>
    </row>
    <row r="25" spans="1:4" ht="18.95" customHeight="1" x14ac:dyDescent="0.25">
      <c r="A25" s="30">
        <v>1</v>
      </c>
      <c r="B25" s="29" t="s">
        <v>26</v>
      </c>
      <c r="C25" s="30">
        <v>0</v>
      </c>
      <c r="D25" s="29"/>
    </row>
    <row r="26" spans="1:4" ht="18.95" customHeight="1" x14ac:dyDescent="0.25">
      <c r="A26" s="30">
        <v>2</v>
      </c>
      <c r="B26" s="29" t="s">
        <v>27</v>
      </c>
      <c r="C26" s="30">
        <v>0</v>
      </c>
      <c r="D26" s="29"/>
    </row>
    <row r="27" spans="1:4" ht="18.95" customHeight="1" x14ac:dyDescent="0.25">
      <c r="A27" s="30">
        <v>3</v>
      </c>
      <c r="B27" s="29" t="s">
        <v>31</v>
      </c>
      <c r="C27" s="30">
        <v>2</v>
      </c>
      <c r="D27" s="29"/>
    </row>
    <row r="28" spans="1:4" ht="18.95" customHeight="1" x14ac:dyDescent="0.25">
      <c r="A28" s="30">
        <v>4</v>
      </c>
      <c r="B28" s="29" t="s">
        <v>45</v>
      </c>
      <c r="C28" s="30">
        <v>2</v>
      </c>
      <c r="D28" s="29"/>
    </row>
    <row r="29" spans="1:4" ht="18.95" customHeight="1" x14ac:dyDescent="0.25">
      <c r="A29" s="30">
        <v>5</v>
      </c>
      <c r="B29" s="29" t="s">
        <v>32</v>
      </c>
      <c r="C29" s="30">
        <v>3</v>
      </c>
      <c r="D29" s="29"/>
    </row>
    <row r="30" spans="1:4" ht="18.95" customHeight="1" x14ac:dyDescent="0.25">
      <c r="A30" s="30">
        <v>6</v>
      </c>
      <c r="B30" s="29" t="s">
        <v>33</v>
      </c>
      <c r="C30" s="30">
        <v>1</v>
      </c>
      <c r="D30" s="29"/>
    </row>
    <row r="31" spans="1:4" ht="18.95" customHeight="1" x14ac:dyDescent="0.25">
      <c r="A31" s="30">
        <v>7</v>
      </c>
      <c r="B31" s="29" t="s">
        <v>49</v>
      </c>
      <c r="C31" s="30">
        <v>2</v>
      </c>
      <c r="D31" s="29"/>
    </row>
    <row r="32" spans="1:4" ht="18.95" customHeight="1" x14ac:dyDescent="0.25">
      <c r="A32" s="30">
        <v>8</v>
      </c>
      <c r="B32" s="29" t="s">
        <v>50</v>
      </c>
      <c r="C32" s="30">
        <v>0</v>
      </c>
      <c r="D32" s="29"/>
    </row>
    <row r="33" spans="1:4" ht="18.95" customHeight="1" x14ac:dyDescent="0.25">
      <c r="A33" s="32">
        <v>9</v>
      </c>
      <c r="B33" s="29" t="s">
        <v>164</v>
      </c>
      <c r="C33" s="30">
        <v>4</v>
      </c>
      <c r="D33" s="29"/>
    </row>
    <row r="34" spans="1:4" ht="18.95" customHeight="1" x14ac:dyDescent="0.25">
      <c r="A34"/>
      <c r="B34"/>
      <c r="C34"/>
      <c r="D34"/>
    </row>
    <row r="35" spans="1:4" ht="18.95" customHeight="1" x14ac:dyDescent="0.25">
      <c r="A35"/>
      <c r="B35"/>
      <c r="C35"/>
      <c r="D35"/>
    </row>
    <row r="36" spans="1:4" ht="18.95" customHeight="1" x14ac:dyDescent="0.25">
      <c r="A36"/>
      <c r="B36"/>
      <c r="C36"/>
      <c r="D36"/>
    </row>
    <row r="37" spans="1:4" ht="18.95" customHeight="1" x14ac:dyDescent="0.25">
      <c r="A37"/>
      <c r="B37"/>
      <c r="C37"/>
      <c r="D37"/>
    </row>
    <row r="38" spans="1:4" ht="18.95" customHeight="1" x14ac:dyDescent="0.25">
      <c r="A38"/>
      <c r="B38"/>
      <c r="C38"/>
      <c r="D38"/>
    </row>
    <row r="39" spans="1:4" ht="18.95" customHeight="1" x14ac:dyDescent="0.25">
      <c r="A39"/>
      <c r="B39"/>
      <c r="C39"/>
      <c r="D39"/>
    </row>
    <row r="40" spans="1:4" ht="18.95" customHeight="1" x14ac:dyDescent="0.25">
      <c r="A40"/>
      <c r="B40"/>
      <c r="C40"/>
      <c r="D40"/>
    </row>
    <row r="41" spans="1:4" ht="20.100000000000001" customHeight="1" x14ac:dyDescent="0.25">
      <c r="A41"/>
      <c r="B41"/>
      <c r="C41"/>
      <c r="D41"/>
    </row>
    <row r="42" spans="1:4" ht="20.25" customHeight="1" x14ac:dyDescent="0.25">
      <c r="A42"/>
      <c r="B42"/>
      <c r="C42"/>
      <c r="D42"/>
    </row>
    <row r="43" spans="1:4" ht="20.25" customHeight="1" x14ac:dyDescent="0.25">
      <c r="A43"/>
      <c r="B43"/>
      <c r="C43"/>
      <c r="D43"/>
    </row>
    <row r="44" spans="1:4" ht="20.25" customHeight="1" x14ac:dyDescent="0.25">
      <c r="A44"/>
      <c r="B44"/>
      <c r="C44"/>
      <c r="D44"/>
    </row>
    <row r="45" spans="1:4" ht="20.25" customHeight="1" x14ac:dyDescent="0.25">
      <c r="A45"/>
      <c r="B45"/>
      <c r="C45"/>
      <c r="D45"/>
    </row>
  </sheetData>
  <mergeCells count="2">
    <mergeCell ref="A1:D1"/>
    <mergeCell ref="A23:D23"/>
  </mergeCells>
  <printOptions horizontalCentered="1"/>
  <pageMargins left="0.25" right="0.25" top="0.5" bottom="0.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workbookViewId="0">
      <selection sqref="A1:F15"/>
    </sheetView>
  </sheetViews>
  <sheetFormatPr defaultRowHeight="15" x14ac:dyDescent="0.25"/>
  <cols>
    <col min="1" max="1" width="7.140625" style="3" bestFit="1" customWidth="1"/>
    <col min="2" max="2" width="13.140625" style="3" bestFit="1" customWidth="1"/>
    <col min="3" max="3" width="27.42578125" style="3" bestFit="1" customWidth="1"/>
    <col min="4" max="4" width="5.5703125" style="3" bestFit="1" customWidth="1"/>
    <col min="5" max="5" width="15.7109375" style="3" bestFit="1" customWidth="1"/>
    <col min="6" max="6" width="12.7109375" style="3" customWidth="1"/>
  </cols>
  <sheetData>
    <row r="1" spans="1:8" ht="30.75" customHeight="1" x14ac:dyDescent="0.25">
      <c r="A1" s="56" t="s">
        <v>120</v>
      </c>
      <c r="B1" s="57"/>
      <c r="C1" s="57"/>
      <c r="D1" s="57"/>
      <c r="E1" s="57"/>
      <c r="F1" s="58"/>
      <c r="G1" s="4"/>
      <c r="H1" s="4"/>
    </row>
    <row r="2" spans="1:8" ht="24.75" customHeight="1" x14ac:dyDescent="0.25">
      <c r="A2" s="23" t="s">
        <v>0</v>
      </c>
      <c r="B2" s="23" t="s">
        <v>1</v>
      </c>
      <c r="C2" s="23" t="s">
        <v>2</v>
      </c>
      <c r="D2" s="23" t="s">
        <v>7</v>
      </c>
      <c r="E2" s="23" t="s">
        <v>6</v>
      </c>
      <c r="F2" s="24" t="s">
        <v>5</v>
      </c>
    </row>
    <row r="3" spans="1:8" ht="26.25" customHeight="1" x14ac:dyDescent="0.25">
      <c r="A3" s="56" t="s">
        <v>52</v>
      </c>
      <c r="B3" s="57"/>
      <c r="C3" s="57"/>
      <c r="D3" s="57"/>
      <c r="E3" s="57"/>
      <c r="F3" s="58"/>
    </row>
    <row r="4" spans="1:8" x14ac:dyDescent="0.25">
      <c r="A4" s="22">
        <v>1</v>
      </c>
      <c r="B4" s="22" t="s">
        <v>10</v>
      </c>
      <c r="C4" s="22"/>
      <c r="D4" s="22"/>
      <c r="E4" s="25"/>
      <c r="F4" s="25"/>
    </row>
    <row r="5" spans="1:8" x14ac:dyDescent="0.25">
      <c r="A5" s="25"/>
      <c r="B5" s="22"/>
      <c r="C5" s="25" t="s">
        <v>108</v>
      </c>
      <c r="D5" s="25">
        <v>45</v>
      </c>
      <c r="E5" s="25" t="s">
        <v>109</v>
      </c>
      <c r="F5" s="25"/>
    </row>
    <row r="6" spans="1:8" x14ac:dyDescent="0.25">
      <c r="A6" s="25"/>
      <c r="B6" s="22"/>
      <c r="C6" s="25" t="s">
        <v>110</v>
      </c>
      <c r="D6" s="25">
        <v>2</v>
      </c>
      <c r="E6" s="25" t="s">
        <v>111</v>
      </c>
      <c r="F6" s="25"/>
    </row>
    <row r="7" spans="1:8" x14ac:dyDescent="0.25">
      <c r="A7" s="25"/>
      <c r="B7" s="22"/>
      <c r="C7" s="25" t="s">
        <v>112</v>
      </c>
      <c r="D7" s="25">
        <v>3</v>
      </c>
      <c r="E7" s="25" t="s">
        <v>113</v>
      </c>
      <c r="F7" s="25"/>
    </row>
    <row r="8" spans="1:8" x14ac:dyDescent="0.25">
      <c r="A8" s="25"/>
      <c r="B8" s="22"/>
      <c r="C8" s="25" t="s">
        <v>114</v>
      </c>
      <c r="D8" s="25">
        <v>13</v>
      </c>
      <c r="E8" s="25" t="s">
        <v>115</v>
      </c>
      <c r="F8" s="25"/>
    </row>
    <row r="9" spans="1:8" x14ac:dyDescent="0.25">
      <c r="A9" s="25">
        <v>2</v>
      </c>
      <c r="B9" s="25" t="s">
        <v>8</v>
      </c>
      <c r="C9" s="25"/>
      <c r="D9" s="25"/>
      <c r="E9" s="25"/>
      <c r="F9" s="25"/>
    </row>
    <row r="10" spans="1:8" x14ac:dyDescent="0.25">
      <c r="A10" s="25"/>
      <c r="B10" s="25"/>
      <c r="C10" s="25" t="s">
        <v>116</v>
      </c>
      <c r="D10" s="25">
        <v>48</v>
      </c>
      <c r="E10" s="25"/>
      <c r="F10" s="25"/>
    </row>
    <row r="11" spans="1:8" x14ac:dyDescent="0.25">
      <c r="A11" s="25"/>
      <c r="B11" s="25"/>
      <c r="C11" s="25" t="s">
        <v>117</v>
      </c>
      <c r="D11" s="25">
        <v>3</v>
      </c>
      <c r="E11" s="25"/>
      <c r="F11" s="25"/>
    </row>
    <row r="12" spans="1:8" x14ac:dyDescent="0.25">
      <c r="A12" s="25">
        <v>3</v>
      </c>
      <c r="B12" s="25" t="s">
        <v>9</v>
      </c>
      <c r="C12" s="25"/>
      <c r="D12" s="25"/>
      <c r="E12" s="25"/>
      <c r="F12" s="25"/>
    </row>
    <row r="13" spans="1:8" x14ac:dyDescent="0.25">
      <c r="A13" s="25"/>
      <c r="B13" s="25"/>
      <c r="C13" s="25" t="s">
        <v>118</v>
      </c>
      <c r="D13" s="25">
        <v>48</v>
      </c>
      <c r="E13" s="25"/>
      <c r="F13" s="25"/>
    </row>
    <row r="14" spans="1:8" x14ac:dyDescent="0.25">
      <c r="A14" s="25"/>
      <c r="B14" s="25"/>
      <c r="C14" s="25" t="s">
        <v>119</v>
      </c>
      <c r="D14" s="25">
        <v>3</v>
      </c>
      <c r="E14" s="25"/>
      <c r="F14" s="25"/>
    </row>
    <row r="15" spans="1:8" x14ac:dyDescent="0.25">
      <c r="A15" s="25"/>
      <c r="B15" s="25"/>
      <c r="C15" s="25"/>
      <c r="D15" s="25"/>
      <c r="E15" s="25"/>
      <c r="F15" s="25"/>
    </row>
    <row r="16" spans="1:8" x14ac:dyDescent="0.25">
      <c r="A16"/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</sheetData>
  <mergeCells count="2">
    <mergeCell ref="A1:F1"/>
    <mergeCell ref="A3:F3"/>
  </mergeCells>
  <printOptions horizontalCentered="1"/>
  <pageMargins left="0.25" right="0.25" top="0.5" bottom="0.5" header="0.5" footer="0.5"/>
  <pageSetup paperSize="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C35"/>
  <sheetViews>
    <sheetView zoomScaleNormal="100" workbookViewId="0">
      <selection activeCell="F7" sqref="F7"/>
    </sheetView>
  </sheetViews>
  <sheetFormatPr defaultRowHeight="15" x14ac:dyDescent="0.25"/>
  <cols>
    <col min="1" max="1" width="9.140625" bestFit="1" customWidth="1"/>
    <col min="2" max="2" width="32.85546875" bestFit="1" customWidth="1"/>
    <col min="3" max="14" width="12.7109375" customWidth="1"/>
    <col min="15" max="15" width="15.7109375" customWidth="1"/>
    <col min="16" max="23" width="12.7109375" customWidth="1"/>
  </cols>
  <sheetData>
    <row r="1" spans="1:29" ht="30" customHeight="1" x14ac:dyDescent="0.4">
      <c r="A1" s="65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9" ht="30" customHeight="1" x14ac:dyDescent="0.4">
      <c r="A2" s="65" t="s">
        <v>202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9" ht="30" customHeight="1" x14ac:dyDescent="0.4">
      <c r="A3" s="66" t="s">
        <v>170</v>
      </c>
      <c r="B3" s="66" t="s">
        <v>171</v>
      </c>
      <c r="C3" s="68" t="s">
        <v>194</v>
      </c>
      <c r="D3" s="69"/>
      <c r="E3" s="70"/>
      <c r="F3" s="68" t="s">
        <v>195</v>
      </c>
      <c r="G3" s="69"/>
      <c r="H3" s="69"/>
      <c r="I3" s="69"/>
      <c r="J3" s="69"/>
      <c r="K3" s="69"/>
      <c r="L3" s="69"/>
      <c r="M3" s="69"/>
      <c r="N3" s="69"/>
      <c r="O3" s="70"/>
      <c r="P3" s="68" t="s">
        <v>196</v>
      </c>
      <c r="Q3" s="69"/>
      <c r="R3" s="70"/>
      <c r="S3" s="68" t="s">
        <v>197</v>
      </c>
      <c r="T3" s="69"/>
      <c r="U3" s="69"/>
      <c r="V3" s="70"/>
      <c r="W3" s="71" t="s">
        <v>186</v>
      </c>
    </row>
    <row r="4" spans="1:29" ht="67.5" x14ac:dyDescent="0.25">
      <c r="A4" s="67"/>
      <c r="B4" s="67"/>
      <c r="C4" s="33" t="s">
        <v>172</v>
      </c>
      <c r="D4" s="33" t="s">
        <v>173</v>
      </c>
      <c r="E4" s="33" t="s">
        <v>193</v>
      </c>
      <c r="F4" s="33" t="s">
        <v>174</v>
      </c>
      <c r="G4" s="33" t="s">
        <v>175</v>
      </c>
      <c r="H4" s="33" t="s">
        <v>176</v>
      </c>
      <c r="I4" s="33" t="s">
        <v>177</v>
      </c>
      <c r="J4" s="33" t="s">
        <v>178</v>
      </c>
      <c r="K4" s="33" t="s">
        <v>52</v>
      </c>
      <c r="L4" s="34" t="s">
        <v>198</v>
      </c>
      <c r="M4" s="33" t="s">
        <v>199</v>
      </c>
      <c r="N4" s="35" t="s">
        <v>193</v>
      </c>
      <c r="O4" s="33" t="s">
        <v>200</v>
      </c>
      <c r="P4" s="33" t="s">
        <v>179</v>
      </c>
      <c r="Q4" s="33" t="s">
        <v>180</v>
      </c>
      <c r="R4" s="34" t="s">
        <v>184</v>
      </c>
      <c r="S4" s="33" t="s">
        <v>181</v>
      </c>
      <c r="T4" s="33" t="s">
        <v>182</v>
      </c>
      <c r="U4" s="33" t="s">
        <v>183</v>
      </c>
      <c r="V4" s="34" t="s">
        <v>185</v>
      </c>
      <c r="W4" s="72"/>
    </row>
    <row r="5" spans="1:29" ht="24.95" customHeight="1" x14ac:dyDescent="0.25">
      <c r="A5" s="30">
        <v>1</v>
      </c>
      <c r="B5" s="37" t="s">
        <v>50</v>
      </c>
      <c r="C5" s="30">
        <v>117</v>
      </c>
      <c r="D5" s="30">
        <v>86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85</v>
      </c>
      <c r="Q5" s="30">
        <v>4</v>
      </c>
      <c r="R5" s="30">
        <v>1</v>
      </c>
      <c r="S5" s="30">
        <v>42</v>
      </c>
      <c r="T5" s="30">
        <v>46</v>
      </c>
      <c r="U5" s="30">
        <v>49</v>
      </c>
      <c r="V5" s="30">
        <v>0</v>
      </c>
      <c r="W5" s="33">
        <f>SUM(C5:V5)</f>
        <v>430</v>
      </c>
      <c r="Y5" s="40">
        <v>4.0999999999999996</v>
      </c>
      <c r="Z5" s="40">
        <v>4.2</v>
      </c>
      <c r="AA5" s="40">
        <v>5.3</v>
      </c>
      <c r="AB5" t="s">
        <v>260</v>
      </c>
    </row>
    <row r="6" spans="1:29" ht="24.95" customHeight="1" x14ac:dyDescent="0.25">
      <c r="A6" s="30">
        <v>2</v>
      </c>
      <c r="B6" s="37" t="s">
        <v>27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38</v>
      </c>
      <c r="Q6" s="30">
        <v>20</v>
      </c>
      <c r="R6" s="30">
        <v>0</v>
      </c>
      <c r="S6" s="30">
        <v>0</v>
      </c>
      <c r="T6" s="30">
        <v>0</v>
      </c>
      <c r="U6" s="30">
        <v>53</v>
      </c>
      <c r="V6" s="30">
        <v>0</v>
      </c>
      <c r="W6" s="33">
        <f t="shared" ref="W6:W33" si="0">SUM(C6:V6)</f>
        <v>111</v>
      </c>
      <c r="X6" s="39">
        <v>158</v>
      </c>
      <c r="Y6" s="39">
        <v>38</v>
      </c>
      <c r="Z6" s="39">
        <v>20</v>
      </c>
      <c r="AA6" s="39">
        <v>53</v>
      </c>
      <c r="AB6" s="39">
        <v>35</v>
      </c>
      <c r="AC6" s="39">
        <v>10</v>
      </c>
    </row>
    <row r="7" spans="1:29" ht="24.95" customHeight="1" x14ac:dyDescent="0.25">
      <c r="A7" s="30">
        <v>3</v>
      </c>
      <c r="B7" s="37" t="s">
        <v>191</v>
      </c>
      <c r="C7" s="30">
        <v>358</v>
      </c>
      <c r="D7" s="30">
        <v>258</v>
      </c>
      <c r="E7" s="30">
        <v>13</v>
      </c>
      <c r="F7" s="30">
        <v>14</v>
      </c>
      <c r="G7" s="30">
        <v>1</v>
      </c>
      <c r="H7" s="30">
        <v>6</v>
      </c>
      <c r="I7" s="30">
        <v>5</v>
      </c>
      <c r="J7" s="30">
        <v>7</v>
      </c>
      <c r="K7" s="30">
        <v>15</v>
      </c>
      <c r="L7" s="30">
        <v>0</v>
      </c>
      <c r="M7" s="30">
        <v>28</v>
      </c>
      <c r="N7" s="30">
        <v>0</v>
      </c>
      <c r="O7" s="30">
        <v>16</v>
      </c>
      <c r="P7" s="30">
        <v>283</v>
      </c>
      <c r="Q7" s="30">
        <v>112</v>
      </c>
      <c r="R7" s="30">
        <v>1</v>
      </c>
      <c r="S7" s="30">
        <v>126</v>
      </c>
      <c r="T7" s="30">
        <v>138</v>
      </c>
      <c r="U7" s="30">
        <v>216</v>
      </c>
      <c r="V7" s="30">
        <v>0</v>
      </c>
      <c r="W7" s="33">
        <f t="shared" si="0"/>
        <v>1597</v>
      </c>
    </row>
    <row r="8" spans="1:29" ht="24.95" customHeight="1" x14ac:dyDescent="0.25">
      <c r="A8" s="30">
        <v>4</v>
      </c>
      <c r="B8" s="37" t="s">
        <v>146</v>
      </c>
      <c r="C8" s="30">
        <v>0</v>
      </c>
      <c r="D8" s="30">
        <v>0</v>
      </c>
      <c r="E8" s="30">
        <v>0</v>
      </c>
      <c r="F8" s="30">
        <v>45</v>
      </c>
      <c r="G8" s="30">
        <v>50</v>
      </c>
      <c r="H8" s="30">
        <v>50</v>
      </c>
      <c r="I8" s="30">
        <v>50</v>
      </c>
      <c r="J8" s="30">
        <v>54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3">
        <f t="shared" si="0"/>
        <v>249</v>
      </c>
    </row>
    <row r="9" spans="1:29" ht="24.95" customHeight="1" x14ac:dyDescent="0.25">
      <c r="A9" s="30">
        <v>5</v>
      </c>
      <c r="B9" s="37" t="s">
        <v>28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1</v>
      </c>
      <c r="Q9" s="30">
        <v>1</v>
      </c>
      <c r="R9" s="30">
        <v>0</v>
      </c>
      <c r="S9" s="30">
        <v>1</v>
      </c>
      <c r="T9" s="30">
        <v>1</v>
      </c>
      <c r="U9" s="30">
        <v>0</v>
      </c>
      <c r="V9" s="30">
        <v>1</v>
      </c>
      <c r="W9" s="33">
        <f t="shared" si="0"/>
        <v>12</v>
      </c>
      <c r="Y9">
        <f>85*3</f>
        <v>255</v>
      </c>
    </row>
    <row r="10" spans="1:29" ht="24.95" customHeight="1" x14ac:dyDescent="0.25">
      <c r="A10" s="30">
        <v>6</v>
      </c>
      <c r="B10" s="37" t="s">
        <v>29</v>
      </c>
      <c r="C10" s="30">
        <v>1</v>
      </c>
      <c r="D10" s="30">
        <v>1</v>
      </c>
      <c r="E10" s="30">
        <v>0</v>
      </c>
      <c r="F10" s="30">
        <v>1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1</v>
      </c>
      <c r="Q10" s="30">
        <v>1</v>
      </c>
      <c r="R10" s="30">
        <v>0</v>
      </c>
      <c r="S10" s="30">
        <v>1</v>
      </c>
      <c r="T10" s="30">
        <v>1</v>
      </c>
      <c r="U10" s="30">
        <v>1</v>
      </c>
      <c r="V10" s="30">
        <v>0</v>
      </c>
      <c r="W10" s="33">
        <f t="shared" si="0"/>
        <v>8</v>
      </c>
      <c r="Y10">
        <f>38*2</f>
        <v>76</v>
      </c>
    </row>
    <row r="11" spans="1:29" ht="24.95" customHeight="1" x14ac:dyDescent="0.25">
      <c r="A11" s="30">
        <v>7</v>
      </c>
      <c r="B11" s="37" t="s">
        <v>31</v>
      </c>
      <c r="C11" s="30">
        <v>38</v>
      </c>
      <c r="D11" s="30">
        <v>30</v>
      </c>
      <c r="E11" s="30">
        <v>2</v>
      </c>
      <c r="F11" s="30">
        <v>7</v>
      </c>
      <c r="G11" s="30">
        <v>8</v>
      </c>
      <c r="H11" s="30">
        <v>8</v>
      </c>
      <c r="I11" s="30">
        <v>8</v>
      </c>
      <c r="J11" s="30">
        <v>8</v>
      </c>
      <c r="K11" s="30">
        <v>12</v>
      </c>
      <c r="L11" s="30">
        <v>2</v>
      </c>
      <c r="M11" s="30">
        <v>4</v>
      </c>
      <c r="N11" s="30">
        <v>3</v>
      </c>
      <c r="O11" s="30">
        <v>3</v>
      </c>
      <c r="P11" s="30">
        <v>37</v>
      </c>
      <c r="Q11" s="30">
        <v>30</v>
      </c>
      <c r="R11" s="30">
        <v>1</v>
      </c>
      <c r="S11" s="30">
        <v>16</v>
      </c>
      <c r="T11" s="30">
        <v>16</v>
      </c>
      <c r="U11" s="30">
        <v>32</v>
      </c>
      <c r="V11" s="30">
        <v>2</v>
      </c>
      <c r="W11" s="33">
        <f t="shared" si="0"/>
        <v>267</v>
      </c>
    </row>
    <row r="12" spans="1:29" ht="24.95" customHeight="1" x14ac:dyDescent="0.25">
      <c r="A12" s="30">
        <v>8</v>
      </c>
      <c r="B12" s="37" t="s">
        <v>49</v>
      </c>
      <c r="C12" s="30">
        <v>23</v>
      </c>
      <c r="D12" s="30">
        <v>20</v>
      </c>
      <c r="E12" s="30">
        <v>4</v>
      </c>
      <c r="F12" s="30">
        <v>5</v>
      </c>
      <c r="G12" s="30">
        <v>5</v>
      </c>
      <c r="H12" s="30">
        <v>5</v>
      </c>
      <c r="I12" s="30">
        <v>5</v>
      </c>
      <c r="J12" s="30">
        <v>5</v>
      </c>
      <c r="K12" s="30">
        <v>12</v>
      </c>
      <c r="L12" s="30">
        <v>3</v>
      </c>
      <c r="M12" s="30">
        <v>5</v>
      </c>
      <c r="N12" s="30">
        <v>3</v>
      </c>
      <c r="O12" s="30">
        <v>4</v>
      </c>
      <c r="P12" s="30">
        <v>25</v>
      </c>
      <c r="Q12" s="30">
        <v>20</v>
      </c>
      <c r="R12" s="30">
        <v>4</v>
      </c>
      <c r="S12" s="30">
        <v>12</v>
      </c>
      <c r="T12" s="30">
        <v>12</v>
      </c>
      <c r="U12" s="30">
        <v>24</v>
      </c>
      <c r="V12" s="30">
        <v>2</v>
      </c>
      <c r="W12" s="33">
        <f t="shared" si="0"/>
        <v>198</v>
      </c>
    </row>
    <row r="13" spans="1:29" ht="24.95" customHeight="1" x14ac:dyDescent="0.25">
      <c r="A13" s="30">
        <v>9</v>
      </c>
      <c r="B13" s="37" t="s">
        <v>187</v>
      </c>
      <c r="C13" s="30">
        <v>9</v>
      </c>
      <c r="D13" s="30">
        <v>6</v>
      </c>
      <c r="E13" s="30">
        <v>2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2</v>
      </c>
      <c r="L13" s="30">
        <v>1</v>
      </c>
      <c r="M13" s="30">
        <v>2</v>
      </c>
      <c r="N13" s="30">
        <v>3</v>
      </c>
      <c r="O13" s="30">
        <v>0</v>
      </c>
      <c r="P13" s="30">
        <v>10</v>
      </c>
      <c r="Q13" s="30">
        <v>6</v>
      </c>
      <c r="R13" s="30">
        <v>1</v>
      </c>
      <c r="S13" s="30">
        <v>2</v>
      </c>
      <c r="T13" s="30">
        <v>2</v>
      </c>
      <c r="U13" s="30">
        <v>8</v>
      </c>
      <c r="V13" s="30">
        <v>2</v>
      </c>
      <c r="W13" s="33">
        <f t="shared" si="0"/>
        <v>61</v>
      </c>
    </row>
    <row r="14" spans="1:29" ht="24.95" customHeight="1" x14ac:dyDescent="0.25">
      <c r="A14" s="30">
        <v>10</v>
      </c>
      <c r="B14" s="37" t="s">
        <v>188</v>
      </c>
      <c r="C14" s="30">
        <v>6</v>
      </c>
      <c r="D14" s="30">
        <v>4</v>
      </c>
      <c r="E14" s="30">
        <v>0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0</v>
      </c>
      <c r="L14" s="30">
        <v>1</v>
      </c>
      <c r="M14" s="30">
        <v>1</v>
      </c>
      <c r="N14" s="30">
        <v>1</v>
      </c>
      <c r="O14" s="30">
        <v>0</v>
      </c>
      <c r="P14" s="30">
        <v>6</v>
      </c>
      <c r="Q14" s="30">
        <v>4</v>
      </c>
      <c r="R14" s="30">
        <v>0</v>
      </c>
      <c r="S14" s="30">
        <v>2</v>
      </c>
      <c r="T14" s="30">
        <v>2</v>
      </c>
      <c r="U14" s="30">
        <v>2</v>
      </c>
      <c r="V14" s="30">
        <v>0</v>
      </c>
      <c r="W14" s="33">
        <f t="shared" si="0"/>
        <v>34</v>
      </c>
    </row>
    <row r="15" spans="1:29" ht="24.95" customHeight="1" x14ac:dyDescent="0.25">
      <c r="A15" s="30">
        <v>11</v>
      </c>
      <c r="B15" s="37" t="s">
        <v>33</v>
      </c>
      <c r="C15" s="30">
        <v>25</v>
      </c>
      <c r="D15" s="30">
        <v>20</v>
      </c>
      <c r="E15" s="30">
        <v>2</v>
      </c>
      <c r="F15" s="30">
        <v>4</v>
      </c>
      <c r="G15" s="30">
        <v>5</v>
      </c>
      <c r="H15" s="30">
        <v>6</v>
      </c>
      <c r="I15" s="30">
        <v>5</v>
      </c>
      <c r="J15" s="30">
        <v>4</v>
      </c>
      <c r="K15" s="30">
        <v>1</v>
      </c>
      <c r="L15" s="30">
        <v>0</v>
      </c>
      <c r="M15" s="30">
        <v>0</v>
      </c>
      <c r="N15" s="30">
        <v>3</v>
      </c>
      <c r="O15" s="30">
        <v>0</v>
      </c>
      <c r="P15" s="30">
        <v>28</v>
      </c>
      <c r="Q15" s="30">
        <v>8</v>
      </c>
      <c r="R15" s="30">
        <v>0</v>
      </c>
      <c r="S15" s="30">
        <v>5</v>
      </c>
      <c r="T15" s="30">
        <v>6</v>
      </c>
      <c r="U15" s="30">
        <v>0</v>
      </c>
      <c r="V15" s="30">
        <v>1</v>
      </c>
      <c r="W15" s="33">
        <f t="shared" si="0"/>
        <v>123</v>
      </c>
    </row>
    <row r="16" spans="1:29" ht="24.95" customHeight="1" x14ac:dyDescent="0.25">
      <c r="A16" s="30">
        <v>12</v>
      </c>
      <c r="B16" s="37" t="s">
        <v>53</v>
      </c>
      <c r="C16" s="30">
        <v>8</v>
      </c>
      <c r="D16" s="30">
        <v>8</v>
      </c>
      <c r="E16" s="30">
        <v>0</v>
      </c>
      <c r="F16" s="30">
        <v>2</v>
      </c>
      <c r="G16" s="30">
        <v>2</v>
      </c>
      <c r="H16" s="30">
        <v>2</v>
      </c>
      <c r="I16" s="30">
        <v>2</v>
      </c>
      <c r="J16" s="30">
        <v>2</v>
      </c>
      <c r="K16" s="30">
        <v>1</v>
      </c>
      <c r="L16" s="30">
        <v>0</v>
      </c>
      <c r="M16" s="30">
        <v>1</v>
      </c>
      <c r="N16" s="30">
        <v>1</v>
      </c>
      <c r="O16" s="30">
        <v>0</v>
      </c>
      <c r="P16" s="30">
        <v>10</v>
      </c>
      <c r="Q16" s="30">
        <v>8</v>
      </c>
      <c r="R16" s="30">
        <v>0</v>
      </c>
      <c r="S16" s="30">
        <v>4</v>
      </c>
      <c r="T16" s="30">
        <v>4</v>
      </c>
      <c r="U16" s="30">
        <v>6</v>
      </c>
      <c r="V16" s="30">
        <v>0</v>
      </c>
      <c r="W16" s="33">
        <f t="shared" si="0"/>
        <v>61</v>
      </c>
    </row>
    <row r="17" spans="1:23" ht="24.95" customHeight="1" x14ac:dyDescent="0.25">
      <c r="A17" s="30">
        <v>13</v>
      </c>
      <c r="B17" s="37" t="s">
        <v>54</v>
      </c>
      <c r="C17" s="30">
        <v>1</v>
      </c>
      <c r="D17" s="30">
        <v>1</v>
      </c>
      <c r="E17" s="30">
        <v>0</v>
      </c>
      <c r="F17" s="30">
        <v>0</v>
      </c>
      <c r="G17" s="30">
        <v>1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1</v>
      </c>
      <c r="N17" s="30">
        <v>0</v>
      </c>
      <c r="O17" s="30">
        <v>0</v>
      </c>
      <c r="P17" s="30">
        <v>1</v>
      </c>
      <c r="Q17" s="30">
        <v>1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3">
        <f t="shared" si="0"/>
        <v>7</v>
      </c>
    </row>
    <row r="18" spans="1:23" ht="24.95" customHeight="1" x14ac:dyDescent="0.25">
      <c r="A18" s="30">
        <v>14</v>
      </c>
      <c r="B18" s="37" t="s">
        <v>144</v>
      </c>
      <c r="C18" s="30">
        <v>1</v>
      </c>
      <c r="D18" s="30">
        <v>1</v>
      </c>
      <c r="E18" s="30">
        <v>0</v>
      </c>
      <c r="F18" s="30">
        <v>1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1</v>
      </c>
      <c r="Q18" s="30">
        <v>1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3">
        <f t="shared" si="0"/>
        <v>5</v>
      </c>
    </row>
    <row r="19" spans="1:23" ht="24.95" customHeight="1" x14ac:dyDescent="0.25">
      <c r="A19" s="30">
        <v>15</v>
      </c>
      <c r="B19" s="37" t="s">
        <v>190</v>
      </c>
      <c r="C19" s="30">
        <v>1</v>
      </c>
      <c r="D19" s="30">
        <v>1</v>
      </c>
      <c r="E19" s="30">
        <v>0</v>
      </c>
      <c r="F19" s="30">
        <v>1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1</v>
      </c>
      <c r="O19" s="30">
        <v>0</v>
      </c>
      <c r="P19" s="30">
        <v>1</v>
      </c>
      <c r="Q19" s="30">
        <v>1</v>
      </c>
      <c r="R19" s="30">
        <v>0</v>
      </c>
      <c r="S19" s="30">
        <v>0</v>
      </c>
      <c r="T19" s="30">
        <v>1</v>
      </c>
      <c r="U19" s="30">
        <v>1</v>
      </c>
      <c r="V19" s="30">
        <v>0</v>
      </c>
      <c r="W19" s="33">
        <f t="shared" si="0"/>
        <v>8</v>
      </c>
    </row>
    <row r="20" spans="1:23" ht="24.95" customHeight="1" x14ac:dyDescent="0.25">
      <c r="A20" s="30">
        <v>16</v>
      </c>
      <c r="B20" s="37" t="s">
        <v>189</v>
      </c>
      <c r="C20" s="30">
        <v>1</v>
      </c>
      <c r="D20" s="30">
        <v>1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  <c r="P20" s="30">
        <v>1</v>
      </c>
      <c r="Q20" s="30">
        <v>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3">
        <f t="shared" si="0"/>
        <v>5</v>
      </c>
    </row>
    <row r="21" spans="1:23" ht="24.95" customHeight="1" x14ac:dyDescent="0.25">
      <c r="A21" s="30">
        <v>17</v>
      </c>
      <c r="B21" s="37" t="s">
        <v>140</v>
      </c>
      <c r="C21" s="30">
        <v>1</v>
      </c>
      <c r="D21" s="30">
        <v>1</v>
      </c>
      <c r="E21" s="30">
        <v>0</v>
      </c>
      <c r="F21" s="30">
        <v>1</v>
      </c>
      <c r="G21" s="30">
        <v>1</v>
      </c>
      <c r="H21" s="30">
        <v>1</v>
      </c>
      <c r="I21" s="30">
        <v>0</v>
      </c>
      <c r="J21" s="30">
        <v>1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1</v>
      </c>
      <c r="Q21" s="30">
        <v>1</v>
      </c>
      <c r="R21" s="30">
        <v>0</v>
      </c>
      <c r="S21" s="30">
        <v>1</v>
      </c>
      <c r="T21" s="30">
        <v>1</v>
      </c>
      <c r="U21" s="30">
        <v>0</v>
      </c>
      <c r="V21" s="30">
        <v>0</v>
      </c>
      <c r="W21" s="33">
        <f t="shared" si="0"/>
        <v>10</v>
      </c>
    </row>
    <row r="22" spans="1:23" ht="24.95" customHeight="1" x14ac:dyDescent="0.25">
      <c r="A22" s="30">
        <v>18</v>
      </c>
      <c r="B22" s="37" t="s">
        <v>204</v>
      </c>
      <c r="C22" s="30">
        <v>1</v>
      </c>
      <c r="D22" s="30">
        <v>1</v>
      </c>
      <c r="E22" s="30">
        <v>0</v>
      </c>
      <c r="F22" s="30">
        <v>1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1</v>
      </c>
      <c r="Q22" s="30">
        <v>1</v>
      </c>
      <c r="R22" s="30">
        <v>0</v>
      </c>
      <c r="S22" s="30">
        <v>1</v>
      </c>
      <c r="T22" s="30">
        <v>1</v>
      </c>
      <c r="U22" s="30">
        <v>1</v>
      </c>
      <c r="V22" s="30">
        <v>0</v>
      </c>
      <c r="W22" s="33">
        <f t="shared" si="0"/>
        <v>8</v>
      </c>
    </row>
    <row r="23" spans="1:23" ht="24.95" customHeight="1" x14ac:dyDescent="0.25">
      <c r="A23" s="30">
        <v>19</v>
      </c>
      <c r="B23" s="37" t="s">
        <v>205</v>
      </c>
      <c r="C23" s="30">
        <v>1</v>
      </c>
      <c r="D23" s="30">
        <v>1</v>
      </c>
      <c r="E23" s="30">
        <v>0</v>
      </c>
      <c r="F23" s="30">
        <v>1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1</v>
      </c>
      <c r="Q23" s="30">
        <v>1</v>
      </c>
      <c r="R23" s="30">
        <v>0</v>
      </c>
      <c r="S23" s="30">
        <v>1</v>
      </c>
      <c r="T23" s="30">
        <v>1</v>
      </c>
      <c r="U23" s="30">
        <v>1</v>
      </c>
      <c r="V23" s="30">
        <v>0</v>
      </c>
      <c r="W23" s="33">
        <f t="shared" si="0"/>
        <v>8</v>
      </c>
    </row>
    <row r="24" spans="1:23" ht="24.95" customHeight="1" x14ac:dyDescent="0.25">
      <c r="A24" s="30">
        <v>20</v>
      </c>
      <c r="B24" s="37" t="s">
        <v>206</v>
      </c>
      <c r="C24" s="30">
        <v>1</v>
      </c>
      <c r="D24" s="30">
        <v>1</v>
      </c>
      <c r="E24" s="30">
        <v>0</v>
      </c>
      <c r="F24" s="30">
        <v>1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1</v>
      </c>
      <c r="Q24" s="30">
        <v>1</v>
      </c>
      <c r="R24" s="30">
        <v>0</v>
      </c>
      <c r="S24" s="30">
        <v>1</v>
      </c>
      <c r="T24" s="30">
        <v>1</v>
      </c>
      <c r="U24" s="30">
        <v>1</v>
      </c>
      <c r="V24" s="30">
        <v>0</v>
      </c>
      <c r="W24" s="33">
        <f t="shared" si="0"/>
        <v>8</v>
      </c>
    </row>
    <row r="25" spans="1:23" ht="24.95" customHeight="1" x14ac:dyDescent="0.25">
      <c r="A25" s="30">
        <v>21</v>
      </c>
      <c r="B25" s="37" t="s">
        <v>207</v>
      </c>
      <c r="C25" s="30">
        <v>1</v>
      </c>
      <c r="D25" s="30">
        <v>1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1</v>
      </c>
      <c r="Q25" s="30">
        <v>1</v>
      </c>
      <c r="R25" s="30">
        <v>0</v>
      </c>
      <c r="S25" s="30">
        <v>1</v>
      </c>
      <c r="T25" s="30">
        <v>1</v>
      </c>
      <c r="U25" s="30">
        <v>0</v>
      </c>
      <c r="V25" s="30">
        <v>0</v>
      </c>
      <c r="W25" s="33">
        <f t="shared" si="0"/>
        <v>6</v>
      </c>
    </row>
    <row r="26" spans="1:23" ht="24.95" customHeight="1" x14ac:dyDescent="0.25">
      <c r="A26" s="30">
        <v>22</v>
      </c>
      <c r="B26" s="37" t="s">
        <v>208</v>
      </c>
      <c r="C26" s="30">
        <v>1</v>
      </c>
      <c r="D26" s="30">
        <v>1</v>
      </c>
      <c r="E26" s="30">
        <v>0</v>
      </c>
      <c r="F26" s="30">
        <v>1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1</v>
      </c>
      <c r="Q26" s="30">
        <v>1</v>
      </c>
      <c r="R26" s="30">
        <v>0</v>
      </c>
      <c r="S26" s="30">
        <v>1</v>
      </c>
      <c r="T26" s="30">
        <v>1</v>
      </c>
      <c r="U26" s="30">
        <v>1</v>
      </c>
      <c r="V26" s="30">
        <v>0</v>
      </c>
      <c r="W26" s="33">
        <f t="shared" si="0"/>
        <v>8</v>
      </c>
    </row>
    <row r="27" spans="1:23" ht="24.95" customHeight="1" x14ac:dyDescent="0.25">
      <c r="A27" s="30">
        <v>23</v>
      </c>
      <c r="B27" s="37" t="s">
        <v>32</v>
      </c>
      <c r="C27" s="30">
        <v>19</v>
      </c>
      <c r="D27" s="30">
        <v>16</v>
      </c>
      <c r="E27" s="30">
        <v>3</v>
      </c>
      <c r="F27" s="30">
        <v>3</v>
      </c>
      <c r="G27" s="30">
        <v>3</v>
      </c>
      <c r="H27" s="30">
        <v>3</v>
      </c>
      <c r="I27" s="30">
        <v>3</v>
      </c>
      <c r="J27" s="30">
        <v>7</v>
      </c>
      <c r="K27" s="30">
        <v>5</v>
      </c>
      <c r="L27" s="30">
        <v>1</v>
      </c>
      <c r="M27" s="30">
        <v>2</v>
      </c>
      <c r="N27" s="30">
        <v>5</v>
      </c>
      <c r="O27" s="30">
        <v>3</v>
      </c>
      <c r="P27" s="30">
        <v>19</v>
      </c>
      <c r="Q27" s="30">
        <v>6</v>
      </c>
      <c r="R27" s="30">
        <v>0</v>
      </c>
      <c r="S27" s="30">
        <v>7</v>
      </c>
      <c r="T27" s="30">
        <v>7</v>
      </c>
      <c r="U27" s="30">
        <v>10</v>
      </c>
      <c r="V27" s="30">
        <v>0</v>
      </c>
      <c r="W27" s="33">
        <f t="shared" si="0"/>
        <v>122</v>
      </c>
    </row>
    <row r="28" spans="1:23" ht="24.95" customHeight="1" x14ac:dyDescent="0.25">
      <c r="A28" s="30">
        <v>24</v>
      </c>
      <c r="B28" s="37" t="s">
        <v>164</v>
      </c>
      <c r="C28" s="30">
        <v>1</v>
      </c>
      <c r="D28" s="30">
        <v>1</v>
      </c>
      <c r="E28" s="30">
        <v>2</v>
      </c>
      <c r="F28" s="30">
        <v>1</v>
      </c>
      <c r="G28" s="30">
        <v>0</v>
      </c>
      <c r="H28" s="30">
        <v>0</v>
      </c>
      <c r="I28" s="30">
        <v>0</v>
      </c>
      <c r="J28" s="30">
        <v>0</v>
      </c>
      <c r="K28" s="30">
        <v>53</v>
      </c>
      <c r="L28" s="30">
        <v>12</v>
      </c>
      <c r="M28" s="30">
        <v>0</v>
      </c>
      <c r="N28" s="30">
        <v>5</v>
      </c>
      <c r="O28" s="30">
        <v>0</v>
      </c>
      <c r="P28" s="30">
        <v>1</v>
      </c>
      <c r="Q28" s="30">
        <v>0</v>
      </c>
      <c r="R28" s="30">
        <v>1</v>
      </c>
      <c r="S28" s="30">
        <v>1</v>
      </c>
      <c r="T28" s="30">
        <v>1</v>
      </c>
      <c r="U28" s="30">
        <v>0</v>
      </c>
      <c r="V28" s="30">
        <v>4</v>
      </c>
      <c r="W28" s="33">
        <f t="shared" si="0"/>
        <v>83</v>
      </c>
    </row>
    <row r="29" spans="1:23" ht="24.95" customHeight="1" x14ac:dyDescent="0.25">
      <c r="A29" s="30">
        <v>25</v>
      </c>
      <c r="B29" s="37" t="s">
        <v>192</v>
      </c>
      <c r="C29" s="30">
        <v>1</v>
      </c>
      <c r="D29" s="30">
        <v>1</v>
      </c>
      <c r="E29" s="30">
        <v>2</v>
      </c>
      <c r="F29" s="30">
        <v>1</v>
      </c>
      <c r="G29" s="30">
        <v>1</v>
      </c>
      <c r="H29" s="30">
        <v>1</v>
      </c>
      <c r="I29" s="30">
        <v>1</v>
      </c>
      <c r="J29" s="30">
        <v>1</v>
      </c>
      <c r="K29" s="30">
        <v>1</v>
      </c>
      <c r="L29" s="30">
        <v>1</v>
      </c>
      <c r="M29" s="30">
        <v>1</v>
      </c>
      <c r="N29" s="30">
        <v>3</v>
      </c>
      <c r="O29" s="30">
        <v>0</v>
      </c>
      <c r="P29" s="30">
        <v>1</v>
      </c>
      <c r="Q29" s="30">
        <v>1</v>
      </c>
      <c r="R29" s="30">
        <v>1</v>
      </c>
      <c r="S29" s="30">
        <v>1</v>
      </c>
      <c r="T29" s="30">
        <v>1</v>
      </c>
      <c r="U29" s="30">
        <v>0</v>
      </c>
      <c r="V29" s="30">
        <v>2</v>
      </c>
      <c r="W29" s="33">
        <f t="shared" si="0"/>
        <v>22</v>
      </c>
    </row>
    <row r="30" spans="1:23" ht="24.95" customHeight="1" x14ac:dyDescent="0.25">
      <c r="A30" s="30">
        <v>26</v>
      </c>
      <c r="B30" s="37" t="s">
        <v>203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3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3">
        <f t="shared" si="0"/>
        <v>3</v>
      </c>
    </row>
    <row r="31" spans="1:23" ht="24.95" customHeight="1" x14ac:dyDescent="0.25">
      <c r="A31" s="30">
        <v>27</v>
      </c>
      <c r="B31" s="37" t="s">
        <v>201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2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3">
        <f t="shared" si="0"/>
        <v>3</v>
      </c>
    </row>
    <row r="32" spans="1:23" ht="24.95" customHeight="1" x14ac:dyDescent="0.25">
      <c r="A32" s="30">
        <v>28</v>
      </c>
      <c r="B32" s="37" t="s">
        <v>51</v>
      </c>
      <c r="C32" s="30">
        <v>0</v>
      </c>
      <c r="D32" s="30">
        <v>0</v>
      </c>
      <c r="E32" s="30">
        <v>2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3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3">
        <f t="shared" si="0"/>
        <v>5</v>
      </c>
    </row>
    <row r="33" spans="1:23" ht="24.95" customHeight="1" x14ac:dyDescent="0.25">
      <c r="A33" s="30">
        <v>29</v>
      </c>
      <c r="B33" s="37" t="s">
        <v>166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3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3">
        <f t="shared" si="0"/>
        <v>3</v>
      </c>
    </row>
    <row r="34" spans="1:23" ht="24.95" customHeight="1" x14ac:dyDescent="0.25">
      <c r="A34" s="30">
        <v>30</v>
      </c>
      <c r="B34" s="37" t="s">
        <v>165</v>
      </c>
      <c r="C34" s="73">
        <v>1</v>
      </c>
      <c r="D34" s="74"/>
      <c r="E34" s="75"/>
      <c r="F34" s="73">
        <v>1</v>
      </c>
      <c r="G34" s="74"/>
      <c r="H34" s="74"/>
      <c r="I34" s="74"/>
      <c r="J34" s="74"/>
      <c r="K34" s="74"/>
      <c r="L34" s="74"/>
      <c r="M34" s="74"/>
      <c r="N34" s="74"/>
      <c r="O34" s="75"/>
      <c r="P34" s="73">
        <v>1</v>
      </c>
      <c r="Q34" s="74"/>
      <c r="R34" s="75"/>
      <c r="S34" s="73">
        <v>1</v>
      </c>
      <c r="T34" s="74"/>
      <c r="U34" s="74"/>
      <c r="V34" s="75"/>
      <c r="W34" s="33">
        <f>+S34+P34+F34+C34</f>
        <v>4</v>
      </c>
    </row>
    <row r="35" spans="1:23" ht="24.95" customHeight="1" x14ac:dyDescent="0.25">
      <c r="A35" s="30">
        <v>31</v>
      </c>
      <c r="B35" s="37" t="s">
        <v>142</v>
      </c>
      <c r="C35" s="73">
        <v>1</v>
      </c>
      <c r="D35" s="74"/>
      <c r="E35" s="75"/>
      <c r="F35" s="73">
        <v>1</v>
      </c>
      <c r="G35" s="74"/>
      <c r="H35" s="74"/>
      <c r="I35" s="74"/>
      <c r="J35" s="74"/>
      <c r="K35" s="74"/>
      <c r="L35" s="74"/>
      <c r="M35" s="74"/>
      <c r="N35" s="74"/>
      <c r="O35" s="75"/>
      <c r="P35" s="73">
        <v>1</v>
      </c>
      <c r="Q35" s="74"/>
      <c r="R35" s="75"/>
      <c r="S35" s="73">
        <v>0</v>
      </c>
      <c r="T35" s="74"/>
      <c r="U35" s="74"/>
      <c r="V35" s="75"/>
      <c r="W35" s="33">
        <f>+S35+P35+F35+C35</f>
        <v>3</v>
      </c>
    </row>
  </sheetData>
  <mergeCells count="17">
    <mergeCell ref="S34:V34"/>
    <mergeCell ref="S35:V35"/>
    <mergeCell ref="C34:E34"/>
    <mergeCell ref="C35:E35"/>
    <mergeCell ref="F35:O35"/>
    <mergeCell ref="F34:O34"/>
    <mergeCell ref="P34:R34"/>
    <mergeCell ref="P35:R35"/>
    <mergeCell ref="A1:W1"/>
    <mergeCell ref="A2:W2"/>
    <mergeCell ref="A3:A4"/>
    <mergeCell ref="B3:B4"/>
    <mergeCell ref="C3:E3"/>
    <mergeCell ref="P3:R3"/>
    <mergeCell ref="S3:V3"/>
    <mergeCell ref="F3:O3"/>
    <mergeCell ref="W3:W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5" scale="4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W37"/>
  <sheetViews>
    <sheetView zoomScaleNormal="100" workbookViewId="0">
      <selection activeCell="F7" sqref="F7"/>
    </sheetView>
  </sheetViews>
  <sheetFormatPr defaultRowHeight="15" x14ac:dyDescent="0.25"/>
  <cols>
    <col min="1" max="1" width="11.140625" bestFit="1" customWidth="1"/>
    <col min="2" max="2" width="34.85546875" bestFit="1" customWidth="1"/>
    <col min="3" max="3" width="29.42578125" bestFit="1" customWidth="1"/>
    <col min="4" max="15" width="25.5703125" bestFit="1" customWidth="1"/>
    <col min="16" max="23" width="12.7109375" customWidth="1"/>
  </cols>
  <sheetData>
    <row r="1" spans="1:23" ht="39.950000000000003" customHeight="1" x14ac:dyDescent="0.6">
      <c r="A1" s="76" t="s">
        <v>169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23" ht="39.950000000000003" customHeight="1" x14ac:dyDescent="0.4">
      <c r="A2" s="78" t="s">
        <v>209</v>
      </c>
      <c r="B2" s="78" t="s">
        <v>210</v>
      </c>
      <c r="C2" s="79" t="s">
        <v>211</v>
      </c>
      <c r="D2" s="77" t="s">
        <v>214</v>
      </c>
      <c r="E2" s="77"/>
      <c r="F2" s="77" t="s">
        <v>215</v>
      </c>
      <c r="G2" s="77"/>
      <c r="H2" s="77" t="s">
        <v>216</v>
      </c>
      <c r="I2" s="77"/>
      <c r="J2" s="77" t="s">
        <v>217</v>
      </c>
      <c r="K2" s="77"/>
      <c r="L2" s="77" t="s">
        <v>218</v>
      </c>
      <c r="M2" s="77"/>
      <c r="N2" s="77" t="s">
        <v>219</v>
      </c>
      <c r="O2" s="77"/>
      <c r="P2" s="38"/>
      <c r="Q2" s="38"/>
      <c r="R2" s="38"/>
      <c r="S2" s="38"/>
      <c r="T2" s="38"/>
      <c r="U2" s="38"/>
      <c r="V2" s="38"/>
      <c r="W2" s="38"/>
    </row>
    <row r="3" spans="1:23" ht="39.950000000000003" customHeight="1" x14ac:dyDescent="0.25">
      <c r="A3" s="78"/>
      <c r="B3" s="78"/>
      <c r="C3" s="79"/>
      <c r="D3" s="41" t="s">
        <v>212</v>
      </c>
      <c r="E3" s="41" t="s">
        <v>213</v>
      </c>
      <c r="F3" s="41" t="s">
        <v>212</v>
      </c>
      <c r="G3" s="41" t="s">
        <v>213</v>
      </c>
      <c r="H3" s="41" t="s">
        <v>212</v>
      </c>
      <c r="I3" s="41" t="s">
        <v>213</v>
      </c>
      <c r="J3" s="41" t="s">
        <v>212</v>
      </c>
      <c r="K3" s="41" t="s">
        <v>213</v>
      </c>
      <c r="L3" s="41" t="s">
        <v>212</v>
      </c>
      <c r="M3" s="41" t="s">
        <v>213</v>
      </c>
      <c r="N3" s="41" t="s">
        <v>212</v>
      </c>
      <c r="O3" s="41" t="s">
        <v>213</v>
      </c>
    </row>
    <row r="4" spans="1:23" ht="80.099999999999994" customHeight="1" x14ac:dyDescent="0.25">
      <c r="A4" s="42">
        <v>1</v>
      </c>
      <c r="B4" s="43" t="s">
        <v>220</v>
      </c>
      <c r="C4" s="36">
        <v>351</v>
      </c>
      <c r="D4" s="42" t="s">
        <v>234</v>
      </c>
      <c r="E4" s="42" t="s">
        <v>235</v>
      </c>
      <c r="F4" s="42" t="s">
        <v>234</v>
      </c>
      <c r="G4" s="42" t="s">
        <v>235</v>
      </c>
      <c r="H4" s="42" t="s">
        <v>234</v>
      </c>
      <c r="I4" s="42" t="s">
        <v>235</v>
      </c>
      <c r="J4" s="42" t="s">
        <v>236</v>
      </c>
      <c r="K4" s="42" t="s">
        <v>237</v>
      </c>
      <c r="L4" s="42" t="s">
        <v>236</v>
      </c>
      <c r="M4" s="42" t="s">
        <v>237</v>
      </c>
      <c r="N4" s="42" t="s">
        <v>236</v>
      </c>
      <c r="O4" s="42" t="s">
        <v>237</v>
      </c>
    </row>
    <row r="5" spans="1:23" ht="80.099999999999994" customHeight="1" x14ac:dyDescent="0.25">
      <c r="A5" s="42">
        <v>2</v>
      </c>
      <c r="B5" s="43" t="s">
        <v>221</v>
      </c>
      <c r="C5" s="36">
        <v>258</v>
      </c>
      <c r="D5" s="42" t="s">
        <v>236</v>
      </c>
      <c r="E5" s="42" t="s">
        <v>237</v>
      </c>
      <c r="F5" s="42" t="s">
        <v>236</v>
      </c>
      <c r="G5" s="42" t="s">
        <v>237</v>
      </c>
      <c r="H5" s="42" t="s">
        <v>236</v>
      </c>
      <c r="I5" s="42" t="s">
        <v>237</v>
      </c>
      <c r="J5" s="42" t="s">
        <v>238</v>
      </c>
      <c r="K5" s="42" t="s">
        <v>239</v>
      </c>
      <c r="L5" s="42" t="s">
        <v>238</v>
      </c>
      <c r="M5" s="42" t="s">
        <v>239</v>
      </c>
      <c r="N5" s="42" t="s">
        <v>238</v>
      </c>
      <c r="O5" s="42" t="s">
        <v>239</v>
      </c>
    </row>
    <row r="6" spans="1:23" ht="80.099999999999994" customHeight="1" x14ac:dyDescent="0.25">
      <c r="A6" s="42">
        <v>3</v>
      </c>
      <c r="B6" s="43" t="s">
        <v>222</v>
      </c>
      <c r="C6" s="36">
        <v>59</v>
      </c>
      <c r="D6" s="44" t="s">
        <v>240</v>
      </c>
      <c r="E6" s="44" t="s">
        <v>241</v>
      </c>
      <c r="F6" s="44" t="s">
        <v>240</v>
      </c>
      <c r="G6" s="44" t="s">
        <v>241</v>
      </c>
      <c r="H6" s="44" t="s">
        <v>240</v>
      </c>
      <c r="I6" s="44" t="s">
        <v>241</v>
      </c>
      <c r="J6" s="44" t="s">
        <v>240</v>
      </c>
      <c r="K6" s="44" t="s">
        <v>241</v>
      </c>
      <c r="L6" s="44" t="s">
        <v>240</v>
      </c>
      <c r="M6" s="44" t="s">
        <v>241</v>
      </c>
      <c r="N6" s="44" t="s">
        <v>240</v>
      </c>
      <c r="O6" s="44" t="s">
        <v>241</v>
      </c>
    </row>
    <row r="7" spans="1:23" ht="80.099999999999994" customHeight="1" x14ac:dyDescent="0.25">
      <c r="A7" s="42">
        <v>4</v>
      </c>
      <c r="B7" s="43" t="s">
        <v>223</v>
      </c>
      <c r="C7" s="36">
        <v>51</v>
      </c>
      <c r="D7" s="44" t="s">
        <v>242</v>
      </c>
      <c r="E7" s="44" t="s">
        <v>242</v>
      </c>
      <c r="F7" s="44" t="s">
        <v>242</v>
      </c>
      <c r="G7" s="44" t="s">
        <v>242</v>
      </c>
      <c r="H7" s="44" t="s">
        <v>242</v>
      </c>
      <c r="I7" s="44" t="s">
        <v>242</v>
      </c>
      <c r="J7" s="44" t="s">
        <v>242</v>
      </c>
      <c r="K7" s="44" t="s">
        <v>242</v>
      </c>
      <c r="L7" s="44" t="s">
        <v>242</v>
      </c>
      <c r="M7" s="44" t="s">
        <v>242</v>
      </c>
      <c r="N7" s="44" t="s">
        <v>242</v>
      </c>
      <c r="O7" s="44" t="s">
        <v>242</v>
      </c>
    </row>
    <row r="8" spans="1:23" ht="80.099999999999994" customHeight="1" x14ac:dyDescent="0.25">
      <c r="A8" s="42">
        <v>5</v>
      </c>
      <c r="B8" s="43" t="s">
        <v>224</v>
      </c>
      <c r="C8" s="36">
        <v>56</v>
      </c>
      <c r="D8" s="44" t="s">
        <v>243</v>
      </c>
      <c r="E8" s="44" t="s">
        <v>244</v>
      </c>
      <c r="F8" s="44" t="s">
        <v>243</v>
      </c>
      <c r="G8" s="44" t="s">
        <v>244</v>
      </c>
      <c r="H8" s="44" t="s">
        <v>243</v>
      </c>
      <c r="I8" s="44" t="s">
        <v>244</v>
      </c>
      <c r="J8" s="44" t="s">
        <v>243</v>
      </c>
      <c r="K8" s="44" t="s">
        <v>244</v>
      </c>
      <c r="L8" s="44" t="s">
        <v>243</v>
      </c>
      <c r="M8" s="44" t="s">
        <v>244</v>
      </c>
      <c r="N8" s="44" t="s">
        <v>243</v>
      </c>
      <c r="O8" s="44" t="s">
        <v>244</v>
      </c>
    </row>
    <row r="9" spans="1:23" ht="80.099999999999994" customHeight="1" x14ac:dyDescent="0.25">
      <c r="A9" s="42">
        <v>6</v>
      </c>
      <c r="B9" s="43" t="s">
        <v>225</v>
      </c>
      <c r="C9" s="36">
        <v>55</v>
      </c>
      <c r="D9" s="44" t="s">
        <v>245</v>
      </c>
      <c r="E9" s="44" t="s">
        <v>246</v>
      </c>
      <c r="F9" s="44" t="s">
        <v>245</v>
      </c>
      <c r="G9" s="44" t="s">
        <v>246</v>
      </c>
      <c r="H9" s="44" t="s">
        <v>245</v>
      </c>
      <c r="I9" s="44" t="s">
        <v>246</v>
      </c>
      <c r="J9" s="44" t="s">
        <v>245</v>
      </c>
      <c r="K9" s="44" t="s">
        <v>246</v>
      </c>
      <c r="L9" s="44" t="s">
        <v>245</v>
      </c>
      <c r="M9" s="44" t="s">
        <v>246</v>
      </c>
      <c r="N9" s="44" t="s">
        <v>245</v>
      </c>
      <c r="O9" s="44" t="s">
        <v>246</v>
      </c>
    </row>
    <row r="10" spans="1:23" ht="80.099999999999994" customHeight="1" x14ac:dyDescent="0.25">
      <c r="A10" s="42">
        <v>7</v>
      </c>
      <c r="B10" s="43" t="s">
        <v>226</v>
      </c>
      <c r="C10" s="36">
        <v>61</v>
      </c>
      <c r="D10" s="44" t="s">
        <v>247</v>
      </c>
      <c r="E10" s="44" t="s">
        <v>248</v>
      </c>
      <c r="F10" s="44" t="s">
        <v>247</v>
      </c>
      <c r="G10" s="44" t="s">
        <v>248</v>
      </c>
      <c r="H10" s="44" t="s">
        <v>247</v>
      </c>
      <c r="I10" s="44" t="s">
        <v>248</v>
      </c>
      <c r="J10" s="44" t="s">
        <v>247</v>
      </c>
      <c r="K10" s="44" t="s">
        <v>248</v>
      </c>
      <c r="L10" s="44" t="s">
        <v>247</v>
      </c>
      <c r="M10" s="44" t="s">
        <v>248</v>
      </c>
      <c r="N10" s="44" t="s">
        <v>247</v>
      </c>
      <c r="O10" s="44" t="s">
        <v>248</v>
      </c>
    </row>
    <row r="11" spans="1:23" ht="80.099999999999994" customHeight="1" x14ac:dyDescent="0.25">
      <c r="A11" s="42">
        <v>8</v>
      </c>
      <c r="B11" s="43" t="s">
        <v>229</v>
      </c>
      <c r="C11" s="36">
        <v>12</v>
      </c>
      <c r="D11" s="44" t="s">
        <v>249</v>
      </c>
      <c r="E11" s="44" t="s">
        <v>250</v>
      </c>
      <c r="F11" s="44" t="s">
        <v>249</v>
      </c>
      <c r="G11" s="44" t="s">
        <v>250</v>
      </c>
      <c r="H11" s="44" t="s">
        <v>249</v>
      </c>
      <c r="I11" s="44" t="s">
        <v>250</v>
      </c>
      <c r="J11" s="44" t="s">
        <v>249</v>
      </c>
      <c r="K11" s="44" t="s">
        <v>250</v>
      </c>
      <c r="L11" s="44" t="s">
        <v>249</v>
      </c>
      <c r="M11" s="44" t="s">
        <v>250</v>
      </c>
      <c r="N11" s="44" t="s">
        <v>249</v>
      </c>
      <c r="O11" s="44" t="s">
        <v>250</v>
      </c>
    </row>
    <row r="12" spans="1:23" ht="80.099999999999994" customHeight="1" x14ac:dyDescent="0.25">
      <c r="A12" s="42">
        <v>9</v>
      </c>
      <c r="B12" s="43" t="s">
        <v>230</v>
      </c>
      <c r="C12" s="36">
        <v>28</v>
      </c>
      <c r="D12" s="44" t="s">
        <v>251</v>
      </c>
      <c r="E12" s="44" t="s">
        <v>252</v>
      </c>
      <c r="F12" s="44" t="s">
        <v>251</v>
      </c>
      <c r="G12" s="44" t="s">
        <v>252</v>
      </c>
      <c r="H12" s="44" t="s">
        <v>251</v>
      </c>
      <c r="I12" s="44" t="s">
        <v>252</v>
      </c>
      <c r="J12" s="44" t="s">
        <v>251</v>
      </c>
      <c r="K12" s="44" t="s">
        <v>252</v>
      </c>
      <c r="L12" s="44" t="s">
        <v>251</v>
      </c>
      <c r="M12" s="44" t="s">
        <v>252</v>
      </c>
      <c r="N12" s="44" t="s">
        <v>251</v>
      </c>
      <c r="O12" s="44" t="s">
        <v>252</v>
      </c>
    </row>
    <row r="13" spans="1:23" ht="80.099999999999994" customHeight="1" x14ac:dyDescent="0.25">
      <c r="A13" s="42">
        <v>10</v>
      </c>
      <c r="B13" s="43" t="s">
        <v>227</v>
      </c>
      <c r="C13" s="36">
        <v>331</v>
      </c>
      <c r="D13" s="44" t="s">
        <v>253</v>
      </c>
      <c r="E13" s="44" t="s">
        <v>254</v>
      </c>
      <c r="F13" s="44" t="s">
        <v>253</v>
      </c>
      <c r="G13" s="44" t="s">
        <v>254</v>
      </c>
      <c r="H13" s="44" t="s">
        <v>253</v>
      </c>
      <c r="I13" s="44" t="s">
        <v>254</v>
      </c>
      <c r="J13" s="44" t="s">
        <v>253</v>
      </c>
      <c r="K13" s="44" t="s">
        <v>254</v>
      </c>
      <c r="L13" s="44" t="s">
        <v>253</v>
      </c>
      <c r="M13" s="44" t="s">
        <v>254</v>
      </c>
      <c r="N13" s="44" t="s">
        <v>253</v>
      </c>
      <c r="O13" s="44" t="s">
        <v>254</v>
      </c>
    </row>
    <row r="14" spans="1:23" ht="80.099999999999994" customHeight="1" x14ac:dyDescent="0.4">
      <c r="A14" s="42">
        <v>11</v>
      </c>
      <c r="B14" s="43" t="s">
        <v>228</v>
      </c>
      <c r="C14" s="36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23" ht="80.099999999999994" customHeight="1" x14ac:dyDescent="0.25">
      <c r="A15" s="42">
        <v>12</v>
      </c>
      <c r="B15" s="43" t="s">
        <v>231</v>
      </c>
      <c r="C15" s="36">
        <v>126</v>
      </c>
      <c r="D15" s="44" t="s">
        <v>255</v>
      </c>
      <c r="E15" s="44" t="s">
        <v>256</v>
      </c>
      <c r="F15" s="44" t="s">
        <v>255</v>
      </c>
      <c r="G15" s="44" t="s">
        <v>256</v>
      </c>
      <c r="H15" s="44" t="s">
        <v>255</v>
      </c>
      <c r="I15" s="44" t="s">
        <v>256</v>
      </c>
      <c r="J15" s="44" t="s">
        <v>255</v>
      </c>
      <c r="K15" s="44" t="s">
        <v>256</v>
      </c>
      <c r="L15" s="44" t="s">
        <v>255</v>
      </c>
      <c r="M15" s="44" t="s">
        <v>256</v>
      </c>
      <c r="N15" s="44" t="s">
        <v>255</v>
      </c>
      <c r="O15" s="44" t="s">
        <v>256</v>
      </c>
    </row>
    <row r="16" spans="1:23" ht="80.099999999999994" customHeight="1" x14ac:dyDescent="0.4">
      <c r="A16" s="42">
        <v>13</v>
      </c>
      <c r="B16" s="43" t="s">
        <v>232</v>
      </c>
      <c r="C16" s="36">
        <v>138</v>
      </c>
      <c r="D16" s="45"/>
      <c r="E16" s="44" t="s">
        <v>257</v>
      </c>
      <c r="F16" s="45"/>
      <c r="G16" s="44" t="s">
        <v>257</v>
      </c>
      <c r="H16" s="45"/>
      <c r="I16" s="44" t="s">
        <v>257</v>
      </c>
      <c r="J16" s="44" t="s">
        <v>261</v>
      </c>
      <c r="K16" s="45"/>
      <c r="L16" s="44" t="s">
        <v>261</v>
      </c>
      <c r="M16" s="45"/>
      <c r="N16" s="44" t="s">
        <v>261</v>
      </c>
      <c r="O16" s="45"/>
    </row>
    <row r="17" spans="1:15" ht="80.099999999999994" customHeight="1" x14ac:dyDescent="0.25">
      <c r="A17" s="42">
        <v>14</v>
      </c>
      <c r="B17" s="43" t="s">
        <v>233</v>
      </c>
      <c r="C17" s="36">
        <v>253</v>
      </c>
      <c r="D17" s="44" t="s">
        <v>258</v>
      </c>
      <c r="E17" s="44" t="s">
        <v>259</v>
      </c>
      <c r="F17" s="44" t="s">
        <v>258</v>
      </c>
      <c r="G17" s="44" t="s">
        <v>259</v>
      </c>
      <c r="H17" s="44" t="s">
        <v>258</v>
      </c>
      <c r="I17" s="44" t="s">
        <v>259</v>
      </c>
      <c r="J17" s="44"/>
      <c r="K17" s="44"/>
      <c r="L17" s="44"/>
      <c r="M17" s="44"/>
      <c r="N17" s="44"/>
      <c r="O17" s="44"/>
    </row>
    <row r="18" spans="1:15" ht="24.95" customHeight="1" x14ac:dyDescent="0.25"/>
    <row r="19" spans="1:15" ht="24.95" customHeight="1" x14ac:dyDescent="0.25"/>
    <row r="20" spans="1:15" ht="24.95" customHeight="1" x14ac:dyDescent="0.25"/>
    <row r="21" spans="1:15" ht="24.95" customHeight="1" x14ac:dyDescent="0.25"/>
    <row r="22" spans="1:15" ht="24.95" customHeight="1" x14ac:dyDescent="0.25"/>
    <row r="23" spans="1:15" ht="24.95" customHeight="1" x14ac:dyDescent="0.25"/>
    <row r="24" spans="1:15" ht="24.95" customHeight="1" x14ac:dyDescent="0.25"/>
    <row r="25" spans="1:15" ht="24.95" customHeight="1" x14ac:dyDescent="0.25"/>
    <row r="26" spans="1:15" ht="24.95" customHeight="1" x14ac:dyDescent="0.25"/>
    <row r="27" spans="1:15" ht="24.95" customHeight="1" x14ac:dyDescent="0.25"/>
    <row r="28" spans="1:15" ht="24.95" customHeight="1" x14ac:dyDescent="0.25"/>
    <row r="29" spans="1:15" ht="24.95" customHeight="1" x14ac:dyDescent="0.25"/>
    <row r="30" spans="1:15" ht="24.95" customHeight="1" x14ac:dyDescent="0.25"/>
    <row r="31" spans="1:15" ht="24.95" customHeight="1" x14ac:dyDescent="0.25"/>
    <row r="32" spans="1:1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</sheetData>
  <mergeCells count="10">
    <mergeCell ref="A1:O1"/>
    <mergeCell ref="D2:E2"/>
    <mergeCell ref="F2:G2"/>
    <mergeCell ref="H2:I2"/>
    <mergeCell ref="J2:K2"/>
    <mergeCell ref="L2:M2"/>
    <mergeCell ref="N2:O2"/>
    <mergeCell ref="A2:A3"/>
    <mergeCell ref="B2:B3"/>
    <mergeCell ref="C2:C3"/>
  </mergeCells>
  <phoneticPr fontId="3" type="noConversion"/>
  <printOptions horizontalCentered="1"/>
  <pageMargins left="0.25" right="0.25" top="0.75" bottom="0.75" header="0.3" footer="0.3"/>
  <pageSetup paperSize="9" scale="3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C55"/>
  <sheetViews>
    <sheetView view="pageBreakPreview" topLeftCell="B1" zoomScale="60" zoomScaleNormal="100" workbookViewId="0">
      <pane ySplit="4" topLeftCell="A5" activePane="bottomLeft" state="frozen"/>
      <selection pane="bottomLeft" sqref="A1:W55"/>
    </sheetView>
  </sheetViews>
  <sheetFormatPr defaultRowHeight="15" x14ac:dyDescent="0.25"/>
  <cols>
    <col min="1" max="1" width="8.42578125" hidden="1" customWidth="1"/>
    <col min="2" max="2" width="34.7109375" customWidth="1"/>
    <col min="3" max="23" width="12" customWidth="1"/>
  </cols>
  <sheetData>
    <row r="1" spans="1:29" ht="30" customHeight="1" x14ac:dyDescent="0.4">
      <c r="A1" s="65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9" ht="30" customHeight="1" x14ac:dyDescent="0.4">
      <c r="A2" s="65" t="s">
        <v>202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9" ht="30" customHeight="1" x14ac:dyDescent="0.4">
      <c r="A3" s="66" t="s">
        <v>170</v>
      </c>
      <c r="B3" s="66" t="s">
        <v>171</v>
      </c>
      <c r="C3" s="68" t="s">
        <v>194</v>
      </c>
      <c r="D3" s="69"/>
      <c r="E3" s="70"/>
      <c r="F3" s="68" t="s">
        <v>195</v>
      </c>
      <c r="G3" s="69"/>
      <c r="H3" s="69"/>
      <c r="I3" s="69"/>
      <c r="J3" s="69"/>
      <c r="K3" s="69"/>
      <c r="L3" s="69"/>
      <c r="M3" s="69"/>
      <c r="N3" s="69"/>
      <c r="O3" s="70"/>
      <c r="P3" s="68" t="s">
        <v>196</v>
      </c>
      <c r="Q3" s="69"/>
      <c r="R3" s="70"/>
      <c r="S3" s="68" t="s">
        <v>197</v>
      </c>
      <c r="T3" s="69"/>
      <c r="U3" s="69"/>
      <c r="V3" s="70"/>
      <c r="W3" s="71" t="s">
        <v>186</v>
      </c>
    </row>
    <row r="4" spans="1:29" ht="67.5" x14ac:dyDescent="0.25">
      <c r="A4" s="67"/>
      <c r="B4" s="67"/>
      <c r="C4" s="33" t="s">
        <v>172</v>
      </c>
      <c r="D4" s="33" t="s">
        <v>173</v>
      </c>
      <c r="E4" s="33" t="s">
        <v>193</v>
      </c>
      <c r="F4" s="33" t="s">
        <v>174</v>
      </c>
      <c r="G4" s="33" t="s">
        <v>175</v>
      </c>
      <c r="H4" s="33" t="s">
        <v>176</v>
      </c>
      <c r="I4" s="33" t="s">
        <v>177</v>
      </c>
      <c r="J4" s="33" t="s">
        <v>178</v>
      </c>
      <c r="K4" s="33" t="s">
        <v>52</v>
      </c>
      <c r="L4" s="34" t="s">
        <v>198</v>
      </c>
      <c r="M4" s="33" t="s">
        <v>199</v>
      </c>
      <c r="N4" s="35" t="s">
        <v>193</v>
      </c>
      <c r="O4" s="33" t="s">
        <v>200</v>
      </c>
      <c r="P4" s="33" t="s">
        <v>179</v>
      </c>
      <c r="Q4" s="33" t="s">
        <v>180</v>
      </c>
      <c r="R4" s="34" t="s">
        <v>184</v>
      </c>
      <c r="S4" s="33" t="s">
        <v>181</v>
      </c>
      <c r="T4" s="33" t="s">
        <v>182</v>
      </c>
      <c r="U4" s="33" t="s">
        <v>183</v>
      </c>
      <c r="V4" s="34" t="s">
        <v>185</v>
      </c>
      <c r="W4" s="72"/>
    </row>
    <row r="5" spans="1:29" ht="35.1" customHeight="1" x14ac:dyDescent="0.25">
      <c r="A5" s="30">
        <v>1</v>
      </c>
      <c r="B5" s="51" t="s">
        <v>281</v>
      </c>
      <c r="C5" s="30">
        <v>99</v>
      </c>
      <c r="D5" s="30">
        <v>85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85</v>
      </c>
      <c r="Q5" s="30">
        <v>23</v>
      </c>
      <c r="R5" s="30">
        <v>0</v>
      </c>
      <c r="S5" s="30">
        <v>42</v>
      </c>
      <c r="T5" s="30">
        <v>46</v>
      </c>
      <c r="U5" s="30">
        <v>82</v>
      </c>
      <c r="V5" s="30">
        <v>0</v>
      </c>
      <c r="W5" s="33">
        <f>SUM(C5:V5)</f>
        <v>462</v>
      </c>
      <c r="Y5" s="40">
        <v>4.0999999999999996</v>
      </c>
      <c r="Z5" s="40">
        <v>4.2</v>
      </c>
      <c r="AA5" s="40">
        <v>5.3</v>
      </c>
      <c r="AB5" t="s">
        <v>260</v>
      </c>
    </row>
    <row r="6" spans="1:29" ht="35.1" customHeight="1" x14ac:dyDescent="0.25">
      <c r="A6" s="30">
        <v>2</v>
      </c>
      <c r="B6" s="51" t="s">
        <v>282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18</v>
      </c>
      <c r="Q6" s="30">
        <v>74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3">
        <f t="shared" ref="W6:W46" si="0">SUM(C6:V6)</f>
        <v>95</v>
      </c>
      <c r="X6" s="39">
        <v>158</v>
      </c>
      <c r="Y6" s="39">
        <v>38</v>
      </c>
      <c r="Z6" s="39">
        <v>20</v>
      </c>
      <c r="AA6" s="39">
        <v>53</v>
      </c>
      <c r="AB6" s="39">
        <v>35</v>
      </c>
      <c r="AC6" s="39">
        <v>10</v>
      </c>
    </row>
    <row r="7" spans="1:29" ht="35.1" customHeight="1" x14ac:dyDescent="0.25">
      <c r="A7" s="30">
        <v>3</v>
      </c>
      <c r="B7" s="51" t="s">
        <v>283</v>
      </c>
      <c r="C7" s="30">
        <v>322</v>
      </c>
      <c r="D7" s="30">
        <v>225</v>
      </c>
      <c r="E7" s="30">
        <v>15</v>
      </c>
      <c r="F7" s="30">
        <v>9</v>
      </c>
      <c r="G7" s="30">
        <v>1</v>
      </c>
      <c r="H7" s="30">
        <v>5</v>
      </c>
      <c r="I7" s="30">
        <v>5</v>
      </c>
      <c r="J7" s="30">
        <v>13</v>
      </c>
      <c r="K7" s="30">
        <v>15</v>
      </c>
      <c r="L7" s="30">
        <v>0</v>
      </c>
      <c r="M7" s="30">
        <v>28</v>
      </c>
      <c r="N7" s="30">
        <v>0</v>
      </c>
      <c r="O7" s="30">
        <v>16</v>
      </c>
      <c r="P7" s="30">
        <v>283</v>
      </c>
      <c r="Q7" s="30">
        <v>112</v>
      </c>
      <c r="R7" s="30">
        <v>1</v>
      </c>
      <c r="S7" s="30">
        <v>126</v>
      </c>
      <c r="T7" s="30">
        <v>138</v>
      </c>
      <c r="U7" s="30">
        <v>223</v>
      </c>
      <c r="V7" s="30">
        <v>0</v>
      </c>
      <c r="W7" s="33">
        <f t="shared" si="0"/>
        <v>1537</v>
      </c>
    </row>
    <row r="8" spans="1:29" ht="35.1" customHeight="1" x14ac:dyDescent="0.25">
      <c r="A8" s="30">
        <v>4</v>
      </c>
      <c r="B8" s="51" t="s">
        <v>284</v>
      </c>
      <c r="C8" s="30">
        <v>0</v>
      </c>
      <c r="D8" s="30">
        <v>0</v>
      </c>
      <c r="E8" s="30">
        <v>0</v>
      </c>
      <c r="F8" s="30">
        <v>45</v>
      </c>
      <c r="G8" s="30">
        <v>50</v>
      </c>
      <c r="H8" s="30">
        <v>50</v>
      </c>
      <c r="I8" s="30">
        <v>50</v>
      </c>
      <c r="J8" s="30">
        <v>53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3">
        <f t="shared" si="0"/>
        <v>248</v>
      </c>
    </row>
    <row r="9" spans="1:29" ht="35.1" customHeight="1" x14ac:dyDescent="0.25">
      <c r="A9" s="30">
        <v>5</v>
      </c>
      <c r="B9" s="51" t="s">
        <v>285</v>
      </c>
      <c r="C9" s="30">
        <v>1</v>
      </c>
      <c r="D9" s="30">
        <v>1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1</v>
      </c>
      <c r="Q9" s="30">
        <v>1</v>
      </c>
      <c r="R9" s="30">
        <v>0</v>
      </c>
      <c r="S9" s="30">
        <v>1</v>
      </c>
      <c r="T9" s="30">
        <v>1</v>
      </c>
      <c r="U9" s="30">
        <v>1</v>
      </c>
      <c r="V9" s="30">
        <v>1</v>
      </c>
      <c r="W9" s="33">
        <f t="shared" si="0"/>
        <v>13</v>
      </c>
      <c r="Y9">
        <f>85*3</f>
        <v>255</v>
      </c>
    </row>
    <row r="10" spans="1:29" ht="35.1" customHeight="1" x14ac:dyDescent="0.25">
      <c r="A10" s="30">
        <v>6</v>
      </c>
      <c r="B10" s="51" t="s">
        <v>286</v>
      </c>
      <c r="C10" s="30">
        <v>1</v>
      </c>
      <c r="D10" s="30">
        <v>1</v>
      </c>
      <c r="E10" s="30">
        <v>0</v>
      </c>
      <c r="F10" s="30">
        <v>1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1</v>
      </c>
      <c r="Q10" s="30">
        <v>1</v>
      </c>
      <c r="R10" s="30">
        <v>0</v>
      </c>
      <c r="S10" s="30">
        <v>1</v>
      </c>
      <c r="T10" s="30">
        <v>1</v>
      </c>
      <c r="U10" s="30">
        <v>1</v>
      </c>
      <c r="V10" s="30">
        <v>0</v>
      </c>
      <c r="W10" s="33">
        <f t="shared" si="0"/>
        <v>8</v>
      </c>
      <c r="Y10">
        <f>38*2</f>
        <v>76</v>
      </c>
    </row>
    <row r="11" spans="1:29" ht="35.1" customHeight="1" x14ac:dyDescent="0.25">
      <c r="A11" s="30">
        <v>7</v>
      </c>
      <c r="B11" s="51" t="s">
        <v>287</v>
      </c>
      <c r="C11" s="30">
        <v>38</v>
      </c>
      <c r="D11" s="30">
        <v>30</v>
      </c>
      <c r="E11" s="30">
        <v>2</v>
      </c>
      <c r="F11" s="30">
        <v>7</v>
      </c>
      <c r="G11" s="30">
        <v>8</v>
      </c>
      <c r="H11" s="30">
        <v>8</v>
      </c>
      <c r="I11" s="30">
        <v>8</v>
      </c>
      <c r="J11" s="30">
        <v>8</v>
      </c>
      <c r="K11" s="30">
        <v>12</v>
      </c>
      <c r="L11" s="30">
        <v>2</v>
      </c>
      <c r="M11" s="30">
        <v>4</v>
      </c>
      <c r="N11" s="30">
        <v>3</v>
      </c>
      <c r="O11" s="30">
        <v>3</v>
      </c>
      <c r="P11" s="30">
        <v>37</v>
      </c>
      <c r="Q11" s="30">
        <v>30</v>
      </c>
      <c r="R11" s="30">
        <v>1</v>
      </c>
      <c r="S11" s="30">
        <v>16</v>
      </c>
      <c r="T11" s="30">
        <v>16</v>
      </c>
      <c r="U11" s="30">
        <v>32</v>
      </c>
      <c r="V11" s="30">
        <v>2</v>
      </c>
      <c r="W11" s="33">
        <f t="shared" si="0"/>
        <v>267</v>
      </c>
    </row>
    <row r="12" spans="1:29" ht="35.1" customHeight="1" x14ac:dyDescent="0.25">
      <c r="A12" s="30">
        <v>8</v>
      </c>
      <c r="B12" s="51" t="s">
        <v>288</v>
      </c>
      <c r="C12" s="30">
        <v>23</v>
      </c>
      <c r="D12" s="30">
        <v>20</v>
      </c>
      <c r="E12" s="30">
        <v>4</v>
      </c>
      <c r="F12" s="30">
        <v>5</v>
      </c>
      <c r="G12" s="30">
        <v>5</v>
      </c>
      <c r="H12" s="30">
        <v>5</v>
      </c>
      <c r="I12" s="30">
        <v>5</v>
      </c>
      <c r="J12" s="30">
        <v>5</v>
      </c>
      <c r="K12" s="30">
        <v>12</v>
      </c>
      <c r="L12" s="30">
        <v>3</v>
      </c>
      <c r="M12" s="30">
        <v>5</v>
      </c>
      <c r="N12" s="30">
        <v>3</v>
      </c>
      <c r="O12" s="30">
        <v>4</v>
      </c>
      <c r="P12" s="30">
        <v>25</v>
      </c>
      <c r="Q12" s="30">
        <v>20</v>
      </c>
      <c r="R12" s="30">
        <v>4</v>
      </c>
      <c r="S12" s="30">
        <v>12</v>
      </c>
      <c r="T12" s="30">
        <v>12</v>
      </c>
      <c r="U12" s="30">
        <v>24</v>
      </c>
      <c r="V12" s="30">
        <v>4</v>
      </c>
      <c r="W12" s="33">
        <f t="shared" si="0"/>
        <v>200</v>
      </c>
    </row>
    <row r="13" spans="1:29" ht="35.1" customHeight="1" x14ac:dyDescent="0.25">
      <c r="A13" s="30">
        <v>9</v>
      </c>
      <c r="B13" s="51" t="s">
        <v>289</v>
      </c>
      <c r="C13" s="48">
        <v>0</v>
      </c>
      <c r="D13" s="48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3">
        <f t="shared" si="0"/>
        <v>1</v>
      </c>
    </row>
    <row r="14" spans="1:29" ht="35.1" customHeight="1" x14ac:dyDescent="0.25">
      <c r="A14" s="30">
        <v>10</v>
      </c>
      <c r="B14" s="51" t="s">
        <v>290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1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3">
        <f t="shared" si="0"/>
        <v>1</v>
      </c>
    </row>
    <row r="15" spans="1:29" ht="35.1" customHeight="1" x14ac:dyDescent="0.25">
      <c r="A15" s="30">
        <v>11</v>
      </c>
      <c r="B15" s="51" t="s">
        <v>291</v>
      </c>
      <c r="C15" s="30">
        <v>9</v>
      </c>
      <c r="D15" s="30">
        <v>6</v>
      </c>
      <c r="E15" s="30">
        <v>0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2</v>
      </c>
      <c r="L15" s="30">
        <v>0</v>
      </c>
      <c r="M15" s="30">
        <v>1</v>
      </c>
      <c r="N15" s="30">
        <v>0</v>
      </c>
      <c r="O15" s="30">
        <v>0</v>
      </c>
      <c r="P15" s="30">
        <v>10</v>
      </c>
      <c r="Q15" s="30">
        <v>6</v>
      </c>
      <c r="R15" s="30">
        <v>0</v>
      </c>
      <c r="S15" s="30">
        <v>2</v>
      </c>
      <c r="T15" s="30">
        <v>2</v>
      </c>
      <c r="U15" s="30">
        <v>8</v>
      </c>
      <c r="V15" s="30">
        <v>0</v>
      </c>
      <c r="W15" s="33">
        <f t="shared" si="0"/>
        <v>51</v>
      </c>
    </row>
    <row r="16" spans="1:29" ht="35.1" customHeight="1" x14ac:dyDescent="0.25">
      <c r="A16" s="30">
        <v>12</v>
      </c>
      <c r="B16" s="51" t="s">
        <v>292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3</v>
      </c>
      <c r="O16" s="30">
        <v>0</v>
      </c>
      <c r="P16" s="30">
        <v>0</v>
      </c>
      <c r="Q16" s="30">
        <v>0</v>
      </c>
      <c r="R16" s="30">
        <v>1</v>
      </c>
      <c r="S16" s="30">
        <v>0</v>
      </c>
      <c r="T16" s="30">
        <v>0</v>
      </c>
      <c r="U16" s="30">
        <v>0</v>
      </c>
      <c r="V16" s="30">
        <v>2</v>
      </c>
      <c r="W16" s="33">
        <f t="shared" si="0"/>
        <v>8</v>
      </c>
    </row>
    <row r="17" spans="1:23" ht="35.1" customHeight="1" x14ac:dyDescent="0.25">
      <c r="A17" s="30">
        <v>13</v>
      </c>
      <c r="B17" s="51" t="s">
        <v>293</v>
      </c>
      <c r="C17" s="30">
        <v>6</v>
      </c>
      <c r="D17" s="30">
        <v>4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1</v>
      </c>
      <c r="M17" s="30">
        <v>0</v>
      </c>
      <c r="N17" s="30">
        <v>1</v>
      </c>
      <c r="O17" s="30">
        <v>0</v>
      </c>
      <c r="P17" s="30">
        <v>6</v>
      </c>
      <c r="Q17" s="30">
        <v>3</v>
      </c>
      <c r="R17" s="30">
        <v>0</v>
      </c>
      <c r="S17" s="30">
        <v>2</v>
      </c>
      <c r="T17" s="30">
        <v>2</v>
      </c>
      <c r="U17" s="30">
        <v>5</v>
      </c>
      <c r="V17" s="30">
        <v>0</v>
      </c>
      <c r="W17" s="33">
        <f t="shared" si="0"/>
        <v>30</v>
      </c>
    </row>
    <row r="18" spans="1:23" ht="35.1" customHeight="1" x14ac:dyDescent="0.25">
      <c r="A18" s="30">
        <v>14</v>
      </c>
      <c r="B18" s="51" t="s">
        <v>294</v>
      </c>
      <c r="C18" s="30">
        <v>0</v>
      </c>
      <c r="D18" s="30">
        <v>0</v>
      </c>
      <c r="E18" s="30">
        <v>0</v>
      </c>
      <c r="F18" s="30">
        <v>0</v>
      </c>
      <c r="G18" s="30">
        <v>1</v>
      </c>
      <c r="H18" s="30">
        <v>1</v>
      </c>
      <c r="I18" s="30">
        <v>1</v>
      </c>
      <c r="J18" s="30">
        <v>1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1</v>
      </c>
      <c r="S18" s="30">
        <v>0</v>
      </c>
      <c r="T18" s="30">
        <v>0</v>
      </c>
      <c r="U18" s="30">
        <v>0</v>
      </c>
      <c r="V18" s="30">
        <v>0</v>
      </c>
      <c r="W18" s="33">
        <f t="shared" si="0"/>
        <v>5</v>
      </c>
    </row>
    <row r="19" spans="1:23" ht="35.1" customHeight="1" x14ac:dyDescent="0.25">
      <c r="A19" s="30">
        <v>15</v>
      </c>
      <c r="B19" s="51" t="s">
        <v>295</v>
      </c>
      <c r="C19" s="30">
        <v>0</v>
      </c>
      <c r="D19" s="30">
        <v>0</v>
      </c>
      <c r="E19" s="30">
        <v>0</v>
      </c>
      <c r="F19" s="30">
        <v>1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3">
        <f t="shared" si="0"/>
        <v>1</v>
      </c>
    </row>
    <row r="20" spans="1:23" ht="35.1" customHeight="1" x14ac:dyDescent="0.25">
      <c r="A20" s="30">
        <v>16</v>
      </c>
      <c r="B20" s="51" t="s">
        <v>296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3">
        <f t="shared" si="0"/>
        <v>1</v>
      </c>
    </row>
    <row r="21" spans="1:23" ht="35.1" customHeight="1" x14ac:dyDescent="0.25">
      <c r="A21" s="30">
        <v>17</v>
      </c>
      <c r="B21" s="51" t="s">
        <v>297</v>
      </c>
      <c r="C21" s="30">
        <v>15</v>
      </c>
      <c r="D21" s="30">
        <v>16</v>
      </c>
      <c r="E21" s="30">
        <v>0</v>
      </c>
      <c r="F21" s="30">
        <v>4</v>
      </c>
      <c r="G21" s="30">
        <v>5</v>
      </c>
      <c r="H21" s="30">
        <v>6</v>
      </c>
      <c r="I21" s="30">
        <v>5</v>
      </c>
      <c r="J21" s="30">
        <v>5</v>
      </c>
      <c r="K21" s="30">
        <v>1</v>
      </c>
      <c r="L21" s="30">
        <v>0</v>
      </c>
      <c r="M21" s="30">
        <v>0</v>
      </c>
      <c r="N21" s="30">
        <v>3</v>
      </c>
      <c r="O21" s="30">
        <v>0</v>
      </c>
      <c r="P21" s="30">
        <v>28</v>
      </c>
      <c r="Q21" s="30">
        <v>15</v>
      </c>
      <c r="R21" s="30">
        <v>0</v>
      </c>
      <c r="S21" s="30">
        <v>6</v>
      </c>
      <c r="T21" s="30">
        <v>11</v>
      </c>
      <c r="U21" s="30">
        <v>27</v>
      </c>
      <c r="V21" s="30">
        <v>0</v>
      </c>
      <c r="W21" s="33">
        <f t="shared" si="0"/>
        <v>147</v>
      </c>
    </row>
    <row r="22" spans="1:23" ht="35.1" customHeight="1" x14ac:dyDescent="0.25">
      <c r="A22" s="30">
        <v>18</v>
      </c>
      <c r="B22" s="51" t="s">
        <v>298</v>
      </c>
      <c r="C22" s="30">
        <v>10</v>
      </c>
      <c r="D22" s="30">
        <v>8</v>
      </c>
      <c r="E22" s="30">
        <v>1</v>
      </c>
      <c r="F22" s="30">
        <v>2</v>
      </c>
      <c r="G22" s="30">
        <v>2</v>
      </c>
      <c r="H22" s="30">
        <v>2</v>
      </c>
      <c r="I22" s="30">
        <v>2</v>
      </c>
      <c r="J22" s="30">
        <v>2</v>
      </c>
      <c r="K22" s="30">
        <v>1</v>
      </c>
      <c r="L22" s="30">
        <v>0</v>
      </c>
      <c r="M22" s="30">
        <v>1</v>
      </c>
      <c r="N22" s="30">
        <v>1</v>
      </c>
      <c r="O22" s="30">
        <v>0</v>
      </c>
      <c r="P22" s="30">
        <v>10</v>
      </c>
      <c r="Q22" s="30">
        <v>8</v>
      </c>
      <c r="R22" s="30">
        <v>0</v>
      </c>
      <c r="S22" s="30">
        <v>4</v>
      </c>
      <c r="T22" s="30">
        <v>4</v>
      </c>
      <c r="U22" s="30">
        <v>6</v>
      </c>
      <c r="V22" s="30">
        <v>0</v>
      </c>
      <c r="W22" s="33">
        <f t="shared" si="0"/>
        <v>64</v>
      </c>
    </row>
    <row r="23" spans="1:23" ht="35.1" customHeight="1" x14ac:dyDescent="0.25">
      <c r="A23" s="30">
        <v>19</v>
      </c>
      <c r="B23" s="51" t="s">
        <v>299</v>
      </c>
      <c r="C23" s="30">
        <v>1</v>
      </c>
      <c r="D23" s="30">
        <v>1</v>
      </c>
      <c r="E23" s="30">
        <v>0</v>
      </c>
      <c r="F23" s="30">
        <v>0</v>
      </c>
      <c r="G23" s="30">
        <v>1</v>
      </c>
      <c r="H23" s="30">
        <v>0</v>
      </c>
      <c r="I23" s="30">
        <v>0</v>
      </c>
      <c r="J23" s="30">
        <v>0</v>
      </c>
      <c r="K23" s="30">
        <v>1</v>
      </c>
      <c r="L23" s="30">
        <v>0</v>
      </c>
      <c r="M23" s="30">
        <v>1</v>
      </c>
      <c r="N23" s="30">
        <v>0</v>
      </c>
      <c r="O23" s="30">
        <v>0</v>
      </c>
      <c r="P23" s="30">
        <v>1</v>
      </c>
      <c r="Q23" s="30">
        <v>1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3">
        <f t="shared" si="0"/>
        <v>7</v>
      </c>
    </row>
    <row r="24" spans="1:23" ht="35.1" customHeight="1" x14ac:dyDescent="0.25">
      <c r="A24" s="30">
        <v>20</v>
      </c>
      <c r="B24" s="51" t="s">
        <v>300</v>
      </c>
      <c r="C24" s="30">
        <v>1</v>
      </c>
      <c r="D24" s="30">
        <v>1</v>
      </c>
      <c r="E24" s="30">
        <v>0</v>
      </c>
      <c r="F24" s="30">
        <v>1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1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3">
        <f t="shared" si="0"/>
        <v>5</v>
      </c>
    </row>
    <row r="25" spans="1:23" ht="35.1" customHeight="1" x14ac:dyDescent="0.25">
      <c r="A25" s="30">
        <v>21</v>
      </c>
      <c r="B25" s="51" t="s">
        <v>301</v>
      </c>
      <c r="C25" s="30">
        <v>1</v>
      </c>
      <c r="D25" s="30">
        <v>1</v>
      </c>
      <c r="E25" s="30">
        <v>0</v>
      </c>
      <c r="F25" s="30">
        <v>1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1</v>
      </c>
      <c r="O25" s="30">
        <v>0</v>
      </c>
      <c r="P25" s="30">
        <v>1</v>
      </c>
      <c r="Q25" s="30">
        <v>1</v>
      </c>
      <c r="R25" s="30">
        <v>0</v>
      </c>
      <c r="S25" s="30">
        <v>0</v>
      </c>
      <c r="T25" s="30">
        <v>1</v>
      </c>
      <c r="U25" s="30">
        <v>1</v>
      </c>
      <c r="V25" s="30">
        <v>0</v>
      </c>
      <c r="W25" s="33">
        <f t="shared" si="0"/>
        <v>8</v>
      </c>
    </row>
    <row r="26" spans="1:23" ht="35.1" customHeight="1" x14ac:dyDescent="0.25">
      <c r="A26" s="30">
        <v>22</v>
      </c>
      <c r="B26" s="51" t="s">
        <v>302</v>
      </c>
      <c r="C26" s="30">
        <v>1</v>
      </c>
      <c r="D26" s="30">
        <v>1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1</v>
      </c>
      <c r="L26" s="30">
        <v>0</v>
      </c>
      <c r="M26" s="30">
        <v>0</v>
      </c>
      <c r="N26" s="30">
        <v>0</v>
      </c>
      <c r="O26" s="30">
        <v>0</v>
      </c>
      <c r="P26" s="30">
        <v>1</v>
      </c>
      <c r="Q26" s="30">
        <v>1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3">
        <f t="shared" si="0"/>
        <v>5</v>
      </c>
    </row>
    <row r="27" spans="1:23" ht="35.1" customHeight="1" x14ac:dyDescent="0.25">
      <c r="A27" s="30">
        <v>23</v>
      </c>
      <c r="B27" s="51" t="s">
        <v>303</v>
      </c>
      <c r="C27" s="30">
        <v>1</v>
      </c>
      <c r="D27" s="30">
        <v>1</v>
      </c>
      <c r="E27" s="30">
        <v>0</v>
      </c>
      <c r="F27" s="30">
        <v>1</v>
      </c>
      <c r="G27" s="30">
        <v>0</v>
      </c>
      <c r="H27" s="30">
        <v>1</v>
      </c>
      <c r="I27" s="30">
        <v>1</v>
      </c>
      <c r="J27" s="30">
        <v>1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1</v>
      </c>
      <c r="Q27" s="30">
        <v>1</v>
      </c>
      <c r="R27" s="30">
        <v>0</v>
      </c>
      <c r="S27" s="30">
        <v>1</v>
      </c>
      <c r="T27" s="30">
        <v>1</v>
      </c>
      <c r="U27" s="30">
        <v>0</v>
      </c>
      <c r="V27" s="30">
        <v>0</v>
      </c>
      <c r="W27" s="33">
        <f t="shared" si="0"/>
        <v>10</v>
      </c>
    </row>
    <row r="28" spans="1:23" ht="35.1" customHeight="1" x14ac:dyDescent="0.25">
      <c r="A28" s="30">
        <v>24</v>
      </c>
      <c r="B28" s="51" t="s">
        <v>304</v>
      </c>
      <c r="C28" s="30">
        <v>1</v>
      </c>
      <c r="D28" s="30">
        <v>1</v>
      </c>
      <c r="E28" s="30">
        <v>0</v>
      </c>
      <c r="F28" s="30">
        <v>1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1</v>
      </c>
      <c r="Q28" s="30">
        <v>1</v>
      </c>
      <c r="R28" s="30">
        <v>0</v>
      </c>
      <c r="S28" s="30">
        <v>1</v>
      </c>
      <c r="T28" s="30">
        <v>1</v>
      </c>
      <c r="U28" s="30">
        <v>1</v>
      </c>
      <c r="V28" s="30">
        <v>0</v>
      </c>
      <c r="W28" s="33">
        <f t="shared" si="0"/>
        <v>8</v>
      </c>
    </row>
    <row r="29" spans="1:23" ht="35.1" customHeight="1" x14ac:dyDescent="0.25">
      <c r="A29" s="30">
        <v>25</v>
      </c>
      <c r="B29" s="51" t="s">
        <v>305</v>
      </c>
      <c r="C29" s="30">
        <v>1</v>
      </c>
      <c r="D29" s="30">
        <v>1</v>
      </c>
      <c r="E29" s="30">
        <v>0</v>
      </c>
      <c r="F29" s="30">
        <v>1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1</v>
      </c>
      <c r="Q29" s="30">
        <v>1</v>
      </c>
      <c r="R29" s="30">
        <v>0</v>
      </c>
      <c r="S29" s="30">
        <v>1</v>
      </c>
      <c r="T29" s="30">
        <v>1</v>
      </c>
      <c r="U29" s="30">
        <v>1</v>
      </c>
      <c r="V29" s="30">
        <v>0</v>
      </c>
      <c r="W29" s="33">
        <f t="shared" si="0"/>
        <v>8</v>
      </c>
    </row>
    <row r="30" spans="1:23" ht="35.1" customHeight="1" x14ac:dyDescent="0.25">
      <c r="A30" s="30">
        <v>26</v>
      </c>
      <c r="B30" s="51" t="s">
        <v>306</v>
      </c>
      <c r="C30" s="30">
        <v>1</v>
      </c>
      <c r="D30" s="30">
        <v>1</v>
      </c>
      <c r="E30" s="30">
        <v>0</v>
      </c>
      <c r="F30" s="30">
        <v>1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1</v>
      </c>
      <c r="Q30" s="30">
        <v>1</v>
      </c>
      <c r="R30" s="30">
        <v>0</v>
      </c>
      <c r="S30" s="30">
        <v>1</v>
      </c>
      <c r="T30" s="30">
        <v>1</v>
      </c>
      <c r="U30" s="30">
        <v>1</v>
      </c>
      <c r="V30" s="30">
        <v>0</v>
      </c>
      <c r="W30" s="33">
        <f t="shared" si="0"/>
        <v>8</v>
      </c>
    </row>
    <row r="31" spans="1:23" ht="35.1" customHeight="1" x14ac:dyDescent="0.25">
      <c r="A31" s="30">
        <v>27</v>
      </c>
      <c r="B31" s="51" t="s">
        <v>307</v>
      </c>
      <c r="C31" s="30">
        <v>1</v>
      </c>
      <c r="D31" s="30">
        <v>1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1</v>
      </c>
      <c r="Q31" s="30">
        <v>1</v>
      </c>
      <c r="R31" s="30">
        <v>0</v>
      </c>
      <c r="S31" s="30">
        <v>1</v>
      </c>
      <c r="T31" s="30">
        <v>1</v>
      </c>
      <c r="U31" s="30">
        <v>0</v>
      </c>
      <c r="V31" s="30">
        <v>0</v>
      </c>
      <c r="W31" s="33">
        <f t="shared" si="0"/>
        <v>6</v>
      </c>
    </row>
    <row r="32" spans="1:23" ht="35.1" customHeight="1" x14ac:dyDescent="0.25">
      <c r="A32" s="30">
        <v>28</v>
      </c>
      <c r="B32" s="51" t="s">
        <v>308</v>
      </c>
      <c r="C32" s="30">
        <v>1</v>
      </c>
      <c r="D32" s="30">
        <v>1</v>
      </c>
      <c r="E32" s="30">
        <v>0</v>
      </c>
      <c r="F32" s="30">
        <v>1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1</v>
      </c>
      <c r="Q32" s="30">
        <v>1</v>
      </c>
      <c r="R32" s="30">
        <v>0</v>
      </c>
      <c r="S32" s="30">
        <v>1</v>
      </c>
      <c r="T32" s="30">
        <v>1</v>
      </c>
      <c r="U32" s="30">
        <v>1</v>
      </c>
      <c r="V32" s="30">
        <v>0</v>
      </c>
      <c r="W32" s="33">
        <f t="shared" si="0"/>
        <v>8</v>
      </c>
    </row>
    <row r="33" spans="1:23" ht="35.1" customHeight="1" x14ac:dyDescent="0.25">
      <c r="A33" s="30">
        <v>29</v>
      </c>
      <c r="B33" s="51" t="s">
        <v>309</v>
      </c>
      <c r="C33" s="30">
        <v>19</v>
      </c>
      <c r="D33" s="30">
        <v>14</v>
      </c>
      <c r="E33" s="30">
        <v>3</v>
      </c>
      <c r="F33" s="30">
        <v>3</v>
      </c>
      <c r="G33" s="30">
        <v>3</v>
      </c>
      <c r="H33" s="30">
        <v>3</v>
      </c>
      <c r="I33" s="30">
        <v>3</v>
      </c>
      <c r="J33" s="30">
        <v>7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19</v>
      </c>
      <c r="Q33" s="30">
        <v>6</v>
      </c>
      <c r="R33" s="30">
        <v>0</v>
      </c>
      <c r="S33" s="30">
        <v>7</v>
      </c>
      <c r="T33" s="30">
        <v>7</v>
      </c>
      <c r="U33" s="30">
        <v>11</v>
      </c>
      <c r="V33" s="30">
        <v>3</v>
      </c>
      <c r="W33" s="33">
        <f t="shared" si="0"/>
        <v>108</v>
      </c>
    </row>
    <row r="34" spans="1:23" ht="35.1" customHeight="1" x14ac:dyDescent="0.25">
      <c r="A34" s="30">
        <v>30</v>
      </c>
      <c r="B34" s="51" t="s">
        <v>310</v>
      </c>
      <c r="C34" s="30">
        <v>0</v>
      </c>
      <c r="D34" s="30">
        <v>0</v>
      </c>
      <c r="E34" s="30">
        <v>2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52</v>
      </c>
      <c r="L34" s="30">
        <v>0</v>
      </c>
      <c r="M34" s="30">
        <v>0</v>
      </c>
      <c r="N34" s="30">
        <v>2</v>
      </c>
      <c r="O34" s="30">
        <v>0</v>
      </c>
      <c r="P34" s="30">
        <v>1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3</v>
      </c>
      <c r="W34" s="33">
        <f t="shared" si="0"/>
        <v>60</v>
      </c>
    </row>
    <row r="35" spans="1:23" ht="35.1" customHeight="1" x14ac:dyDescent="0.25">
      <c r="A35" s="30">
        <v>31</v>
      </c>
      <c r="B35" s="51" t="s">
        <v>311</v>
      </c>
      <c r="C35" s="30">
        <v>1</v>
      </c>
      <c r="D35" s="30">
        <v>1</v>
      </c>
      <c r="E35" s="30">
        <v>2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1</v>
      </c>
      <c r="L35" s="30">
        <v>1</v>
      </c>
      <c r="M35" s="30">
        <v>1</v>
      </c>
      <c r="N35" s="30">
        <v>3</v>
      </c>
      <c r="O35" s="30">
        <v>0</v>
      </c>
      <c r="P35" s="30">
        <v>1</v>
      </c>
      <c r="Q35" s="30">
        <v>1</v>
      </c>
      <c r="R35" s="30">
        <v>1</v>
      </c>
      <c r="S35" s="30">
        <v>1</v>
      </c>
      <c r="T35" s="30">
        <v>1</v>
      </c>
      <c r="U35" s="30">
        <v>1</v>
      </c>
      <c r="V35" s="30">
        <v>2</v>
      </c>
      <c r="W35" s="33">
        <f t="shared" si="0"/>
        <v>23</v>
      </c>
    </row>
    <row r="36" spans="1:23" ht="35.1" customHeight="1" x14ac:dyDescent="0.25">
      <c r="A36" s="30">
        <v>32</v>
      </c>
      <c r="B36" s="51" t="s">
        <v>312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3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3">
        <f t="shared" si="0"/>
        <v>3</v>
      </c>
    </row>
    <row r="37" spans="1:23" ht="35.1" customHeight="1" x14ac:dyDescent="0.25">
      <c r="A37" s="30">
        <v>33</v>
      </c>
      <c r="B37" s="51" t="s">
        <v>313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2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3">
        <f t="shared" si="0"/>
        <v>3</v>
      </c>
    </row>
    <row r="38" spans="1:23" ht="35.1" customHeight="1" x14ac:dyDescent="0.25">
      <c r="A38" s="30">
        <v>34</v>
      </c>
      <c r="B38" s="51" t="s">
        <v>314</v>
      </c>
      <c r="C38" s="30">
        <v>0</v>
      </c>
      <c r="D38" s="30">
        <v>0</v>
      </c>
      <c r="E38" s="30">
        <v>2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3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3">
        <f t="shared" si="0"/>
        <v>5</v>
      </c>
    </row>
    <row r="39" spans="1:23" ht="35.1" customHeight="1" x14ac:dyDescent="0.25">
      <c r="A39" s="30">
        <v>35</v>
      </c>
      <c r="B39" s="51" t="s">
        <v>315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3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3">
        <f t="shared" si="0"/>
        <v>3</v>
      </c>
    </row>
    <row r="40" spans="1:23" ht="35.1" customHeight="1" x14ac:dyDescent="0.25">
      <c r="A40" s="30">
        <v>36</v>
      </c>
      <c r="B40" s="51" t="s">
        <v>316</v>
      </c>
      <c r="C40" s="30">
        <v>1</v>
      </c>
      <c r="D40" s="30">
        <v>1</v>
      </c>
      <c r="E40" s="30">
        <v>0</v>
      </c>
      <c r="F40" s="30">
        <v>1</v>
      </c>
      <c r="G40" s="30">
        <v>0</v>
      </c>
      <c r="H40" s="30">
        <v>0</v>
      </c>
      <c r="I40" s="30">
        <v>0</v>
      </c>
      <c r="J40" s="30">
        <v>0</v>
      </c>
      <c r="K40" s="30">
        <v>1</v>
      </c>
      <c r="L40" s="30">
        <v>13</v>
      </c>
      <c r="M40" s="30">
        <v>0</v>
      </c>
      <c r="N40" s="30">
        <v>2</v>
      </c>
      <c r="O40" s="30">
        <v>0</v>
      </c>
      <c r="P40" s="30">
        <v>0</v>
      </c>
      <c r="Q40" s="30">
        <v>0</v>
      </c>
      <c r="R40" s="30">
        <v>0</v>
      </c>
      <c r="S40" s="30">
        <v>1</v>
      </c>
      <c r="T40" s="30">
        <v>1</v>
      </c>
      <c r="U40" s="30">
        <v>1</v>
      </c>
      <c r="V40" s="30">
        <v>1</v>
      </c>
      <c r="W40" s="33">
        <f t="shared" si="0"/>
        <v>23</v>
      </c>
    </row>
    <row r="41" spans="1:23" ht="35.1" customHeight="1" x14ac:dyDescent="0.25">
      <c r="A41" s="30">
        <v>37</v>
      </c>
      <c r="B41" s="51" t="s">
        <v>317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1</v>
      </c>
      <c r="M41" s="30">
        <v>2</v>
      </c>
      <c r="N41" s="30">
        <v>5</v>
      </c>
      <c r="O41" s="30">
        <v>3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3">
        <f t="shared" si="0"/>
        <v>16</v>
      </c>
    </row>
    <row r="42" spans="1:23" ht="35.1" customHeight="1" x14ac:dyDescent="0.25">
      <c r="A42" s="30">
        <v>38</v>
      </c>
      <c r="B42" s="51" t="s">
        <v>318</v>
      </c>
      <c r="C42" s="30">
        <v>103</v>
      </c>
      <c r="D42" s="30">
        <v>86</v>
      </c>
      <c r="E42" s="30">
        <v>0</v>
      </c>
      <c r="F42" s="30">
        <v>13</v>
      </c>
      <c r="G42" s="30">
        <v>13</v>
      </c>
      <c r="H42" s="30">
        <v>13</v>
      </c>
      <c r="I42" s="30">
        <v>13</v>
      </c>
      <c r="J42" s="30">
        <v>25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81</v>
      </c>
      <c r="Q42" s="30">
        <v>68</v>
      </c>
      <c r="R42" s="30">
        <v>0</v>
      </c>
      <c r="S42" s="30">
        <v>40</v>
      </c>
      <c r="T42" s="30">
        <v>57</v>
      </c>
      <c r="U42" s="30">
        <v>51</v>
      </c>
      <c r="V42" s="30">
        <v>0</v>
      </c>
      <c r="W42" s="33">
        <f t="shared" si="0"/>
        <v>563</v>
      </c>
    </row>
    <row r="43" spans="1:23" ht="35.1" customHeight="1" x14ac:dyDescent="0.25">
      <c r="A43" s="30">
        <v>39</v>
      </c>
      <c r="B43" s="51" t="s">
        <v>319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2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3">
        <f t="shared" si="0"/>
        <v>2</v>
      </c>
    </row>
    <row r="44" spans="1:23" ht="35.1" customHeight="1" x14ac:dyDescent="0.25">
      <c r="A44" s="30">
        <v>40</v>
      </c>
      <c r="B44" s="51" t="s">
        <v>320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1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3">
        <f t="shared" si="0"/>
        <v>1</v>
      </c>
    </row>
    <row r="45" spans="1:23" ht="35.1" customHeight="1" x14ac:dyDescent="0.25">
      <c r="A45" s="30">
        <v>41</v>
      </c>
      <c r="B45" s="51" t="s">
        <v>321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2</v>
      </c>
      <c r="L45" s="30">
        <v>0</v>
      </c>
      <c r="M45" s="30">
        <v>7</v>
      </c>
      <c r="N45" s="30">
        <v>10</v>
      </c>
      <c r="O45" s="30">
        <v>7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3">
        <f t="shared" si="0"/>
        <v>26</v>
      </c>
    </row>
    <row r="46" spans="1:23" ht="35.1" customHeight="1" x14ac:dyDescent="0.25">
      <c r="A46" s="30">
        <v>42</v>
      </c>
      <c r="B46" s="51" t="s">
        <v>322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42</v>
      </c>
      <c r="Q46" s="30">
        <v>25</v>
      </c>
      <c r="R46" s="30">
        <v>0</v>
      </c>
      <c r="S46" s="30">
        <v>0</v>
      </c>
      <c r="T46" s="30">
        <v>0</v>
      </c>
      <c r="U46" s="30">
        <v>25</v>
      </c>
      <c r="V46" s="30">
        <v>0</v>
      </c>
      <c r="W46" s="33">
        <f t="shared" si="0"/>
        <v>92</v>
      </c>
    </row>
    <row r="47" spans="1:23" ht="35.1" customHeight="1" x14ac:dyDescent="0.25">
      <c r="A47" s="30">
        <v>43</v>
      </c>
      <c r="B47" s="51" t="s">
        <v>323</v>
      </c>
      <c r="C47" s="73">
        <v>1</v>
      </c>
      <c r="D47" s="74"/>
      <c r="E47" s="75"/>
      <c r="F47" s="73">
        <v>1</v>
      </c>
      <c r="G47" s="74"/>
      <c r="H47" s="74"/>
      <c r="I47" s="74"/>
      <c r="J47" s="74"/>
      <c r="K47" s="74"/>
      <c r="L47" s="74"/>
      <c r="M47" s="74"/>
      <c r="N47" s="74"/>
      <c r="O47" s="75"/>
      <c r="P47" s="73">
        <v>1</v>
      </c>
      <c r="Q47" s="74"/>
      <c r="R47" s="75"/>
      <c r="S47" s="73">
        <v>0</v>
      </c>
      <c r="T47" s="74"/>
      <c r="U47" s="74"/>
      <c r="V47" s="75"/>
      <c r="W47" s="33">
        <f>+S47+P47+F47+C47</f>
        <v>3</v>
      </c>
    </row>
    <row r="48" spans="1:23" ht="35.1" customHeight="1" x14ac:dyDescent="0.25">
      <c r="A48" s="30">
        <v>44</v>
      </c>
      <c r="B48" s="51" t="s">
        <v>324</v>
      </c>
      <c r="C48" s="73">
        <v>1</v>
      </c>
      <c r="D48" s="74"/>
      <c r="E48" s="75"/>
      <c r="F48" s="73">
        <v>1</v>
      </c>
      <c r="G48" s="74"/>
      <c r="H48" s="74"/>
      <c r="I48" s="74"/>
      <c r="J48" s="74"/>
      <c r="K48" s="74"/>
      <c r="L48" s="74"/>
      <c r="M48" s="74"/>
      <c r="N48" s="74"/>
      <c r="O48" s="75"/>
      <c r="P48" s="73">
        <v>1</v>
      </c>
      <c r="Q48" s="74"/>
      <c r="R48" s="75"/>
      <c r="S48" s="73">
        <v>0</v>
      </c>
      <c r="T48" s="74"/>
      <c r="U48" s="74"/>
      <c r="V48" s="75"/>
      <c r="W48" s="33">
        <f t="shared" ref="W48:W55" si="1">+S48+P48+F48+C48</f>
        <v>3</v>
      </c>
    </row>
    <row r="49" spans="1:23" ht="35.1" customHeight="1" x14ac:dyDescent="0.25">
      <c r="A49" s="30">
        <v>45</v>
      </c>
      <c r="B49" s="51" t="s">
        <v>325</v>
      </c>
      <c r="C49" s="73">
        <v>9</v>
      </c>
      <c r="D49" s="74"/>
      <c r="E49" s="75"/>
      <c r="F49" s="73">
        <v>6</v>
      </c>
      <c r="G49" s="74"/>
      <c r="H49" s="74"/>
      <c r="I49" s="74"/>
      <c r="J49" s="74"/>
      <c r="K49" s="74"/>
      <c r="L49" s="74"/>
      <c r="M49" s="74"/>
      <c r="N49" s="74"/>
      <c r="O49" s="75"/>
      <c r="P49" s="73">
        <v>8</v>
      </c>
      <c r="Q49" s="74"/>
      <c r="R49" s="75"/>
      <c r="S49" s="73">
        <v>7</v>
      </c>
      <c r="T49" s="74"/>
      <c r="U49" s="74"/>
      <c r="V49" s="75"/>
      <c r="W49" s="33">
        <f t="shared" si="1"/>
        <v>30</v>
      </c>
    </row>
    <row r="50" spans="1:23" ht="35.1" customHeight="1" x14ac:dyDescent="0.25">
      <c r="A50" s="30">
        <v>46</v>
      </c>
      <c r="B50" s="51" t="s">
        <v>326</v>
      </c>
      <c r="C50" s="73">
        <v>4</v>
      </c>
      <c r="D50" s="74"/>
      <c r="E50" s="75"/>
      <c r="F50" s="73">
        <v>4</v>
      </c>
      <c r="G50" s="74"/>
      <c r="H50" s="74"/>
      <c r="I50" s="74"/>
      <c r="J50" s="74"/>
      <c r="K50" s="74"/>
      <c r="L50" s="74"/>
      <c r="M50" s="74"/>
      <c r="N50" s="74"/>
      <c r="O50" s="75"/>
      <c r="P50" s="73">
        <v>4</v>
      </c>
      <c r="Q50" s="74"/>
      <c r="R50" s="75"/>
      <c r="S50" s="73">
        <v>2</v>
      </c>
      <c r="T50" s="74"/>
      <c r="U50" s="74"/>
      <c r="V50" s="75"/>
      <c r="W50" s="33">
        <f t="shared" si="1"/>
        <v>14</v>
      </c>
    </row>
    <row r="51" spans="1:23" ht="35.1" customHeight="1" x14ac:dyDescent="0.25">
      <c r="A51" s="30">
        <v>47</v>
      </c>
      <c r="B51" s="51" t="s">
        <v>327</v>
      </c>
      <c r="C51" s="73">
        <v>30</v>
      </c>
      <c r="D51" s="74"/>
      <c r="E51" s="75"/>
      <c r="F51" s="73">
        <v>30</v>
      </c>
      <c r="G51" s="74"/>
      <c r="H51" s="74"/>
      <c r="I51" s="74"/>
      <c r="J51" s="74"/>
      <c r="K51" s="74"/>
      <c r="L51" s="74"/>
      <c r="M51" s="74"/>
      <c r="N51" s="74"/>
      <c r="O51" s="75"/>
      <c r="P51" s="73">
        <v>30</v>
      </c>
      <c r="Q51" s="74"/>
      <c r="R51" s="75"/>
      <c r="S51" s="73">
        <v>0</v>
      </c>
      <c r="T51" s="74"/>
      <c r="U51" s="74"/>
      <c r="V51" s="75"/>
      <c r="W51" s="33">
        <f t="shared" si="1"/>
        <v>90</v>
      </c>
    </row>
    <row r="52" spans="1:23" ht="35.1" customHeight="1" x14ac:dyDescent="0.25">
      <c r="A52" s="30">
        <v>48</v>
      </c>
      <c r="B52" s="51" t="s">
        <v>328</v>
      </c>
      <c r="C52" s="73">
        <v>14</v>
      </c>
      <c r="D52" s="74"/>
      <c r="E52" s="75"/>
      <c r="F52" s="73">
        <v>15</v>
      </c>
      <c r="G52" s="74"/>
      <c r="H52" s="74"/>
      <c r="I52" s="74"/>
      <c r="J52" s="74"/>
      <c r="K52" s="74"/>
      <c r="L52" s="74"/>
      <c r="M52" s="74"/>
      <c r="N52" s="74"/>
      <c r="O52" s="75"/>
      <c r="P52" s="73">
        <v>16</v>
      </c>
      <c r="Q52" s="74"/>
      <c r="R52" s="75"/>
      <c r="S52" s="73">
        <v>16</v>
      </c>
      <c r="T52" s="74"/>
      <c r="U52" s="74"/>
      <c r="V52" s="75"/>
      <c r="W52" s="33">
        <f t="shared" si="1"/>
        <v>61</v>
      </c>
    </row>
    <row r="53" spans="1:23" ht="35.1" customHeight="1" x14ac:dyDescent="0.25">
      <c r="A53" s="30">
        <v>49</v>
      </c>
      <c r="B53" s="51" t="s">
        <v>329</v>
      </c>
      <c r="C53" s="73">
        <v>1</v>
      </c>
      <c r="D53" s="74"/>
      <c r="E53" s="75"/>
      <c r="F53" s="73">
        <v>1</v>
      </c>
      <c r="G53" s="74"/>
      <c r="H53" s="74"/>
      <c r="I53" s="74"/>
      <c r="J53" s="74"/>
      <c r="K53" s="74"/>
      <c r="L53" s="74"/>
      <c r="M53" s="74"/>
      <c r="N53" s="74"/>
      <c r="O53" s="75"/>
      <c r="P53" s="73">
        <v>1</v>
      </c>
      <c r="Q53" s="74"/>
      <c r="R53" s="75"/>
      <c r="S53" s="73">
        <v>1</v>
      </c>
      <c r="T53" s="74"/>
      <c r="U53" s="74"/>
      <c r="V53" s="75"/>
      <c r="W53" s="33">
        <f t="shared" si="1"/>
        <v>4</v>
      </c>
    </row>
    <row r="54" spans="1:23" ht="35.1" customHeight="1" x14ac:dyDescent="0.3">
      <c r="A54" s="30">
        <v>50</v>
      </c>
      <c r="B54" s="51" t="s">
        <v>330</v>
      </c>
      <c r="C54" s="73">
        <v>1</v>
      </c>
      <c r="D54" s="74"/>
      <c r="E54" s="75"/>
      <c r="F54" s="80">
        <v>1</v>
      </c>
      <c r="G54" s="81"/>
      <c r="H54" s="81"/>
      <c r="I54" s="81"/>
      <c r="J54" s="81"/>
      <c r="K54" s="81"/>
      <c r="L54" s="81"/>
      <c r="M54" s="81"/>
      <c r="N54" s="81"/>
      <c r="O54" s="82"/>
      <c r="P54" s="73">
        <v>1</v>
      </c>
      <c r="Q54" s="74"/>
      <c r="R54" s="75"/>
      <c r="S54" s="73">
        <v>1</v>
      </c>
      <c r="T54" s="74"/>
      <c r="U54" s="74"/>
      <c r="V54" s="75"/>
      <c r="W54" s="33">
        <f t="shared" si="1"/>
        <v>4</v>
      </c>
    </row>
    <row r="55" spans="1:23" ht="35.1" customHeight="1" x14ac:dyDescent="0.3">
      <c r="A55" s="30">
        <v>51</v>
      </c>
      <c r="B55" s="51" t="s">
        <v>331</v>
      </c>
      <c r="C55" s="73">
        <v>1</v>
      </c>
      <c r="D55" s="74"/>
      <c r="E55" s="75"/>
      <c r="F55" s="80">
        <v>1</v>
      </c>
      <c r="G55" s="81"/>
      <c r="H55" s="81"/>
      <c r="I55" s="81"/>
      <c r="J55" s="81"/>
      <c r="K55" s="81"/>
      <c r="L55" s="81"/>
      <c r="M55" s="81"/>
      <c r="N55" s="81"/>
      <c r="O55" s="82"/>
      <c r="P55" s="73">
        <v>1</v>
      </c>
      <c r="Q55" s="74"/>
      <c r="R55" s="75"/>
      <c r="S55" s="73">
        <v>1</v>
      </c>
      <c r="T55" s="74"/>
      <c r="U55" s="74"/>
      <c r="V55" s="75"/>
      <c r="W55" s="33">
        <f t="shared" si="1"/>
        <v>4</v>
      </c>
    </row>
  </sheetData>
  <mergeCells count="45">
    <mergeCell ref="C54:E54"/>
    <mergeCell ref="F54:O54"/>
    <mergeCell ref="P54:R54"/>
    <mergeCell ref="C55:E55"/>
    <mergeCell ref="F55:O55"/>
    <mergeCell ref="P55:R55"/>
    <mergeCell ref="S54:V54"/>
    <mergeCell ref="S55:V55"/>
    <mergeCell ref="S49:V49"/>
    <mergeCell ref="S53:V53"/>
    <mergeCell ref="S52:V52"/>
    <mergeCell ref="S51:V51"/>
    <mergeCell ref="S50:V50"/>
    <mergeCell ref="P52:R52"/>
    <mergeCell ref="F49:O49"/>
    <mergeCell ref="F50:O50"/>
    <mergeCell ref="F53:O53"/>
    <mergeCell ref="F51:O51"/>
    <mergeCell ref="F52:O52"/>
    <mergeCell ref="P53:R53"/>
    <mergeCell ref="P51:R51"/>
    <mergeCell ref="P50:R50"/>
    <mergeCell ref="P49:R49"/>
    <mergeCell ref="A1:W1"/>
    <mergeCell ref="A2:W2"/>
    <mergeCell ref="A3:A4"/>
    <mergeCell ref="B3:B4"/>
    <mergeCell ref="C3:E3"/>
    <mergeCell ref="F3:O3"/>
    <mergeCell ref="P3:R3"/>
    <mergeCell ref="S3:V3"/>
    <mergeCell ref="W3:W4"/>
    <mergeCell ref="S47:V47"/>
    <mergeCell ref="C48:E48"/>
    <mergeCell ref="F48:O48"/>
    <mergeCell ref="P48:R48"/>
    <mergeCell ref="S48:V48"/>
    <mergeCell ref="C47:E47"/>
    <mergeCell ref="F47:O47"/>
    <mergeCell ref="P47:R47"/>
    <mergeCell ref="C53:E53"/>
    <mergeCell ref="C52:E52"/>
    <mergeCell ref="C51:E51"/>
    <mergeCell ref="C50:E50"/>
    <mergeCell ref="C49:E49"/>
  </mergeCells>
  <printOptions horizontalCentered="1"/>
  <pageMargins left="0.23622047244094491" right="0.23622047244094491" top="0.74803149606299213" bottom="0.74803149606299213" header="0.31496062992125984" footer="0.31496062992125984"/>
  <pageSetup paperSize="5" scale="60" fitToHeight="0" orientation="landscape" r:id="rId1"/>
  <rowBreaks count="1" manualBreakCount="1">
    <brk id="24" max="2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49"/>
  <sheetViews>
    <sheetView zoomScaleNormal="100" workbookViewId="0">
      <pane ySplit="4" topLeftCell="A36" activePane="bottomLeft" state="frozen"/>
      <selection pane="bottomLeft" activeCell="L4" sqref="L4"/>
    </sheetView>
  </sheetViews>
  <sheetFormatPr defaultRowHeight="15" x14ac:dyDescent="0.25"/>
  <cols>
    <col min="1" max="1" width="9.140625" bestFit="1" customWidth="1"/>
    <col min="2" max="2" width="35" bestFit="1" customWidth="1"/>
    <col min="3" max="11" width="12.7109375" customWidth="1"/>
    <col min="12" max="12" width="15.7109375" customWidth="1"/>
    <col min="13" max="13" width="12.7109375" customWidth="1"/>
  </cols>
  <sheetData>
    <row r="1" spans="1:19" ht="30" customHeight="1" x14ac:dyDescent="0.4">
      <c r="A1" s="65" t="s">
        <v>169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9" ht="30" customHeight="1" x14ac:dyDescent="0.4">
      <c r="A2" s="65" t="s">
        <v>202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9" ht="30" customHeight="1" x14ac:dyDescent="0.4">
      <c r="A3" s="66" t="s">
        <v>170</v>
      </c>
      <c r="B3" s="66" t="s">
        <v>171</v>
      </c>
      <c r="C3" s="68" t="s">
        <v>195</v>
      </c>
      <c r="D3" s="69"/>
      <c r="E3" s="69"/>
      <c r="F3" s="69"/>
      <c r="G3" s="69"/>
      <c r="H3" s="69"/>
      <c r="I3" s="69"/>
      <c r="J3" s="69"/>
      <c r="K3" s="69"/>
      <c r="L3" s="70"/>
      <c r="M3" s="71" t="s">
        <v>186</v>
      </c>
    </row>
    <row r="4" spans="1:19" ht="67.5" x14ac:dyDescent="0.25">
      <c r="A4" s="67"/>
      <c r="B4" s="67"/>
      <c r="C4" s="33" t="s">
        <v>174</v>
      </c>
      <c r="D4" s="33" t="s">
        <v>175</v>
      </c>
      <c r="E4" s="33" t="s">
        <v>176</v>
      </c>
      <c r="F4" s="33" t="s">
        <v>177</v>
      </c>
      <c r="G4" s="33" t="s">
        <v>178</v>
      </c>
      <c r="H4" s="33" t="s">
        <v>52</v>
      </c>
      <c r="I4" s="34" t="s">
        <v>198</v>
      </c>
      <c r="J4" s="33" t="s">
        <v>199</v>
      </c>
      <c r="K4" s="35" t="s">
        <v>193</v>
      </c>
      <c r="L4" s="33" t="s">
        <v>200</v>
      </c>
      <c r="M4" s="72"/>
    </row>
    <row r="5" spans="1:19" ht="24.95" customHeight="1" x14ac:dyDescent="0.25">
      <c r="A5" s="30">
        <v>1</v>
      </c>
      <c r="B5" s="37" t="s">
        <v>50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3">
        <f t="shared" ref="M5:M13" si="0">SUM(C5:L5)</f>
        <v>0</v>
      </c>
      <c r="O5" s="40">
        <v>4.0999999999999996</v>
      </c>
      <c r="P5" s="40">
        <v>4.2</v>
      </c>
      <c r="Q5" s="40">
        <v>5.3</v>
      </c>
      <c r="R5" t="s">
        <v>260</v>
      </c>
    </row>
    <row r="6" spans="1:19" ht="24.95" customHeight="1" x14ac:dyDescent="0.25">
      <c r="A6" s="30">
        <v>2</v>
      </c>
      <c r="B6" s="37" t="s">
        <v>27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3">
        <f t="shared" si="0"/>
        <v>0</v>
      </c>
      <c r="N6" s="39">
        <v>158</v>
      </c>
      <c r="O6" s="39">
        <v>38</v>
      </c>
      <c r="P6" s="39">
        <v>20</v>
      </c>
      <c r="Q6" s="39">
        <v>53</v>
      </c>
      <c r="R6" s="39">
        <v>35</v>
      </c>
      <c r="S6" s="39">
        <v>10</v>
      </c>
    </row>
    <row r="7" spans="1:19" ht="24.95" customHeight="1" x14ac:dyDescent="0.25">
      <c r="A7" s="30">
        <v>3</v>
      </c>
      <c r="B7" s="37" t="s">
        <v>191</v>
      </c>
      <c r="C7" s="30">
        <v>9</v>
      </c>
      <c r="D7" s="30">
        <v>1</v>
      </c>
      <c r="E7" s="30">
        <v>5</v>
      </c>
      <c r="F7" s="30">
        <v>5</v>
      </c>
      <c r="G7" s="30">
        <v>13</v>
      </c>
      <c r="H7" s="30">
        <v>15</v>
      </c>
      <c r="I7" s="30">
        <v>0</v>
      </c>
      <c r="J7" s="30">
        <v>28</v>
      </c>
      <c r="K7" s="30">
        <v>0</v>
      </c>
      <c r="L7" s="30">
        <v>16</v>
      </c>
      <c r="M7" s="33">
        <f t="shared" si="0"/>
        <v>92</v>
      </c>
    </row>
    <row r="8" spans="1:19" ht="24.95" customHeight="1" x14ac:dyDescent="0.25">
      <c r="A8" s="30">
        <v>4</v>
      </c>
      <c r="B8" s="37" t="s">
        <v>146</v>
      </c>
      <c r="C8" s="30">
        <v>45</v>
      </c>
      <c r="D8" s="30">
        <v>50</v>
      </c>
      <c r="E8" s="30">
        <v>50</v>
      </c>
      <c r="F8" s="30">
        <v>50</v>
      </c>
      <c r="G8" s="30">
        <v>54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3">
        <f t="shared" si="0"/>
        <v>249</v>
      </c>
    </row>
    <row r="9" spans="1:19" ht="24.95" customHeight="1" x14ac:dyDescent="0.25">
      <c r="A9" s="30">
        <v>5</v>
      </c>
      <c r="B9" s="37" t="s">
        <v>28</v>
      </c>
      <c r="C9" s="30">
        <v>1</v>
      </c>
      <c r="D9" s="30">
        <v>1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3">
        <f t="shared" si="0"/>
        <v>5</v>
      </c>
      <c r="O9">
        <f>85*3</f>
        <v>255</v>
      </c>
    </row>
    <row r="10" spans="1:19" ht="24.95" customHeight="1" x14ac:dyDescent="0.25">
      <c r="A10" s="30">
        <v>6</v>
      </c>
      <c r="B10" s="37" t="s">
        <v>29</v>
      </c>
      <c r="C10" s="30">
        <v>1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3">
        <f t="shared" si="0"/>
        <v>1</v>
      </c>
      <c r="O10">
        <f>38*2</f>
        <v>76</v>
      </c>
    </row>
    <row r="11" spans="1:19" ht="24.95" customHeight="1" x14ac:dyDescent="0.25">
      <c r="A11" s="30">
        <v>7</v>
      </c>
      <c r="B11" s="37" t="s">
        <v>31</v>
      </c>
      <c r="C11" s="30">
        <v>7</v>
      </c>
      <c r="D11" s="30">
        <v>8</v>
      </c>
      <c r="E11" s="30">
        <v>8</v>
      </c>
      <c r="F11" s="30">
        <v>8</v>
      </c>
      <c r="G11" s="30">
        <v>8</v>
      </c>
      <c r="H11" s="30">
        <v>12</v>
      </c>
      <c r="I11" s="30">
        <v>2</v>
      </c>
      <c r="J11" s="30">
        <v>4</v>
      </c>
      <c r="K11" s="30">
        <v>3</v>
      </c>
      <c r="L11" s="30">
        <v>3</v>
      </c>
      <c r="M11" s="33">
        <f t="shared" si="0"/>
        <v>63</v>
      </c>
    </row>
    <row r="12" spans="1:19" ht="24.95" customHeight="1" x14ac:dyDescent="0.25">
      <c r="A12" s="30">
        <v>8</v>
      </c>
      <c r="B12" s="37" t="s">
        <v>278</v>
      </c>
      <c r="C12" s="30">
        <v>5</v>
      </c>
      <c r="D12" s="30">
        <v>5</v>
      </c>
      <c r="E12" s="30">
        <v>5</v>
      </c>
      <c r="F12" s="30">
        <v>5</v>
      </c>
      <c r="G12" s="30">
        <v>5</v>
      </c>
      <c r="H12" s="30">
        <v>12</v>
      </c>
      <c r="I12" s="30">
        <v>3</v>
      </c>
      <c r="J12" s="30">
        <v>5</v>
      </c>
      <c r="K12" s="30">
        <v>3</v>
      </c>
      <c r="L12" s="30">
        <v>4</v>
      </c>
      <c r="M12" s="33">
        <f t="shared" si="0"/>
        <v>52</v>
      </c>
    </row>
    <row r="13" spans="1:19" ht="24.95" customHeight="1" x14ac:dyDescent="0.25">
      <c r="A13" s="30">
        <v>9</v>
      </c>
      <c r="B13" s="37" t="s">
        <v>262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0</v>
      </c>
      <c r="L13" s="30">
        <v>0</v>
      </c>
      <c r="M13" s="33">
        <f t="shared" si="0"/>
        <v>1</v>
      </c>
    </row>
    <row r="14" spans="1:19" ht="24.95" customHeight="1" x14ac:dyDescent="0.25">
      <c r="A14" s="30">
        <v>10</v>
      </c>
      <c r="B14" s="37" t="s">
        <v>263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1</v>
      </c>
      <c r="K14" s="30">
        <v>0</v>
      </c>
      <c r="L14" s="30">
        <v>0</v>
      </c>
      <c r="M14" s="33">
        <f t="shared" ref="M14:M20" si="1">SUM(C14:L14)</f>
        <v>1</v>
      </c>
    </row>
    <row r="15" spans="1:19" ht="24.95" customHeight="1" x14ac:dyDescent="0.25">
      <c r="A15" s="30">
        <v>11</v>
      </c>
      <c r="B15" s="37" t="s">
        <v>264</v>
      </c>
      <c r="C15" s="30">
        <v>1</v>
      </c>
      <c r="D15" s="30">
        <v>1</v>
      </c>
      <c r="E15" s="30">
        <v>1</v>
      </c>
      <c r="F15" s="30">
        <v>1</v>
      </c>
      <c r="G15" s="30">
        <v>1</v>
      </c>
      <c r="H15" s="30">
        <v>2</v>
      </c>
      <c r="I15" s="30">
        <v>0</v>
      </c>
      <c r="J15" s="30">
        <v>1</v>
      </c>
      <c r="K15" s="30">
        <v>0</v>
      </c>
      <c r="L15" s="30">
        <v>0</v>
      </c>
      <c r="M15" s="33">
        <f t="shared" si="1"/>
        <v>8</v>
      </c>
    </row>
    <row r="16" spans="1:19" ht="24.95" customHeight="1" x14ac:dyDescent="0.25">
      <c r="A16" s="30">
        <v>12</v>
      </c>
      <c r="B16" s="37" t="s">
        <v>265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3</v>
      </c>
      <c r="L16" s="30">
        <v>0</v>
      </c>
      <c r="M16" s="33">
        <f t="shared" si="1"/>
        <v>3</v>
      </c>
    </row>
    <row r="17" spans="1:13" ht="24.95" customHeight="1" x14ac:dyDescent="0.25">
      <c r="A17" s="30">
        <v>13</v>
      </c>
      <c r="B17" s="37" t="s">
        <v>266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1</v>
      </c>
      <c r="J17" s="30">
        <v>0</v>
      </c>
      <c r="K17" s="30">
        <v>1</v>
      </c>
      <c r="L17" s="30">
        <v>0</v>
      </c>
      <c r="M17" s="33">
        <f t="shared" si="1"/>
        <v>2</v>
      </c>
    </row>
    <row r="18" spans="1:13" ht="24.95" customHeight="1" x14ac:dyDescent="0.25">
      <c r="A18" s="30">
        <v>14</v>
      </c>
      <c r="B18" s="37" t="s">
        <v>267</v>
      </c>
      <c r="C18" s="30"/>
      <c r="D18" s="30">
        <v>1</v>
      </c>
      <c r="E18" s="30">
        <v>1</v>
      </c>
      <c r="F18" s="30">
        <v>1</v>
      </c>
      <c r="G18" s="30">
        <v>1</v>
      </c>
      <c r="H18" s="30"/>
      <c r="I18" s="30"/>
      <c r="J18" s="30"/>
      <c r="K18" s="30"/>
      <c r="L18" s="30"/>
      <c r="M18" s="33">
        <f t="shared" si="1"/>
        <v>4</v>
      </c>
    </row>
    <row r="19" spans="1:13" ht="24.95" customHeight="1" x14ac:dyDescent="0.25">
      <c r="A19" s="30">
        <v>15</v>
      </c>
      <c r="B19" s="37" t="s">
        <v>268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/>
      <c r="I19" s="30"/>
      <c r="J19" s="30"/>
      <c r="K19" s="30"/>
      <c r="L19" s="30"/>
      <c r="M19" s="33">
        <f t="shared" si="1"/>
        <v>1</v>
      </c>
    </row>
    <row r="20" spans="1:13" ht="24.95" customHeight="1" x14ac:dyDescent="0.25">
      <c r="A20" s="30">
        <v>16</v>
      </c>
      <c r="B20" s="37" t="s">
        <v>269</v>
      </c>
      <c r="C20" s="30"/>
      <c r="D20" s="30"/>
      <c r="E20" s="30"/>
      <c r="F20" s="30"/>
      <c r="G20" s="30"/>
      <c r="H20" s="30"/>
      <c r="I20" s="30"/>
      <c r="J20" s="30">
        <v>1</v>
      </c>
      <c r="K20" s="30"/>
      <c r="L20" s="30"/>
      <c r="M20" s="33">
        <f t="shared" si="1"/>
        <v>1</v>
      </c>
    </row>
    <row r="21" spans="1:13" ht="24.95" customHeight="1" x14ac:dyDescent="0.25">
      <c r="A21" s="30">
        <v>17</v>
      </c>
      <c r="B21" s="37" t="s">
        <v>33</v>
      </c>
      <c r="C21" s="30">
        <v>4</v>
      </c>
      <c r="D21" s="30">
        <v>5</v>
      </c>
      <c r="E21" s="30">
        <v>6</v>
      </c>
      <c r="F21" s="30">
        <v>5</v>
      </c>
      <c r="G21" s="30">
        <v>5</v>
      </c>
      <c r="H21" s="30">
        <v>1</v>
      </c>
      <c r="I21" s="30">
        <v>0</v>
      </c>
      <c r="J21" s="30">
        <v>0</v>
      </c>
      <c r="K21" s="30">
        <v>3</v>
      </c>
      <c r="L21" s="30">
        <v>0</v>
      </c>
      <c r="M21" s="33">
        <f t="shared" ref="M21:M42" si="2">SUM(C21:L21)</f>
        <v>29</v>
      </c>
    </row>
    <row r="22" spans="1:13" ht="24.95" customHeight="1" x14ac:dyDescent="0.25">
      <c r="A22" s="30">
        <v>18</v>
      </c>
      <c r="B22" s="37" t="s">
        <v>53</v>
      </c>
      <c r="C22" s="30">
        <v>2</v>
      </c>
      <c r="D22" s="30">
        <v>2</v>
      </c>
      <c r="E22" s="30">
        <v>2</v>
      </c>
      <c r="F22" s="30">
        <v>2</v>
      </c>
      <c r="G22" s="30">
        <v>2</v>
      </c>
      <c r="H22" s="30">
        <v>1</v>
      </c>
      <c r="I22" s="30">
        <v>0</v>
      </c>
      <c r="J22" s="30">
        <v>1</v>
      </c>
      <c r="K22" s="30">
        <v>1</v>
      </c>
      <c r="L22" s="30">
        <v>0</v>
      </c>
      <c r="M22" s="33">
        <f t="shared" si="2"/>
        <v>13</v>
      </c>
    </row>
    <row r="23" spans="1:13" ht="24.95" customHeight="1" x14ac:dyDescent="0.25">
      <c r="A23" s="30">
        <v>19</v>
      </c>
      <c r="B23" s="37" t="s">
        <v>54</v>
      </c>
      <c r="C23" s="30">
        <v>0</v>
      </c>
      <c r="D23" s="30">
        <v>1</v>
      </c>
      <c r="E23" s="30">
        <v>0</v>
      </c>
      <c r="F23" s="30">
        <v>0</v>
      </c>
      <c r="G23" s="30">
        <v>0</v>
      </c>
      <c r="H23" s="30">
        <v>1</v>
      </c>
      <c r="I23" s="30">
        <v>0</v>
      </c>
      <c r="J23" s="30">
        <v>1</v>
      </c>
      <c r="K23" s="30">
        <v>0</v>
      </c>
      <c r="L23" s="30">
        <v>0</v>
      </c>
      <c r="M23" s="33">
        <f t="shared" si="2"/>
        <v>3</v>
      </c>
    </row>
    <row r="24" spans="1:13" ht="24.95" customHeight="1" x14ac:dyDescent="0.25">
      <c r="A24" s="30">
        <v>20</v>
      </c>
      <c r="B24" s="37" t="s">
        <v>144</v>
      </c>
      <c r="C24" s="30">
        <v>1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3">
        <f t="shared" si="2"/>
        <v>1</v>
      </c>
    </row>
    <row r="25" spans="1:13" ht="24.95" customHeight="1" x14ac:dyDescent="0.25">
      <c r="A25" s="30">
        <v>21</v>
      </c>
      <c r="B25" s="37" t="s">
        <v>190</v>
      </c>
      <c r="C25" s="30">
        <v>1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1</v>
      </c>
      <c r="L25" s="30">
        <v>0</v>
      </c>
      <c r="M25" s="33">
        <f t="shared" si="2"/>
        <v>2</v>
      </c>
    </row>
    <row r="26" spans="1:13" ht="24.95" customHeight="1" x14ac:dyDescent="0.25">
      <c r="A26" s="30">
        <v>22</v>
      </c>
      <c r="B26" s="37" t="s">
        <v>189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1</v>
      </c>
      <c r="I26" s="30">
        <v>0</v>
      </c>
      <c r="J26" s="30">
        <v>0</v>
      </c>
      <c r="K26" s="30">
        <v>0</v>
      </c>
      <c r="L26" s="30">
        <v>0</v>
      </c>
      <c r="M26" s="33">
        <f t="shared" si="2"/>
        <v>1</v>
      </c>
    </row>
    <row r="27" spans="1:13" ht="24.95" customHeight="1" x14ac:dyDescent="0.25">
      <c r="A27" s="30">
        <v>23</v>
      </c>
      <c r="B27" s="37" t="s">
        <v>140</v>
      </c>
      <c r="C27" s="30">
        <v>1</v>
      </c>
      <c r="D27" s="30">
        <v>1</v>
      </c>
      <c r="E27" s="30">
        <v>1</v>
      </c>
      <c r="F27" s="30">
        <v>0</v>
      </c>
      <c r="G27" s="30">
        <v>1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3">
        <f t="shared" si="2"/>
        <v>4</v>
      </c>
    </row>
    <row r="28" spans="1:13" ht="24.95" customHeight="1" x14ac:dyDescent="0.25">
      <c r="A28" s="30">
        <v>24</v>
      </c>
      <c r="B28" s="37" t="s">
        <v>204</v>
      </c>
      <c r="C28" s="30">
        <v>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2"/>
        <v>1</v>
      </c>
    </row>
    <row r="29" spans="1:13" ht="24.95" customHeight="1" x14ac:dyDescent="0.25">
      <c r="A29" s="30">
        <v>25</v>
      </c>
      <c r="B29" s="37" t="s">
        <v>205</v>
      </c>
      <c r="C29" s="30">
        <v>1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2"/>
        <v>1</v>
      </c>
    </row>
    <row r="30" spans="1:13" ht="24.95" customHeight="1" x14ac:dyDescent="0.25">
      <c r="A30" s="30">
        <v>26</v>
      </c>
      <c r="B30" s="37" t="s">
        <v>206</v>
      </c>
      <c r="C30" s="30">
        <v>1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2"/>
        <v>1</v>
      </c>
    </row>
    <row r="31" spans="1:13" ht="24.95" customHeight="1" x14ac:dyDescent="0.25">
      <c r="A31" s="30">
        <v>27</v>
      </c>
      <c r="B31" s="37" t="s">
        <v>207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2"/>
        <v>0</v>
      </c>
    </row>
    <row r="32" spans="1:13" ht="24.95" customHeight="1" x14ac:dyDescent="0.25">
      <c r="A32" s="30">
        <v>28</v>
      </c>
      <c r="B32" s="37" t="s">
        <v>208</v>
      </c>
      <c r="C32" s="30">
        <v>1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2"/>
        <v>1</v>
      </c>
    </row>
    <row r="33" spans="1:13" ht="24.95" customHeight="1" x14ac:dyDescent="0.25">
      <c r="A33" s="30">
        <v>29</v>
      </c>
      <c r="B33" s="37" t="s">
        <v>32</v>
      </c>
      <c r="C33" s="30">
        <v>3</v>
      </c>
      <c r="D33" s="30">
        <v>3</v>
      </c>
      <c r="E33" s="30">
        <v>3</v>
      </c>
      <c r="F33" s="30">
        <v>3</v>
      </c>
      <c r="G33" s="30">
        <v>7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2"/>
        <v>19</v>
      </c>
    </row>
    <row r="34" spans="1:13" ht="24.95" customHeight="1" x14ac:dyDescent="0.25">
      <c r="A34" s="30">
        <v>30</v>
      </c>
      <c r="B34" s="37" t="s">
        <v>274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52</v>
      </c>
      <c r="I34" s="30">
        <v>0</v>
      </c>
      <c r="J34" s="30">
        <v>0</v>
      </c>
      <c r="K34" s="30">
        <v>5</v>
      </c>
      <c r="L34" s="30">
        <v>0</v>
      </c>
      <c r="M34" s="33">
        <f t="shared" si="2"/>
        <v>57</v>
      </c>
    </row>
    <row r="35" spans="1:13" ht="24.95" customHeight="1" x14ac:dyDescent="0.25">
      <c r="A35" s="30">
        <v>31</v>
      </c>
      <c r="B35" s="37" t="s">
        <v>192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3</v>
      </c>
      <c r="L35" s="30">
        <v>0</v>
      </c>
      <c r="M35" s="33">
        <f t="shared" si="2"/>
        <v>11</v>
      </c>
    </row>
    <row r="36" spans="1:13" ht="24.95" customHeight="1" x14ac:dyDescent="0.25">
      <c r="A36" s="30">
        <v>32</v>
      </c>
      <c r="B36" s="37" t="s">
        <v>203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3</v>
      </c>
      <c r="L36" s="30">
        <v>0</v>
      </c>
      <c r="M36" s="33">
        <f t="shared" si="2"/>
        <v>3</v>
      </c>
    </row>
    <row r="37" spans="1:13" ht="24.95" customHeight="1" x14ac:dyDescent="0.25">
      <c r="A37" s="30">
        <v>33</v>
      </c>
      <c r="B37" s="37" t="s">
        <v>201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1</v>
      </c>
      <c r="J37" s="30">
        <v>2</v>
      </c>
      <c r="K37" s="30">
        <v>0</v>
      </c>
      <c r="L37" s="30">
        <v>0</v>
      </c>
      <c r="M37" s="33">
        <f t="shared" si="2"/>
        <v>3</v>
      </c>
    </row>
    <row r="38" spans="1:13" ht="24.95" customHeight="1" x14ac:dyDescent="0.25">
      <c r="A38" s="30">
        <v>34</v>
      </c>
      <c r="B38" s="37" t="s">
        <v>51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3</v>
      </c>
      <c r="L38" s="30">
        <v>0</v>
      </c>
      <c r="M38" s="33">
        <f t="shared" si="2"/>
        <v>3</v>
      </c>
    </row>
    <row r="39" spans="1:13" ht="24.95" customHeight="1" x14ac:dyDescent="0.25">
      <c r="A39" s="30">
        <v>35</v>
      </c>
      <c r="B39" s="37" t="s">
        <v>166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3</v>
      </c>
      <c r="M39" s="33">
        <f t="shared" si="2"/>
        <v>3</v>
      </c>
    </row>
    <row r="40" spans="1:13" ht="24.95" customHeight="1" x14ac:dyDescent="0.25">
      <c r="A40" s="30">
        <v>36</v>
      </c>
      <c r="B40" s="37" t="s">
        <v>271</v>
      </c>
      <c r="C40" s="30">
        <v>1</v>
      </c>
      <c r="D40" s="30">
        <v>0</v>
      </c>
      <c r="E40" s="30">
        <v>0</v>
      </c>
      <c r="F40" s="30">
        <v>0</v>
      </c>
      <c r="G40" s="30">
        <v>0</v>
      </c>
      <c r="H40" s="30">
        <v>1</v>
      </c>
      <c r="I40" s="30">
        <v>13</v>
      </c>
      <c r="J40" s="30">
        <v>0</v>
      </c>
      <c r="K40" s="30">
        <v>0</v>
      </c>
      <c r="L40" s="30">
        <v>0</v>
      </c>
      <c r="M40" s="33">
        <f t="shared" si="2"/>
        <v>15</v>
      </c>
    </row>
    <row r="41" spans="1:13" ht="24.95" customHeight="1" x14ac:dyDescent="0.25">
      <c r="A41" s="30">
        <v>37</v>
      </c>
      <c r="B41" s="37" t="s">
        <v>272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5</v>
      </c>
      <c r="I41" s="30">
        <v>1</v>
      </c>
      <c r="J41" s="30">
        <v>2</v>
      </c>
      <c r="K41" s="30">
        <v>5</v>
      </c>
      <c r="L41" s="30">
        <v>3</v>
      </c>
      <c r="M41" s="33">
        <f t="shared" si="2"/>
        <v>16</v>
      </c>
    </row>
    <row r="42" spans="1:13" ht="24.95" customHeight="1" x14ac:dyDescent="0.25">
      <c r="A42" s="30">
        <v>38</v>
      </c>
      <c r="B42" s="37" t="s">
        <v>273</v>
      </c>
      <c r="C42" s="30">
        <v>13</v>
      </c>
      <c r="D42" s="30">
        <v>13</v>
      </c>
      <c r="E42" s="30">
        <v>13</v>
      </c>
      <c r="F42" s="30">
        <v>13</v>
      </c>
      <c r="G42" s="30">
        <v>25</v>
      </c>
      <c r="H42" s="48"/>
      <c r="I42" s="48"/>
      <c r="J42" s="48"/>
      <c r="K42" s="48"/>
      <c r="L42" s="48"/>
      <c r="M42" s="33">
        <f t="shared" si="2"/>
        <v>77</v>
      </c>
    </row>
    <row r="43" spans="1:13" ht="24.95" customHeight="1" x14ac:dyDescent="0.25">
      <c r="A43" s="30">
        <v>39</v>
      </c>
      <c r="B43" s="37" t="s">
        <v>165</v>
      </c>
      <c r="C43" s="73">
        <v>1</v>
      </c>
      <c r="D43" s="74"/>
      <c r="E43" s="74"/>
      <c r="F43" s="74"/>
      <c r="G43" s="74"/>
      <c r="H43" s="74"/>
      <c r="I43" s="74"/>
      <c r="J43" s="74"/>
      <c r="K43" s="74"/>
      <c r="L43" s="75"/>
      <c r="M43" s="33">
        <f>+C43</f>
        <v>1</v>
      </c>
    </row>
    <row r="44" spans="1:13" ht="24.95" customHeight="1" x14ac:dyDescent="0.25">
      <c r="A44" s="30">
        <v>40</v>
      </c>
      <c r="B44" s="37" t="s">
        <v>270</v>
      </c>
      <c r="C44" s="73">
        <v>1</v>
      </c>
      <c r="D44" s="74"/>
      <c r="E44" s="74"/>
      <c r="F44" s="74"/>
      <c r="G44" s="74"/>
      <c r="H44" s="74"/>
      <c r="I44" s="74"/>
      <c r="J44" s="74"/>
      <c r="K44" s="74"/>
      <c r="L44" s="75"/>
      <c r="M44" s="33">
        <f t="shared" ref="M44:M49" si="3">+C44</f>
        <v>1</v>
      </c>
    </row>
    <row r="45" spans="1:13" ht="24.95" customHeight="1" x14ac:dyDescent="0.25">
      <c r="A45" s="30">
        <v>41</v>
      </c>
      <c r="B45" s="37" t="s">
        <v>275</v>
      </c>
      <c r="C45" s="73">
        <v>6</v>
      </c>
      <c r="D45" s="74"/>
      <c r="E45" s="74"/>
      <c r="F45" s="74"/>
      <c r="G45" s="74"/>
      <c r="H45" s="74"/>
      <c r="I45" s="74"/>
      <c r="J45" s="74"/>
      <c r="K45" s="74"/>
      <c r="L45" s="75"/>
      <c r="M45" s="33">
        <f t="shared" si="3"/>
        <v>6</v>
      </c>
    </row>
    <row r="46" spans="1:13" ht="24.95" customHeight="1" x14ac:dyDescent="0.25">
      <c r="A46" s="30">
        <v>42</v>
      </c>
      <c r="B46" s="37" t="s">
        <v>276</v>
      </c>
      <c r="C46" s="73">
        <v>4</v>
      </c>
      <c r="D46" s="74"/>
      <c r="E46" s="74"/>
      <c r="F46" s="74"/>
      <c r="G46" s="74"/>
      <c r="H46" s="74"/>
      <c r="I46" s="74"/>
      <c r="J46" s="74"/>
      <c r="K46" s="74"/>
      <c r="L46" s="75"/>
      <c r="M46" s="33">
        <f t="shared" si="3"/>
        <v>4</v>
      </c>
    </row>
    <row r="47" spans="1:13" ht="24.95" customHeight="1" x14ac:dyDescent="0.25">
      <c r="A47" s="30">
        <v>43</v>
      </c>
      <c r="B47" s="37" t="s">
        <v>277</v>
      </c>
      <c r="C47" s="73">
        <v>30</v>
      </c>
      <c r="D47" s="74"/>
      <c r="E47" s="74"/>
      <c r="F47" s="74"/>
      <c r="G47" s="74"/>
      <c r="H47" s="74"/>
      <c r="I47" s="74"/>
      <c r="J47" s="74"/>
      <c r="K47" s="74"/>
      <c r="L47" s="75"/>
      <c r="M47" s="33">
        <f t="shared" si="3"/>
        <v>30</v>
      </c>
    </row>
    <row r="48" spans="1:13" ht="24.95" customHeight="1" x14ac:dyDescent="0.25">
      <c r="A48" s="30">
        <v>44</v>
      </c>
      <c r="B48" s="37" t="s">
        <v>279</v>
      </c>
      <c r="C48" s="73">
        <v>15</v>
      </c>
      <c r="D48" s="74"/>
      <c r="E48" s="74"/>
      <c r="F48" s="74"/>
      <c r="G48" s="74"/>
      <c r="H48" s="74"/>
      <c r="I48" s="74"/>
      <c r="J48" s="74"/>
      <c r="K48" s="74"/>
      <c r="L48" s="75"/>
      <c r="M48" s="33">
        <f t="shared" si="3"/>
        <v>15</v>
      </c>
    </row>
    <row r="49" spans="1:13" ht="24.95" customHeight="1" x14ac:dyDescent="0.25">
      <c r="A49" s="30">
        <v>45</v>
      </c>
      <c r="B49" s="37" t="s">
        <v>280</v>
      </c>
      <c r="C49" s="73">
        <v>1</v>
      </c>
      <c r="D49" s="74"/>
      <c r="E49" s="74"/>
      <c r="F49" s="74"/>
      <c r="G49" s="74"/>
      <c r="H49" s="74"/>
      <c r="I49" s="74"/>
      <c r="J49" s="74"/>
      <c r="K49" s="74"/>
      <c r="L49" s="75"/>
      <c r="M49" s="33">
        <f t="shared" si="3"/>
        <v>1</v>
      </c>
    </row>
  </sheetData>
  <mergeCells count="13">
    <mergeCell ref="C48:L48"/>
    <mergeCell ref="C49:L49"/>
    <mergeCell ref="A1:M1"/>
    <mergeCell ref="A2:M2"/>
    <mergeCell ref="A3:A4"/>
    <mergeCell ref="B3:B4"/>
    <mergeCell ref="C3:L3"/>
    <mergeCell ref="M3:M4"/>
    <mergeCell ref="C43:L43"/>
    <mergeCell ref="C44:L44"/>
    <mergeCell ref="C45:L45"/>
    <mergeCell ref="C46:L46"/>
    <mergeCell ref="C47:L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L49"/>
  <sheetViews>
    <sheetView zoomScaleNormal="100" workbookViewId="0">
      <pane ySplit="4" topLeftCell="A5" activePane="bottomLeft" state="frozen"/>
      <selection pane="bottomLeft" activeCell="C5" sqref="C5"/>
    </sheetView>
  </sheetViews>
  <sheetFormatPr defaultRowHeight="15" x14ac:dyDescent="0.25"/>
  <cols>
    <col min="1" max="1" width="9.140625" bestFit="1" customWidth="1"/>
    <col min="2" max="2" width="35" bestFit="1" customWidth="1"/>
    <col min="3" max="6" width="12.7109375" customWidth="1"/>
  </cols>
  <sheetData>
    <row r="1" spans="1:12" ht="30" customHeight="1" x14ac:dyDescent="0.4">
      <c r="A1" s="65" t="s">
        <v>169</v>
      </c>
      <c r="B1" s="65"/>
      <c r="C1" s="65"/>
      <c r="D1" s="65"/>
      <c r="E1" s="65"/>
      <c r="F1" s="65"/>
    </row>
    <row r="2" spans="1:12" ht="30" customHeight="1" x14ac:dyDescent="0.4">
      <c r="A2" s="65" t="s">
        <v>202</v>
      </c>
      <c r="B2" s="65"/>
      <c r="C2" s="65"/>
      <c r="D2" s="65"/>
      <c r="E2" s="65"/>
      <c r="F2" s="65"/>
    </row>
    <row r="3" spans="1:12" ht="30" x14ac:dyDescent="0.4">
      <c r="A3" s="66" t="s">
        <v>170</v>
      </c>
      <c r="B3" s="66" t="s">
        <v>171</v>
      </c>
      <c r="C3" s="68" t="s">
        <v>194</v>
      </c>
      <c r="D3" s="69"/>
      <c r="E3" s="70"/>
      <c r="F3" s="71" t="s">
        <v>186</v>
      </c>
    </row>
    <row r="4" spans="1:12" ht="22.5" x14ac:dyDescent="0.25">
      <c r="A4" s="67"/>
      <c r="B4" s="67"/>
      <c r="C4" s="33" t="s">
        <v>172</v>
      </c>
      <c r="D4" s="33" t="s">
        <v>173</v>
      </c>
      <c r="E4" s="33" t="s">
        <v>193</v>
      </c>
      <c r="F4" s="72"/>
    </row>
    <row r="5" spans="1:12" ht="24.95" customHeight="1" x14ac:dyDescent="0.25">
      <c r="A5" s="30">
        <v>1</v>
      </c>
      <c r="B5" s="37" t="s">
        <v>50</v>
      </c>
      <c r="C5" s="30">
        <v>101</v>
      </c>
      <c r="D5" s="30">
        <v>89</v>
      </c>
      <c r="E5" s="30">
        <v>0</v>
      </c>
      <c r="F5" s="33">
        <f t="shared" ref="F5:F13" si="0">SUM(C5:E5)</f>
        <v>190</v>
      </c>
      <c r="H5" s="40">
        <v>4.0999999999999996</v>
      </c>
      <c r="I5" s="40">
        <v>4.2</v>
      </c>
      <c r="J5" s="40">
        <v>5.3</v>
      </c>
      <c r="K5" t="s">
        <v>260</v>
      </c>
    </row>
    <row r="6" spans="1:12" ht="24.95" customHeight="1" x14ac:dyDescent="0.25">
      <c r="A6" s="30">
        <v>2</v>
      </c>
      <c r="B6" s="37" t="s">
        <v>27</v>
      </c>
      <c r="C6" s="30">
        <v>0</v>
      </c>
      <c r="D6" s="30">
        <v>3</v>
      </c>
      <c r="E6" s="30">
        <v>0</v>
      </c>
      <c r="F6" s="33">
        <f t="shared" si="0"/>
        <v>3</v>
      </c>
      <c r="G6" s="39">
        <v>158</v>
      </c>
      <c r="H6" s="39">
        <v>38</v>
      </c>
      <c r="I6" s="39">
        <v>20</v>
      </c>
      <c r="J6" s="39">
        <v>53</v>
      </c>
      <c r="K6" s="39">
        <v>35</v>
      </c>
      <c r="L6" s="39">
        <v>10</v>
      </c>
    </row>
    <row r="7" spans="1:12" ht="24.95" customHeight="1" x14ac:dyDescent="0.25">
      <c r="A7" s="30">
        <v>3</v>
      </c>
      <c r="B7" s="37" t="s">
        <v>191</v>
      </c>
      <c r="C7" s="30">
        <v>321</v>
      </c>
      <c r="D7" s="30">
        <v>267</v>
      </c>
      <c r="E7" s="30">
        <v>15</v>
      </c>
      <c r="F7" s="33">
        <f t="shared" si="0"/>
        <v>603</v>
      </c>
    </row>
    <row r="8" spans="1:12" ht="24.95" customHeight="1" x14ac:dyDescent="0.25">
      <c r="A8" s="30">
        <v>4</v>
      </c>
      <c r="B8" s="37" t="s">
        <v>146</v>
      </c>
      <c r="C8" s="30">
        <v>0</v>
      </c>
      <c r="D8" s="30">
        <v>0</v>
      </c>
      <c r="E8" s="30">
        <v>0</v>
      </c>
      <c r="F8" s="33">
        <f t="shared" si="0"/>
        <v>0</v>
      </c>
    </row>
    <row r="9" spans="1:12" ht="24.95" customHeight="1" x14ac:dyDescent="0.25">
      <c r="A9" s="30">
        <v>5</v>
      </c>
      <c r="B9" s="37" t="s">
        <v>28</v>
      </c>
      <c r="C9" s="30">
        <v>1</v>
      </c>
      <c r="D9" s="30">
        <v>1</v>
      </c>
      <c r="E9" s="30">
        <v>0</v>
      </c>
      <c r="F9" s="33">
        <f t="shared" si="0"/>
        <v>2</v>
      </c>
      <c r="H9">
        <f>85*3</f>
        <v>255</v>
      </c>
    </row>
    <row r="10" spans="1:12" ht="24.95" customHeight="1" x14ac:dyDescent="0.25">
      <c r="A10" s="30">
        <v>6</v>
      </c>
      <c r="B10" s="37" t="s">
        <v>29</v>
      </c>
      <c r="C10" s="30">
        <v>1</v>
      </c>
      <c r="D10" s="30">
        <v>1</v>
      </c>
      <c r="E10" s="30">
        <v>0</v>
      </c>
      <c r="F10" s="33">
        <f t="shared" si="0"/>
        <v>2</v>
      </c>
      <c r="H10">
        <f>38*2</f>
        <v>76</v>
      </c>
    </row>
    <row r="11" spans="1:12" ht="24.95" customHeight="1" x14ac:dyDescent="0.25">
      <c r="A11" s="30">
        <v>7</v>
      </c>
      <c r="B11" s="37" t="s">
        <v>31</v>
      </c>
      <c r="C11" s="30">
        <v>38</v>
      </c>
      <c r="D11" s="30">
        <v>30</v>
      </c>
      <c r="E11" s="30">
        <v>2</v>
      </c>
      <c r="F11" s="33">
        <f t="shared" si="0"/>
        <v>70</v>
      </c>
    </row>
    <row r="12" spans="1:12" ht="24.95" customHeight="1" x14ac:dyDescent="0.25">
      <c r="A12" s="30">
        <v>8</v>
      </c>
      <c r="B12" s="37" t="s">
        <v>278</v>
      </c>
      <c r="C12" s="30">
        <v>23</v>
      </c>
      <c r="D12" s="30">
        <v>20</v>
      </c>
      <c r="E12" s="30">
        <v>4</v>
      </c>
      <c r="F12" s="33">
        <f t="shared" si="0"/>
        <v>47</v>
      </c>
    </row>
    <row r="13" spans="1:12" ht="24.95" customHeight="1" x14ac:dyDescent="0.25">
      <c r="A13" s="30">
        <v>9</v>
      </c>
      <c r="B13" s="37" t="s">
        <v>262</v>
      </c>
      <c r="C13" s="48"/>
      <c r="D13" s="48"/>
      <c r="E13" s="30"/>
      <c r="F13" s="33">
        <f t="shared" si="0"/>
        <v>0</v>
      </c>
    </row>
    <row r="14" spans="1:12" ht="24.95" customHeight="1" x14ac:dyDescent="0.25">
      <c r="A14" s="30">
        <v>10</v>
      </c>
      <c r="B14" s="37" t="s">
        <v>263</v>
      </c>
      <c r="C14" s="30"/>
      <c r="D14" s="30"/>
      <c r="E14" s="30"/>
      <c r="F14" s="33"/>
    </row>
    <row r="15" spans="1:12" ht="24.95" customHeight="1" x14ac:dyDescent="0.25">
      <c r="A15" s="30">
        <v>11</v>
      </c>
      <c r="B15" s="37" t="s">
        <v>264</v>
      </c>
      <c r="C15" s="30">
        <v>9</v>
      </c>
      <c r="D15" s="30">
        <v>6</v>
      </c>
      <c r="E15" s="30"/>
      <c r="F15" s="33"/>
    </row>
    <row r="16" spans="1:12" ht="24.95" customHeight="1" x14ac:dyDescent="0.25">
      <c r="A16" s="30">
        <v>12</v>
      </c>
      <c r="B16" s="37" t="s">
        <v>265</v>
      </c>
      <c r="C16" s="30"/>
      <c r="D16" s="30"/>
      <c r="E16" s="30">
        <v>2</v>
      </c>
      <c r="F16" s="33"/>
    </row>
    <row r="17" spans="1:6" ht="24.95" customHeight="1" x14ac:dyDescent="0.25">
      <c r="A17" s="30">
        <v>13</v>
      </c>
      <c r="B17" s="37" t="s">
        <v>266</v>
      </c>
      <c r="C17" s="30">
        <v>6</v>
      </c>
      <c r="D17" s="30">
        <v>4</v>
      </c>
      <c r="E17" s="30">
        <v>0</v>
      </c>
      <c r="F17" s="33">
        <f>SUM(C17:E17)</f>
        <v>10</v>
      </c>
    </row>
    <row r="18" spans="1:6" ht="24.95" customHeight="1" x14ac:dyDescent="0.25">
      <c r="A18" s="30">
        <v>14</v>
      </c>
      <c r="B18" s="37" t="s">
        <v>267</v>
      </c>
      <c r="C18" s="30"/>
      <c r="D18" s="30"/>
      <c r="E18" s="30"/>
      <c r="F18" s="33"/>
    </row>
    <row r="19" spans="1:6" ht="24.95" customHeight="1" x14ac:dyDescent="0.25">
      <c r="A19" s="30">
        <v>15</v>
      </c>
      <c r="B19" s="37" t="s">
        <v>268</v>
      </c>
      <c r="C19" s="30"/>
      <c r="D19" s="30"/>
      <c r="E19" s="30"/>
      <c r="F19" s="33"/>
    </row>
    <row r="20" spans="1:6" ht="24.95" customHeight="1" x14ac:dyDescent="0.25">
      <c r="A20" s="30">
        <v>16</v>
      </c>
      <c r="B20" s="37" t="s">
        <v>269</v>
      </c>
      <c r="C20" s="30"/>
      <c r="D20" s="30"/>
      <c r="E20" s="30"/>
      <c r="F20" s="33"/>
    </row>
    <row r="21" spans="1:6" ht="24.95" customHeight="1" x14ac:dyDescent="0.25">
      <c r="A21" s="30">
        <v>17</v>
      </c>
      <c r="B21" s="37" t="s">
        <v>33</v>
      </c>
      <c r="C21" s="30">
        <v>18</v>
      </c>
      <c r="D21" s="30">
        <v>16</v>
      </c>
      <c r="E21" s="30">
        <v>0</v>
      </c>
      <c r="F21" s="33">
        <f t="shared" ref="F21:F39" si="1">SUM(C21:E21)</f>
        <v>34</v>
      </c>
    </row>
    <row r="22" spans="1:6" ht="24.95" customHeight="1" x14ac:dyDescent="0.25">
      <c r="A22" s="30">
        <v>18</v>
      </c>
      <c r="B22" s="37" t="s">
        <v>53</v>
      </c>
      <c r="C22" s="30">
        <v>10</v>
      </c>
      <c r="D22" s="30">
        <v>8</v>
      </c>
      <c r="E22" s="30">
        <v>2</v>
      </c>
      <c r="F22" s="33">
        <f t="shared" si="1"/>
        <v>20</v>
      </c>
    </row>
    <row r="23" spans="1:6" ht="24.95" customHeight="1" x14ac:dyDescent="0.25">
      <c r="A23" s="30">
        <v>19</v>
      </c>
      <c r="B23" s="37" t="s">
        <v>54</v>
      </c>
      <c r="C23" s="30">
        <v>1</v>
      </c>
      <c r="D23" s="30">
        <v>1</v>
      </c>
      <c r="E23" s="30">
        <v>0</v>
      </c>
      <c r="F23" s="33">
        <f t="shared" si="1"/>
        <v>2</v>
      </c>
    </row>
    <row r="24" spans="1:6" ht="24.95" customHeight="1" x14ac:dyDescent="0.25">
      <c r="A24" s="30">
        <v>20</v>
      </c>
      <c r="B24" s="37" t="s">
        <v>144</v>
      </c>
      <c r="C24" s="30">
        <v>1</v>
      </c>
      <c r="D24" s="30">
        <v>1</v>
      </c>
      <c r="E24" s="30">
        <v>0</v>
      </c>
      <c r="F24" s="33">
        <f t="shared" si="1"/>
        <v>2</v>
      </c>
    </row>
    <row r="25" spans="1:6" ht="24.95" customHeight="1" x14ac:dyDescent="0.25">
      <c r="A25" s="30">
        <v>21</v>
      </c>
      <c r="B25" s="37" t="s">
        <v>190</v>
      </c>
      <c r="C25" s="30">
        <v>1</v>
      </c>
      <c r="D25" s="30">
        <v>1</v>
      </c>
      <c r="E25" s="30">
        <v>0</v>
      </c>
      <c r="F25" s="33">
        <f t="shared" si="1"/>
        <v>2</v>
      </c>
    </row>
    <row r="26" spans="1:6" ht="24.95" customHeight="1" x14ac:dyDescent="0.25">
      <c r="A26" s="30">
        <v>22</v>
      </c>
      <c r="B26" s="37" t="s">
        <v>189</v>
      </c>
      <c r="C26" s="30">
        <v>1</v>
      </c>
      <c r="D26" s="30">
        <v>1</v>
      </c>
      <c r="E26" s="30">
        <v>0</v>
      </c>
      <c r="F26" s="33">
        <f t="shared" si="1"/>
        <v>2</v>
      </c>
    </row>
    <row r="27" spans="1:6" ht="24.95" customHeight="1" x14ac:dyDescent="0.25">
      <c r="A27" s="30">
        <v>23</v>
      </c>
      <c r="B27" s="37" t="s">
        <v>140</v>
      </c>
      <c r="C27" s="30">
        <v>1</v>
      </c>
      <c r="D27" s="30">
        <v>1</v>
      </c>
      <c r="E27" s="30">
        <v>0</v>
      </c>
      <c r="F27" s="33">
        <f t="shared" si="1"/>
        <v>2</v>
      </c>
    </row>
    <row r="28" spans="1:6" ht="24.95" customHeight="1" x14ac:dyDescent="0.25">
      <c r="A28" s="30">
        <v>24</v>
      </c>
      <c r="B28" s="37" t="s">
        <v>204</v>
      </c>
      <c r="C28" s="30">
        <v>1</v>
      </c>
      <c r="D28" s="30">
        <v>1</v>
      </c>
      <c r="E28" s="30">
        <v>0</v>
      </c>
      <c r="F28" s="33">
        <f t="shared" si="1"/>
        <v>2</v>
      </c>
    </row>
    <row r="29" spans="1:6" ht="24.95" customHeight="1" x14ac:dyDescent="0.25">
      <c r="A29" s="30">
        <v>25</v>
      </c>
      <c r="B29" s="37" t="s">
        <v>205</v>
      </c>
      <c r="C29" s="30">
        <v>1</v>
      </c>
      <c r="D29" s="30">
        <v>1</v>
      </c>
      <c r="E29" s="30">
        <v>0</v>
      </c>
      <c r="F29" s="33">
        <f t="shared" si="1"/>
        <v>2</v>
      </c>
    </row>
    <row r="30" spans="1:6" ht="24.95" customHeight="1" x14ac:dyDescent="0.25">
      <c r="A30" s="30">
        <v>26</v>
      </c>
      <c r="B30" s="37" t="s">
        <v>206</v>
      </c>
      <c r="C30" s="30">
        <v>1</v>
      </c>
      <c r="D30" s="30">
        <v>1</v>
      </c>
      <c r="E30" s="30">
        <v>0</v>
      </c>
      <c r="F30" s="33">
        <f t="shared" si="1"/>
        <v>2</v>
      </c>
    </row>
    <row r="31" spans="1:6" ht="24.95" customHeight="1" x14ac:dyDescent="0.25">
      <c r="A31" s="30">
        <v>27</v>
      </c>
      <c r="B31" s="37" t="s">
        <v>207</v>
      </c>
      <c r="C31" s="30">
        <v>1</v>
      </c>
      <c r="D31" s="30">
        <v>1</v>
      </c>
      <c r="E31" s="30">
        <v>0</v>
      </c>
      <c r="F31" s="33">
        <f t="shared" si="1"/>
        <v>2</v>
      </c>
    </row>
    <row r="32" spans="1:6" ht="24.95" customHeight="1" x14ac:dyDescent="0.25">
      <c r="A32" s="30">
        <v>28</v>
      </c>
      <c r="B32" s="37" t="s">
        <v>208</v>
      </c>
      <c r="C32" s="30">
        <v>1</v>
      </c>
      <c r="D32" s="30">
        <v>1</v>
      </c>
      <c r="E32" s="30">
        <v>0</v>
      </c>
      <c r="F32" s="33">
        <f t="shared" si="1"/>
        <v>2</v>
      </c>
    </row>
    <row r="33" spans="1:6" ht="24.95" customHeight="1" x14ac:dyDescent="0.25">
      <c r="A33" s="30">
        <v>29</v>
      </c>
      <c r="B33" s="37" t="s">
        <v>32</v>
      </c>
      <c r="C33" s="30">
        <v>19</v>
      </c>
      <c r="D33" s="30">
        <v>16</v>
      </c>
      <c r="E33" s="30">
        <v>3</v>
      </c>
      <c r="F33" s="33">
        <f t="shared" si="1"/>
        <v>38</v>
      </c>
    </row>
    <row r="34" spans="1:6" ht="24.95" customHeight="1" x14ac:dyDescent="0.25">
      <c r="A34" s="30">
        <v>30</v>
      </c>
      <c r="B34" s="37" t="s">
        <v>274</v>
      </c>
      <c r="C34" s="30">
        <v>0</v>
      </c>
      <c r="D34" s="30">
        <v>0</v>
      </c>
      <c r="E34" s="30">
        <v>2</v>
      </c>
      <c r="F34" s="33">
        <f t="shared" si="1"/>
        <v>2</v>
      </c>
    </row>
    <row r="35" spans="1:6" ht="24.95" customHeight="1" x14ac:dyDescent="0.25">
      <c r="A35" s="30">
        <v>31</v>
      </c>
      <c r="B35" s="37" t="s">
        <v>192</v>
      </c>
      <c r="C35" s="30">
        <v>1</v>
      </c>
      <c r="D35" s="30">
        <v>1</v>
      </c>
      <c r="E35" s="30">
        <v>2</v>
      </c>
      <c r="F35" s="33">
        <f t="shared" si="1"/>
        <v>4</v>
      </c>
    </row>
    <row r="36" spans="1:6" ht="24.95" customHeight="1" x14ac:dyDescent="0.25">
      <c r="A36" s="30">
        <v>32</v>
      </c>
      <c r="B36" s="37" t="s">
        <v>203</v>
      </c>
      <c r="C36" s="30">
        <v>0</v>
      </c>
      <c r="D36" s="30">
        <v>0</v>
      </c>
      <c r="E36" s="30">
        <v>0</v>
      </c>
      <c r="F36" s="33">
        <f t="shared" si="1"/>
        <v>0</v>
      </c>
    </row>
    <row r="37" spans="1:6" ht="24.95" customHeight="1" x14ac:dyDescent="0.25">
      <c r="A37" s="30">
        <v>33</v>
      </c>
      <c r="B37" s="37" t="s">
        <v>201</v>
      </c>
      <c r="C37" s="30">
        <v>0</v>
      </c>
      <c r="D37" s="30">
        <v>0</v>
      </c>
      <c r="E37" s="30">
        <v>0</v>
      </c>
      <c r="F37" s="33">
        <f t="shared" si="1"/>
        <v>0</v>
      </c>
    </row>
    <row r="38" spans="1:6" ht="24.95" customHeight="1" x14ac:dyDescent="0.25">
      <c r="A38" s="30">
        <v>34</v>
      </c>
      <c r="B38" s="37" t="s">
        <v>51</v>
      </c>
      <c r="C38" s="30">
        <v>0</v>
      </c>
      <c r="D38" s="30">
        <v>0</v>
      </c>
      <c r="E38" s="30">
        <v>2</v>
      </c>
      <c r="F38" s="33">
        <f t="shared" si="1"/>
        <v>2</v>
      </c>
    </row>
    <row r="39" spans="1:6" ht="24.95" customHeight="1" x14ac:dyDescent="0.25">
      <c r="A39" s="30">
        <v>35</v>
      </c>
      <c r="B39" s="37" t="s">
        <v>166</v>
      </c>
      <c r="C39" s="30">
        <v>0</v>
      </c>
      <c r="D39" s="30">
        <v>0</v>
      </c>
      <c r="E39" s="30">
        <v>0</v>
      </c>
      <c r="F39" s="33">
        <f t="shared" si="1"/>
        <v>0</v>
      </c>
    </row>
    <row r="40" spans="1:6" ht="24.95" customHeight="1" x14ac:dyDescent="0.25">
      <c r="A40" s="30">
        <v>36</v>
      </c>
      <c r="B40" s="37" t="s">
        <v>271</v>
      </c>
      <c r="C40" s="30">
        <v>1</v>
      </c>
      <c r="D40" s="30">
        <v>1</v>
      </c>
      <c r="E40" s="30"/>
      <c r="F40" s="33">
        <f t="shared" ref="F40:F49" si="2">SUM(C40:E40)</f>
        <v>2</v>
      </c>
    </row>
    <row r="41" spans="1:6" ht="24.95" customHeight="1" x14ac:dyDescent="0.25">
      <c r="A41" s="30">
        <v>37</v>
      </c>
      <c r="B41" s="37" t="s">
        <v>272</v>
      </c>
      <c r="C41" s="30"/>
      <c r="D41" s="30"/>
      <c r="E41" s="30"/>
      <c r="F41" s="33">
        <f t="shared" si="2"/>
        <v>0</v>
      </c>
    </row>
    <row r="42" spans="1:6" ht="24.95" customHeight="1" x14ac:dyDescent="0.25">
      <c r="A42" s="30">
        <v>38</v>
      </c>
      <c r="B42" s="37" t="s">
        <v>273</v>
      </c>
      <c r="C42" s="46">
        <v>103</v>
      </c>
      <c r="D42" s="47">
        <v>86</v>
      </c>
      <c r="E42" s="49"/>
      <c r="F42" s="33">
        <f t="shared" si="2"/>
        <v>189</v>
      </c>
    </row>
    <row r="43" spans="1:6" ht="24.95" customHeight="1" x14ac:dyDescent="0.25">
      <c r="A43" s="30">
        <v>39</v>
      </c>
      <c r="B43" s="37" t="s">
        <v>165</v>
      </c>
      <c r="C43" s="73">
        <v>1</v>
      </c>
      <c r="D43" s="74"/>
      <c r="E43" s="75"/>
      <c r="F43" s="33">
        <f t="shared" si="2"/>
        <v>1</v>
      </c>
    </row>
    <row r="44" spans="1:6" ht="24.95" customHeight="1" x14ac:dyDescent="0.25">
      <c r="A44" s="30">
        <v>40</v>
      </c>
      <c r="B44" s="37" t="s">
        <v>270</v>
      </c>
      <c r="C44" s="73">
        <v>1</v>
      </c>
      <c r="D44" s="74"/>
      <c r="E44" s="75"/>
      <c r="F44" s="33">
        <f t="shared" si="2"/>
        <v>1</v>
      </c>
    </row>
    <row r="45" spans="1:6" ht="24.95" customHeight="1" x14ac:dyDescent="0.25">
      <c r="A45" s="30">
        <v>41</v>
      </c>
      <c r="B45" s="37" t="s">
        <v>275</v>
      </c>
      <c r="C45" s="73">
        <v>9</v>
      </c>
      <c r="D45" s="74"/>
      <c r="E45" s="75"/>
      <c r="F45" s="33">
        <f t="shared" si="2"/>
        <v>9</v>
      </c>
    </row>
    <row r="46" spans="1:6" ht="24.95" customHeight="1" x14ac:dyDescent="0.25">
      <c r="A46" s="30">
        <v>42</v>
      </c>
      <c r="B46" s="37" t="s">
        <v>276</v>
      </c>
      <c r="C46" s="73">
        <v>2</v>
      </c>
      <c r="D46" s="74"/>
      <c r="E46" s="75"/>
      <c r="F46" s="33">
        <f t="shared" si="2"/>
        <v>2</v>
      </c>
    </row>
    <row r="47" spans="1:6" ht="24.95" customHeight="1" x14ac:dyDescent="0.25">
      <c r="A47" s="30">
        <v>43</v>
      </c>
      <c r="B47" s="37" t="s">
        <v>277</v>
      </c>
      <c r="C47" s="73">
        <v>30</v>
      </c>
      <c r="D47" s="74"/>
      <c r="E47" s="75"/>
      <c r="F47" s="33">
        <f t="shared" si="2"/>
        <v>30</v>
      </c>
    </row>
    <row r="48" spans="1:6" ht="24.95" customHeight="1" x14ac:dyDescent="0.25">
      <c r="A48" s="30">
        <v>44</v>
      </c>
      <c r="B48" s="37" t="s">
        <v>279</v>
      </c>
      <c r="C48" s="73">
        <v>15</v>
      </c>
      <c r="D48" s="74"/>
      <c r="E48" s="75"/>
      <c r="F48" s="33">
        <f t="shared" si="2"/>
        <v>15</v>
      </c>
    </row>
    <row r="49" spans="1:6" ht="24.95" customHeight="1" x14ac:dyDescent="0.25">
      <c r="A49" s="30">
        <v>45</v>
      </c>
      <c r="B49" s="37" t="s">
        <v>280</v>
      </c>
      <c r="C49" s="73">
        <v>1</v>
      </c>
      <c r="D49" s="74"/>
      <c r="E49" s="75"/>
      <c r="F49" s="33">
        <f t="shared" si="2"/>
        <v>1</v>
      </c>
    </row>
  </sheetData>
  <mergeCells count="13">
    <mergeCell ref="C45:E45"/>
    <mergeCell ref="C46:E46"/>
    <mergeCell ref="C47:E47"/>
    <mergeCell ref="C48:E48"/>
    <mergeCell ref="C49:E49"/>
    <mergeCell ref="C43:E43"/>
    <mergeCell ref="C44:E44"/>
    <mergeCell ref="A1:F1"/>
    <mergeCell ref="A2:F2"/>
    <mergeCell ref="A3:A4"/>
    <mergeCell ref="B3:B4"/>
    <mergeCell ref="C3:E3"/>
    <mergeCell ref="F3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W56"/>
  <sheetViews>
    <sheetView zoomScaleNormal="100" workbookViewId="0">
      <pane ySplit="4" topLeftCell="A5" activePane="bottomLeft" state="frozen"/>
      <selection pane="bottomLeft" activeCell="W5" sqref="W5"/>
    </sheetView>
  </sheetViews>
  <sheetFormatPr defaultRowHeight="15" x14ac:dyDescent="0.25"/>
  <cols>
    <col min="1" max="1" width="34.7109375" customWidth="1"/>
    <col min="2" max="23" width="10.7109375" customWidth="1"/>
  </cols>
  <sheetData>
    <row r="1" spans="1:23" ht="30" customHeight="1" x14ac:dyDescent="0.4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30" customHeight="1" x14ac:dyDescent="0.4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45" customHeight="1" x14ac:dyDescent="0.4">
      <c r="A3" s="66" t="s">
        <v>171</v>
      </c>
      <c r="B3" s="68" t="s">
        <v>194</v>
      </c>
      <c r="C3" s="69"/>
      <c r="D3" s="70"/>
      <c r="E3" s="68" t="s">
        <v>195</v>
      </c>
      <c r="F3" s="69"/>
      <c r="G3" s="69"/>
      <c r="H3" s="69"/>
      <c r="I3" s="69"/>
      <c r="J3" s="69"/>
      <c r="K3" s="69"/>
      <c r="L3" s="69"/>
      <c r="M3" s="69"/>
      <c r="N3" s="70"/>
      <c r="O3" s="68" t="s">
        <v>196</v>
      </c>
      <c r="P3" s="69"/>
      <c r="Q3" s="70"/>
      <c r="R3" s="68" t="s">
        <v>197</v>
      </c>
      <c r="S3" s="69"/>
      <c r="T3" s="69"/>
      <c r="U3" s="70"/>
      <c r="V3" s="71" t="s">
        <v>332</v>
      </c>
      <c r="W3" s="71" t="s">
        <v>186</v>
      </c>
    </row>
    <row r="4" spans="1:23" ht="67.5" x14ac:dyDescent="0.25">
      <c r="A4" s="67"/>
      <c r="B4" s="34" t="s">
        <v>172</v>
      </c>
      <c r="C4" s="34" t="s">
        <v>173</v>
      </c>
      <c r="D4" s="34" t="s">
        <v>193</v>
      </c>
      <c r="E4" s="34" t="s">
        <v>174</v>
      </c>
      <c r="F4" s="34" t="s">
        <v>175</v>
      </c>
      <c r="G4" s="34" t="s">
        <v>176</v>
      </c>
      <c r="H4" s="34" t="s">
        <v>177</v>
      </c>
      <c r="I4" s="34" t="s">
        <v>178</v>
      </c>
      <c r="J4" s="34" t="s">
        <v>52</v>
      </c>
      <c r="K4" s="34" t="s">
        <v>198</v>
      </c>
      <c r="L4" s="34" t="s">
        <v>199</v>
      </c>
      <c r="M4" s="52" t="s">
        <v>193</v>
      </c>
      <c r="N4" s="34" t="s">
        <v>200</v>
      </c>
      <c r="O4" s="34" t="s">
        <v>179</v>
      </c>
      <c r="P4" s="34" t="s">
        <v>180</v>
      </c>
      <c r="Q4" s="34" t="s">
        <v>184</v>
      </c>
      <c r="R4" s="34" t="s">
        <v>181</v>
      </c>
      <c r="S4" s="34" t="s">
        <v>182</v>
      </c>
      <c r="T4" s="34" t="s">
        <v>183</v>
      </c>
      <c r="U4" s="34" t="s">
        <v>185</v>
      </c>
      <c r="V4" s="72"/>
      <c r="W4" s="72"/>
    </row>
    <row r="5" spans="1:23" ht="30" customHeight="1" x14ac:dyDescent="0.25">
      <c r="A5" s="51" t="s">
        <v>281</v>
      </c>
      <c r="B5" s="30">
        <v>99</v>
      </c>
      <c r="C5" s="30">
        <v>85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85</v>
      </c>
      <c r="P5" s="30">
        <v>23</v>
      </c>
      <c r="Q5" s="30">
        <v>0</v>
      </c>
      <c r="R5" s="30">
        <v>42</v>
      </c>
      <c r="S5" s="30">
        <v>46</v>
      </c>
      <c r="T5" s="30">
        <v>82</v>
      </c>
      <c r="U5" s="30">
        <v>0</v>
      </c>
      <c r="V5" s="30">
        <v>0</v>
      </c>
      <c r="W5" s="33">
        <f>SUM(B5:V5)</f>
        <v>462</v>
      </c>
    </row>
    <row r="6" spans="1:23" ht="30" customHeight="1" x14ac:dyDescent="0.25">
      <c r="A6" s="51" t="s">
        <v>282</v>
      </c>
      <c r="B6" s="30">
        <v>0</v>
      </c>
      <c r="C6" s="30">
        <v>3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18</v>
      </c>
      <c r="P6" s="30">
        <v>74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/>
      <c r="W6" s="33">
        <f>SUM(B6:U6)</f>
        <v>95</v>
      </c>
    </row>
    <row r="7" spans="1:23" ht="30" customHeight="1" x14ac:dyDescent="0.25">
      <c r="A7" s="51" t="s">
        <v>283</v>
      </c>
      <c r="B7" s="30">
        <v>322</v>
      </c>
      <c r="C7" s="30">
        <v>225</v>
      </c>
      <c r="D7" s="30">
        <v>15</v>
      </c>
      <c r="E7" s="30">
        <v>9</v>
      </c>
      <c r="F7" s="30">
        <v>1</v>
      </c>
      <c r="G7" s="30">
        <v>5</v>
      </c>
      <c r="H7" s="30">
        <v>5</v>
      </c>
      <c r="I7" s="30">
        <v>13</v>
      </c>
      <c r="J7" s="30">
        <v>15</v>
      </c>
      <c r="K7" s="30">
        <v>0</v>
      </c>
      <c r="L7" s="30">
        <v>28</v>
      </c>
      <c r="M7" s="30">
        <v>0</v>
      </c>
      <c r="N7" s="30">
        <v>16</v>
      </c>
      <c r="O7" s="30">
        <v>283</v>
      </c>
      <c r="P7" s="30">
        <v>112</v>
      </c>
      <c r="Q7" s="30">
        <v>1</v>
      </c>
      <c r="R7" s="30">
        <v>126</v>
      </c>
      <c r="S7" s="30">
        <v>138</v>
      </c>
      <c r="T7" s="30">
        <v>223</v>
      </c>
      <c r="U7" s="30">
        <v>0</v>
      </c>
      <c r="V7" s="30">
        <v>0</v>
      </c>
      <c r="W7" s="33">
        <f t="shared" ref="W7:W25" si="0">SUM(B7:V7)</f>
        <v>1537</v>
      </c>
    </row>
    <row r="8" spans="1:23" ht="30" customHeight="1" x14ac:dyDescent="0.25">
      <c r="A8" s="51" t="s">
        <v>284</v>
      </c>
      <c r="B8" s="30">
        <v>0</v>
      </c>
      <c r="C8" s="30">
        <v>0</v>
      </c>
      <c r="D8" s="30">
        <v>0</v>
      </c>
      <c r="E8" s="30">
        <v>45</v>
      </c>
      <c r="F8" s="30">
        <v>50</v>
      </c>
      <c r="G8" s="30">
        <v>50</v>
      </c>
      <c r="H8" s="30">
        <v>50</v>
      </c>
      <c r="I8" s="30">
        <v>53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1</v>
      </c>
      <c r="W8" s="33">
        <f t="shared" si="0"/>
        <v>249</v>
      </c>
    </row>
    <row r="9" spans="1:23" ht="30" customHeight="1" x14ac:dyDescent="0.25">
      <c r="A9" s="51" t="s">
        <v>285</v>
      </c>
      <c r="B9" s="30">
        <v>1</v>
      </c>
      <c r="C9" s="30">
        <v>1</v>
      </c>
      <c r="D9" s="30">
        <v>0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1</v>
      </c>
      <c r="P9" s="30">
        <v>1</v>
      </c>
      <c r="Q9" s="30">
        <v>0</v>
      </c>
      <c r="R9" s="30">
        <v>1</v>
      </c>
      <c r="S9" s="30">
        <v>1</v>
      </c>
      <c r="T9" s="30">
        <v>1</v>
      </c>
      <c r="U9" s="30">
        <v>1</v>
      </c>
      <c r="V9" s="30">
        <v>0</v>
      </c>
      <c r="W9" s="33">
        <f t="shared" si="0"/>
        <v>13</v>
      </c>
    </row>
    <row r="10" spans="1:23" ht="30" customHeight="1" x14ac:dyDescent="0.25">
      <c r="A10" s="51" t="s">
        <v>286</v>
      </c>
      <c r="B10" s="30">
        <v>1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1</v>
      </c>
      <c r="P10" s="30">
        <v>1</v>
      </c>
      <c r="Q10" s="30">
        <v>0</v>
      </c>
      <c r="R10" s="30">
        <v>1</v>
      </c>
      <c r="S10" s="30">
        <v>1</v>
      </c>
      <c r="T10" s="30">
        <v>1</v>
      </c>
      <c r="U10" s="30">
        <v>0</v>
      </c>
      <c r="V10" s="30">
        <v>0</v>
      </c>
      <c r="W10" s="33">
        <f t="shared" si="0"/>
        <v>8</v>
      </c>
    </row>
    <row r="11" spans="1:23" ht="30" customHeight="1" x14ac:dyDescent="0.25">
      <c r="A11" s="51" t="s">
        <v>287</v>
      </c>
      <c r="B11" s="30">
        <v>38</v>
      </c>
      <c r="C11" s="30">
        <v>30</v>
      </c>
      <c r="D11" s="30">
        <v>2</v>
      </c>
      <c r="E11" s="30">
        <v>7</v>
      </c>
      <c r="F11" s="30">
        <v>8</v>
      </c>
      <c r="G11" s="30">
        <v>8</v>
      </c>
      <c r="H11" s="30">
        <v>8</v>
      </c>
      <c r="I11" s="30">
        <v>8</v>
      </c>
      <c r="J11" s="30">
        <v>12</v>
      </c>
      <c r="K11" s="30">
        <v>2</v>
      </c>
      <c r="L11" s="30">
        <v>4</v>
      </c>
      <c r="M11" s="30">
        <v>3</v>
      </c>
      <c r="N11" s="30">
        <v>3</v>
      </c>
      <c r="O11" s="30">
        <v>37</v>
      </c>
      <c r="P11" s="30">
        <v>30</v>
      </c>
      <c r="Q11" s="30">
        <v>1</v>
      </c>
      <c r="R11" s="30">
        <v>16</v>
      </c>
      <c r="S11" s="30">
        <v>16</v>
      </c>
      <c r="T11" s="30">
        <v>32</v>
      </c>
      <c r="U11" s="30">
        <v>2</v>
      </c>
      <c r="V11" s="30">
        <v>0</v>
      </c>
      <c r="W11" s="33">
        <f t="shared" si="0"/>
        <v>267</v>
      </c>
    </row>
    <row r="12" spans="1:23" ht="30" customHeight="1" x14ac:dyDescent="0.25">
      <c r="A12" s="51" t="s">
        <v>288</v>
      </c>
      <c r="B12" s="30">
        <v>23</v>
      </c>
      <c r="C12" s="30">
        <v>20</v>
      </c>
      <c r="D12" s="30">
        <v>4</v>
      </c>
      <c r="E12" s="30">
        <v>5</v>
      </c>
      <c r="F12" s="30">
        <v>5</v>
      </c>
      <c r="G12" s="30">
        <v>5</v>
      </c>
      <c r="H12" s="30">
        <v>5</v>
      </c>
      <c r="I12" s="30">
        <v>5</v>
      </c>
      <c r="J12" s="30">
        <v>12</v>
      </c>
      <c r="K12" s="30">
        <v>3</v>
      </c>
      <c r="L12" s="30">
        <v>5</v>
      </c>
      <c r="M12" s="30">
        <v>3</v>
      </c>
      <c r="N12" s="30">
        <v>4</v>
      </c>
      <c r="O12" s="30">
        <v>25</v>
      </c>
      <c r="P12" s="30">
        <v>20</v>
      </c>
      <c r="Q12" s="30">
        <v>4</v>
      </c>
      <c r="R12" s="30">
        <v>12</v>
      </c>
      <c r="S12" s="30">
        <v>12</v>
      </c>
      <c r="T12" s="30">
        <v>24</v>
      </c>
      <c r="U12" s="30">
        <v>4</v>
      </c>
      <c r="V12" s="30">
        <v>0</v>
      </c>
      <c r="W12" s="33">
        <f t="shared" si="0"/>
        <v>200</v>
      </c>
    </row>
    <row r="13" spans="1:23" ht="30" customHeight="1" x14ac:dyDescent="0.25">
      <c r="A13" s="51" t="s">
        <v>289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1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3">
        <f t="shared" si="0"/>
        <v>1</v>
      </c>
    </row>
    <row r="14" spans="1:23" ht="30" customHeight="1" x14ac:dyDescent="0.25">
      <c r="A14" s="51" t="s">
        <v>290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1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3">
        <f t="shared" si="0"/>
        <v>1</v>
      </c>
    </row>
    <row r="15" spans="1:23" ht="30" customHeight="1" x14ac:dyDescent="0.25">
      <c r="A15" s="51" t="s">
        <v>291</v>
      </c>
      <c r="B15" s="30">
        <v>9</v>
      </c>
      <c r="C15" s="30">
        <v>6</v>
      </c>
      <c r="D15" s="30">
        <v>0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2</v>
      </c>
      <c r="K15" s="30">
        <v>0</v>
      </c>
      <c r="L15" s="30">
        <v>1</v>
      </c>
      <c r="M15" s="30">
        <v>0</v>
      </c>
      <c r="N15" s="30">
        <v>0</v>
      </c>
      <c r="O15" s="30">
        <v>10</v>
      </c>
      <c r="P15" s="30">
        <v>6</v>
      </c>
      <c r="Q15" s="30">
        <v>0</v>
      </c>
      <c r="R15" s="30">
        <v>2</v>
      </c>
      <c r="S15" s="30">
        <v>2</v>
      </c>
      <c r="T15" s="30">
        <v>8</v>
      </c>
      <c r="U15" s="30">
        <v>0</v>
      </c>
      <c r="V15" s="30">
        <v>0</v>
      </c>
      <c r="W15" s="33">
        <f t="shared" si="0"/>
        <v>51</v>
      </c>
    </row>
    <row r="16" spans="1:23" ht="30" customHeight="1" x14ac:dyDescent="0.25">
      <c r="A16" s="51" t="s">
        <v>292</v>
      </c>
      <c r="B16" s="30">
        <v>0</v>
      </c>
      <c r="C16" s="30">
        <v>0</v>
      </c>
      <c r="D16" s="30">
        <v>2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3</v>
      </c>
      <c r="N16" s="30">
        <v>0</v>
      </c>
      <c r="O16" s="30">
        <v>0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2</v>
      </c>
      <c r="V16" s="30">
        <v>0</v>
      </c>
      <c r="W16" s="33">
        <f t="shared" si="0"/>
        <v>8</v>
      </c>
    </row>
    <row r="17" spans="1:23" ht="30" customHeight="1" x14ac:dyDescent="0.25">
      <c r="A17" s="51" t="s">
        <v>293</v>
      </c>
      <c r="B17" s="30">
        <v>6</v>
      </c>
      <c r="C17" s="30">
        <v>4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1</v>
      </c>
      <c r="N17" s="30">
        <v>0</v>
      </c>
      <c r="O17" s="30">
        <v>6</v>
      </c>
      <c r="P17" s="30">
        <v>4</v>
      </c>
      <c r="Q17" s="30">
        <v>0</v>
      </c>
      <c r="R17" s="30">
        <v>2</v>
      </c>
      <c r="S17" s="30">
        <v>2</v>
      </c>
      <c r="T17" s="30">
        <v>5</v>
      </c>
      <c r="U17" s="30">
        <v>0</v>
      </c>
      <c r="V17" s="30">
        <v>0</v>
      </c>
      <c r="W17" s="33">
        <f t="shared" si="0"/>
        <v>31</v>
      </c>
    </row>
    <row r="18" spans="1:23" ht="30" customHeight="1" x14ac:dyDescent="0.25">
      <c r="A18" s="51" t="s">
        <v>294</v>
      </c>
      <c r="B18" s="30">
        <v>0</v>
      </c>
      <c r="C18" s="30">
        <v>0</v>
      </c>
      <c r="D18" s="30">
        <v>0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3">
        <f t="shared" si="0"/>
        <v>5</v>
      </c>
    </row>
    <row r="19" spans="1:23" ht="30" customHeight="1" x14ac:dyDescent="0.25">
      <c r="A19" s="51" t="s">
        <v>295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3">
        <f t="shared" si="0"/>
        <v>1</v>
      </c>
    </row>
    <row r="20" spans="1:23" ht="30" customHeight="1" x14ac:dyDescent="0.25">
      <c r="A20" s="51" t="s">
        <v>296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1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3">
        <f t="shared" si="0"/>
        <v>1</v>
      </c>
    </row>
    <row r="21" spans="1:23" ht="30" customHeight="1" x14ac:dyDescent="0.25">
      <c r="A21" s="51" t="s">
        <v>333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4</v>
      </c>
      <c r="W21" s="33">
        <f t="shared" si="0"/>
        <v>4</v>
      </c>
    </row>
    <row r="22" spans="1:23" ht="30" customHeight="1" x14ac:dyDescent="0.25">
      <c r="A22" s="51" t="s">
        <v>297</v>
      </c>
      <c r="B22" s="30">
        <v>15</v>
      </c>
      <c r="C22" s="30">
        <v>16</v>
      </c>
      <c r="D22" s="30">
        <v>0</v>
      </c>
      <c r="E22" s="30">
        <v>4</v>
      </c>
      <c r="F22" s="30">
        <v>5</v>
      </c>
      <c r="G22" s="30">
        <v>6</v>
      </c>
      <c r="H22" s="30">
        <v>5</v>
      </c>
      <c r="I22" s="30">
        <v>5</v>
      </c>
      <c r="J22" s="30">
        <v>1</v>
      </c>
      <c r="K22" s="30">
        <v>0</v>
      </c>
      <c r="L22" s="30">
        <v>0</v>
      </c>
      <c r="M22" s="30">
        <v>3</v>
      </c>
      <c r="N22" s="30">
        <v>0</v>
      </c>
      <c r="O22" s="30">
        <v>28</v>
      </c>
      <c r="P22" s="30">
        <v>15</v>
      </c>
      <c r="Q22" s="30">
        <v>0</v>
      </c>
      <c r="R22" s="30">
        <v>6</v>
      </c>
      <c r="S22" s="30">
        <v>11</v>
      </c>
      <c r="T22" s="30">
        <v>27</v>
      </c>
      <c r="U22" s="30">
        <v>0</v>
      </c>
      <c r="V22" s="30">
        <v>0</v>
      </c>
      <c r="W22" s="33">
        <f t="shared" si="0"/>
        <v>147</v>
      </c>
    </row>
    <row r="23" spans="1:23" ht="30" customHeight="1" x14ac:dyDescent="0.25">
      <c r="A23" s="51" t="s">
        <v>298</v>
      </c>
      <c r="B23" s="30">
        <v>10</v>
      </c>
      <c r="C23" s="30">
        <v>8</v>
      </c>
      <c r="D23" s="30">
        <v>1</v>
      </c>
      <c r="E23" s="30">
        <v>2</v>
      </c>
      <c r="F23" s="30">
        <v>2</v>
      </c>
      <c r="G23" s="30">
        <v>2</v>
      </c>
      <c r="H23" s="30">
        <v>2</v>
      </c>
      <c r="I23" s="30">
        <v>2</v>
      </c>
      <c r="J23" s="30">
        <v>1</v>
      </c>
      <c r="K23" s="30">
        <v>0</v>
      </c>
      <c r="L23" s="30">
        <v>1</v>
      </c>
      <c r="M23" s="30">
        <v>1</v>
      </c>
      <c r="N23" s="30">
        <v>0</v>
      </c>
      <c r="O23" s="30">
        <v>10</v>
      </c>
      <c r="P23" s="30">
        <v>8</v>
      </c>
      <c r="Q23" s="30">
        <v>0</v>
      </c>
      <c r="R23" s="30">
        <v>4</v>
      </c>
      <c r="S23" s="30">
        <v>4</v>
      </c>
      <c r="T23" s="30">
        <v>6</v>
      </c>
      <c r="U23" s="30">
        <v>0</v>
      </c>
      <c r="V23" s="30">
        <v>0</v>
      </c>
      <c r="W23" s="33">
        <f t="shared" si="0"/>
        <v>64</v>
      </c>
    </row>
    <row r="24" spans="1:23" ht="30" customHeight="1" x14ac:dyDescent="0.25">
      <c r="A24" s="51" t="s">
        <v>299</v>
      </c>
      <c r="B24" s="30">
        <v>1</v>
      </c>
      <c r="C24" s="30">
        <v>1</v>
      </c>
      <c r="D24" s="30">
        <v>0</v>
      </c>
      <c r="E24" s="30">
        <v>0</v>
      </c>
      <c r="F24" s="30">
        <v>1</v>
      </c>
      <c r="G24" s="30">
        <v>0</v>
      </c>
      <c r="H24" s="30">
        <v>0</v>
      </c>
      <c r="I24" s="30">
        <v>0</v>
      </c>
      <c r="J24" s="30">
        <v>1</v>
      </c>
      <c r="K24" s="30">
        <v>0</v>
      </c>
      <c r="L24" s="30">
        <v>1</v>
      </c>
      <c r="M24" s="30">
        <v>0</v>
      </c>
      <c r="N24" s="30">
        <v>0</v>
      </c>
      <c r="O24" s="30">
        <v>1</v>
      </c>
      <c r="P24" s="30">
        <v>1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3">
        <f t="shared" si="0"/>
        <v>7</v>
      </c>
    </row>
    <row r="25" spans="1:23" ht="30" customHeight="1" x14ac:dyDescent="0.25">
      <c r="A25" s="51" t="s">
        <v>300</v>
      </c>
      <c r="B25" s="30">
        <v>1</v>
      </c>
      <c r="C25" s="30">
        <v>1</v>
      </c>
      <c r="D25" s="30">
        <v>0</v>
      </c>
      <c r="E25" s="30">
        <v>1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1</v>
      </c>
      <c r="P25" s="30">
        <v>1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3">
        <f t="shared" si="0"/>
        <v>5</v>
      </c>
    </row>
    <row r="26" spans="1:23" ht="30" customHeight="1" x14ac:dyDescent="0.25">
      <c r="A26" s="51" t="s">
        <v>301</v>
      </c>
      <c r="B26" s="30">
        <v>1</v>
      </c>
      <c r="C26" s="30">
        <v>1</v>
      </c>
      <c r="D26" s="30">
        <v>0</v>
      </c>
      <c r="E26" s="30">
        <v>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1</v>
      </c>
      <c r="N26" s="30">
        <v>0</v>
      </c>
      <c r="O26" s="30">
        <v>1</v>
      </c>
      <c r="P26" s="30">
        <v>1</v>
      </c>
      <c r="Q26" s="30">
        <v>0</v>
      </c>
      <c r="R26" s="30">
        <v>0</v>
      </c>
      <c r="S26" s="30">
        <v>1</v>
      </c>
      <c r="T26" s="30">
        <v>1</v>
      </c>
      <c r="U26" s="30">
        <v>0</v>
      </c>
      <c r="V26" s="30"/>
      <c r="W26" s="33">
        <f>SUM(B26:U26)</f>
        <v>8</v>
      </c>
    </row>
    <row r="27" spans="1:23" ht="30" customHeight="1" x14ac:dyDescent="0.25">
      <c r="A27" s="51" t="s">
        <v>302</v>
      </c>
      <c r="B27" s="30">
        <v>1</v>
      </c>
      <c r="C27" s="30">
        <v>1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1</v>
      </c>
      <c r="K27" s="30">
        <v>0</v>
      </c>
      <c r="L27" s="30">
        <v>0</v>
      </c>
      <c r="M27" s="30">
        <v>0</v>
      </c>
      <c r="N27" s="30">
        <v>0</v>
      </c>
      <c r="O27" s="30">
        <v>1</v>
      </c>
      <c r="P27" s="30">
        <v>1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3">
        <f t="shared" ref="W27:W36" si="1">SUM(B27:V27)</f>
        <v>5</v>
      </c>
    </row>
    <row r="28" spans="1:23" ht="30" customHeight="1" x14ac:dyDescent="0.25">
      <c r="A28" s="51" t="s">
        <v>303</v>
      </c>
      <c r="B28" s="30">
        <v>1</v>
      </c>
      <c r="C28" s="30">
        <v>1</v>
      </c>
      <c r="D28" s="30">
        <v>0</v>
      </c>
      <c r="E28" s="30">
        <v>1</v>
      </c>
      <c r="F28" s="30">
        <v>0</v>
      </c>
      <c r="G28" s="30">
        <v>1</v>
      </c>
      <c r="H28" s="30">
        <v>1</v>
      </c>
      <c r="I28" s="30">
        <v>1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1</v>
      </c>
      <c r="P28" s="30">
        <v>1</v>
      </c>
      <c r="Q28" s="30">
        <v>0</v>
      </c>
      <c r="R28" s="30">
        <v>1</v>
      </c>
      <c r="S28" s="30">
        <v>1</v>
      </c>
      <c r="T28" s="30">
        <v>0</v>
      </c>
      <c r="U28" s="30">
        <v>0</v>
      </c>
      <c r="V28" s="30">
        <v>0</v>
      </c>
      <c r="W28" s="33">
        <f t="shared" si="1"/>
        <v>10</v>
      </c>
    </row>
    <row r="29" spans="1:23" ht="30" customHeight="1" x14ac:dyDescent="0.25">
      <c r="A29" s="51" t="s">
        <v>304</v>
      </c>
      <c r="B29" s="30">
        <v>1</v>
      </c>
      <c r="C29" s="30">
        <v>1</v>
      </c>
      <c r="D29" s="30">
        <v>0</v>
      </c>
      <c r="E29" s="30">
        <v>1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</v>
      </c>
      <c r="P29" s="30">
        <v>1</v>
      </c>
      <c r="Q29" s="30">
        <v>0</v>
      </c>
      <c r="R29" s="30">
        <v>1</v>
      </c>
      <c r="S29" s="30">
        <v>1</v>
      </c>
      <c r="T29" s="30">
        <v>1</v>
      </c>
      <c r="U29" s="30">
        <v>0</v>
      </c>
      <c r="V29" s="30">
        <v>0</v>
      </c>
      <c r="W29" s="33">
        <f t="shared" si="1"/>
        <v>8</v>
      </c>
    </row>
    <row r="30" spans="1:23" ht="30" customHeight="1" x14ac:dyDescent="0.25">
      <c r="A30" s="51" t="s">
        <v>305</v>
      </c>
      <c r="B30" s="30">
        <v>1</v>
      </c>
      <c r="C30" s="30">
        <v>1</v>
      </c>
      <c r="D30" s="30">
        <v>0</v>
      </c>
      <c r="E30" s="30">
        <v>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</v>
      </c>
      <c r="P30" s="30">
        <v>1</v>
      </c>
      <c r="Q30" s="30">
        <v>0</v>
      </c>
      <c r="R30" s="30">
        <v>1</v>
      </c>
      <c r="S30" s="30">
        <v>1</v>
      </c>
      <c r="T30" s="30">
        <v>1</v>
      </c>
      <c r="U30" s="30">
        <v>0</v>
      </c>
      <c r="V30" s="30">
        <v>0</v>
      </c>
      <c r="W30" s="33">
        <f t="shared" si="1"/>
        <v>8</v>
      </c>
    </row>
    <row r="31" spans="1:23" ht="30" customHeight="1" x14ac:dyDescent="0.25">
      <c r="A31" s="51" t="s">
        <v>306</v>
      </c>
      <c r="B31" s="30">
        <v>1</v>
      </c>
      <c r="C31" s="30">
        <v>1</v>
      </c>
      <c r="D31" s="30">
        <v>0</v>
      </c>
      <c r="E31" s="30">
        <v>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1</v>
      </c>
      <c r="P31" s="30">
        <v>1</v>
      </c>
      <c r="Q31" s="30">
        <v>0</v>
      </c>
      <c r="R31" s="30">
        <v>1</v>
      </c>
      <c r="S31" s="30">
        <v>1</v>
      </c>
      <c r="T31" s="30">
        <v>1</v>
      </c>
      <c r="U31" s="30">
        <v>0</v>
      </c>
      <c r="V31" s="30">
        <v>0</v>
      </c>
      <c r="W31" s="33">
        <f t="shared" si="1"/>
        <v>8</v>
      </c>
    </row>
    <row r="32" spans="1:23" ht="30" customHeight="1" x14ac:dyDescent="0.25">
      <c r="A32" s="51" t="s">
        <v>307</v>
      </c>
      <c r="B32" s="30">
        <v>1</v>
      </c>
      <c r="C32" s="30">
        <v>1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1</v>
      </c>
      <c r="P32" s="30">
        <v>1</v>
      </c>
      <c r="Q32" s="30">
        <v>0</v>
      </c>
      <c r="R32" s="30">
        <v>1</v>
      </c>
      <c r="S32" s="30">
        <v>1</v>
      </c>
      <c r="T32" s="30">
        <v>0</v>
      </c>
      <c r="U32" s="30">
        <v>0</v>
      </c>
      <c r="V32" s="30">
        <v>0</v>
      </c>
      <c r="W32" s="33">
        <f t="shared" si="1"/>
        <v>6</v>
      </c>
    </row>
    <row r="33" spans="1:23" ht="30" customHeight="1" x14ac:dyDescent="0.25">
      <c r="A33" s="51" t="s">
        <v>308</v>
      </c>
      <c r="B33" s="30">
        <v>1</v>
      </c>
      <c r="C33" s="30">
        <v>1</v>
      </c>
      <c r="D33" s="30">
        <v>0</v>
      </c>
      <c r="E33" s="30">
        <v>1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1</v>
      </c>
      <c r="P33" s="30">
        <v>1</v>
      </c>
      <c r="Q33" s="30">
        <v>0</v>
      </c>
      <c r="R33" s="30">
        <v>1</v>
      </c>
      <c r="S33" s="30">
        <v>1</v>
      </c>
      <c r="T33" s="30">
        <v>1</v>
      </c>
      <c r="U33" s="30">
        <v>0</v>
      </c>
      <c r="V33" s="30">
        <v>0</v>
      </c>
      <c r="W33" s="33">
        <f t="shared" si="1"/>
        <v>8</v>
      </c>
    </row>
    <row r="34" spans="1:23" ht="30" customHeight="1" x14ac:dyDescent="0.25">
      <c r="A34" s="51" t="s">
        <v>309</v>
      </c>
      <c r="B34" s="30">
        <f>19+19</f>
        <v>38</v>
      </c>
      <c r="C34" s="30">
        <f>14+14</f>
        <v>28</v>
      </c>
      <c r="D34" s="30">
        <f>3+3</f>
        <v>6</v>
      </c>
      <c r="E34" s="30">
        <f>3+3</f>
        <v>6</v>
      </c>
      <c r="F34" s="30">
        <f>3+3</f>
        <v>6</v>
      </c>
      <c r="G34" s="30">
        <f>3+3</f>
        <v>6</v>
      </c>
      <c r="H34" s="30">
        <f>3+3</f>
        <v>6</v>
      </c>
      <c r="I34" s="30">
        <f>7+7</f>
        <v>14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f>19+19</f>
        <v>38</v>
      </c>
      <c r="P34" s="30">
        <f>6+6</f>
        <v>12</v>
      </c>
      <c r="Q34" s="30">
        <v>0</v>
      </c>
      <c r="R34" s="30">
        <f>7+7</f>
        <v>14</v>
      </c>
      <c r="S34" s="30">
        <f>7+7</f>
        <v>14</v>
      </c>
      <c r="T34" s="30">
        <f>11+11</f>
        <v>22</v>
      </c>
      <c r="U34" s="30">
        <f>3+3</f>
        <v>6</v>
      </c>
      <c r="V34" s="30">
        <v>0</v>
      </c>
      <c r="W34" s="33">
        <f t="shared" si="1"/>
        <v>216</v>
      </c>
    </row>
    <row r="35" spans="1:23" ht="30" customHeight="1" x14ac:dyDescent="0.25">
      <c r="A35" s="51" t="s">
        <v>310</v>
      </c>
      <c r="B35" s="30">
        <v>0</v>
      </c>
      <c r="C35" s="30">
        <v>0</v>
      </c>
      <c r="D35" s="30">
        <v>2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52</v>
      </c>
      <c r="K35" s="30">
        <v>0</v>
      </c>
      <c r="L35" s="30">
        <v>0</v>
      </c>
      <c r="M35" s="30">
        <v>2</v>
      </c>
      <c r="N35" s="30">
        <v>0</v>
      </c>
      <c r="O35" s="30">
        <v>1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3</v>
      </c>
      <c r="V35" s="30">
        <v>10</v>
      </c>
      <c r="W35" s="33">
        <f t="shared" si="1"/>
        <v>70</v>
      </c>
    </row>
    <row r="36" spans="1:23" ht="30" customHeight="1" x14ac:dyDescent="0.25">
      <c r="A36" s="51" t="s">
        <v>311</v>
      </c>
      <c r="B36" s="30">
        <v>1</v>
      </c>
      <c r="C36" s="30">
        <v>1</v>
      </c>
      <c r="D36" s="30">
        <v>2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1</v>
      </c>
      <c r="L36" s="30">
        <v>1</v>
      </c>
      <c r="M36" s="30">
        <v>3</v>
      </c>
      <c r="N36" s="30">
        <v>0</v>
      </c>
      <c r="O36" s="30">
        <v>1</v>
      </c>
      <c r="P36" s="30">
        <v>1</v>
      </c>
      <c r="Q36" s="30">
        <v>1</v>
      </c>
      <c r="R36" s="30">
        <v>1</v>
      </c>
      <c r="S36" s="30">
        <v>1</v>
      </c>
      <c r="T36" s="30">
        <v>1</v>
      </c>
      <c r="U36" s="30">
        <v>2</v>
      </c>
      <c r="V36" s="30"/>
      <c r="W36" s="33">
        <f t="shared" si="1"/>
        <v>23</v>
      </c>
    </row>
    <row r="37" spans="1:23" ht="30" customHeight="1" x14ac:dyDescent="0.25">
      <c r="A37" s="51" t="s">
        <v>312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3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/>
      <c r="W37" s="33">
        <f t="shared" ref="W37:W47" si="2">SUM(B37:U37)</f>
        <v>3</v>
      </c>
    </row>
    <row r="38" spans="1:23" ht="30" customHeight="1" x14ac:dyDescent="0.25">
      <c r="A38" s="51" t="s">
        <v>313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1</v>
      </c>
      <c r="L38" s="30">
        <v>2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/>
      <c r="W38" s="33">
        <f t="shared" si="2"/>
        <v>3</v>
      </c>
    </row>
    <row r="39" spans="1:23" ht="30" customHeight="1" x14ac:dyDescent="0.25">
      <c r="A39" s="51" t="s">
        <v>314</v>
      </c>
      <c r="B39" s="30">
        <v>0</v>
      </c>
      <c r="C39" s="30">
        <v>0</v>
      </c>
      <c r="D39" s="30">
        <v>2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3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/>
      <c r="W39" s="33">
        <f t="shared" si="2"/>
        <v>5</v>
      </c>
    </row>
    <row r="40" spans="1:23" ht="30" customHeight="1" x14ac:dyDescent="0.25">
      <c r="A40" s="51" t="s">
        <v>315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3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3">
        <f t="shared" si="2"/>
        <v>3</v>
      </c>
    </row>
    <row r="41" spans="1:23" ht="30" customHeight="1" x14ac:dyDescent="0.25">
      <c r="A41" s="51" t="s">
        <v>316</v>
      </c>
      <c r="B41" s="30">
        <v>1</v>
      </c>
      <c r="C41" s="30">
        <v>1</v>
      </c>
      <c r="D41" s="30">
        <v>0</v>
      </c>
      <c r="E41" s="30">
        <v>1</v>
      </c>
      <c r="F41" s="30">
        <v>0</v>
      </c>
      <c r="G41" s="30">
        <v>0</v>
      </c>
      <c r="H41" s="30">
        <v>0</v>
      </c>
      <c r="I41" s="30">
        <v>0</v>
      </c>
      <c r="J41" s="30">
        <v>1</v>
      </c>
      <c r="K41" s="30">
        <v>13</v>
      </c>
      <c r="L41" s="30">
        <v>0</v>
      </c>
      <c r="M41" s="30">
        <v>2</v>
      </c>
      <c r="N41" s="30">
        <v>0</v>
      </c>
      <c r="O41" s="30">
        <v>0</v>
      </c>
      <c r="P41" s="30">
        <v>0</v>
      </c>
      <c r="Q41" s="30">
        <v>0</v>
      </c>
      <c r="R41" s="30">
        <v>1</v>
      </c>
      <c r="S41" s="30">
        <v>1</v>
      </c>
      <c r="T41" s="30">
        <v>1</v>
      </c>
      <c r="U41" s="30">
        <v>1</v>
      </c>
      <c r="V41" s="30"/>
      <c r="W41" s="33">
        <f t="shared" si="2"/>
        <v>23</v>
      </c>
    </row>
    <row r="42" spans="1:23" ht="30" customHeight="1" x14ac:dyDescent="0.25">
      <c r="A42" s="51" t="s">
        <v>317</v>
      </c>
      <c r="B42" s="30">
        <v>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5</v>
      </c>
      <c r="K42" s="30">
        <v>1</v>
      </c>
      <c r="L42" s="30">
        <v>2</v>
      </c>
      <c r="M42" s="30">
        <v>5</v>
      </c>
      <c r="N42" s="30">
        <v>3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/>
      <c r="W42" s="33">
        <f t="shared" si="2"/>
        <v>16</v>
      </c>
    </row>
    <row r="43" spans="1:23" ht="30" customHeight="1" x14ac:dyDescent="0.25">
      <c r="A43" s="51" t="s">
        <v>318</v>
      </c>
      <c r="B43" s="30">
        <v>103</v>
      </c>
      <c r="C43" s="30">
        <v>86</v>
      </c>
      <c r="D43" s="30">
        <v>0</v>
      </c>
      <c r="E43" s="30">
        <v>13</v>
      </c>
      <c r="F43" s="30">
        <v>13</v>
      </c>
      <c r="G43" s="30">
        <v>13</v>
      </c>
      <c r="H43" s="30">
        <v>13</v>
      </c>
      <c r="I43" s="30">
        <v>25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81</v>
      </c>
      <c r="P43" s="30">
        <v>68</v>
      </c>
      <c r="Q43" s="30">
        <v>0</v>
      </c>
      <c r="R43" s="30">
        <v>40</v>
      </c>
      <c r="S43" s="30">
        <v>57</v>
      </c>
      <c r="T43" s="30">
        <v>51</v>
      </c>
      <c r="U43" s="30">
        <v>0</v>
      </c>
      <c r="V43" s="30"/>
      <c r="W43" s="33">
        <f t="shared" si="2"/>
        <v>563</v>
      </c>
    </row>
    <row r="44" spans="1:23" ht="30" customHeight="1" x14ac:dyDescent="0.25">
      <c r="A44" s="51" t="s">
        <v>319</v>
      </c>
      <c r="B44" s="30">
        <v>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2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/>
      <c r="W44" s="33">
        <f t="shared" si="2"/>
        <v>2</v>
      </c>
    </row>
    <row r="45" spans="1:23" ht="30" customHeight="1" x14ac:dyDescent="0.25">
      <c r="A45" s="51" t="s">
        <v>320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1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/>
      <c r="W45" s="33">
        <f t="shared" si="2"/>
        <v>1</v>
      </c>
    </row>
    <row r="46" spans="1:23" ht="30" customHeight="1" x14ac:dyDescent="0.25">
      <c r="A46" s="51" t="s">
        <v>321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2</v>
      </c>
      <c r="K46" s="30">
        <v>0</v>
      </c>
      <c r="L46" s="30">
        <v>7</v>
      </c>
      <c r="M46" s="30">
        <v>10</v>
      </c>
      <c r="N46" s="30">
        <v>7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/>
      <c r="W46" s="33">
        <f t="shared" si="2"/>
        <v>26</v>
      </c>
    </row>
    <row r="47" spans="1:23" ht="30" customHeight="1" x14ac:dyDescent="0.25">
      <c r="A47" s="51" t="s">
        <v>322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42</v>
      </c>
      <c r="P47" s="30">
        <v>25</v>
      </c>
      <c r="Q47" s="30">
        <v>0</v>
      </c>
      <c r="R47" s="30">
        <v>0</v>
      </c>
      <c r="S47" s="30">
        <v>0</v>
      </c>
      <c r="T47" s="30">
        <v>25</v>
      </c>
      <c r="U47" s="30">
        <v>0</v>
      </c>
      <c r="V47" s="30"/>
      <c r="W47" s="33">
        <f t="shared" si="2"/>
        <v>92</v>
      </c>
    </row>
    <row r="48" spans="1:23" ht="30" customHeight="1" x14ac:dyDescent="0.25">
      <c r="A48" s="51" t="s">
        <v>323</v>
      </c>
      <c r="B48" s="73">
        <v>1</v>
      </c>
      <c r="C48" s="74"/>
      <c r="D48" s="75"/>
      <c r="E48" s="73">
        <v>1</v>
      </c>
      <c r="F48" s="74"/>
      <c r="G48" s="74"/>
      <c r="H48" s="74"/>
      <c r="I48" s="74"/>
      <c r="J48" s="74"/>
      <c r="K48" s="74"/>
      <c r="L48" s="74"/>
      <c r="M48" s="74"/>
      <c r="N48" s="75"/>
      <c r="O48" s="73">
        <v>1</v>
      </c>
      <c r="P48" s="74"/>
      <c r="Q48" s="75"/>
      <c r="R48" s="73">
        <v>0</v>
      </c>
      <c r="S48" s="74"/>
      <c r="T48" s="74"/>
      <c r="U48" s="75"/>
      <c r="V48" s="50"/>
      <c r="W48" s="33">
        <f>+R48+O48+E48+B48</f>
        <v>3</v>
      </c>
    </row>
    <row r="49" spans="1:23" ht="30" customHeight="1" x14ac:dyDescent="0.25">
      <c r="A49" s="51" t="s">
        <v>324</v>
      </c>
      <c r="B49" s="73">
        <v>1</v>
      </c>
      <c r="C49" s="74"/>
      <c r="D49" s="75"/>
      <c r="E49" s="73">
        <v>1</v>
      </c>
      <c r="F49" s="74"/>
      <c r="G49" s="74"/>
      <c r="H49" s="74"/>
      <c r="I49" s="74"/>
      <c r="J49" s="74"/>
      <c r="K49" s="74"/>
      <c r="L49" s="74"/>
      <c r="M49" s="74"/>
      <c r="N49" s="75"/>
      <c r="O49" s="73">
        <v>1</v>
      </c>
      <c r="P49" s="74"/>
      <c r="Q49" s="75"/>
      <c r="R49" s="73">
        <v>1</v>
      </c>
      <c r="S49" s="74"/>
      <c r="T49" s="74"/>
      <c r="U49" s="75"/>
      <c r="V49" s="50"/>
      <c r="W49" s="33">
        <f t="shared" ref="W49:W56" si="3">+R49+O49+E49+B49</f>
        <v>4</v>
      </c>
    </row>
    <row r="50" spans="1:23" ht="30" customHeight="1" x14ac:dyDescent="0.25">
      <c r="A50" s="51" t="s">
        <v>325</v>
      </c>
      <c r="B50" s="73">
        <v>9</v>
      </c>
      <c r="C50" s="74"/>
      <c r="D50" s="75"/>
      <c r="E50" s="73">
        <v>6</v>
      </c>
      <c r="F50" s="74"/>
      <c r="G50" s="74"/>
      <c r="H50" s="74"/>
      <c r="I50" s="74"/>
      <c r="J50" s="74"/>
      <c r="K50" s="74"/>
      <c r="L50" s="74"/>
      <c r="M50" s="74"/>
      <c r="N50" s="75"/>
      <c r="O50" s="73">
        <v>8</v>
      </c>
      <c r="P50" s="74"/>
      <c r="Q50" s="75"/>
      <c r="R50" s="73">
        <v>7</v>
      </c>
      <c r="S50" s="74"/>
      <c r="T50" s="74"/>
      <c r="U50" s="75"/>
      <c r="V50" s="50"/>
      <c r="W50" s="33">
        <f t="shared" si="3"/>
        <v>30</v>
      </c>
    </row>
    <row r="51" spans="1:23" ht="30" customHeight="1" x14ac:dyDescent="0.25">
      <c r="A51" s="51" t="s">
        <v>326</v>
      </c>
      <c r="B51" s="73">
        <v>4</v>
      </c>
      <c r="C51" s="74"/>
      <c r="D51" s="75"/>
      <c r="E51" s="73">
        <v>4</v>
      </c>
      <c r="F51" s="74"/>
      <c r="G51" s="74"/>
      <c r="H51" s="74"/>
      <c r="I51" s="74"/>
      <c r="J51" s="74"/>
      <c r="K51" s="74"/>
      <c r="L51" s="74"/>
      <c r="M51" s="74"/>
      <c r="N51" s="75"/>
      <c r="O51" s="73">
        <v>4</v>
      </c>
      <c r="P51" s="74"/>
      <c r="Q51" s="75"/>
      <c r="R51" s="73">
        <v>2</v>
      </c>
      <c r="S51" s="74"/>
      <c r="T51" s="74"/>
      <c r="U51" s="75"/>
      <c r="V51" s="50"/>
      <c r="W51" s="33">
        <f t="shared" si="3"/>
        <v>14</v>
      </c>
    </row>
    <row r="52" spans="1:23" ht="30" customHeight="1" x14ac:dyDescent="0.25">
      <c r="A52" s="51" t="s">
        <v>327</v>
      </c>
      <c r="B52" s="73">
        <v>30</v>
      </c>
      <c r="C52" s="74"/>
      <c r="D52" s="75"/>
      <c r="E52" s="73">
        <v>30</v>
      </c>
      <c r="F52" s="74"/>
      <c r="G52" s="74"/>
      <c r="H52" s="74"/>
      <c r="I52" s="74"/>
      <c r="J52" s="74"/>
      <c r="K52" s="74"/>
      <c r="L52" s="74"/>
      <c r="M52" s="74"/>
      <c r="N52" s="75"/>
      <c r="O52" s="73">
        <v>30</v>
      </c>
      <c r="P52" s="74"/>
      <c r="Q52" s="75"/>
      <c r="R52" s="73">
        <v>0</v>
      </c>
      <c r="S52" s="74"/>
      <c r="T52" s="74"/>
      <c r="U52" s="75"/>
      <c r="V52" s="50"/>
      <c r="W52" s="33">
        <f t="shared" si="3"/>
        <v>90</v>
      </c>
    </row>
    <row r="53" spans="1:23" ht="30" customHeight="1" x14ac:dyDescent="0.25">
      <c r="A53" s="51" t="s">
        <v>328</v>
      </c>
      <c r="B53" s="73">
        <v>14</v>
      </c>
      <c r="C53" s="74"/>
      <c r="D53" s="75"/>
      <c r="E53" s="73">
        <v>15</v>
      </c>
      <c r="F53" s="74"/>
      <c r="G53" s="74"/>
      <c r="H53" s="74"/>
      <c r="I53" s="74"/>
      <c r="J53" s="74"/>
      <c r="K53" s="74"/>
      <c r="L53" s="74"/>
      <c r="M53" s="74"/>
      <c r="N53" s="75"/>
      <c r="O53" s="73">
        <v>16</v>
      </c>
      <c r="P53" s="74"/>
      <c r="Q53" s="75"/>
      <c r="R53" s="73">
        <v>16</v>
      </c>
      <c r="S53" s="74"/>
      <c r="T53" s="74"/>
      <c r="U53" s="75"/>
      <c r="V53" s="50"/>
      <c r="W53" s="33">
        <f t="shared" si="3"/>
        <v>61</v>
      </c>
    </row>
    <row r="54" spans="1:23" ht="30" customHeight="1" x14ac:dyDescent="0.25">
      <c r="A54" s="51" t="s">
        <v>329</v>
      </c>
      <c r="B54" s="73">
        <v>1</v>
      </c>
      <c r="C54" s="74"/>
      <c r="D54" s="75"/>
      <c r="E54" s="73">
        <v>1</v>
      </c>
      <c r="F54" s="74"/>
      <c r="G54" s="74"/>
      <c r="H54" s="74"/>
      <c r="I54" s="74"/>
      <c r="J54" s="74"/>
      <c r="K54" s="74"/>
      <c r="L54" s="74"/>
      <c r="M54" s="74"/>
      <c r="N54" s="75"/>
      <c r="O54" s="73">
        <v>1</v>
      </c>
      <c r="P54" s="74"/>
      <c r="Q54" s="75"/>
      <c r="R54" s="73">
        <v>1</v>
      </c>
      <c r="S54" s="74"/>
      <c r="T54" s="74"/>
      <c r="U54" s="75"/>
      <c r="V54" s="50"/>
      <c r="W54" s="33">
        <f t="shared" si="3"/>
        <v>4</v>
      </c>
    </row>
    <row r="55" spans="1:23" ht="30" customHeight="1" x14ac:dyDescent="0.3">
      <c r="A55" s="51" t="s">
        <v>330</v>
      </c>
      <c r="B55" s="73">
        <v>1</v>
      </c>
      <c r="C55" s="74"/>
      <c r="D55" s="75"/>
      <c r="E55" s="80">
        <v>1</v>
      </c>
      <c r="F55" s="81"/>
      <c r="G55" s="81"/>
      <c r="H55" s="81"/>
      <c r="I55" s="81"/>
      <c r="J55" s="81"/>
      <c r="K55" s="81"/>
      <c r="L55" s="81"/>
      <c r="M55" s="81"/>
      <c r="N55" s="82"/>
      <c r="O55" s="73">
        <v>1</v>
      </c>
      <c r="P55" s="74"/>
      <c r="Q55" s="75"/>
      <c r="R55" s="73">
        <v>1</v>
      </c>
      <c r="S55" s="74"/>
      <c r="T55" s="74"/>
      <c r="U55" s="75"/>
      <c r="V55" s="50"/>
      <c r="W55" s="33">
        <f t="shared" si="3"/>
        <v>4</v>
      </c>
    </row>
    <row r="56" spans="1:23" ht="30" customHeight="1" x14ac:dyDescent="0.3">
      <c r="A56" s="51" t="s">
        <v>331</v>
      </c>
      <c r="B56" s="73">
        <v>1</v>
      </c>
      <c r="C56" s="74"/>
      <c r="D56" s="75"/>
      <c r="E56" s="80">
        <v>1</v>
      </c>
      <c r="F56" s="81"/>
      <c r="G56" s="81"/>
      <c r="H56" s="81"/>
      <c r="I56" s="81"/>
      <c r="J56" s="81"/>
      <c r="K56" s="81"/>
      <c r="L56" s="81"/>
      <c r="M56" s="81"/>
      <c r="N56" s="82"/>
      <c r="O56" s="73">
        <v>1</v>
      </c>
      <c r="P56" s="74"/>
      <c r="Q56" s="75"/>
      <c r="R56" s="73">
        <v>1</v>
      </c>
      <c r="S56" s="74"/>
      <c r="T56" s="74"/>
      <c r="U56" s="75"/>
      <c r="V56" s="50"/>
      <c r="W56" s="33">
        <f t="shared" si="3"/>
        <v>4</v>
      </c>
    </row>
  </sheetData>
  <mergeCells count="45">
    <mergeCell ref="A1:W1"/>
    <mergeCell ref="A2:W2"/>
    <mergeCell ref="A3:A4"/>
    <mergeCell ref="B3:D3"/>
    <mergeCell ref="E3:N3"/>
    <mergeCell ref="O3:Q3"/>
    <mergeCell ref="R3:U3"/>
    <mergeCell ref="W3:W4"/>
    <mergeCell ref="V3:V4"/>
    <mergeCell ref="B48:D48"/>
    <mergeCell ref="E48:N48"/>
    <mergeCell ref="O48:Q48"/>
    <mergeCell ref="R48:U48"/>
    <mergeCell ref="B49:D49"/>
    <mergeCell ref="E49:N49"/>
    <mergeCell ref="O49:Q49"/>
    <mergeCell ref="R49:U49"/>
    <mergeCell ref="B50:D50"/>
    <mergeCell ref="E50:N50"/>
    <mergeCell ref="O50:Q50"/>
    <mergeCell ref="R50:U50"/>
    <mergeCell ref="B51:D51"/>
    <mergeCell ref="E51:N51"/>
    <mergeCell ref="O51:Q51"/>
    <mergeCell ref="R51:U51"/>
    <mergeCell ref="B52:D52"/>
    <mergeCell ref="E52:N52"/>
    <mergeCell ref="O52:Q52"/>
    <mergeCell ref="R52:U52"/>
    <mergeCell ref="B53:D53"/>
    <mergeCell ref="E53:N53"/>
    <mergeCell ref="O53:Q53"/>
    <mergeCell ref="R53:U53"/>
    <mergeCell ref="B56:D56"/>
    <mergeCell ref="E56:N56"/>
    <mergeCell ref="O56:Q56"/>
    <mergeCell ref="R56:U56"/>
    <mergeCell ref="B54:D54"/>
    <mergeCell ref="E54:N54"/>
    <mergeCell ref="O54:Q54"/>
    <mergeCell ref="R54:U54"/>
    <mergeCell ref="B55:D55"/>
    <mergeCell ref="E55:N55"/>
    <mergeCell ref="O55:Q55"/>
    <mergeCell ref="R55:U55"/>
  </mergeCells>
  <printOptions horizontalCentered="1"/>
  <pageMargins left="0.25" right="0.25" top="0.75" bottom="0.75" header="0.3" footer="0.3"/>
  <pageSetup paperSize="9" scale="5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Y58"/>
  <sheetViews>
    <sheetView tabSelected="1" zoomScaleNormal="100" workbookViewId="0">
      <pane ySplit="4" topLeftCell="A5" activePane="bottomLeft" state="frozen"/>
      <selection pane="bottomLeft" activeCell="J7" sqref="J7"/>
    </sheetView>
  </sheetViews>
  <sheetFormatPr defaultRowHeight="15" x14ac:dyDescent="0.25"/>
  <cols>
    <col min="1" max="1" width="34.7109375" customWidth="1"/>
    <col min="2" max="3" width="10.7109375" customWidth="1"/>
    <col min="4" max="4" width="12.28515625" customWidth="1"/>
    <col min="5" max="12" width="10.7109375" customWidth="1"/>
    <col min="13" max="13" width="12.42578125" customWidth="1"/>
    <col min="14" max="14" width="12" customWidth="1"/>
    <col min="15" max="23" width="10.7109375" customWidth="1"/>
  </cols>
  <sheetData>
    <row r="1" spans="1:25" ht="30" customHeight="1" x14ac:dyDescent="0.4">
      <c r="A1" s="65" t="s">
        <v>334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5" ht="30" customHeight="1" x14ac:dyDescent="0.4">
      <c r="A2" s="65" t="s">
        <v>202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5" ht="45" customHeight="1" x14ac:dyDescent="0.4">
      <c r="A3" s="66" t="s">
        <v>171</v>
      </c>
      <c r="B3" s="68" t="s">
        <v>194</v>
      </c>
      <c r="C3" s="69"/>
      <c r="D3" s="70"/>
      <c r="E3" s="68" t="s">
        <v>195</v>
      </c>
      <c r="F3" s="69"/>
      <c r="G3" s="69"/>
      <c r="H3" s="69"/>
      <c r="I3" s="69"/>
      <c r="J3" s="69"/>
      <c r="K3" s="69"/>
      <c r="L3" s="69"/>
      <c r="M3" s="69"/>
      <c r="N3" s="70"/>
      <c r="O3" s="68" t="s">
        <v>196</v>
      </c>
      <c r="P3" s="69"/>
      <c r="Q3" s="70"/>
      <c r="R3" s="68" t="s">
        <v>197</v>
      </c>
      <c r="S3" s="69"/>
      <c r="T3" s="69"/>
      <c r="U3" s="70"/>
      <c r="V3" s="71" t="s">
        <v>332</v>
      </c>
      <c r="W3" s="71" t="s">
        <v>186</v>
      </c>
    </row>
    <row r="4" spans="1:25" ht="67.5" x14ac:dyDescent="0.25">
      <c r="A4" s="67"/>
      <c r="B4" s="34" t="s">
        <v>172</v>
      </c>
      <c r="C4" s="34" t="s">
        <v>173</v>
      </c>
      <c r="D4" s="34" t="s">
        <v>193</v>
      </c>
      <c r="E4" s="34" t="s">
        <v>174</v>
      </c>
      <c r="F4" s="34" t="s">
        <v>175</v>
      </c>
      <c r="G4" s="34" t="s">
        <v>176</v>
      </c>
      <c r="H4" s="34" t="s">
        <v>177</v>
      </c>
      <c r="I4" s="34" t="s">
        <v>178</v>
      </c>
      <c r="J4" s="34" t="s">
        <v>52</v>
      </c>
      <c r="K4" s="34" t="s">
        <v>198</v>
      </c>
      <c r="L4" s="34" t="s">
        <v>199</v>
      </c>
      <c r="M4" s="52" t="s">
        <v>193</v>
      </c>
      <c r="N4" s="34" t="s">
        <v>200</v>
      </c>
      <c r="O4" s="34" t="s">
        <v>179</v>
      </c>
      <c r="P4" s="34" t="s">
        <v>180</v>
      </c>
      <c r="Q4" s="34" t="s">
        <v>184</v>
      </c>
      <c r="R4" s="34" t="s">
        <v>181</v>
      </c>
      <c r="S4" s="34" t="s">
        <v>182</v>
      </c>
      <c r="T4" s="34" t="s">
        <v>183</v>
      </c>
      <c r="U4" s="34" t="s">
        <v>185</v>
      </c>
      <c r="V4" s="72"/>
      <c r="W4" s="72"/>
    </row>
    <row r="5" spans="1:25" ht="30" customHeight="1" x14ac:dyDescent="0.25">
      <c r="A5" s="51" t="s">
        <v>281</v>
      </c>
      <c r="B5" s="30">
        <v>100</v>
      </c>
      <c r="C5" s="30">
        <v>85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119</v>
      </c>
      <c r="P5" s="30">
        <v>83</v>
      </c>
      <c r="Q5" s="30">
        <v>0</v>
      </c>
      <c r="R5" s="30">
        <v>46</v>
      </c>
      <c r="S5" s="30">
        <v>41</v>
      </c>
      <c r="T5" s="30">
        <v>25</v>
      </c>
      <c r="U5" s="30">
        <v>0</v>
      </c>
      <c r="V5" s="30">
        <v>0</v>
      </c>
      <c r="W5" s="33">
        <f>SUM(B5:V5)</f>
        <v>499</v>
      </c>
    </row>
    <row r="6" spans="1:25" ht="30" customHeight="1" x14ac:dyDescent="0.25">
      <c r="A6" s="51" t="s">
        <v>282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81</v>
      </c>
      <c r="U6" s="30">
        <v>0</v>
      </c>
      <c r="V6" s="30"/>
      <c r="W6" s="33">
        <f>SUM(B6:U6)</f>
        <v>81</v>
      </c>
    </row>
    <row r="7" spans="1:25" ht="30" customHeight="1" x14ac:dyDescent="0.25">
      <c r="A7" s="51" t="s">
        <v>283</v>
      </c>
      <c r="B7" s="30">
        <v>300</v>
      </c>
      <c r="C7" s="30">
        <v>255</v>
      </c>
      <c r="D7" s="30">
        <v>15</v>
      </c>
      <c r="E7" s="30">
        <v>7</v>
      </c>
      <c r="F7" s="30">
        <v>3</v>
      </c>
      <c r="G7" s="30">
        <v>2</v>
      </c>
      <c r="H7" s="30">
        <v>0</v>
      </c>
      <c r="I7" s="30">
        <v>0</v>
      </c>
      <c r="J7" s="30">
        <v>14</v>
      </c>
      <c r="K7" s="30">
        <v>0</v>
      </c>
      <c r="L7" s="30">
        <v>28</v>
      </c>
      <c r="M7" s="30">
        <v>0</v>
      </c>
      <c r="N7" s="30">
        <v>16</v>
      </c>
      <c r="O7" s="30">
        <v>357</v>
      </c>
      <c r="P7" s="30">
        <v>238</v>
      </c>
      <c r="Q7" s="30">
        <v>1</v>
      </c>
      <c r="R7" s="30">
        <v>127</v>
      </c>
      <c r="S7" s="30">
        <v>138</v>
      </c>
      <c r="T7" s="30">
        <v>276</v>
      </c>
      <c r="U7" s="30">
        <v>0</v>
      </c>
      <c r="V7" s="30">
        <v>0</v>
      </c>
      <c r="W7" s="33">
        <f t="shared" ref="W7:W26" si="0">SUM(B7:V7)</f>
        <v>1777</v>
      </c>
      <c r="Y7">
        <f>1812-1537</f>
        <v>275</v>
      </c>
    </row>
    <row r="8" spans="1:25" ht="30" customHeight="1" x14ac:dyDescent="0.25">
      <c r="A8" s="51" t="s">
        <v>284</v>
      </c>
      <c r="B8" s="30">
        <v>0</v>
      </c>
      <c r="C8" s="30">
        <v>0</v>
      </c>
      <c r="D8" s="30">
        <v>0</v>
      </c>
      <c r="E8" s="30">
        <v>45</v>
      </c>
      <c r="F8" s="30">
        <v>50</v>
      </c>
      <c r="G8" s="30">
        <v>50</v>
      </c>
      <c r="H8" s="30">
        <v>50</v>
      </c>
      <c r="I8" s="30">
        <v>53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1</v>
      </c>
      <c r="W8" s="33">
        <f t="shared" si="0"/>
        <v>249</v>
      </c>
    </row>
    <row r="9" spans="1:25" ht="30" customHeight="1" x14ac:dyDescent="0.25">
      <c r="A9" s="51" t="s">
        <v>285</v>
      </c>
      <c r="B9" s="30">
        <v>1</v>
      </c>
      <c r="C9" s="30">
        <v>1</v>
      </c>
      <c r="D9" s="30">
        <v>0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1</v>
      </c>
      <c r="P9" s="30">
        <v>1</v>
      </c>
      <c r="Q9" s="30">
        <v>0</v>
      </c>
      <c r="R9" s="30">
        <v>1</v>
      </c>
      <c r="S9" s="30">
        <v>1</v>
      </c>
      <c r="T9" s="30">
        <v>1</v>
      </c>
      <c r="U9" s="30">
        <v>1</v>
      </c>
      <c r="V9" s="30">
        <v>0</v>
      </c>
      <c r="W9" s="33">
        <f t="shared" si="0"/>
        <v>13</v>
      </c>
    </row>
    <row r="10" spans="1:25" ht="30" customHeight="1" x14ac:dyDescent="0.25">
      <c r="A10" s="51" t="s">
        <v>286</v>
      </c>
      <c r="B10" s="30">
        <v>1</v>
      </c>
      <c r="C10" s="30">
        <v>1</v>
      </c>
      <c r="D10" s="30">
        <v>0</v>
      </c>
      <c r="E10" s="30">
        <v>1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1</v>
      </c>
      <c r="P10" s="30">
        <v>1</v>
      </c>
      <c r="Q10" s="30">
        <v>0</v>
      </c>
      <c r="R10" s="30">
        <v>1</v>
      </c>
      <c r="S10" s="30">
        <v>1</v>
      </c>
      <c r="T10" s="30">
        <v>1</v>
      </c>
      <c r="U10" s="30">
        <v>0</v>
      </c>
      <c r="V10" s="30">
        <v>0</v>
      </c>
      <c r="W10" s="33">
        <f t="shared" si="0"/>
        <v>8</v>
      </c>
    </row>
    <row r="11" spans="1:25" ht="30" customHeight="1" x14ac:dyDescent="0.25">
      <c r="A11" s="51" t="s">
        <v>287</v>
      </c>
      <c r="B11" s="30">
        <v>38</v>
      </c>
      <c r="C11" s="30">
        <v>30</v>
      </c>
      <c r="D11" s="30">
        <v>2</v>
      </c>
      <c r="E11" s="30">
        <v>7</v>
      </c>
      <c r="F11" s="30">
        <v>8</v>
      </c>
      <c r="G11" s="30">
        <v>8</v>
      </c>
      <c r="H11" s="30">
        <v>8</v>
      </c>
      <c r="I11" s="30">
        <v>8</v>
      </c>
      <c r="J11" s="30">
        <v>12</v>
      </c>
      <c r="K11" s="30">
        <v>2</v>
      </c>
      <c r="L11" s="30">
        <v>4</v>
      </c>
      <c r="M11" s="30">
        <v>3</v>
      </c>
      <c r="N11" s="30">
        <v>3</v>
      </c>
      <c r="O11" s="30">
        <v>38</v>
      </c>
      <c r="P11" s="30">
        <v>30</v>
      </c>
      <c r="Q11" s="30">
        <v>1</v>
      </c>
      <c r="R11" s="30">
        <v>16</v>
      </c>
      <c r="S11" s="30">
        <v>16</v>
      </c>
      <c r="T11" s="30">
        <v>32</v>
      </c>
      <c r="U11" s="30">
        <v>2</v>
      </c>
      <c r="V11" s="30">
        <v>0</v>
      </c>
      <c r="W11" s="33">
        <f t="shared" si="0"/>
        <v>268</v>
      </c>
    </row>
    <row r="12" spans="1:25" ht="30" customHeight="1" x14ac:dyDescent="0.25">
      <c r="A12" s="51" t="s">
        <v>288</v>
      </c>
      <c r="B12" s="30">
        <v>23</v>
      </c>
      <c r="C12" s="30">
        <v>20</v>
      </c>
      <c r="D12" s="30">
        <v>4</v>
      </c>
      <c r="E12" s="30">
        <v>5</v>
      </c>
      <c r="F12" s="30">
        <v>5</v>
      </c>
      <c r="G12" s="30">
        <v>5</v>
      </c>
      <c r="H12" s="30">
        <v>5</v>
      </c>
      <c r="I12" s="30">
        <v>5</v>
      </c>
      <c r="J12" s="30">
        <v>12</v>
      </c>
      <c r="K12" s="30">
        <v>3</v>
      </c>
      <c r="L12" s="30">
        <v>5</v>
      </c>
      <c r="M12" s="30">
        <v>3</v>
      </c>
      <c r="N12" s="30">
        <v>4</v>
      </c>
      <c r="O12" s="30">
        <v>25</v>
      </c>
      <c r="P12" s="30">
        <v>20</v>
      </c>
      <c r="Q12" s="30">
        <v>4</v>
      </c>
      <c r="R12" s="30">
        <v>12</v>
      </c>
      <c r="S12" s="30">
        <v>12</v>
      </c>
      <c r="T12" s="30">
        <v>24</v>
      </c>
      <c r="U12" s="30">
        <v>4</v>
      </c>
      <c r="V12" s="30">
        <v>0</v>
      </c>
      <c r="W12" s="33">
        <f t="shared" si="0"/>
        <v>200</v>
      </c>
    </row>
    <row r="13" spans="1:25" ht="30" customHeight="1" x14ac:dyDescent="0.25">
      <c r="A13" s="51" t="s">
        <v>289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1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3">
        <f t="shared" si="0"/>
        <v>1</v>
      </c>
    </row>
    <row r="14" spans="1:25" ht="30" customHeight="1" x14ac:dyDescent="0.25">
      <c r="A14" s="51" t="s">
        <v>290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2</v>
      </c>
      <c r="K14" s="30">
        <v>0</v>
      </c>
      <c r="L14" s="30">
        <v>1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3">
        <f t="shared" si="0"/>
        <v>3</v>
      </c>
    </row>
    <row r="15" spans="1:25" ht="30" customHeight="1" x14ac:dyDescent="0.25">
      <c r="A15" s="51" t="s">
        <v>291</v>
      </c>
      <c r="B15" s="30">
        <v>9</v>
      </c>
      <c r="C15" s="30">
        <v>6</v>
      </c>
      <c r="D15" s="30">
        <v>0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0</v>
      </c>
      <c r="K15" s="30">
        <v>0</v>
      </c>
      <c r="L15" s="30">
        <v>1</v>
      </c>
      <c r="M15" s="30">
        <v>0</v>
      </c>
      <c r="N15" s="30">
        <v>0</v>
      </c>
      <c r="O15" s="30">
        <v>10</v>
      </c>
      <c r="P15" s="30">
        <v>6</v>
      </c>
      <c r="Q15" s="30">
        <v>0</v>
      </c>
      <c r="R15" s="30">
        <v>8</v>
      </c>
      <c r="S15" s="30">
        <v>2</v>
      </c>
      <c r="T15" s="30">
        <v>2</v>
      </c>
      <c r="U15" s="30">
        <v>0</v>
      </c>
      <c r="V15" s="30">
        <v>0</v>
      </c>
      <c r="W15" s="33">
        <f t="shared" si="0"/>
        <v>49</v>
      </c>
    </row>
    <row r="16" spans="1:25" ht="30" customHeight="1" x14ac:dyDescent="0.25">
      <c r="A16" s="51" t="s">
        <v>292</v>
      </c>
      <c r="B16" s="30">
        <v>0</v>
      </c>
      <c r="C16" s="30">
        <v>0</v>
      </c>
      <c r="D16" s="30">
        <v>2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3</v>
      </c>
      <c r="N16" s="30">
        <v>0</v>
      </c>
      <c r="O16" s="30">
        <v>0</v>
      </c>
      <c r="P16" s="30">
        <v>0</v>
      </c>
      <c r="Q16" s="30">
        <v>1</v>
      </c>
      <c r="R16" s="30">
        <v>0</v>
      </c>
      <c r="S16" s="30">
        <v>0</v>
      </c>
      <c r="T16" s="30">
        <v>0</v>
      </c>
      <c r="U16" s="30">
        <v>2</v>
      </c>
      <c r="V16" s="30">
        <v>0</v>
      </c>
      <c r="W16" s="33">
        <f t="shared" si="0"/>
        <v>8</v>
      </c>
    </row>
    <row r="17" spans="1:23" ht="30" customHeight="1" x14ac:dyDescent="0.25">
      <c r="A17" s="51" t="s">
        <v>293</v>
      </c>
      <c r="B17" s="30">
        <v>6</v>
      </c>
      <c r="C17" s="30">
        <v>4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1</v>
      </c>
      <c r="L17" s="30">
        <v>0</v>
      </c>
      <c r="M17" s="30">
        <v>1</v>
      </c>
      <c r="N17" s="30">
        <v>0</v>
      </c>
      <c r="O17" s="30">
        <v>6</v>
      </c>
      <c r="P17" s="30">
        <v>4</v>
      </c>
      <c r="Q17" s="30">
        <v>0</v>
      </c>
      <c r="R17" s="30">
        <v>5</v>
      </c>
      <c r="S17" s="30">
        <v>0</v>
      </c>
      <c r="T17" s="30">
        <v>0</v>
      </c>
      <c r="U17" s="30">
        <v>0</v>
      </c>
      <c r="V17" s="30">
        <v>0</v>
      </c>
      <c r="W17" s="33">
        <f t="shared" si="0"/>
        <v>27</v>
      </c>
    </row>
    <row r="18" spans="1:23" ht="30" customHeight="1" x14ac:dyDescent="0.25">
      <c r="A18" s="51" t="s">
        <v>336</v>
      </c>
      <c r="B18" s="30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2</v>
      </c>
      <c r="T18" s="30">
        <v>2</v>
      </c>
      <c r="U18" s="30">
        <v>0</v>
      </c>
      <c r="V18" s="30">
        <v>0</v>
      </c>
      <c r="W18" s="33">
        <f t="shared" si="0"/>
        <v>4</v>
      </c>
    </row>
    <row r="19" spans="1:23" ht="30" customHeight="1" x14ac:dyDescent="0.25">
      <c r="A19" s="51" t="s">
        <v>294</v>
      </c>
      <c r="B19" s="30">
        <v>0</v>
      </c>
      <c r="C19" s="30">
        <v>0</v>
      </c>
      <c r="D19" s="30">
        <v>0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3">
        <f t="shared" si="0"/>
        <v>5</v>
      </c>
    </row>
    <row r="20" spans="1:23" ht="30" customHeight="1" x14ac:dyDescent="0.25">
      <c r="A20" s="51" t="s">
        <v>295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3">
        <f t="shared" si="0"/>
        <v>1</v>
      </c>
    </row>
    <row r="21" spans="1:23" ht="30" customHeight="1" x14ac:dyDescent="0.25">
      <c r="A21" s="51" t="s">
        <v>296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1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3">
        <f t="shared" si="0"/>
        <v>1</v>
      </c>
    </row>
    <row r="22" spans="1:23" ht="30" customHeight="1" x14ac:dyDescent="0.25">
      <c r="A22" s="51" t="s">
        <v>333</v>
      </c>
      <c r="B22" s="30">
        <v>0</v>
      </c>
      <c r="C22" s="30">
        <v>0</v>
      </c>
      <c r="D22" s="30">
        <v>2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4</v>
      </c>
      <c r="W22" s="33">
        <f t="shared" si="0"/>
        <v>6</v>
      </c>
    </row>
    <row r="23" spans="1:23" ht="30" customHeight="1" x14ac:dyDescent="0.25">
      <c r="A23" s="51" t="s">
        <v>297</v>
      </c>
      <c r="B23" s="30">
        <v>18</v>
      </c>
      <c r="C23" s="30">
        <v>24</v>
      </c>
      <c r="D23" s="30">
        <v>0</v>
      </c>
      <c r="E23" s="30">
        <v>4</v>
      </c>
      <c r="F23" s="30">
        <v>5</v>
      </c>
      <c r="G23" s="30">
        <v>6</v>
      </c>
      <c r="H23" s="30">
        <v>5</v>
      </c>
      <c r="I23" s="30">
        <v>4</v>
      </c>
      <c r="J23" s="30">
        <v>1</v>
      </c>
      <c r="K23" s="30">
        <v>0</v>
      </c>
      <c r="L23" s="30">
        <v>0</v>
      </c>
      <c r="M23" s="30">
        <v>3</v>
      </c>
      <c r="N23" s="30">
        <v>0</v>
      </c>
      <c r="O23" s="30">
        <v>29</v>
      </c>
      <c r="P23" s="30">
        <v>15</v>
      </c>
      <c r="Q23" s="30">
        <v>0</v>
      </c>
      <c r="R23" s="30">
        <v>27</v>
      </c>
      <c r="S23" s="30">
        <v>10</v>
      </c>
      <c r="T23" s="30">
        <v>6</v>
      </c>
      <c r="U23" s="30">
        <v>0</v>
      </c>
      <c r="V23" s="30">
        <v>0</v>
      </c>
      <c r="W23" s="33">
        <f t="shared" si="0"/>
        <v>157</v>
      </c>
    </row>
    <row r="24" spans="1:23" ht="30" customHeight="1" x14ac:dyDescent="0.25">
      <c r="A24" s="51" t="s">
        <v>298</v>
      </c>
      <c r="B24" s="30">
        <v>10</v>
      </c>
      <c r="C24" s="30">
        <v>8</v>
      </c>
      <c r="D24" s="30">
        <v>1</v>
      </c>
      <c r="E24" s="30">
        <v>2</v>
      </c>
      <c r="F24" s="30">
        <v>2</v>
      </c>
      <c r="G24" s="30">
        <v>2</v>
      </c>
      <c r="H24" s="30">
        <v>2</v>
      </c>
      <c r="I24" s="30">
        <v>2</v>
      </c>
      <c r="J24" s="30">
        <v>1</v>
      </c>
      <c r="K24" s="30">
        <v>0</v>
      </c>
      <c r="L24" s="30">
        <v>1</v>
      </c>
      <c r="M24" s="30">
        <v>1</v>
      </c>
      <c r="N24" s="30">
        <v>0</v>
      </c>
      <c r="O24" s="30">
        <v>10</v>
      </c>
      <c r="P24" s="30">
        <v>8</v>
      </c>
      <c r="Q24" s="30">
        <v>0</v>
      </c>
      <c r="R24" s="30">
        <v>4</v>
      </c>
      <c r="S24" s="30">
        <v>4</v>
      </c>
      <c r="T24" s="30">
        <v>6</v>
      </c>
      <c r="U24" s="30">
        <v>0</v>
      </c>
      <c r="V24" s="30">
        <v>0</v>
      </c>
      <c r="W24" s="33">
        <f t="shared" si="0"/>
        <v>64</v>
      </c>
    </row>
    <row r="25" spans="1:23" ht="30" customHeight="1" x14ac:dyDescent="0.25">
      <c r="A25" s="51" t="s">
        <v>299</v>
      </c>
      <c r="B25" s="30">
        <v>1</v>
      </c>
      <c r="C25" s="30">
        <v>1</v>
      </c>
      <c r="D25" s="30">
        <v>0</v>
      </c>
      <c r="E25" s="30">
        <v>0</v>
      </c>
      <c r="F25" s="30">
        <v>1</v>
      </c>
      <c r="G25" s="30">
        <v>0</v>
      </c>
      <c r="H25" s="30">
        <v>0</v>
      </c>
      <c r="I25" s="30">
        <v>0</v>
      </c>
      <c r="J25" s="30">
        <v>1</v>
      </c>
      <c r="K25" s="30">
        <v>0</v>
      </c>
      <c r="L25" s="30">
        <v>1</v>
      </c>
      <c r="M25" s="30">
        <v>0</v>
      </c>
      <c r="N25" s="30">
        <v>0</v>
      </c>
      <c r="O25" s="30">
        <v>1</v>
      </c>
      <c r="P25" s="30">
        <v>1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3">
        <f t="shared" si="0"/>
        <v>7</v>
      </c>
    </row>
    <row r="26" spans="1:23" ht="30" customHeight="1" x14ac:dyDescent="0.25">
      <c r="A26" s="51" t="s">
        <v>300</v>
      </c>
      <c r="B26" s="30">
        <v>1</v>
      </c>
      <c r="C26" s="30">
        <v>1</v>
      </c>
      <c r="D26" s="30">
        <v>0</v>
      </c>
      <c r="E26" s="30">
        <v>1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1</v>
      </c>
      <c r="P26" s="30">
        <v>1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3">
        <f t="shared" si="0"/>
        <v>5</v>
      </c>
    </row>
    <row r="27" spans="1:23" ht="30" customHeight="1" x14ac:dyDescent="0.25">
      <c r="A27" s="51" t="s">
        <v>301</v>
      </c>
      <c r="B27" s="30">
        <v>1</v>
      </c>
      <c r="C27" s="30">
        <v>1</v>
      </c>
      <c r="D27" s="30">
        <v>0</v>
      </c>
      <c r="E27" s="30">
        <v>1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1</v>
      </c>
      <c r="P27" s="30">
        <v>1</v>
      </c>
      <c r="Q27" s="30">
        <v>0</v>
      </c>
      <c r="R27" s="30">
        <v>0</v>
      </c>
      <c r="S27" s="30">
        <v>1</v>
      </c>
      <c r="T27" s="30">
        <v>1</v>
      </c>
      <c r="U27" s="30">
        <v>0</v>
      </c>
      <c r="V27" s="30"/>
      <c r="W27" s="33">
        <f>SUM(B27:U27)</f>
        <v>8</v>
      </c>
    </row>
    <row r="28" spans="1:23" ht="30" customHeight="1" x14ac:dyDescent="0.25">
      <c r="A28" s="51" t="s">
        <v>302</v>
      </c>
      <c r="B28" s="30">
        <v>1</v>
      </c>
      <c r="C28" s="30">
        <v>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1</v>
      </c>
      <c r="K28" s="30">
        <v>0</v>
      </c>
      <c r="L28" s="30">
        <v>0</v>
      </c>
      <c r="M28" s="30">
        <v>0</v>
      </c>
      <c r="N28" s="30">
        <v>0</v>
      </c>
      <c r="O28" s="30">
        <v>1</v>
      </c>
      <c r="P28" s="30">
        <v>1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3">
        <f t="shared" ref="W28:W37" si="1">SUM(B28:V28)</f>
        <v>5</v>
      </c>
    </row>
    <row r="29" spans="1:23" ht="30" customHeight="1" x14ac:dyDescent="0.25">
      <c r="A29" s="51" t="s">
        <v>303</v>
      </c>
      <c r="B29" s="30">
        <v>1</v>
      </c>
      <c r="C29" s="30">
        <v>1</v>
      </c>
      <c r="D29" s="30">
        <v>0</v>
      </c>
      <c r="E29" s="30">
        <v>1</v>
      </c>
      <c r="F29" s="30">
        <v>0</v>
      </c>
      <c r="G29" s="30">
        <v>1</v>
      </c>
      <c r="H29" s="30">
        <v>1</v>
      </c>
      <c r="I29" s="30">
        <v>1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1</v>
      </c>
      <c r="P29" s="30">
        <v>1</v>
      </c>
      <c r="Q29" s="30">
        <v>0</v>
      </c>
      <c r="R29" s="30">
        <v>1</v>
      </c>
      <c r="S29" s="30">
        <v>1</v>
      </c>
      <c r="T29" s="30">
        <v>0</v>
      </c>
      <c r="U29" s="30">
        <v>0</v>
      </c>
      <c r="V29" s="30">
        <v>0</v>
      </c>
      <c r="W29" s="33">
        <f t="shared" si="1"/>
        <v>10</v>
      </c>
    </row>
    <row r="30" spans="1:23" ht="30" customHeight="1" x14ac:dyDescent="0.25">
      <c r="A30" s="51" t="s">
        <v>304</v>
      </c>
      <c r="B30" s="30">
        <v>1</v>
      </c>
      <c r="C30" s="30">
        <v>1</v>
      </c>
      <c r="D30" s="30">
        <v>0</v>
      </c>
      <c r="E30" s="30">
        <v>1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1</v>
      </c>
      <c r="P30" s="30">
        <v>1</v>
      </c>
      <c r="Q30" s="30">
        <v>0</v>
      </c>
      <c r="R30" s="30">
        <v>1</v>
      </c>
      <c r="S30" s="30">
        <v>1</v>
      </c>
      <c r="T30" s="30">
        <v>1</v>
      </c>
      <c r="U30" s="30">
        <v>0</v>
      </c>
      <c r="V30" s="30">
        <v>0</v>
      </c>
      <c r="W30" s="33">
        <f t="shared" si="1"/>
        <v>8</v>
      </c>
    </row>
    <row r="31" spans="1:23" ht="30" customHeight="1" x14ac:dyDescent="0.25">
      <c r="A31" s="51" t="s">
        <v>305</v>
      </c>
      <c r="B31" s="30">
        <v>1</v>
      </c>
      <c r="C31" s="30">
        <v>1</v>
      </c>
      <c r="D31" s="30">
        <v>0</v>
      </c>
      <c r="E31" s="30">
        <v>1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1</v>
      </c>
      <c r="P31" s="30">
        <v>1</v>
      </c>
      <c r="Q31" s="30">
        <v>0</v>
      </c>
      <c r="R31" s="30">
        <v>1</v>
      </c>
      <c r="S31" s="30">
        <v>1</v>
      </c>
      <c r="T31" s="30">
        <v>1</v>
      </c>
      <c r="U31" s="30">
        <v>0</v>
      </c>
      <c r="V31" s="30">
        <v>0</v>
      </c>
      <c r="W31" s="33">
        <f t="shared" si="1"/>
        <v>8</v>
      </c>
    </row>
    <row r="32" spans="1:23" ht="30" customHeight="1" x14ac:dyDescent="0.25">
      <c r="A32" s="51" t="s">
        <v>306</v>
      </c>
      <c r="B32" s="30">
        <v>1</v>
      </c>
      <c r="C32" s="30">
        <v>1</v>
      </c>
      <c r="D32" s="30">
        <v>0</v>
      </c>
      <c r="E32" s="30">
        <v>1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1</v>
      </c>
      <c r="P32" s="30">
        <v>1</v>
      </c>
      <c r="Q32" s="30">
        <v>0</v>
      </c>
      <c r="R32" s="30">
        <v>1</v>
      </c>
      <c r="S32" s="30">
        <v>1</v>
      </c>
      <c r="T32" s="30">
        <v>1</v>
      </c>
      <c r="U32" s="30">
        <v>0</v>
      </c>
      <c r="V32" s="30">
        <v>0</v>
      </c>
      <c r="W32" s="33">
        <f t="shared" si="1"/>
        <v>8</v>
      </c>
    </row>
    <row r="33" spans="1:23" ht="30" customHeight="1" x14ac:dyDescent="0.25">
      <c r="A33" s="51" t="s">
        <v>307</v>
      </c>
      <c r="B33" s="30">
        <v>1</v>
      </c>
      <c r="C33" s="30">
        <v>1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1</v>
      </c>
      <c r="P33" s="30">
        <v>1</v>
      </c>
      <c r="Q33" s="30">
        <v>0</v>
      </c>
      <c r="R33" s="30">
        <v>1</v>
      </c>
      <c r="S33" s="30">
        <v>1</v>
      </c>
      <c r="T33" s="30">
        <v>0</v>
      </c>
      <c r="U33" s="30">
        <v>0</v>
      </c>
      <c r="V33" s="30">
        <v>0</v>
      </c>
      <c r="W33" s="33">
        <f t="shared" si="1"/>
        <v>6</v>
      </c>
    </row>
    <row r="34" spans="1:23" ht="30" customHeight="1" x14ac:dyDescent="0.25">
      <c r="A34" s="51" t="s">
        <v>308</v>
      </c>
      <c r="B34" s="30">
        <v>1</v>
      </c>
      <c r="C34" s="30">
        <v>1</v>
      </c>
      <c r="D34" s="30">
        <v>0</v>
      </c>
      <c r="E34" s="30">
        <v>1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1</v>
      </c>
      <c r="P34" s="30">
        <v>1</v>
      </c>
      <c r="Q34" s="30">
        <v>0</v>
      </c>
      <c r="R34" s="30">
        <v>1</v>
      </c>
      <c r="S34" s="30">
        <v>1</v>
      </c>
      <c r="T34" s="30">
        <v>1</v>
      </c>
      <c r="U34" s="30">
        <v>0</v>
      </c>
      <c r="V34" s="30">
        <v>0</v>
      </c>
      <c r="W34" s="33">
        <f t="shared" si="1"/>
        <v>8</v>
      </c>
    </row>
    <row r="35" spans="1:23" ht="30" customHeight="1" x14ac:dyDescent="0.25">
      <c r="A35" s="51" t="s">
        <v>309</v>
      </c>
      <c r="B35" s="30">
        <f>19+19</f>
        <v>38</v>
      </c>
      <c r="C35" s="30">
        <f>14+14</f>
        <v>28</v>
      </c>
      <c r="D35" s="30">
        <f>3+3</f>
        <v>6</v>
      </c>
      <c r="E35" s="30">
        <f>3+3</f>
        <v>6</v>
      </c>
      <c r="F35" s="30">
        <f>3+3</f>
        <v>6</v>
      </c>
      <c r="G35" s="30">
        <f>3+3</f>
        <v>6</v>
      </c>
      <c r="H35" s="30">
        <f>3+3</f>
        <v>6</v>
      </c>
      <c r="I35" s="30">
        <f>7+7</f>
        <v>14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f>19+19</f>
        <v>38</v>
      </c>
      <c r="P35" s="30">
        <v>28</v>
      </c>
      <c r="Q35" s="30">
        <v>0</v>
      </c>
      <c r="R35" s="30">
        <f>7+7</f>
        <v>14</v>
      </c>
      <c r="S35" s="30">
        <f>7+7</f>
        <v>14</v>
      </c>
      <c r="T35" s="30">
        <f>11+11</f>
        <v>22</v>
      </c>
      <c r="U35" s="30">
        <f>3+3</f>
        <v>6</v>
      </c>
      <c r="V35" s="30">
        <v>0</v>
      </c>
      <c r="W35" s="33">
        <f t="shared" si="1"/>
        <v>232</v>
      </c>
    </row>
    <row r="36" spans="1:23" ht="30" customHeight="1" x14ac:dyDescent="0.25">
      <c r="A36" s="51" t="s">
        <v>310</v>
      </c>
      <c r="B36" s="30">
        <v>0</v>
      </c>
      <c r="C36" s="30">
        <v>0</v>
      </c>
      <c r="D36" s="30">
        <v>2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52</v>
      </c>
      <c r="K36" s="30">
        <v>0</v>
      </c>
      <c r="L36" s="30">
        <v>0</v>
      </c>
      <c r="M36" s="30">
        <v>2</v>
      </c>
      <c r="N36" s="30">
        <v>0</v>
      </c>
      <c r="O36" s="30">
        <v>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3</v>
      </c>
      <c r="V36" s="30">
        <v>10</v>
      </c>
      <c r="W36" s="33">
        <f t="shared" si="1"/>
        <v>70</v>
      </c>
    </row>
    <row r="37" spans="1:23" ht="30" customHeight="1" x14ac:dyDescent="0.25">
      <c r="A37" s="51" t="s">
        <v>311</v>
      </c>
      <c r="B37" s="30">
        <v>1</v>
      </c>
      <c r="C37" s="30">
        <v>1</v>
      </c>
      <c r="D37" s="30">
        <v>2</v>
      </c>
      <c r="E37" s="30">
        <v>1</v>
      </c>
      <c r="F37" s="30">
        <v>1</v>
      </c>
      <c r="G37" s="30">
        <v>1</v>
      </c>
      <c r="H37" s="30">
        <v>1</v>
      </c>
      <c r="I37" s="30">
        <v>1</v>
      </c>
      <c r="J37" s="30">
        <v>1</v>
      </c>
      <c r="K37" s="30">
        <v>1</v>
      </c>
      <c r="L37" s="30">
        <v>1</v>
      </c>
      <c r="M37" s="30">
        <v>3</v>
      </c>
      <c r="N37" s="30">
        <v>0</v>
      </c>
      <c r="O37" s="30">
        <v>1</v>
      </c>
      <c r="P37" s="30">
        <v>1</v>
      </c>
      <c r="Q37" s="30">
        <v>1</v>
      </c>
      <c r="R37" s="30">
        <v>1</v>
      </c>
      <c r="S37" s="30">
        <v>1</v>
      </c>
      <c r="T37" s="30">
        <v>1</v>
      </c>
      <c r="U37" s="30">
        <v>2</v>
      </c>
      <c r="V37" s="30"/>
      <c r="W37" s="33">
        <f t="shared" si="1"/>
        <v>23</v>
      </c>
    </row>
    <row r="38" spans="1:23" ht="30" customHeight="1" x14ac:dyDescent="0.25">
      <c r="A38" s="51" t="s">
        <v>312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3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/>
      <c r="W38" s="33">
        <f t="shared" ref="W38:W48" si="2">SUM(B38:U38)</f>
        <v>3</v>
      </c>
    </row>
    <row r="39" spans="1:23" ht="30" customHeight="1" x14ac:dyDescent="0.25">
      <c r="A39" s="51" t="s">
        <v>313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1</v>
      </c>
      <c r="L39" s="30">
        <v>2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/>
      <c r="W39" s="33">
        <f t="shared" si="2"/>
        <v>3</v>
      </c>
    </row>
    <row r="40" spans="1:23" ht="30" customHeight="1" x14ac:dyDescent="0.25">
      <c r="A40" s="51" t="s">
        <v>314</v>
      </c>
      <c r="B40" s="30">
        <v>0</v>
      </c>
      <c r="C40" s="30">
        <v>0</v>
      </c>
      <c r="D40" s="30">
        <v>2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3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3">
        <f t="shared" si="2"/>
        <v>5</v>
      </c>
    </row>
    <row r="41" spans="1:23" ht="30" customHeight="1" x14ac:dyDescent="0.25">
      <c r="A41" s="51" t="s">
        <v>315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3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3">
        <f t="shared" si="2"/>
        <v>3</v>
      </c>
    </row>
    <row r="42" spans="1:23" ht="30" customHeight="1" x14ac:dyDescent="0.25">
      <c r="A42" s="51" t="s">
        <v>316</v>
      </c>
      <c r="B42" s="30">
        <v>1</v>
      </c>
      <c r="C42" s="30">
        <v>1</v>
      </c>
      <c r="D42" s="30">
        <v>0</v>
      </c>
      <c r="E42" s="30">
        <v>1</v>
      </c>
      <c r="F42" s="30">
        <v>0</v>
      </c>
      <c r="G42" s="30">
        <v>0</v>
      </c>
      <c r="H42" s="30">
        <v>0</v>
      </c>
      <c r="I42" s="30">
        <v>0</v>
      </c>
      <c r="J42" s="30">
        <v>1</v>
      </c>
      <c r="K42" s="30">
        <v>13</v>
      </c>
      <c r="L42" s="30">
        <v>0</v>
      </c>
      <c r="M42" s="30">
        <v>2</v>
      </c>
      <c r="N42" s="30">
        <v>0</v>
      </c>
      <c r="O42" s="30">
        <v>0</v>
      </c>
      <c r="P42" s="30">
        <v>0</v>
      </c>
      <c r="Q42" s="30">
        <v>0</v>
      </c>
      <c r="R42" s="30">
        <v>1</v>
      </c>
      <c r="S42" s="30">
        <v>1</v>
      </c>
      <c r="T42" s="30">
        <v>1</v>
      </c>
      <c r="U42" s="30">
        <v>1</v>
      </c>
      <c r="V42" s="30"/>
      <c r="W42" s="33">
        <f t="shared" si="2"/>
        <v>23</v>
      </c>
    </row>
    <row r="43" spans="1:23" ht="30" customHeight="1" x14ac:dyDescent="0.25">
      <c r="A43" s="51" t="s">
        <v>317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5</v>
      </c>
      <c r="K43" s="30">
        <v>1</v>
      </c>
      <c r="L43" s="30">
        <v>2</v>
      </c>
      <c r="M43" s="30">
        <v>5</v>
      </c>
      <c r="N43" s="30">
        <v>3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/>
      <c r="W43" s="33">
        <f t="shared" si="2"/>
        <v>16</v>
      </c>
    </row>
    <row r="44" spans="1:23" ht="30" customHeight="1" x14ac:dyDescent="0.25">
      <c r="A44" s="51" t="s">
        <v>318</v>
      </c>
      <c r="B44" s="30">
        <v>103</v>
      </c>
      <c r="C44" s="30">
        <v>86</v>
      </c>
      <c r="D44" s="30">
        <v>0</v>
      </c>
      <c r="E44" s="30">
        <v>13</v>
      </c>
      <c r="F44" s="30">
        <v>13</v>
      </c>
      <c r="G44" s="30">
        <v>13</v>
      </c>
      <c r="H44" s="30">
        <v>13</v>
      </c>
      <c r="I44" s="30">
        <v>25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81</v>
      </c>
      <c r="P44" s="30">
        <v>68</v>
      </c>
      <c r="Q44" s="30">
        <v>0</v>
      </c>
      <c r="R44" s="30">
        <v>40</v>
      </c>
      <c r="S44" s="30">
        <v>57</v>
      </c>
      <c r="T44" s="30">
        <v>51</v>
      </c>
      <c r="U44" s="30">
        <v>0</v>
      </c>
      <c r="V44" s="30"/>
      <c r="W44" s="33">
        <f t="shared" si="2"/>
        <v>563</v>
      </c>
    </row>
    <row r="45" spans="1:23" ht="30" customHeight="1" x14ac:dyDescent="0.25">
      <c r="A45" s="51" t="s">
        <v>319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2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/>
      <c r="W45" s="33">
        <f t="shared" si="2"/>
        <v>2</v>
      </c>
    </row>
    <row r="46" spans="1:23" ht="41.25" customHeight="1" x14ac:dyDescent="0.25">
      <c r="A46" s="51" t="s">
        <v>320</v>
      </c>
      <c r="B46" s="30">
        <v>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1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/>
      <c r="W46" s="33">
        <f t="shared" si="2"/>
        <v>1</v>
      </c>
    </row>
    <row r="47" spans="1:23" ht="30" customHeight="1" x14ac:dyDescent="0.25">
      <c r="A47" s="51" t="s">
        <v>321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2</v>
      </c>
      <c r="K47" s="30">
        <v>0</v>
      </c>
      <c r="L47" s="30">
        <v>7</v>
      </c>
      <c r="M47" s="30">
        <v>10</v>
      </c>
      <c r="N47" s="30">
        <v>7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/>
      <c r="W47" s="33">
        <f t="shared" si="2"/>
        <v>26</v>
      </c>
    </row>
    <row r="48" spans="1:23" ht="30" customHeight="1" x14ac:dyDescent="0.25">
      <c r="A48" s="51" t="s">
        <v>322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25</v>
      </c>
      <c r="U48" s="30">
        <v>0</v>
      </c>
      <c r="V48" s="30"/>
      <c r="W48" s="33">
        <f t="shared" si="2"/>
        <v>25</v>
      </c>
    </row>
    <row r="49" spans="1:23" ht="30" customHeight="1" x14ac:dyDescent="0.25">
      <c r="A49" s="51" t="s">
        <v>323</v>
      </c>
      <c r="B49" s="73">
        <v>1</v>
      </c>
      <c r="C49" s="74"/>
      <c r="D49" s="75"/>
      <c r="E49" s="73">
        <v>1</v>
      </c>
      <c r="F49" s="74"/>
      <c r="G49" s="74"/>
      <c r="H49" s="74"/>
      <c r="I49" s="74"/>
      <c r="J49" s="74"/>
      <c r="K49" s="74"/>
      <c r="L49" s="74"/>
      <c r="M49" s="74"/>
      <c r="N49" s="75"/>
      <c r="O49" s="73">
        <v>1</v>
      </c>
      <c r="P49" s="74"/>
      <c r="Q49" s="75"/>
      <c r="R49" s="73">
        <v>0</v>
      </c>
      <c r="S49" s="74"/>
      <c r="T49" s="74"/>
      <c r="U49" s="75"/>
      <c r="V49" s="50"/>
      <c r="W49" s="33">
        <f>+R49+O49+E49+B49</f>
        <v>3</v>
      </c>
    </row>
    <row r="50" spans="1:23" ht="30" customHeight="1" x14ac:dyDescent="0.25">
      <c r="A50" s="51" t="s">
        <v>324</v>
      </c>
      <c r="B50" s="73">
        <v>1</v>
      </c>
      <c r="C50" s="74"/>
      <c r="D50" s="75"/>
      <c r="E50" s="73">
        <v>1</v>
      </c>
      <c r="F50" s="74"/>
      <c r="G50" s="74"/>
      <c r="H50" s="74"/>
      <c r="I50" s="74"/>
      <c r="J50" s="74"/>
      <c r="K50" s="74"/>
      <c r="L50" s="74"/>
      <c r="M50" s="74"/>
      <c r="N50" s="75"/>
      <c r="O50" s="73">
        <v>1</v>
      </c>
      <c r="P50" s="74"/>
      <c r="Q50" s="75"/>
      <c r="R50" s="73">
        <v>1</v>
      </c>
      <c r="S50" s="74"/>
      <c r="T50" s="74"/>
      <c r="U50" s="75"/>
      <c r="V50" s="50"/>
      <c r="W50" s="33">
        <f t="shared" ref="W50:W57" si="3">+R50+O50+E50+B50</f>
        <v>4</v>
      </c>
    </row>
    <row r="51" spans="1:23" ht="30" customHeight="1" x14ac:dyDescent="0.25">
      <c r="A51" s="51" t="s">
        <v>325</v>
      </c>
      <c r="B51" s="73">
        <v>9</v>
      </c>
      <c r="C51" s="74"/>
      <c r="D51" s="75"/>
      <c r="E51" s="73">
        <v>7</v>
      </c>
      <c r="F51" s="74"/>
      <c r="G51" s="74"/>
      <c r="H51" s="74"/>
      <c r="I51" s="74"/>
      <c r="J51" s="74"/>
      <c r="K51" s="74"/>
      <c r="L51" s="74"/>
      <c r="M51" s="74"/>
      <c r="N51" s="75"/>
      <c r="O51" s="73">
        <v>10</v>
      </c>
      <c r="P51" s="74"/>
      <c r="Q51" s="75"/>
      <c r="R51" s="73">
        <v>9</v>
      </c>
      <c r="S51" s="74"/>
      <c r="T51" s="74"/>
      <c r="U51" s="75"/>
      <c r="V51" s="50"/>
      <c r="W51" s="33">
        <f t="shared" si="3"/>
        <v>35</v>
      </c>
    </row>
    <row r="52" spans="1:23" ht="30" customHeight="1" x14ac:dyDescent="0.25">
      <c r="A52" s="51" t="s">
        <v>326</v>
      </c>
      <c r="B52" s="73">
        <v>4</v>
      </c>
      <c r="C52" s="74"/>
      <c r="D52" s="75"/>
      <c r="E52" s="73">
        <v>4</v>
      </c>
      <c r="F52" s="74"/>
      <c r="G52" s="74"/>
      <c r="H52" s="74"/>
      <c r="I52" s="74"/>
      <c r="J52" s="74"/>
      <c r="K52" s="74"/>
      <c r="L52" s="74"/>
      <c r="M52" s="74"/>
      <c r="N52" s="75"/>
      <c r="O52" s="73">
        <v>4</v>
      </c>
      <c r="P52" s="74"/>
      <c r="Q52" s="75"/>
      <c r="R52" s="73">
        <v>2</v>
      </c>
      <c r="S52" s="74"/>
      <c r="T52" s="74"/>
      <c r="U52" s="75"/>
      <c r="V52" s="50"/>
      <c r="W52" s="33">
        <f t="shared" si="3"/>
        <v>14</v>
      </c>
    </row>
    <row r="53" spans="1:23" ht="30" customHeight="1" x14ac:dyDescent="0.25">
      <c r="A53" s="51" t="s">
        <v>327</v>
      </c>
      <c r="B53" s="73">
        <v>30</v>
      </c>
      <c r="C53" s="74"/>
      <c r="D53" s="75"/>
      <c r="E53" s="73">
        <v>30</v>
      </c>
      <c r="F53" s="74"/>
      <c r="G53" s="74"/>
      <c r="H53" s="74"/>
      <c r="I53" s="74"/>
      <c r="J53" s="74"/>
      <c r="K53" s="74"/>
      <c r="L53" s="74"/>
      <c r="M53" s="74"/>
      <c r="N53" s="75"/>
      <c r="O53" s="73">
        <v>30</v>
      </c>
      <c r="P53" s="74"/>
      <c r="Q53" s="75"/>
      <c r="R53" s="73">
        <v>0</v>
      </c>
      <c r="S53" s="74"/>
      <c r="T53" s="74"/>
      <c r="U53" s="75"/>
      <c r="V53" s="50"/>
      <c r="W53" s="33">
        <f t="shared" si="3"/>
        <v>90</v>
      </c>
    </row>
    <row r="54" spans="1:23" ht="45.75" customHeight="1" x14ac:dyDescent="0.25">
      <c r="A54" s="51" t="s">
        <v>328</v>
      </c>
      <c r="B54" s="73">
        <v>14</v>
      </c>
      <c r="C54" s="74"/>
      <c r="D54" s="75"/>
      <c r="E54" s="73">
        <v>15</v>
      </c>
      <c r="F54" s="74"/>
      <c r="G54" s="74"/>
      <c r="H54" s="74"/>
      <c r="I54" s="74"/>
      <c r="J54" s="74"/>
      <c r="K54" s="74"/>
      <c r="L54" s="74"/>
      <c r="M54" s="74"/>
      <c r="N54" s="75"/>
      <c r="O54" s="73">
        <v>16</v>
      </c>
      <c r="P54" s="74"/>
      <c r="Q54" s="75"/>
      <c r="R54" s="73">
        <v>16</v>
      </c>
      <c r="S54" s="74"/>
      <c r="T54" s="74"/>
      <c r="U54" s="75"/>
      <c r="V54" s="50"/>
      <c r="W54" s="33">
        <f t="shared" si="3"/>
        <v>61</v>
      </c>
    </row>
    <row r="55" spans="1:23" ht="36.75" customHeight="1" x14ac:dyDescent="0.25">
      <c r="A55" s="51" t="s">
        <v>329</v>
      </c>
      <c r="B55" s="73">
        <v>1</v>
      </c>
      <c r="C55" s="74"/>
      <c r="D55" s="75"/>
      <c r="E55" s="73">
        <v>1</v>
      </c>
      <c r="F55" s="74"/>
      <c r="G55" s="74"/>
      <c r="H55" s="74"/>
      <c r="I55" s="74"/>
      <c r="J55" s="74"/>
      <c r="K55" s="74"/>
      <c r="L55" s="74"/>
      <c r="M55" s="74"/>
      <c r="N55" s="75"/>
      <c r="O55" s="73">
        <v>1</v>
      </c>
      <c r="P55" s="74"/>
      <c r="Q55" s="75"/>
      <c r="R55" s="73">
        <v>1</v>
      </c>
      <c r="S55" s="74"/>
      <c r="T55" s="74"/>
      <c r="U55" s="75"/>
      <c r="V55" s="50"/>
      <c r="W55" s="33">
        <f t="shared" si="3"/>
        <v>4</v>
      </c>
    </row>
    <row r="56" spans="1:23" ht="30" customHeight="1" x14ac:dyDescent="0.3">
      <c r="A56" s="51" t="s">
        <v>330</v>
      </c>
      <c r="B56" s="73">
        <v>1</v>
      </c>
      <c r="C56" s="74"/>
      <c r="D56" s="75"/>
      <c r="E56" s="80">
        <v>1</v>
      </c>
      <c r="F56" s="81"/>
      <c r="G56" s="81"/>
      <c r="H56" s="81"/>
      <c r="I56" s="81"/>
      <c r="J56" s="81"/>
      <c r="K56" s="81"/>
      <c r="L56" s="81"/>
      <c r="M56" s="81"/>
      <c r="N56" s="82"/>
      <c r="O56" s="73">
        <v>1</v>
      </c>
      <c r="P56" s="74"/>
      <c r="Q56" s="75"/>
      <c r="R56" s="73">
        <v>1</v>
      </c>
      <c r="S56" s="74"/>
      <c r="T56" s="74"/>
      <c r="U56" s="75"/>
      <c r="V56" s="50"/>
      <c r="W56" s="33">
        <f t="shared" si="3"/>
        <v>4</v>
      </c>
    </row>
    <row r="57" spans="1:23" ht="30" customHeight="1" x14ac:dyDescent="0.3">
      <c r="A57" s="51" t="s">
        <v>331</v>
      </c>
      <c r="B57" s="73">
        <v>1</v>
      </c>
      <c r="C57" s="74"/>
      <c r="D57" s="75"/>
      <c r="E57" s="80">
        <v>1</v>
      </c>
      <c r="F57" s="81"/>
      <c r="G57" s="81"/>
      <c r="H57" s="81"/>
      <c r="I57" s="81"/>
      <c r="J57" s="81"/>
      <c r="K57" s="81"/>
      <c r="L57" s="81"/>
      <c r="M57" s="81"/>
      <c r="N57" s="82"/>
      <c r="O57" s="73">
        <v>1</v>
      </c>
      <c r="P57" s="74"/>
      <c r="Q57" s="75"/>
      <c r="R57" s="73">
        <v>1</v>
      </c>
      <c r="S57" s="74"/>
      <c r="T57" s="74"/>
      <c r="U57" s="75"/>
      <c r="V57" s="50"/>
      <c r="W57" s="33">
        <f t="shared" si="3"/>
        <v>4</v>
      </c>
    </row>
    <row r="58" spans="1:23" ht="32.25" customHeight="1" x14ac:dyDescent="0.25">
      <c r="A58" s="51" t="s">
        <v>335</v>
      </c>
      <c r="B58" s="83">
        <v>2</v>
      </c>
      <c r="C58" s="83"/>
      <c r="D58" s="83"/>
      <c r="E58" s="83">
        <v>1</v>
      </c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48"/>
      <c r="W58" s="48"/>
    </row>
  </sheetData>
  <mergeCells count="49">
    <mergeCell ref="A1:W1"/>
    <mergeCell ref="A2:W2"/>
    <mergeCell ref="A3:A4"/>
    <mergeCell ref="B3:D3"/>
    <mergeCell ref="E3:N3"/>
    <mergeCell ref="O3:Q3"/>
    <mergeCell ref="R3:U3"/>
    <mergeCell ref="V3:V4"/>
    <mergeCell ref="W3:W4"/>
    <mergeCell ref="B49:D49"/>
    <mergeCell ref="E49:N49"/>
    <mergeCell ref="O49:Q49"/>
    <mergeCell ref="R49:U49"/>
    <mergeCell ref="B50:D50"/>
    <mergeCell ref="E50:N50"/>
    <mergeCell ref="O50:Q50"/>
    <mergeCell ref="R50:U50"/>
    <mergeCell ref="B51:D51"/>
    <mergeCell ref="E51:N51"/>
    <mergeCell ref="O51:Q51"/>
    <mergeCell ref="R51:U51"/>
    <mergeCell ref="B52:D52"/>
    <mergeCell ref="E52:N52"/>
    <mergeCell ref="O52:Q52"/>
    <mergeCell ref="R52:U52"/>
    <mergeCell ref="B53:D53"/>
    <mergeCell ref="E53:N53"/>
    <mergeCell ref="O53:Q53"/>
    <mergeCell ref="R53:U53"/>
    <mergeCell ref="B54:D54"/>
    <mergeCell ref="E54:N54"/>
    <mergeCell ref="O54:Q54"/>
    <mergeCell ref="R54:U54"/>
    <mergeCell ref="B55:D55"/>
    <mergeCell ref="E55:N55"/>
    <mergeCell ref="O55:Q55"/>
    <mergeCell ref="R55:U55"/>
    <mergeCell ref="B56:D56"/>
    <mergeCell ref="E56:N56"/>
    <mergeCell ref="O56:Q56"/>
    <mergeCell ref="R56:U56"/>
    <mergeCell ref="B58:D58"/>
    <mergeCell ref="E58:N58"/>
    <mergeCell ref="O58:Q58"/>
    <mergeCell ref="R58:U58"/>
    <mergeCell ref="B57:D57"/>
    <mergeCell ref="E57:N57"/>
    <mergeCell ref="O57:Q57"/>
    <mergeCell ref="R57:U57"/>
  </mergeCells>
  <printOptions horizontalCentered="1"/>
  <pageMargins left="0.25" right="0.25" top="0.75" bottom="0.75" header="0.3" footer="0.3"/>
  <pageSetup paperSize="9"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workbookViewId="0">
      <selection sqref="A1:D53"/>
    </sheetView>
  </sheetViews>
  <sheetFormatPr defaultRowHeight="15" x14ac:dyDescent="0.25"/>
  <cols>
    <col min="1" max="1" width="9.140625" style="2" customWidth="1"/>
    <col min="2" max="2" width="25.85546875" style="2" customWidth="1"/>
    <col min="3" max="3" width="14.7109375" style="2" bestFit="1" customWidth="1"/>
    <col min="4" max="5" width="26.140625" style="2" customWidth="1"/>
  </cols>
  <sheetData>
    <row r="1" spans="1:7" ht="52.5" customHeight="1" x14ac:dyDescent="0.3">
      <c r="A1" s="59" t="s">
        <v>121</v>
      </c>
      <c r="B1" s="60"/>
      <c r="C1" s="60"/>
      <c r="D1" s="60"/>
      <c r="E1" s="6"/>
    </row>
    <row r="2" spans="1:7" ht="24.95" customHeight="1" x14ac:dyDescent="0.25">
      <c r="A2" s="20" t="s">
        <v>0</v>
      </c>
      <c r="B2" s="20" t="s">
        <v>11</v>
      </c>
      <c r="C2" s="20" t="s">
        <v>3</v>
      </c>
      <c r="D2" s="20" t="s">
        <v>4</v>
      </c>
      <c r="E2" s="7"/>
      <c r="G2" s="5" t="s">
        <v>15</v>
      </c>
    </row>
    <row r="3" spans="1:7" ht="18.95" customHeight="1" x14ac:dyDescent="0.25">
      <c r="A3" s="21">
        <v>1</v>
      </c>
      <c r="B3" s="22" t="s">
        <v>58</v>
      </c>
      <c r="C3" s="22" t="s">
        <v>59</v>
      </c>
      <c r="D3" s="22" t="s">
        <v>60</v>
      </c>
      <c r="E3" s="8" t="s">
        <v>16</v>
      </c>
      <c r="F3" t="s">
        <v>17</v>
      </c>
    </row>
    <row r="4" spans="1:7" ht="18.95" customHeight="1" x14ac:dyDescent="0.25">
      <c r="A4" s="21">
        <v>2</v>
      </c>
      <c r="B4" s="22" t="s">
        <v>58</v>
      </c>
      <c r="C4" s="22" t="s">
        <v>59</v>
      </c>
      <c r="D4" s="22" t="s">
        <v>61</v>
      </c>
      <c r="E4" s="8" t="s">
        <v>18</v>
      </c>
      <c r="F4" t="s">
        <v>19</v>
      </c>
    </row>
    <row r="5" spans="1:7" ht="18.95" customHeight="1" x14ac:dyDescent="0.25">
      <c r="A5" s="21">
        <v>3</v>
      </c>
      <c r="B5" s="22" t="s">
        <v>58</v>
      </c>
      <c r="C5" s="22" t="s">
        <v>59</v>
      </c>
      <c r="D5" s="22" t="s">
        <v>62</v>
      </c>
      <c r="E5" s="8" t="s">
        <v>20</v>
      </c>
      <c r="F5" t="s">
        <v>21</v>
      </c>
    </row>
    <row r="6" spans="1:7" ht="18.95" customHeight="1" x14ac:dyDescent="0.25">
      <c r="A6" s="21">
        <v>4</v>
      </c>
      <c r="B6" s="22" t="s">
        <v>58</v>
      </c>
      <c r="C6" s="22" t="s">
        <v>59</v>
      </c>
      <c r="D6" s="22" t="s">
        <v>63</v>
      </c>
      <c r="E6" s="8"/>
    </row>
    <row r="7" spans="1:7" ht="18.95" customHeight="1" x14ac:dyDescent="0.25">
      <c r="A7" s="21">
        <v>5</v>
      </c>
      <c r="B7" s="22" t="s">
        <v>64</v>
      </c>
      <c r="C7" s="22" t="s">
        <v>59</v>
      </c>
      <c r="D7" s="22" t="s">
        <v>65</v>
      </c>
      <c r="E7" s="8"/>
    </row>
    <row r="8" spans="1:7" ht="18.95" customHeight="1" x14ac:dyDescent="0.25">
      <c r="A8" s="21">
        <v>6</v>
      </c>
      <c r="B8" s="22" t="s">
        <v>58</v>
      </c>
      <c r="C8" s="22" t="s">
        <v>59</v>
      </c>
      <c r="D8" s="22" t="s">
        <v>66</v>
      </c>
      <c r="E8" s="8"/>
    </row>
    <row r="9" spans="1:7" ht="18.95" customHeight="1" x14ac:dyDescent="0.25">
      <c r="A9" s="21">
        <v>7</v>
      </c>
      <c r="B9" s="22" t="s">
        <v>58</v>
      </c>
      <c r="C9" s="22" t="s">
        <v>59</v>
      </c>
      <c r="D9" s="22" t="s">
        <v>67</v>
      </c>
      <c r="E9" s="8"/>
    </row>
    <row r="10" spans="1:7" ht="18.95" customHeight="1" x14ac:dyDescent="0.25">
      <c r="A10" s="21">
        <v>8</v>
      </c>
      <c r="B10" s="22" t="s">
        <v>58</v>
      </c>
      <c r="C10" s="22" t="s">
        <v>59</v>
      </c>
      <c r="D10" s="22" t="s">
        <v>68</v>
      </c>
      <c r="E10" s="8"/>
    </row>
    <row r="11" spans="1:7" ht="18.95" customHeight="1" x14ac:dyDescent="0.25">
      <c r="A11" s="21">
        <v>9</v>
      </c>
      <c r="B11" s="22" t="s">
        <v>58</v>
      </c>
      <c r="C11" s="22" t="s">
        <v>59</v>
      </c>
      <c r="D11" s="22" t="s">
        <v>69</v>
      </c>
      <c r="E11" s="8"/>
    </row>
    <row r="12" spans="1:7" ht="18.95" customHeight="1" x14ac:dyDescent="0.25">
      <c r="A12" s="21">
        <v>10</v>
      </c>
      <c r="B12" s="22" t="s">
        <v>58</v>
      </c>
      <c r="C12" s="22" t="s">
        <v>59</v>
      </c>
      <c r="D12" s="22" t="s">
        <v>70</v>
      </c>
      <c r="E12" s="8"/>
    </row>
    <row r="13" spans="1:7" ht="18.95" customHeight="1" x14ac:dyDescent="0.25">
      <c r="A13" s="21">
        <v>11</v>
      </c>
      <c r="B13" s="22" t="s">
        <v>58</v>
      </c>
      <c r="C13" s="22" t="s">
        <v>59</v>
      </c>
      <c r="D13" s="22" t="s">
        <v>71</v>
      </c>
      <c r="E13" s="8"/>
    </row>
    <row r="14" spans="1:7" ht="18.95" customHeight="1" x14ac:dyDescent="0.25">
      <c r="A14" s="21">
        <v>12</v>
      </c>
      <c r="B14" s="22" t="s">
        <v>58</v>
      </c>
      <c r="C14" s="22" t="s">
        <v>59</v>
      </c>
      <c r="D14" s="22" t="s">
        <v>72</v>
      </c>
      <c r="E14" s="8"/>
    </row>
    <row r="15" spans="1:7" ht="18.95" customHeight="1" x14ac:dyDescent="0.25">
      <c r="A15" s="21">
        <v>13</v>
      </c>
      <c r="B15" s="22" t="s">
        <v>58</v>
      </c>
      <c r="C15" s="22" t="s">
        <v>59</v>
      </c>
      <c r="D15" s="22" t="s">
        <v>73</v>
      </c>
      <c r="E15" s="8"/>
    </row>
    <row r="16" spans="1:7" ht="18.95" customHeight="1" x14ac:dyDescent="0.25">
      <c r="A16" s="21">
        <v>14</v>
      </c>
      <c r="B16" s="22" t="s">
        <v>58</v>
      </c>
      <c r="C16" s="22" t="s">
        <v>59</v>
      </c>
      <c r="D16" s="22" t="s">
        <v>74</v>
      </c>
      <c r="E16" s="8"/>
    </row>
    <row r="17" spans="1:5" ht="18.95" customHeight="1" x14ac:dyDescent="0.25">
      <c r="A17" s="21">
        <v>15</v>
      </c>
      <c r="B17" s="22" t="s">
        <v>64</v>
      </c>
      <c r="C17" s="22" t="s">
        <v>59</v>
      </c>
      <c r="D17" s="22" t="s">
        <v>65</v>
      </c>
      <c r="E17" s="8"/>
    </row>
    <row r="18" spans="1:5" ht="18.95" customHeight="1" x14ac:dyDescent="0.25">
      <c r="A18" s="21">
        <v>16</v>
      </c>
      <c r="B18" s="22" t="s">
        <v>64</v>
      </c>
      <c r="C18" s="22" t="s">
        <v>59</v>
      </c>
      <c r="D18" s="22" t="s">
        <v>65</v>
      </c>
      <c r="E18" s="8"/>
    </row>
    <row r="19" spans="1:5" ht="18.95" customHeight="1" x14ac:dyDescent="0.25">
      <c r="A19" s="21">
        <v>17</v>
      </c>
      <c r="B19" s="22" t="s">
        <v>58</v>
      </c>
      <c r="C19" s="22" t="s">
        <v>59</v>
      </c>
      <c r="D19" s="22" t="s">
        <v>75</v>
      </c>
      <c r="E19" s="8"/>
    </row>
    <row r="20" spans="1:5" ht="18.95" customHeight="1" x14ac:dyDescent="0.25">
      <c r="A20" s="21">
        <v>18</v>
      </c>
      <c r="B20" s="22" t="s">
        <v>58</v>
      </c>
      <c r="C20" s="22" t="s">
        <v>59</v>
      </c>
      <c r="D20" s="22" t="s">
        <v>76</v>
      </c>
      <c r="E20" s="8"/>
    </row>
    <row r="21" spans="1:5" ht="18.95" customHeight="1" x14ac:dyDescent="0.25">
      <c r="A21" s="21">
        <v>19</v>
      </c>
      <c r="B21" s="22" t="s">
        <v>58</v>
      </c>
      <c r="C21" s="22" t="s">
        <v>59</v>
      </c>
      <c r="D21" s="22" t="s">
        <v>77</v>
      </c>
      <c r="E21" s="8"/>
    </row>
    <row r="22" spans="1:5" ht="18.95" customHeight="1" x14ac:dyDescent="0.25">
      <c r="A22" s="21">
        <v>20</v>
      </c>
      <c r="B22" s="22" t="s">
        <v>58</v>
      </c>
      <c r="C22" s="22" t="s">
        <v>59</v>
      </c>
      <c r="D22" s="22" t="s">
        <v>78</v>
      </c>
      <c r="E22" s="8"/>
    </row>
    <row r="23" spans="1:5" ht="18.95" customHeight="1" x14ac:dyDescent="0.25">
      <c r="A23" s="21">
        <v>21</v>
      </c>
      <c r="B23" s="22" t="s">
        <v>79</v>
      </c>
      <c r="C23" s="22" t="s">
        <v>59</v>
      </c>
      <c r="D23" s="22" t="s">
        <v>65</v>
      </c>
      <c r="E23" s="8"/>
    </row>
    <row r="24" spans="1:5" ht="18.95" customHeight="1" x14ac:dyDescent="0.25">
      <c r="A24" s="21">
        <v>22</v>
      </c>
      <c r="B24" s="22" t="s">
        <v>79</v>
      </c>
      <c r="C24" s="22" t="s">
        <v>59</v>
      </c>
      <c r="D24" s="22" t="s">
        <v>65</v>
      </c>
      <c r="E24" s="8"/>
    </row>
    <row r="25" spans="1:5" ht="18.95" customHeight="1" x14ac:dyDescent="0.25">
      <c r="A25" s="21">
        <v>23</v>
      </c>
      <c r="B25" s="22" t="s">
        <v>79</v>
      </c>
      <c r="C25" s="22" t="s">
        <v>59</v>
      </c>
      <c r="D25" s="22" t="s">
        <v>65</v>
      </c>
      <c r="E25" s="8"/>
    </row>
    <row r="26" spans="1:5" ht="18.95" customHeight="1" x14ac:dyDescent="0.25">
      <c r="A26" s="21">
        <v>24</v>
      </c>
      <c r="B26" s="22" t="s">
        <v>58</v>
      </c>
      <c r="C26" s="22" t="s">
        <v>59</v>
      </c>
      <c r="D26" s="22" t="s">
        <v>80</v>
      </c>
      <c r="E26" s="8"/>
    </row>
    <row r="27" spans="1:5" ht="18.95" customHeight="1" x14ac:dyDescent="0.25">
      <c r="A27" s="21">
        <v>25</v>
      </c>
      <c r="B27" s="22" t="s">
        <v>58</v>
      </c>
      <c r="C27" s="22" t="s">
        <v>59</v>
      </c>
      <c r="D27" s="22" t="s">
        <v>81</v>
      </c>
      <c r="E27" s="8"/>
    </row>
    <row r="28" spans="1:5" ht="18.95" customHeight="1" x14ac:dyDescent="0.25">
      <c r="A28" s="21">
        <v>26</v>
      </c>
      <c r="B28" s="22" t="s">
        <v>58</v>
      </c>
      <c r="C28" s="22" t="s">
        <v>59</v>
      </c>
      <c r="D28" s="22" t="s">
        <v>82</v>
      </c>
      <c r="E28" s="8"/>
    </row>
    <row r="29" spans="1:5" ht="18.95" customHeight="1" x14ac:dyDescent="0.25">
      <c r="A29" s="21">
        <v>27</v>
      </c>
      <c r="B29" s="22" t="s">
        <v>58</v>
      </c>
      <c r="C29" s="22" t="s">
        <v>59</v>
      </c>
      <c r="D29" s="22" t="s">
        <v>83</v>
      </c>
      <c r="E29" s="8"/>
    </row>
    <row r="30" spans="1:5" ht="18.95" customHeight="1" x14ac:dyDescent="0.25">
      <c r="A30" s="21">
        <v>28</v>
      </c>
      <c r="B30" s="22" t="s">
        <v>58</v>
      </c>
      <c r="C30" s="22" t="s">
        <v>59</v>
      </c>
      <c r="D30" s="22" t="s">
        <v>84</v>
      </c>
      <c r="E30" s="8"/>
    </row>
    <row r="31" spans="1:5" ht="18.95" customHeight="1" x14ac:dyDescent="0.25">
      <c r="A31" s="21">
        <v>29</v>
      </c>
      <c r="B31" s="22" t="s">
        <v>58</v>
      </c>
      <c r="C31" s="22" t="s">
        <v>59</v>
      </c>
      <c r="D31" s="22" t="s">
        <v>85</v>
      </c>
      <c r="E31" s="8"/>
    </row>
    <row r="32" spans="1:5" ht="18.95" customHeight="1" x14ac:dyDescent="0.25">
      <c r="A32" s="21">
        <v>30</v>
      </c>
      <c r="B32" s="22" t="s">
        <v>58</v>
      </c>
      <c r="C32" s="22" t="s">
        <v>59</v>
      </c>
      <c r="D32" s="22" t="s">
        <v>86</v>
      </c>
      <c r="E32" s="8"/>
    </row>
    <row r="33" spans="1:5" ht="18.95" customHeight="1" x14ac:dyDescent="0.25">
      <c r="A33" s="21">
        <v>31</v>
      </c>
      <c r="B33" s="22" t="s">
        <v>58</v>
      </c>
      <c r="C33" s="22" t="s">
        <v>59</v>
      </c>
      <c r="D33" s="22" t="s">
        <v>87</v>
      </c>
      <c r="E33" s="8"/>
    </row>
    <row r="34" spans="1:5" ht="18.95" customHeight="1" x14ac:dyDescent="0.25">
      <c r="A34" s="21">
        <v>32</v>
      </c>
      <c r="B34" s="22" t="s">
        <v>58</v>
      </c>
      <c r="C34" s="22" t="s">
        <v>59</v>
      </c>
      <c r="D34" s="22" t="s">
        <v>88</v>
      </c>
      <c r="E34" s="8"/>
    </row>
    <row r="35" spans="1:5" ht="18.95" customHeight="1" x14ac:dyDescent="0.25">
      <c r="A35" s="21">
        <v>33</v>
      </c>
      <c r="B35" s="22" t="s">
        <v>58</v>
      </c>
      <c r="C35" s="22" t="s">
        <v>59</v>
      </c>
      <c r="D35" s="22" t="s">
        <v>89</v>
      </c>
      <c r="E35" s="8"/>
    </row>
    <row r="36" spans="1:5" ht="18.95" customHeight="1" x14ac:dyDescent="0.25">
      <c r="A36" s="21">
        <v>34</v>
      </c>
      <c r="B36" s="22" t="s">
        <v>58</v>
      </c>
      <c r="C36" s="22" t="s">
        <v>59</v>
      </c>
      <c r="D36" s="22" t="s">
        <v>90</v>
      </c>
      <c r="E36" s="8"/>
    </row>
    <row r="37" spans="1:5" ht="18.95" customHeight="1" x14ac:dyDescent="0.25">
      <c r="A37" s="21">
        <v>35</v>
      </c>
      <c r="B37" s="22" t="s">
        <v>58</v>
      </c>
      <c r="C37" s="22" t="s">
        <v>59</v>
      </c>
      <c r="D37" s="22" t="s">
        <v>91</v>
      </c>
      <c r="E37" s="8"/>
    </row>
    <row r="38" spans="1:5" ht="18.95" customHeight="1" x14ac:dyDescent="0.25">
      <c r="A38" s="21">
        <v>36</v>
      </c>
      <c r="B38" s="22" t="s">
        <v>58</v>
      </c>
      <c r="C38" s="22" t="s">
        <v>59</v>
      </c>
      <c r="D38" s="22" t="s">
        <v>92</v>
      </c>
      <c r="E38" s="8"/>
    </row>
    <row r="39" spans="1:5" ht="18.95" customHeight="1" x14ac:dyDescent="0.25">
      <c r="A39" s="21">
        <v>37</v>
      </c>
      <c r="B39" s="22" t="s">
        <v>58</v>
      </c>
      <c r="C39" s="22" t="s">
        <v>59</v>
      </c>
      <c r="D39" s="22" t="s">
        <v>93</v>
      </c>
      <c r="E39" s="8"/>
    </row>
    <row r="40" spans="1:5" ht="18.95" customHeight="1" x14ac:dyDescent="0.25">
      <c r="A40" s="21">
        <v>38</v>
      </c>
      <c r="B40" s="22" t="s">
        <v>58</v>
      </c>
      <c r="C40" s="22" t="s">
        <v>59</v>
      </c>
      <c r="D40" s="22" t="s">
        <v>94</v>
      </c>
      <c r="E40" s="8"/>
    </row>
    <row r="41" spans="1:5" ht="20.100000000000001" customHeight="1" x14ac:dyDescent="0.25">
      <c r="A41" s="21">
        <v>39</v>
      </c>
      <c r="B41" s="22" t="s">
        <v>58</v>
      </c>
      <c r="C41" s="22" t="s">
        <v>59</v>
      </c>
      <c r="D41" s="22" t="s">
        <v>95</v>
      </c>
    </row>
    <row r="42" spans="1:5" ht="20.100000000000001" customHeight="1" x14ac:dyDescent="0.25">
      <c r="A42" s="21">
        <v>40</v>
      </c>
      <c r="B42" s="22" t="s">
        <v>58</v>
      </c>
      <c r="C42" s="22" t="s">
        <v>59</v>
      </c>
      <c r="D42" s="22" t="s">
        <v>96</v>
      </c>
    </row>
    <row r="43" spans="1:5" ht="18.95" customHeight="1" x14ac:dyDescent="0.25">
      <c r="A43" s="21">
        <v>41</v>
      </c>
      <c r="B43" s="22" t="s">
        <v>58</v>
      </c>
      <c r="C43" s="22" t="s">
        <v>59</v>
      </c>
      <c r="D43" s="22" t="s">
        <v>97</v>
      </c>
    </row>
    <row r="44" spans="1:5" ht="18.95" customHeight="1" x14ac:dyDescent="0.25">
      <c r="A44" s="21">
        <v>42</v>
      </c>
      <c r="B44" s="22" t="s">
        <v>58</v>
      </c>
      <c r="C44" s="22" t="s">
        <v>59</v>
      </c>
      <c r="D44" s="22" t="s">
        <v>98</v>
      </c>
    </row>
    <row r="45" spans="1:5" ht="18.95" customHeight="1" x14ac:dyDescent="0.25">
      <c r="A45" s="21">
        <v>43</v>
      </c>
      <c r="B45" s="22" t="s">
        <v>58</v>
      </c>
      <c r="C45" s="22" t="s">
        <v>59</v>
      </c>
      <c r="D45" s="22" t="s">
        <v>99</v>
      </c>
    </row>
    <row r="46" spans="1:5" ht="18.95" customHeight="1" x14ac:dyDescent="0.25">
      <c r="A46" s="21">
        <v>44</v>
      </c>
      <c r="B46" s="22" t="s">
        <v>58</v>
      </c>
      <c r="C46" s="22" t="s">
        <v>59</v>
      </c>
      <c r="D46" s="22" t="s">
        <v>100</v>
      </c>
    </row>
    <row r="47" spans="1:5" ht="18.95" customHeight="1" x14ac:dyDescent="0.25">
      <c r="A47" s="21">
        <v>45</v>
      </c>
      <c r="B47" s="22" t="s">
        <v>58</v>
      </c>
      <c r="C47" s="22" t="s">
        <v>59</v>
      </c>
      <c r="D47" s="22" t="s">
        <v>101</v>
      </c>
    </row>
    <row r="48" spans="1:5" ht="18.95" customHeight="1" x14ac:dyDescent="0.25">
      <c r="A48" s="21">
        <v>46</v>
      </c>
      <c r="B48" s="22" t="s">
        <v>58</v>
      </c>
      <c r="C48" s="22" t="s">
        <v>59</v>
      </c>
      <c r="D48" s="22" t="s">
        <v>102</v>
      </c>
    </row>
    <row r="49" spans="1:4" ht="18.95" customHeight="1" x14ac:dyDescent="0.25">
      <c r="A49" s="21">
        <v>47</v>
      </c>
      <c r="B49" s="22" t="s">
        <v>58</v>
      </c>
      <c r="C49" s="22" t="s">
        <v>59</v>
      </c>
      <c r="D49" s="22" t="s">
        <v>103</v>
      </c>
    </row>
    <row r="50" spans="1:4" ht="18.95" customHeight="1" x14ac:dyDescent="0.25">
      <c r="A50" s="21">
        <v>48</v>
      </c>
      <c r="B50" s="22" t="s">
        <v>58</v>
      </c>
      <c r="C50" s="22" t="s">
        <v>59</v>
      </c>
      <c r="D50" s="22" t="s">
        <v>104</v>
      </c>
    </row>
    <row r="51" spans="1:4" ht="18.95" customHeight="1" x14ac:dyDescent="0.25">
      <c r="A51" s="21">
        <v>49</v>
      </c>
      <c r="B51" s="22" t="s">
        <v>58</v>
      </c>
      <c r="C51" s="22" t="s">
        <v>59</v>
      </c>
      <c r="D51" s="22" t="s">
        <v>105</v>
      </c>
    </row>
    <row r="52" spans="1:4" ht="18.95" customHeight="1" x14ac:dyDescent="0.25">
      <c r="A52" s="21">
        <v>50</v>
      </c>
      <c r="B52" s="22" t="s">
        <v>58</v>
      </c>
      <c r="C52" s="22" t="s">
        <v>59</v>
      </c>
      <c r="D52" s="22" t="s">
        <v>106</v>
      </c>
    </row>
    <row r="53" spans="1:4" ht="18.95" customHeight="1" x14ac:dyDescent="0.25">
      <c r="A53" s="21">
        <v>51</v>
      </c>
      <c r="B53" s="22" t="s">
        <v>58</v>
      </c>
      <c r="C53" s="22" t="s">
        <v>59</v>
      </c>
      <c r="D53" s="22" t="s">
        <v>107</v>
      </c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workbookViewId="0">
      <selection activeCell="C3" sqref="C3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1" t="s">
        <v>162</v>
      </c>
      <c r="B1" s="62"/>
      <c r="C1" s="62"/>
      <c r="D1" s="62"/>
    </row>
    <row r="2" spans="1:4" ht="24.95" customHeight="1" x14ac:dyDescent="0.25">
      <c r="A2" s="20" t="s">
        <v>0</v>
      </c>
      <c r="B2" s="20" t="s">
        <v>24</v>
      </c>
      <c r="C2" s="20" t="s">
        <v>25</v>
      </c>
      <c r="D2" s="20" t="s">
        <v>34</v>
      </c>
    </row>
    <row r="3" spans="1:4" ht="18.95" customHeight="1" x14ac:dyDescent="0.25">
      <c r="A3" s="21">
        <v>1</v>
      </c>
      <c r="B3" s="26" t="s">
        <v>147</v>
      </c>
      <c r="C3" s="21">
        <v>357</v>
      </c>
      <c r="D3" s="26" t="s">
        <v>35</v>
      </c>
    </row>
    <row r="4" spans="1:4" ht="18.95" customHeight="1" x14ac:dyDescent="0.25">
      <c r="A4" s="21">
        <v>2</v>
      </c>
      <c r="B4" s="26" t="s">
        <v>27</v>
      </c>
      <c r="C4" s="21">
        <v>2</v>
      </c>
      <c r="D4" s="26" t="s">
        <v>35</v>
      </c>
    </row>
    <row r="5" spans="1:4" ht="18.95" customHeight="1" x14ac:dyDescent="0.25">
      <c r="A5" s="21">
        <v>3</v>
      </c>
      <c r="B5" s="26" t="s">
        <v>28</v>
      </c>
      <c r="C5" s="21">
        <v>1</v>
      </c>
      <c r="D5" s="26" t="s">
        <v>35</v>
      </c>
    </row>
    <row r="6" spans="1:4" ht="18.95" customHeight="1" x14ac:dyDescent="0.25">
      <c r="A6" s="21">
        <v>4</v>
      </c>
      <c r="B6" s="26" t="s">
        <v>29</v>
      </c>
      <c r="C6" s="21">
        <v>1</v>
      </c>
      <c r="D6" s="26" t="s">
        <v>35</v>
      </c>
    </row>
    <row r="7" spans="1:4" ht="18.95" customHeight="1" x14ac:dyDescent="0.25">
      <c r="A7" s="21">
        <v>5</v>
      </c>
      <c r="B7" s="26" t="s">
        <v>30</v>
      </c>
      <c r="C7" s="21">
        <v>1</v>
      </c>
      <c r="D7" s="26" t="s">
        <v>35</v>
      </c>
    </row>
    <row r="8" spans="1:4" ht="18.95" customHeight="1" x14ac:dyDescent="0.25">
      <c r="A8" s="21">
        <v>6</v>
      </c>
      <c r="B8" s="26" t="s">
        <v>31</v>
      </c>
      <c r="C8" s="21">
        <v>38</v>
      </c>
      <c r="D8" s="26" t="s">
        <v>35</v>
      </c>
    </row>
    <row r="9" spans="1:4" ht="18.95" customHeight="1" x14ac:dyDescent="0.25">
      <c r="A9" s="21">
        <v>7</v>
      </c>
      <c r="B9" s="26" t="s">
        <v>48</v>
      </c>
      <c r="C9" s="21">
        <v>9</v>
      </c>
      <c r="D9" s="26" t="s">
        <v>35</v>
      </c>
    </row>
    <row r="10" spans="1:4" ht="18.95" customHeight="1" x14ac:dyDescent="0.25">
      <c r="A10" s="21">
        <v>8</v>
      </c>
      <c r="B10" s="26" t="s">
        <v>32</v>
      </c>
      <c r="C10" s="21">
        <v>19</v>
      </c>
      <c r="D10" s="26" t="s">
        <v>35</v>
      </c>
    </row>
    <row r="11" spans="1:4" ht="18.95" customHeight="1" x14ac:dyDescent="0.25">
      <c r="A11" s="21">
        <v>9</v>
      </c>
      <c r="B11" s="26" t="s">
        <v>33</v>
      </c>
      <c r="C11" s="21">
        <v>15</v>
      </c>
      <c r="D11" s="26" t="s">
        <v>35</v>
      </c>
    </row>
    <row r="12" spans="1:4" ht="18.95" customHeight="1" x14ac:dyDescent="0.25">
      <c r="A12" s="21">
        <v>10</v>
      </c>
      <c r="B12" s="26" t="s">
        <v>49</v>
      </c>
      <c r="C12" s="21">
        <v>23</v>
      </c>
      <c r="D12" s="26" t="s">
        <v>35</v>
      </c>
    </row>
    <row r="13" spans="1:4" ht="18.95" customHeight="1" x14ac:dyDescent="0.25">
      <c r="A13" s="21">
        <v>11</v>
      </c>
      <c r="B13" s="26" t="s">
        <v>50</v>
      </c>
      <c r="C13" s="21">
        <v>117</v>
      </c>
      <c r="D13" s="26" t="s">
        <v>35</v>
      </c>
    </row>
    <row r="14" spans="1:4" ht="18.95" customHeight="1" x14ac:dyDescent="0.25">
      <c r="A14" s="21">
        <v>12</v>
      </c>
      <c r="B14" s="26" t="s">
        <v>129</v>
      </c>
      <c r="C14" s="21">
        <v>6</v>
      </c>
      <c r="D14" s="26" t="s">
        <v>35</v>
      </c>
    </row>
    <row r="15" spans="1:4" ht="18.95" customHeight="1" x14ac:dyDescent="0.25">
      <c r="A15" s="21">
        <v>13</v>
      </c>
      <c r="B15" s="26" t="s">
        <v>53</v>
      </c>
      <c r="C15" s="21">
        <v>10</v>
      </c>
      <c r="D15" s="26" t="s">
        <v>35</v>
      </c>
    </row>
    <row r="16" spans="1:4" ht="18.95" customHeight="1" x14ac:dyDescent="0.25">
      <c r="A16" s="21">
        <v>14</v>
      </c>
      <c r="B16" s="26" t="s">
        <v>54</v>
      </c>
      <c r="C16" s="21">
        <v>1</v>
      </c>
      <c r="D16" s="26" t="s">
        <v>35</v>
      </c>
    </row>
    <row r="17" spans="1:4" ht="18.95" customHeight="1" x14ac:dyDescent="0.25">
      <c r="A17" s="1">
        <v>15</v>
      </c>
      <c r="B17" s="1"/>
      <c r="C17" s="1"/>
      <c r="D17" s="1"/>
    </row>
    <row r="18" spans="1:4" ht="18.95" customHeight="1" x14ac:dyDescent="0.25">
      <c r="A18" s="1">
        <v>16</v>
      </c>
      <c r="B18" s="1"/>
      <c r="C18" s="1"/>
      <c r="D18" s="1"/>
    </row>
    <row r="19" spans="1:4" ht="18.95" customHeight="1" x14ac:dyDescent="0.25">
      <c r="A19" s="1">
        <v>17</v>
      </c>
      <c r="B19" s="1"/>
      <c r="C19" s="1"/>
      <c r="D19" s="1"/>
    </row>
    <row r="20" spans="1:4" ht="18.95" customHeight="1" x14ac:dyDescent="0.25">
      <c r="A20" s="1">
        <v>18</v>
      </c>
      <c r="B20" s="1"/>
      <c r="C20" s="1"/>
      <c r="D20" s="1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workbookViewId="0">
      <selection activeCell="D16" sqref="D16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1" t="s">
        <v>161</v>
      </c>
      <c r="B1" s="62"/>
      <c r="C1" s="62"/>
      <c r="D1" s="62"/>
    </row>
    <row r="2" spans="1:4" ht="24.95" customHeight="1" x14ac:dyDescent="0.25">
      <c r="A2" s="20" t="s">
        <v>0</v>
      </c>
      <c r="B2" s="20" t="s">
        <v>24</v>
      </c>
      <c r="C2" s="20" t="s">
        <v>25</v>
      </c>
      <c r="D2" s="20" t="s">
        <v>34</v>
      </c>
    </row>
    <row r="3" spans="1:4" ht="18.95" customHeight="1" x14ac:dyDescent="0.25">
      <c r="A3" s="21">
        <v>1</v>
      </c>
      <c r="B3" s="26" t="s">
        <v>26</v>
      </c>
      <c r="C3" s="21">
        <v>249</v>
      </c>
      <c r="D3" s="26" t="s">
        <v>35</v>
      </c>
    </row>
    <row r="4" spans="1:4" ht="18.95" customHeight="1" x14ac:dyDescent="0.25">
      <c r="A4" s="21">
        <v>2</v>
      </c>
      <c r="B4" s="26" t="s">
        <v>27</v>
      </c>
      <c r="C4" s="21">
        <v>0</v>
      </c>
      <c r="D4" s="26" t="s">
        <v>35</v>
      </c>
    </row>
    <row r="5" spans="1:4" ht="18.95" customHeight="1" x14ac:dyDescent="0.25">
      <c r="A5" s="21">
        <v>3</v>
      </c>
      <c r="B5" s="26" t="s">
        <v>28</v>
      </c>
      <c r="C5" s="21">
        <v>1</v>
      </c>
      <c r="D5" s="26" t="s">
        <v>35</v>
      </c>
    </row>
    <row r="6" spans="1:4" ht="18.95" customHeight="1" x14ac:dyDescent="0.25">
      <c r="A6" s="21">
        <v>4</v>
      </c>
      <c r="B6" s="26" t="s">
        <v>29</v>
      </c>
      <c r="C6" s="21">
        <v>1</v>
      </c>
      <c r="D6" s="26" t="s">
        <v>35</v>
      </c>
    </row>
    <row r="7" spans="1:4" ht="18.95" customHeight="1" x14ac:dyDescent="0.25">
      <c r="A7" s="21">
        <v>5</v>
      </c>
      <c r="B7" s="26" t="s">
        <v>30</v>
      </c>
      <c r="C7" s="21">
        <v>1</v>
      </c>
      <c r="D7" s="26" t="s">
        <v>35</v>
      </c>
    </row>
    <row r="8" spans="1:4" ht="18.95" customHeight="1" x14ac:dyDescent="0.25">
      <c r="A8" s="21">
        <v>6</v>
      </c>
      <c r="B8" s="26" t="s">
        <v>31</v>
      </c>
      <c r="C8" s="21">
        <v>30</v>
      </c>
      <c r="D8" s="26" t="s">
        <v>35</v>
      </c>
    </row>
    <row r="9" spans="1:4" ht="18.95" customHeight="1" x14ac:dyDescent="0.25">
      <c r="A9" s="21">
        <v>7</v>
      </c>
      <c r="B9" s="26" t="s">
        <v>48</v>
      </c>
      <c r="C9" s="21">
        <v>6</v>
      </c>
      <c r="D9" s="26" t="s">
        <v>35</v>
      </c>
    </row>
    <row r="10" spans="1:4" ht="18.95" customHeight="1" x14ac:dyDescent="0.25">
      <c r="A10" s="21">
        <v>8</v>
      </c>
      <c r="B10" s="26" t="s">
        <v>32</v>
      </c>
      <c r="C10" s="21">
        <v>14</v>
      </c>
      <c r="D10" s="26" t="s">
        <v>35</v>
      </c>
    </row>
    <row r="11" spans="1:4" ht="18.95" customHeight="1" x14ac:dyDescent="0.25">
      <c r="A11" s="21">
        <v>9</v>
      </c>
      <c r="B11" s="26" t="s">
        <v>33</v>
      </c>
      <c r="C11" s="21">
        <v>23</v>
      </c>
      <c r="D11" s="26" t="s">
        <v>35</v>
      </c>
    </row>
    <row r="12" spans="1:4" ht="18.95" customHeight="1" x14ac:dyDescent="0.25">
      <c r="A12" s="21">
        <v>10</v>
      </c>
      <c r="B12" s="26" t="s">
        <v>49</v>
      </c>
      <c r="C12" s="21">
        <v>20</v>
      </c>
      <c r="D12" s="26" t="s">
        <v>35</v>
      </c>
    </row>
    <row r="13" spans="1:4" ht="18.95" customHeight="1" x14ac:dyDescent="0.25">
      <c r="A13" s="21">
        <v>11</v>
      </c>
      <c r="B13" s="26" t="s">
        <v>50</v>
      </c>
      <c r="C13" s="21">
        <v>82</v>
      </c>
      <c r="D13" s="26" t="s">
        <v>35</v>
      </c>
    </row>
    <row r="14" spans="1:4" ht="18.95" customHeight="1" x14ac:dyDescent="0.25">
      <c r="A14" s="21">
        <v>12</v>
      </c>
      <c r="B14" s="26" t="s">
        <v>129</v>
      </c>
      <c r="C14" s="21">
        <v>4</v>
      </c>
      <c r="D14" s="26" t="s">
        <v>35</v>
      </c>
    </row>
    <row r="15" spans="1:4" ht="18.95" customHeight="1" x14ac:dyDescent="0.25">
      <c r="A15" s="21">
        <v>13</v>
      </c>
      <c r="B15" s="26" t="s">
        <v>53</v>
      </c>
      <c r="C15" s="21">
        <v>8</v>
      </c>
      <c r="D15" s="26" t="s">
        <v>35</v>
      </c>
    </row>
    <row r="16" spans="1:4" ht="18.95" customHeight="1" x14ac:dyDescent="0.25">
      <c r="A16" s="21">
        <v>14</v>
      </c>
      <c r="B16" s="26" t="s">
        <v>54</v>
      </c>
      <c r="C16" s="21">
        <v>1</v>
      </c>
      <c r="D16" s="26" t="s">
        <v>35</v>
      </c>
    </row>
    <row r="17" spans="1:4" ht="18.95" customHeight="1" x14ac:dyDescent="0.25">
      <c r="A17" s="1">
        <v>15</v>
      </c>
      <c r="B17" s="1"/>
      <c r="C17" s="1"/>
      <c r="D17" s="1"/>
    </row>
    <row r="18" spans="1:4" ht="18.95" customHeight="1" x14ac:dyDescent="0.25">
      <c r="A18" s="1">
        <v>16</v>
      </c>
      <c r="B18" s="1"/>
      <c r="C18" s="1"/>
      <c r="D18" s="1"/>
    </row>
    <row r="19" spans="1:4" ht="18.95" customHeight="1" x14ac:dyDescent="0.25">
      <c r="A19" s="1">
        <v>17</v>
      </c>
      <c r="B19" s="1"/>
      <c r="C19" s="1"/>
      <c r="D19" s="1"/>
    </row>
    <row r="20" spans="1:4" ht="18.95" customHeight="1" x14ac:dyDescent="0.25">
      <c r="A20" s="1">
        <v>18</v>
      </c>
      <c r="B20" s="1"/>
      <c r="C20" s="1"/>
      <c r="D20" s="1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workbookViewId="0">
      <selection sqref="A1:D1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1" t="s">
        <v>160</v>
      </c>
      <c r="B1" s="62"/>
      <c r="C1" s="62"/>
      <c r="D1" s="62"/>
    </row>
    <row r="2" spans="1:4" ht="24.95" customHeight="1" x14ac:dyDescent="0.25">
      <c r="A2" s="20" t="s">
        <v>0</v>
      </c>
      <c r="B2" s="20" t="s">
        <v>24</v>
      </c>
      <c r="C2" s="20" t="s">
        <v>25</v>
      </c>
      <c r="D2" s="20" t="s">
        <v>34</v>
      </c>
    </row>
    <row r="3" spans="1:4" ht="18.95" customHeight="1" x14ac:dyDescent="0.25">
      <c r="A3" s="21">
        <v>1</v>
      </c>
      <c r="B3" s="26" t="s">
        <v>42</v>
      </c>
      <c r="C3" s="21">
        <v>2</v>
      </c>
      <c r="D3" s="26" t="s">
        <v>35</v>
      </c>
    </row>
    <row r="4" spans="1:4" ht="18.95" customHeight="1" x14ac:dyDescent="0.25">
      <c r="A4" s="21">
        <v>2</v>
      </c>
      <c r="B4" s="26" t="s">
        <v>31</v>
      </c>
      <c r="C4" s="21">
        <v>2</v>
      </c>
      <c r="D4" s="26" t="s">
        <v>35</v>
      </c>
    </row>
    <row r="5" spans="1:4" ht="18.95" customHeight="1" x14ac:dyDescent="0.25">
      <c r="A5" s="21">
        <v>3</v>
      </c>
      <c r="B5" s="26" t="s">
        <v>32</v>
      </c>
      <c r="C5" s="21">
        <v>3</v>
      </c>
      <c r="D5" s="26" t="s">
        <v>35</v>
      </c>
    </row>
    <row r="6" spans="1:4" ht="18.95" customHeight="1" x14ac:dyDescent="0.25">
      <c r="A6" s="21">
        <v>4</v>
      </c>
      <c r="B6" s="26" t="s">
        <v>49</v>
      </c>
      <c r="C6" s="21">
        <v>4</v>
      </c>
      <c r="D6" s="26" t="s">
        <v>35</v>
      </c>
    </row>
    <row r="7" spans="1:4" ht="18.95" customHeight="1" x14ac:dyDescent="0.25">
      <c r="A7" s="21">
        <v>5</v>
      </c>
      <c r="B7" s="26" t="s">
        <v>51</v>
      </c>
      <c r="C7" s="21">
        <v>2</v>
      </c>
      <c r="D7" s="26" t="s">
        <v>35</v>
      </c>
    </row>
    <row r="8" spans="1:4" ht="18.95" customHeight="1" x14ac:dyDescent="0.25">
      <c r="A8" s="1">
        <v>6</v>
      </c>
      <c r="B8" s="19"/>
      <c r="C8" s="1"/>
      <c r="D8" s="19"/>
    </row>
    <row r="9" spans="1:4" ht="18.95" customHeight="1" x14ac:dyDescent="0.25">
      <c r="A9" s="1">
        <v>7</v>
      </c>
      <c r="B9" s="19"/>
      <c r="C9" s="1"/>
      <c r="D9" s="19"/>
    </row>
    <row r="10" spans="1:4" ht="18.95" customHeight="1" x14ac:dyDescent="0.25">
      <c r="A10" s="1">
        <v>8</v>
      </c>
      <c r="B10" s="19"/>
      <c r="C10" s="1"/>
      <c r="D10" s="19"/>
    </row>
    <row r="11" spans="1:4" ht="18.95" customHeight="1" x14ac:dyDescent="0.25">
      <c r="A11" s="1">
        <v>9</v>
      </c>
      <c r="B11" s="19"/>
      <c r="C11" s="1"/>
      <c r="D11" s="19"/>
    </row>
    <row r="12" spans="1:4" ht="18.95" customHeight="1" x14ac:dyDescent="0.25">
      <c r="A12" s="1">
        <v>10</v>
      </c>
      <c r="B12" s="19"/>
      <c r="C12" s="1"/>
      <c r="D12" s="19"/>
    </row>
    <row r="13" spans="1:4" ht="18.95" customHeight="1" x14ac:dyDescent="0.25">
      <c r="A13" s="1">
        <v>11</v>
      </c>
      <c r="B13" s="19"/>
      <c r="C13" s="1"/>
      <c r="D13" s="19"/>
    </row>
    <row r="14" spans="1:4" ht="18.95" customHeight="1" x14ac:dyDescent="0.25">
      <c r="A14" s="1">
        <v>12</v>
      </c>
      <c r="B14" s="1"/>
      <c r="C14" s="1"/>
      <c r="D14" s="1"/>
    </row>
    <row r="15" spans="1:4" ht="18.95" customHeight="1" x14ac:dyDescent="0.25">
      <c r="A15" s="1">
        <v>13</v>
      </c>
      <c r="B15" s="1"/>
      <c r="C15" s="1"/>
      <c r="D15" s="1"/>
    </row>
    <row r="16" spans="1:4" ht="18.95" customHeight="1" x14ac:dyDescent="0.25">
      <c r="A16" s="1">
        <v>14</v>
      </c>
      <c r="B16" s="1"/>
      <c r="C16" s="1"/>
      <c r="D16" s="1"/>
    </row>
    <row r="17" spans="1:4" ht="18.95" customHeight="1" x14ac:dyDescent="0.25">
      <c r="A17" s="1">
        <v>15</v>
      </c>
      <c r="B17" s="1"/>
      <c r="C17" s="1"/>
      <c r="D17" s="1"/>
    </row>
    <row r="18" spans="1:4" ht="18.95" customHeight="1" x14ac:dyDescent="0.25">
      <c r="A18" s="1">
        <v>16</v>
      </c>
      <c r="B18" s="1"/>
      <c r="C18" s="1"/>
      <c r="D18" s="1"/>
    </row>
    <row r="19" spans="1:4" ht="18.95" customHeight="1" x14ac:dyDescent="0.25">
      <c r="A19" s="1">
        <v>17</v>
      </c>
      <c r="B19" s="1"/>
      <c r="C19" s="1"/>
      <c r="D19" s="1"/>
    </row>
    <row r="20" spans="1:4" ht="18.95" customHeight="1" x14ac:dyDescent="0.25">
      <c r="A20" s="1">
        <v>18</v>
      </c>
      <c r="B20" s="1"/>
      <c r="C20" s="1"/>
      <c r="D20" s="1"/>
    </row>
    <row r="21" spans="1:4" ht="18.95" customHeight="1" x14ac:dyDescent="0.25">
      <c r="A21" s="1">
        <v>19</v>
      </c>
      <c r="B21" s="1"/>
      <c r="C21" s="1"/>
      <c r="D21" s="1"/>
    </row>
    <row r="22" spans="1:4" ht="18.95" customHeight="1" x14ac:dyDescent="0.25">
      <c r="A22" s="1">
        <v>20</v>
      </c>
      <c r="B22" s="1"/>
      <c r="C22" s="1"/>
      <c r="D22" s="1"/>
    </row>
    <row r="23" spans="1:4" ht="18.95" customHeight="1" x14ac:dyDescent="0.25">
      <c r="A23" s="1">
        <v>21</v>
      </c>
      <c r="B23" s="1"/>
      <c r="C23" s="1"/>
      <c r="D23" s="1"/>
    </row>
    <row r="24" spans="1:4" ht="18.95" customHeight="1" x14ac:dyDescent="0.25">
      <c r="A24" s="1">
        <v>22</v>
      </c>
      <c r="B24" s="1"/>
      <c r="C24" s="1"/>
      <c r="D24" s="1"/>
    </row>
    <row r="25" spans="1:4" ht="18.95" customHeight="1" x14ac:dyDescent="0.25">
      <c r="A25" s="1">
        <v>23</v>
      </c>
      <c r="B25" s="1"/>
      <c r="C25" s="1"/>
      <c r="D25" s="1"/>
    </row>
    <row r="26" spans="1:4" ht="18.95" customHeight="1" x14ac:dyDescent="0.25">
      <c r="A26" s="1">
        <v>24</v>
      </c>
      <c r="B26" s="1"/>
      <c r="C26" s="1"/>
      <c r="D26" s="1"/>
    </row>
    <row r="27" spans="1:4" ht="18.95" customHeight="1" x14ac:dyDescent="0.25">
      <c r="A27" s="1">
        <v>25</v>
      </c>
      <c r="B27" s="1"/>
      <c r="C27" s="1"/>
      <c r="D27" s="1"/>
    </row>
    <row r="28" spans="1:4" ht="18.95" customHeight="1" x14ac:dyDescent="0.25">
      <c r="A28" s="1">
        <v>26</v>
      </c>
      <c r="B28" s="1"/>
      <c r="C28" s="1"/>
      <c r="D28" s="1"/>
    </row>
    <row r="29" spans="1:4" ht="18.95" customHeight="1" x14ac:dyDescent="0.25">
      <c r="A29" s="1">
        <v>27</v>
      </c>
      <c r="B29" s="1"/>
      <c r="C29" s="1"/>
      <c r="D29" s="1"/>
    </row>
    <row r="30" spans="1:4" ht="18.95" customHeight="1" x14ac:dyDescent="0.25">
      <c r="A30" s="1">
        <v>28</v>
      </c>
      <c r="B30" s="1"/>
      <c r="C30" s="1"/>
      <c r="D30" s="1"/>
    </row>
    <row r="31" spans="1:4" ht="18.95" customHeight="1" x14ac:dyDescent="0.25">
      <c r="A31" s="1">
        <v>29</v>
      </c>
      <c r="B31" s="1"/>
      <c r="C31" s="1"/>
      <c r="D31" s="1"/>
    </row>
    <row r="32" spans="1:4" ht="18.95" customHeight="1" x14ac:dyDescent="0.25">
      <c r="A32" s="1">
        <v>30</v>
      </c>
      <c r="B32" s="1"/>
      <c r="C32" s="1"/>
      <c r="D32" s="1"/>
    </row>
    <row r="33" spans="1:4" ht="18.95" customHeight="1" x14ac:dyDescent="0.25">
      <c r="A33" s="1">
        <v>31</v>
      </c>
      <c r="B33" s="1"/>
      <c r="C33" s="1"/>
      <c r="D33" s="1"/>
    </row>
    <row r="34" spans="1:4" ht="18.95" customHeight="1" x14ac:dyDescent="0.25">
      <c r="A34" s="1">
        <v>32</v>
      </c>
      <c r="B34" s="1"/>
      <c r="C34" s="1"/>
      <c r="D34" s="1"/>
    </row>
    <row r="35" spans="1:4" ht="18.95" customHeight="1" x14ac:dyDescent="0.25">
      <c r="A35" s="1">
        <v>33</v>
      </c>
      <c r="B35" s="1"/>
      <c r="C35" s="1"/>
      <c r="D35" s="1"/>
    </row>
    <row r="36" spans="1:4" ht="18.95" customHeight="1" x14ac:dyDescent="0.25">
      <c r="A36" s="1">
        <v>34</v>
      </c>
      <c r="B36" s="1"/>
      <c r="C36" s="1"/>
      <c r="D36" s="1"/>
    </row>
    <row r="37" spans="1:4" ht="18.95" customHeight="1" x14ac:dyDescent="0.25">
      <c r="A37" s="1">
        <v>35</v>
      </c>
      <c r="B37" s="1"/>
      <c r="C37" s="1"/>
      <c r="D37" s="1"/>
    </row>
    <row r="38" spans="1:4" ht="18.95" customHeight="1" x14ac:dyDescent="0.25">
      <c r="A38" s="1">
        <v>36</v>
      </c>
      <c r="B38" s="1"/>
      <c r="C38" s="1"/>
      <c r="D38" s="1"/>
    </row>
    <row r="39" spans="1:4" ht="18.95" customHeight="1" x14ac:dyDescent="0.25">
      <c r="A39" s="1">
        <v>37</v>
      </c>
      <c r="B39" s="1"/>
      <c r="C39" s="1"/>
      <c r="D39" s="1"/>
    </row>
    <row r="40" spans="1:4" ht="18.95" customHeight="1" x14ac:dyDescent="0.25">
      <c r="A40" s="1">
        <v>38</v>
      </c>
      <c r="B40" s="1"/>
      <c r="C40" s="1"/>
      <c r="D40" s="1"/>
    </row>
    <row r="41" spans="1:4" ht="20.100000000000001" customHeight="1" x14ac:dyDescent="0.25">
      <c r="A41" s="1">
        <v>39</v>
      </c>
      <c r="B41" s="1"/>
      <c r="C41" s="1"/>
      <c r="D41" s="1"/>
    </row>
    <row r="42" spans="1:4" ht="20.25" customHeight="1" x14ac:dyDescent="0.25">
      <c r="A42" s="1">
        <v>40</v>
      </c>
      <c r="B42" s="1"/>
      <c r="C42" s="1"/>
      <c r="D42" s="1"/>
    </row>
    <row r="43" spans="1:4" ht="20.25" customHeight="1" x14ac:dyDescent="0.25">
      <c r="A43" s="1">
        <v>41</v>
      </c>
      <c r="B43" s="1"/>
      <c r="C43" s="1"/>
      <c r="D43" s="1"/>
    </row>
    <row r="44" spans="1:4" ht="20.25" customHeight="1" x14ac:dyDescent="0.25">
      <c r="A44" s="1">
        <v>42</v>
      </c>
      <c r="B44" s="1"/>
      <c r="C44" s="1"/>
      <c r="D44" s="1"/>
    </row>
    <row r="45" spans="1:4" ht="20.25" customHeight="1" x14ac:dyDescent="0.25">
      <c r="A45" s="1">
        <v>43</v>
      </c>
      <c r="B45" s="1"/>
      <c r="C45" s="1"/>
      <c r="D45" s="1"/>
    </row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44"/>
  <sheetViews>
    <sheetView topLeftCell="A18" workbookViewId="0">
      <selection sqref="A1:D39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148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146</v>
      </c>
      <c r="C3" s="30">
        <v>250</v>
      </c>
      <c r="D3" s="29"/>
    </row>
    <row r="4" spans="1:4" ht="18.95" customHeight="1" x14ac:dyDescent="0.25">
      <c r="A4" s="30">
        <v>2</v>
      </c>
      <c r="B4" s="29" t="s">
        <v>147</v>
      </c>
      <c r="C4" s="30">
        <v>33</v>
      </c>
      <c r="D4" s="29"/>
    </row>
    <row r="5" spans="1:4" ht="18.95" customHeight="1" x14ac:dyDescent="0.25">
      <c r="A5" s="30">
        <v>3</v>
      </c>
      <c r="B5" s="29" t="s">
        <v>27</v>
      </c>
      <c r="C5" s="30">
        <v>0</v>
      </c>
      <c r="D5" s="29"/>
    </row>
    <row r="6" spans="1:4" ht="18.95" customHeight="1" x14ac:dyDescent="0.25">
      <c r="A6" s="30">
        <v>4</v>
      </c>
      <c r="B6" s="29" t="s">
        <v>28</v>
      </c>
      <c r="C6" s="30">
        <v>5</v>
      </c>
      <c r="D6" s="29"/>
    </row>
    <row r="7" spans="1:4" ht="18.95" customHeight="1" x14ac:dyDescent="0.25">
      <c r="A7" s="30">
        <v>5</v>
      </c>
      <c r="B7" s="29" t="s">
        <v>29</v>
      </c>
      <c r="C7" s="30">
        <v>1</v>
      </c>
      <c r="D7" s="29"/>
    </row>
    <row r="8" spans="1:4" ht="18.95" customHeight="1" x14ac:dyDescent="0.25">
      <c r="A8" s="30">
        <v>6</v>
      </c>
      <c r="B8" s="29" t="s">
        <v>30</v>
      </c>
      <c r="C8" s="30">
        <v>1</v>
      </c>
      <c r="D8" s="29" t="s">
        <v>145</v>
      </c>
    </row>
    <row r="9" spans="1:4" ht="18.95" customHeight="1" x14ac:dyDescent="0.25">
      <c r="A9" s="30">
        <v>7</v>
      </c>
      <c r="B9" s="29" t="s">
        <v>31</v>
      </c>
      <c r="C9" s="30">
        <v>39</v>
      </c>
      <c r="D9" s="29"/>
    </row>
    <row r="10" spans="1:4" ht="18.95" customHeight="1" x14ac:dyDescent="0.25">
      <c r="A10" s="30">
        <v>8</v>
      </c>
      <c r="B10" s="29" t="s">
        <v>48</v>
      </c>
      <c r="C10" s="30">
        <v>5</v>
      </c>
      <c r="D10" s="29"/>
    </row>
    <row r="11" spans="1:4" ht="18.95" customHeight="1" x14ac:dyDescent="0.25">
      <c r="A11" s="30">
        <v>9</v>
      </c>
      <c r="B11" s="29" t="s">
        <v>130</v>
      </c>
      <c r="C11" s="30">
        <v>4</v>
      </c>
      <c r="D11" s="29"/>
    </row>
    <row r="12" spans="1:4" ht="18.95" customHeight="1" x14ac:dyDescent="0.25">
      <c r="A12" s="30">
        <v>10</v>
      </c>
      <c r="B12" s="29" t="s">
        <v>32</v>
      </c>
      <c r="C12" s="30">
        <v>19</v>
      </c>
      <c r="D12" s="29"/>
    </row>
    <row r="13" spans="1:4" ht="18.95" customHeight="1" x14ac:dyDescent="0.25">
      <c r="A13" s="30">
        <v>11</v>
      </c>
      <c r="B13" s="29" t="s">
        <v>33</v>
      </c>
      <c r="C13" s="30">
        <v>24</v>
      </c>
      <c r="D13" s="29"/>
    </row>
    <row r="14" spans="1:4" ht="18.95" customHeight="1" x14ac:dyDescent="0.25">
      <c r="A14" s="30">
        <v>12</v>
      </c>
      <c r="B14" s="29" t="s">
        <v>53</v>
      </c>
      <c r="C14" s="30">
        <v>10</v>
      </c>
      <c r="D14" s="29"/>
    </row>
    <row r="15" spans="1:4" ht="18.95" customHeight="1" x14ac:dyDescent="0.25">
      <c r="A15" s="30">
        <v>13</v>
      </c>
      <c r="B15" s="29" t="s">
        <v>54</v>
      </c>
      <c r="C15" s="30">
        <v>1</v>
      </c>
      <c r="D15" s="29"/>
    </row>
    <row r="16" spans="1:4" ht="18.95" customHeight="1" x14ac:dyDescent="0.25">
      <c r="A16" s="30">
        <v>14</v>
      </c>
      <c r="B16" s="29" t="s">
        <v>49</v>
      </c>
      <c r="C16" s="30">
        <v>25</v>
      </c>
      <c r="D16" s="29"/>
    </row>
    <row r="17" spans="1:4" ht="18.95" customHeight="1" x14ac:dyDescent="0.25">
      <c r="A17" s="30">
        <v>15</v>
      </c>
      <c r="B17" s="29" t="s">
        <v>140</v>
      </c>
      <c r="C17" s="30">
        <v>4</v>
      </c>
      <c r="D17" s="29"/>
    </row>
    <row r="18" spans="1:4" ht="18.95" customHeight="1" x14ac:dyDescent="0.25">
      <c r="A18" s="30">
        <v>16</v>
      </c>
      <c r="B18" s="29" t="s">
        <v>141</v>
      </c>
      <c r="C18" s="30">
        <v>7</v>
      </c>
      <c r="D18" s="29"/>
    </row>
    <row r="19" spans="1:4" ht="18.95" customHeight="1" x14ac:dyDescent="0.25">
      <c r="A19" s="30">
        <v>17</v>
      </c>
      <c r="B19" s="29" t="s">
        <v>142</v>
      </c>
      <c r="C19" s="30">
        <v>1</v>
      </c>
      <c r="D19" s="29"/>
    </row>
    <row r="20" spans="1:4" ht="18.95" customHeight="1" x14ac:dyDescent="0.25">
      <c r="A20" s="30">
        <v>18</v>
      </c>
      <c r="B20" s="29" t="s">
        <v>143</v>
      </c>
      <c r="C20" s="30">
        <v>1</v>
      </c>
      <c r="D20" s="29"/>
    </row>
    <row r="21" spans="1:4" ht="18.95" customHeight="1" x14ac:dyDescent="0.25">
      <c r="A21" s="30">
        <v>19</v>
      </c>
      <c r="B21" s="29" t="s">
        <v>144</v>
      </c>
      <c r="C21" s="30">
        <v>1</v>
      </c>
      <c r="D21" s="29"/>
    </row>
    <row r="22" spans="1:4" ht="18.95" customHeight="1" x14ac:dyDescent="0.25">
      <c r="A22"/>
      <c r="B22"/>
      <c r="C22"/>
      <c r="D22"/>
    </row>
    <row r="23" spans="1:4" ht="18.95" customHeight="1" x14ac:dyDescent="0.25">
      <c r="A23"/>
      <c r="B23"/>
      <c r="C23"/>
      <c r="D23"/>
    </row>
    <row r="24" spans="1:4" ht="18.95" customHeight="1" x14ac:dyDescent="0.25">
      <c r="A24"/>
      <c r="B24"/>
      <c r="C24"/>
      <c r="D24"/>
    </row>
    <row r="25" spans="1:4" ht="56.25" customHeight="1" x14ac:dyDescent="0.25">
      <c r="A25" s="63" t="s">
        <v>149</v>
      </c>
      <c r="B25" s="64"/>
      <c r="C25" s="64"/>
      <c r="D25" s="64"/>
    </row>
    <row r="26" spans="1:4" ht="18.95" customHeight="1" x14ac:dyDescent="0.25">
      <c r="A26" s="31" t="s">
        <v>0</v>
      </c>
      <c r="B26" s="31" t="s">
        <v>24</v>
      </c>
      <c r="C26" s="31" t="s">
        <v>25</v>
      </c>
      <c r="D26" s="31" t="s">
        <v>34</v>
      </c>
    </row>
    <row r="27" spans="1:4" ht="18.95" customHeight="1" x14ac:dyDescent="0.25">
      <c r="A27" s="30">
        <v>1</v>
      </c>
      <c r="B27" s="29" t="s">
        <v>164</v>
      </c>
      <c r="C27" s="30">
        <v>53</v>
      </c>
      <c r="D27" s="29"/>
    </row>
    <row r="28" spans="1:4" ht="18.95" customHeight="1" x14ac:dyDescent="0.25">
      <c r="A28" s="30">
        <v>2</v>
      </c>
      <c r="B28" s="29" t="s">
        <v>147</v>
      </c>
      <c r="C28" s="30">
        <v>15</v>
      </c>
      <c r="D28" s="29" t="s">
        <v>163</v>
      </c>
    </row>
    <row r="29" spans="1:4" ht="18.95" customHeight="1" x14ac:dyDescent="0.25">
      <c r="A29" s="30">
        <v>3</v>
      </c>
      <c r="B29" s="29" t="s">
        <v>31</v>
      </c>
      <c r="C29" s="30">
        <v>12</v>
      </c>
      <c r="D29" s="29"/>
    </row>
    <row r="30" spans="1:4" ht="18.95" customHeight="1" x14ac:dyDescent="0.25">
      <c r="A30" s="30">
        <v>4</v>
      </c>
      <c r="B30" s="29" t="s">
        <v>43</v>
      </c>
      <c r="C30" s="30">
        <v>12</v>
      </c>
      <c r="D30" s="29"/>
    </row>
    <row r="31" spans="1:4" ht="18.95" customHeight="1" x14ac:dyDescent="0.25">
      <c r="A31" s="30">
        <v>5</v>
      </c>
      <c r="B31" s="29" t="s">
        <v>48</v>
      </c>
      <c r="C31" s="30">
        <v>2</v>
      </c>
      <c r="D31" s="29"/>
    </row>
    <row r="32" spans="1:4" ht="18.95" customHeight="1" x14ac:dyDescent="0.25">
      <c r="A32" s="30">
        <v>6</v>
      </c>
      <c r="B32" s="29" t="s">
        <v>32</v>
      </c>
      <c r="C32" s="30">
        <v>5</v>
      </c>
      <c r="D32" s="29"/>
    </row>
    <row r="33" spans="1:4" ht="18.95" customHeight="1" x14ac:dyDescent="0.25">
      <c r="A33" s="30">
        <v>7</v>
      </c>
      <c r="B33" s="29" t="s">
        <v>53</v>
      </c>
      <c r="C33" s="30">
        <v>1</v>
      </c>
      <c r="D33" s="29"/>
    </row>
    <row r="34" spans="1:4" ht="18.95" customHeight="1" x14ac:dyDescent="0.25">
      <c r="A34" s="30">
        <v>8</v>
      </c>
      <c r="B34" s="29" t="s">
        <v>54</v>
      </c>
      <c r="C34" s="30">
        <v>1</v>
      </c>
      <c r="D34" s="29"/>
    </row>
    <row r="35" spans="1:4" ht="18.95" customHeight="1" x14ac:dyDescent="0.25">
      <c r="A35" s="30">
        <v>9</v>
      </c>
      <c r="B35" s="29" t="s">
        <v>55</v>
      </c>
      <c r="C35" s="30">
        <v>1</v>
      </c>
      <c r="D35" s="29"/>
    </row>
    <row r="36" spans="1:4" ht="18.95" customHeight="1" x14ac:dyDescent="0.25">
      <c r="A36" s="30">
        <v>10</v>
      </c>
      <c r="B36" s="29" t="s">
        <v>56</v>
      </c>
      <c r="C36" s="30">
        <v>1</v>
      </c>
      <c r="D36" s="29"/>
    </row>
    <row r="37" spans="1:4" ht="18.95" customHeight="1" x14ac:dyDescent="0.25">
      <c r="A37" s="30">
        <v>11</v>
      </c>
      <c r="B37" s="29" t="s">
        <v>136</v>
      </c>
      <c r="C37" s="30">
        <v>1</v>
      </c>
      <c r="D37" s="29"/>
    </row>
    <row r="38" spans="1:4" ht="18.95" customHeight="1" x14ac:dyDescent="0.25">
      <c r="A38" s="30">
        <v>12</v>
      </c>
      <c r="B38" s="29" t="s">
        <v>137</v>
      </c>
      <c r="C38" s="30">
        <v>1</v>
      </c>
      <c r="D38" s="29"/>
    </row>
    <row r="39" spans="1:4" ht="18.95" customHeight="1" x14ac:dyDescent="0.25">
      <c r="A39" s="30">
        <v>13</v>
      </c>
      <c r="B39" s="29" t="s">
        <v>138</v>
      </c>
      <c r="C39" s="30">
        <v>1</v>
      </c>
      <c r="D39" s="29"/>
    </row>
    <row r="40" spans="1:4" ht="20.100000000000001" customHeight="1" x14ac:dyDescent="0.25">
      <c r="A40"/>
      <c r="B40"/>
      <c r="C40"/>
      <c r="D40"/>
    </row>
    <row r="41" spans="1:4" ht="20.25" customHeight="1" x14ac:dyDescent="0.25">
      <c r="A41"/>
      <c r="B41"/>
      <c r="C41"/>
      <c r="D41"/>
    </row>
    <row r="42" spans="1:4" ht="20.25" customHeight="1" x14ac:dyDescent="0.25">
      <c r="A42"/>
      <c r="B42"/>
      <c r="C42"/>
      <c r="D42"/>
    </row>
    <row r="43" spans="1:4" ht="20.25" customHeight="1" x14ac:dyDescent="0.25">
      <c r="A43"/>
      <c r="B43"/>
      <c r="C43"/>
      <c r="D43"/>
    </row>
    <row r="44" spans="1:4" ht="20.25" customHeight="1" x14ac:dyDescent="0.25">
      <c r="A44"/>
      <c r="B44"/>
      <c r="C44"/>
      <c r="D44"/>
    </row>
  </sheetData>
  <mergeCells count="2">
    <mergeCell ref="A1:D1"/>
    <mergeCell ref="A25:D25"/>
  </mergeCells>
  <printOptions horizontalCentered="1"/>
  <pageMargins left="0.25" right="0.25" top="0.5" bottom="0.5" header="0.5" footer="0.5"/>
  <pageSetup paperSize="9" scale="9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5"/>
  <sheetViews>
    <sheetView workbookViewId="0">
      <selection sqref="A1:D15"/>
    </sheetView>
  </sheetViews>
  <sheetFormatPr defaultRowHeight="15" x14ac:dyDescent="0.25"/>
  <cols>
    <col min="1" max="1" width="9.140625" style="2" customWidth="1"/>
    <col min="2" max="2" width="35.140625" style="2" bestFit="1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149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164</v>
      </c>
      <c r="C3" s="30">
        <v>53</v>
      </c>
      <c r="D3" s="29"/>
    </row>
    <row r="4" spans="1:4" ht="18.95" customHeight="1" x14ac:dyDescent="0.25">
      <c r="A4" s="30">
        <v>2</v>
      </c>
      <c r="B4" s="29" t="s">
        <v>147</v>
      </c>
      <c r="C4" s="30">
        <v>15</v>
      </c>
      <c r="D4" s="29" t="s">
        <v>163</v>
      </c>
    </row>
    <row r="5" spans="1:4" ht="18.95" customHeight="1" x14ac:dyDescent="0.25">
      <c r="A5" s="30">
        <v>3</v>
      </c>
      <c r="B5" s="29" t="s">
        <v>31</v>
      </c>
      <c r="C5" s="30">
        <v>12</v>
      </c>
      <c r="D5" s="29"/>
    </row>
    <row r="6" spans="1:4" ht="18.95" customHeight="1" x14ac:dyDescent="0.25">
      <c r="A6" s="30">
        <v>4</v>
      </c>
      <c r="B6" s="29" t="s">
        <v>43</v>
      </c>
      <c r="C6" s="30">
        <v>12</v>
      </c>
      <c r="D6" s="29"/>
    </row>
    <row r="7" spans="1:4" ht="18.95" customHeight="1" x14ac:dyDescent="0.25">
      <c r="A7" s="30">
        <v>5</v>
      </c>
      <c r="B7" s="29" t="s">
        <v>48</v>
      </c>
      <c r="C7" s="30">
        <v>2</v>
      </c>
      <c r="D7" s="29"/>
    </row>
    <row r="8" spans="1:4" ht="18.95" customHeight="1" x14ac:dyDescent="0.25">
      <c r="A8" s="30">
        <v>6</v>
      </c>
      <c r="B8" s="29" t="s">
        <v>32</v>
      </c>
      <c r="C8" s="30">
        <v>5</v>
      </c>
      <c r="D8" s="29"/>
    </row>
    <row r="9" spans="1:4" ht="18.95" customHeight="1" x14ac:dyDescent="0.25">
      <c r="A9" s="30">
        <v>7</v>
      </c>
      <c r="B9" s="29" t="s">
        <v>53</v>
      </c>
      <c r="C9" s="30">
        <v>1</v>
      </c>
      <c r="D9" s="29"/>
    </row>
    <row r="10" spans="1:4" ht="18.95" customHeight="1" x14ac:dyDescent="0.25">
      <c r="A10" s="30">
        <v>8</v>
      </c>
      <c r="B10" s="29" t="s">
        <v>54</v>
      </c>
      <c r="C10" s="30">
        <v>1</v>
      </c>
      <c r="D10" s="29"/>
    </row>
    <row r="11" spans="1:4" ht="18.95" customHeight="1" x14ac:dyDescent="0.25">
      <c r="A11" s="30">
        <v>9</v>
      </c>
      <c r="B11" s="29" t="s">
        <v>55</v>
      </c>
      <c r="C11" s="30">
        <v>1</v>
      </c>
      <c r="D11" s="29"/>
    </row>
    <row r="12" spans="1:4" ht="18.95" customHeight="1" x14ac:dyDescent="0.25">
      <c r="A12" s="30">
        <v>10</v>
      </c>
      <c r="B12" s="29" t="s">
        <v>56</v>
      </c>
      <c r="C12" s="30">
        <v>1</v>
      </c>
      <c r="D12" s="29"/>
    </row>
    <row r="13" spans="1:4" ht="18.95" customHeight="1" x14ac:dyDescent="0.25">
      <c r="A13" s="30">
        <v>11</v>
      </c>
      <c r="B13" s="29" t="s">
        <v>136</v>
      </c>
      <c r="C13" s="30">
        <v>1</v>
      </c>
      <c r="D13" s="29"/>
    </row>
    <row r="14" spans="1:4" ht="18.95" customHeight="1" x14ac:dyDescent="0.25">
      <c r="A14" s="30">
        <v>12</v>
      </c>
      <c r="B14" s="29" t="s">
        <v>137</v>
      </c>
      <c r="C14" s="30">
        <v>1</v>
      </c>
      <c r="D14" s="29"/>
    </row>
    <row r="15" spans="1:4" ht="18.95" customHeight="1" x14ac:dyDescent="0.25">
      <c r="A15" s="30">
        <v>13</v>
      </c>
      <c r="B15" s="29" t="s">
        <v>138</v>
      </c>
      <c r="C15" s="30">
        <v>1</v>
      </c>
      <c r="D15" s="29"/>
    </row>
    <row r="16" spans="1:4" ht="18.95" customHeight="1" x14ac:dyDescent="0.25">
      <c r="A16"/>
      <c r="B16"/>
      <c r="C16"/>
      <c r="D16"/>
    </row>
    <row r="17" customFormat="1" ht="18.95" customHeight="1" x14ac:dyDescent="0.25"/>
    <row r="18" customFormat="1" ht="18.95" customHeight="1" x14ac:dyDescent="0.25"/>
    <row r="19" customFormat="1" ht="18.95" customHeight="1" x14ac:dyDescent="0.25"/>
    <row r="20" customFormat="1" ht="18.95" customHeight="1" x14ac:dyDescent="0.25"/>
    <row r="21" customFormat="1" ht="18.95" customHeight="1" x14ac:dyDescent="0.25"/>
    <row r="22" customFormat="1" ht="18.95" customHeight="1" x14ac:dyDescent="0.25"/>
    <row r="23" customFormat="1" ht="18.95" customHeight="1" x14ac:dyDescent="0.25"/>
    <row r="24" customFormat="1" ht="18.95" customHeight="1" x14ac:dyDescent="0.25"/>
    <row r="25" customFormat="1" ht="18.95" customHeight="1" x14ac:dyDescent="0.25"/>
    <row r="26" customFormat="1" ht="18.95" customHeight="1" x14ac:dyDescent="0.25"/>
    <row r="27" customFormat="1" ht="18.95" customHeight="1" x14ac:dyDescent="0.25"/>
    <row r="28" customFormat="1" ht="18.95" customHeight="1" x14ac:dyDescent="0.25"/>
    <row r="29" customFormat="1" ht="18.95" customHeight="1" x14ac:dyDescent="0.25"/>
    <row r="30" customFormat="1" ht="18.95" customHeight="1" x14ac:dyDescent="0.25"/>
    <row r="31" customFormat="1" ht="18.95" customHeight="1" x14ac:dyDescent="0.25"/>
    <row r="32" customFormat="1" ht="18.95" customHeight="1" x14ac:dyDescent="0.25"/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18.95" customHeight="1" x14ac:dyDescent="0.25"/>
    <row r="40" customFormat="1" ht="18.95" customHeight="1" x14ac:dyDescent="0.25"/>
    <row r="41" customFormat="1" ht="20.100000000000001" customHeight="1" x14ac:dyDescent="0.25"/>
    <row r="42" customFormat="1" ht="20.25" customHeight="1" x14ac:dyDescent="0.25"/>
    <row r="43" customFormat="1" ht="20.25" customHeight="1" x14ac:dyDescent="0.25"/>
    <row r="44" customFormat="1" ht="20.25" customHeight="1" x14ac:dyDescent="0.25"/>
    <row r="45" customFormat="1" ht="20.25" customHeight="1" x14ac:dyDescent="0.25"/>
  </sheetData>
  <mergeCells count="1">
    <mergeCell ref="A1:D1"/>
  </mergeCells>
  <printOptions horizontalCentered="1"/>
  <pageMargins left="0.25" right="0.25" top="0.5" bottom="0.5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4"/>
  <sheetViews>
    <sheetView topLeftCell="A8" workbookViewId="0">
      <selection sqref="A1:D24"/>
    </sheetView>
  </sheetViews>
  <sheetFormatPr defaultRowHeight="15" x14ac:dyDescent="0.25"/>
  <cols>
    <col min="1" max="1" width="9.140625" style="2" customWidth="1"/>
    <col min="2" max="2" width="31.85546875" style="2" customWidth="1"/>
    <col min="3" max="3" width="19.85546875" style="2" customWidth="1"/>
    <col min="4" max="4" width="26.140625" style="2" customWidth="1"/>
  </cols>
  <sheetData>
    <row r="1" spans="1:4" ht="52.5" customHeight="1" x14ac:dyDescent="0.25">
      <c r="A1" s="63" t="s">
        <v>150</v>
      </c>
      <c r="B1" s="64"/>
      <c r="C1" s="64"/>
      <c r="D1" s="64"/>
    </row>
    <row r="2" spans="1:4" ht="24.95" customHeight="1" x14ac:dyDescent="0.25">
      <c r="A2" s="31" t="s">
        <v>0</v>
      </c>
      <c r="B2" s="31" t="s">
        <v>24</v>
      </c>
      <c r="C2" s="31" t="s">
        <v>25</v>
      </c>
      <c r="D2" s="31" t="s">
        <v>34</v>
      </c>
    </row>
    <row r="3" spans="1:4" ht="18.95" customHeight="1" x14ac:dyDescent="0.25">
      <c r="A3" s="30">
        <v>1</v>
      </c>
      <c r="B3" s="29" t="s">
        <v>147</v>
      </c>
      <c r="C3" s="30">
        <v>0</v>
      </c>
      <c r="D3" s="29"/>
    </row>
    <row r="4" spans="1:4" ht="18.95" customHeight="1" x14ac:dyDescent="0.25">
      <c r="A4" s="30">
        <v>2</v>
      </c>
      <c r="B4" s="29" t="s">
        <v>31</v>
      </c>
      <c r="C4" s="30">
        <v>2</v>
      </c>
      <c r="D4" s="29"/>
    </row>
    <row r="5" spans="1:4" ht="18.95" customHeight="1" x14ac:dyDescent="0.25">
      <c r="A5" s="30">
        <v>3</v>
      </c>
      <c r="B5" s="29" t="s">
        <v>43</v>
      </c>
      <c r="C5" s="30">
        <v>3</v>
      </c>
      <c r="D5" s="29"/>
    </row>
    <row r="6" spans="1:4" ht="18.95" customHeight="1" x14ac:dyDescent="0.25">
      <c r="A6" s="30">
        <v>4</v>
      </c>
      <c r="B6" s="29" t="s">
        <v>48</v>
      </c>
      <c r="C6" s="30">
        <v>1</v>
      </c>
      <c r="D6" s="29"/>
    </row>
    <row r="7" spans="1:4" ht="18.95" customHeight="1" x14ac:dyDescent="0.25">
      <c r="A7" s="30">
        <v>5</v>
      </c>
      <c r="B7" s="29" t="s">
        <v>44</v>
      </c>
      <c r="C7" s="30">
        <v>1</v>
      </c>
      <c r="D7" s="29"/>
    </row>
    <row r="8" spans="1:4" ht="18.95" customHeight="1" x14ac:dyDescent="0.25">
      <c r="A8" s="30">
        <v>6</v>
      </c>
      <c r="B8" s="29" t="s">
        <v>131</v>
      </c>
      <c r="C8" s="30">
        <v>1</v>
      </c>
      <c r="D8" s="29"/>
    </row>
    <row r="9" spans="1:4" ht="18.95" customHeight="1" x14ac:dyDescent="0.25">
      <c r="A9" s="30">
        <v>7</v>
      </c>
      <c r="B9" s="29" t="s">
        <v>32</v>
      </c>
      <c r="C9" s="30">
        <v>1</v>
      </c>
      <c r="D9" s="29"/>
    </row>
    <row r="10" spans="1:4" ht="18.95" customHeight="1" x14ac:dyDescent="0.25">
      <c r="A10" s="32">
        <v>9</v>
      </c>
      <c r="B10" s="29" t="s">
        <v>164</v>
      </c>
      <c r="C10" s="30">
        <v>12</v>
      </c>
      <c r="D10" s="29"/>
    </row>
    <row r="11" spans="1:4" ht="18.95" customHeight="1" x14ac:dyDescent="0.25">
      <c r="A11"/>
      <c r="B11"/>
      <c r="C11"/>
      <c r="D11"/>
    </row>
    <row r="12" spans="1:4" ht="18.95" customHeight="1" x14ac:dyDescent="0.25">
      <c r="A12"/>
      <c r="B12"/>
      <c r="C12"/>
      <c r="D12"/>
    </row>
    <row r="13" spans="1:4" ht="18.95" customHeight="1" x14ac:dyDescent="0.25">
      <c r="A13"/>
      <c r="B13"/>
      <c r="C13"/>
      <c r="D13"/>
    </row>
    <row r="14" spans="1:4" ht="54.75" customHeight="1" x14ac:dyDescent="0.25">
      <c r="A14" s="63" t="s">
        <v>151</v>
      </c>
      <c r="B14" s="64"/>
      <c r="C14" s="64"/>
      <c r="D14" s="64"/>
    </row>
    <row r="15" spans="1:4" ht="18.95" customHeight="1" x14ac:dyDescent="0.25">
      <c r="A15" s="31" t="s">
        <v>0</v>
      </c>
      <c r="B15" s="31" t="s">
        <v>24</v>
      </c>
      <c r="C15" s="31" t="s">
        <v>25</v>
      </c>
      <c r="D15" s="31" t="s">
        <v>34</v>
      </c>
    </row>
    <row r="16" spans="1:4" ht="18.95" customHeight="1" x14ac:dyDescent="0.25">
      <c r="A16" s="30">
        <v>1</v>
      </c>
      <c r="B16" s="29" t="s">
        <v>26</v>
      </c>
      <c r="C16" s="30">
        <v>28</v>
      </c>
      <c r="D16" s="29"/>
    </row>
    <row r="17" spans="1:4" ht="18.95" customHeight="1" x14ac:dyDescent="0.25">
      <c r="A17" s="30">
        <v>2</v>
      </c>
      <c r="B17" s="29" t="s">
        <v>31</v>
      </c>
      <c r="C17" s="30">
        <v>4</v>
      </c>
      <c r="D17" s="29"/>
    </row>
    <row r="18" spans="1:4" ht="18.95" customHeight="1" x14ac:dyDescent="0.25">
      <c r="A18" s="30">
        <v>3</v>
      </c>
      <c r="B18" s="29" t="s">
        <v>43</v>
      </c>
      <c r="C18" s="30">
        <v>5</v>
      </c>
      <c r="D18" s="29"/>
    </row>
    <row r="19" spans="1:4" ht="18.95" customHeight="1" x14ac:dyDescent="0.25">
      <c r="A19" s="30">
        <v>4</v>
      </c>
      <c r="B19" s="29" t="s">
        <v>48</v>
      </c>
      <c r="C19" s="30">
        <v>2</v>
      </c>
      <c r="D19" s="29"/>
    </row>
    <row r="20" spans="1:4" ht="18.95" customHeight="1" x14ac:dyDescent="0.25">
      <c r="A20" s="30">
        <v>5</v>
      </c>
      <c r="B20" s="29" t="s">
        <v>44</v>
      </c>
      <c r="C20" s="30">
        <v>2</v>
      </c>
      <c r="D20" s="29"/>
    </row>
    <row r="21" spans="1:4" ht="18.95" customHeight="1" x14ac:dyDescent="0.25">
      <c r="A21" s="30">
        <v>6</v>
      </c>
      <c r="B21" s="29" t="s">
        <v>132</v>
      </c>
      <c r="C21" s="30">
        <v>1</v>
      </c>
      <c r="D21" s="29"/>
    </row>
    <row r="22" spans="1:4" ht="18.95" customHeight="1" x14ac:dyDescent="0.25">
      <c r="A22" s="30">
        <v>7</v>
      </c>
      <c r="B22" s="29" t="s">
        <v>53</v>
      </c>
      <c r="C22" s="30">
        <v>1</v>
      </c>
      <c r="D22" s="29"/>
    </row>
    <row r="23" spans="1:4" ht="18.95" customHeight="1" x14ac:dyDescent="0.25">
      <c r="A23" s="30">
        <v>8</v>
      </c>
      <c r="B23" s="29" t="s">
        <v>54</v>
      </c>
      <c r="C23" s="30">
        <v>1</v>
      </c>
      <c r="D23" s="29"/>
    </row>
    <row r="24" spans="1:4" ht="18.95" customHeight="1" x14ac:dyDescent="0.25">
      <c r="A24" s="30">
        <v>9</v>
      </c>
      <c r="B24" s="29" t="s">
        <v>32</v>
      </c>
      <c r="C24" s="30">
        <v>2</v>
      </c>
      <c r="D24" s="29"/>
    </row>
    <row r="25" spans="1:4" ht="18.95" customHeight="1" x14ac:dyDescent="0.25">
      <c r="A25"/>
      <c r="B25"/>
      <c r="C25"/>
      <c r="D25"/>
    </row>
    <row r="26" spans="1:4" ht="18.95" customHeight="1" x14ac:dyDescent="0.25">
      <c r="A26"/>
      <c r="B26"/>
      <c r="C26"/>
      <c r="D26"/>
    </row>
    <row r="27" spans="1:4" ht="18.95" customHeight="1" x14ac:dyDescent="0.25">
      <c r="A27"/>
      <c r="B27"/>
      <c r="C27"/>
      <c r="D27"/>
    </row>
    <row r="28" spans="1:4" ht="18.95" customHeight="1" x14ac:dyDescent="0.25">
      <c r="A28"/>
      <c r="B28"/>
      <c r="C28"/>
      <c r="D28"/>
    </row>
    <row r="29" spans="1:4" ht="18.95" customHeight="1" x14ac:dyDescent="0.25">
      <c r="A29"/>
      <c r="B29"/>
      <c r="C29"/>
      <c r="D29"/>
    </row>
    <row r="30" spans="1:4" ht="18.95" customHeight="1" x14ac:dyDescent="0.25">
      <c r="A30"/>
      <c r="B30"/>
      <c r="C30"/>
      <c r="D30"/>
    </row>
    <row r="31" spans="1:4" ht="18.95" customHeight="1" x14ac:dyDescent="0.25">
      <c r="A31"/>
      <c r="B31"/>
      <c r="C31"/>
      <c r="D31"/>
    </row>
    <row r="32" spans="1:4" ht="18.95" customHeight="1" x14ac:dyDescent="0.25">
      <c r="A32"/>
      <c r="B32"/>
      <c r="C32"/>
      <c r="D32"/>
    </row>
    <row r="33" customFormat="1" ht="18.95" customHeight="1" x14ac:dyDescent="0.25"/>
    <row r="34" customFormat="1" ht="18.95" customHeight="1" x14ac:dyDescent="0.25"/>
    <row r="35" customFormat="1" ht="18.95" customHeight="1" x14ac:dyDescent="0.25"/>
    <row r="36" customFormat="1" ht="18.95" customHeight="1" x14ac:dyDescent="0.25"/>
    <row r="37" customFormat="1" ht="18.95" customHeight="1" x14ac:dyDescent="0.25"/>
    <row r="38" customFormat="1" ht="18.95" customHeight="1" x14ac:dyDescent="0.25"/>
    <row r="39" customFormat="1" ht="18.95" customHeight="1" x14ac:dyDescent="0.25"/>
    <row r="40" customFormat="1" ht="20.100000000000001" customHeight="1" x14ac:dyDescent="0.25"/>
    <row r="41" customFormat="1" ht="20.25" customHeight="1" x14ac:dyDescent="0.25"/>
    <row r="42" customFormat="1" ht="20.25" customHeight="1" x14ac:dyDescent="0.25"/>
    <row r="43" customFormat="1" ht="20.25" customHeight="1" x14ac:dyDescent="0.25"/>
    <row r="44" customFormat="1" ht="20.25" customHeight="1" x14ac:dyDescent="0.25"/>
  </sheetData>
  <mergeCells count="2">
    <mergeCell ref="A1:D1"/>
    <mergeCell ref="A14:D14"/>
  </mergeCells>
  <printOptions horizontalCentered="1"/>
  <pageMargins left="0.25" right="0.25" top="0.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8</vt:i4>
      </vt:variant>
    </vt:vector>
  </HeadingPairs>
  <TitlesOfParts>
    <vt:vector size="34" baseType="lpstr">
      <vt:lpstr>basic</vt:lpstr>
      <vt:lpstr>MONITOR AND KEY BOARDS </vt:lpstr>
      <vt:lpstr>CPU SERIAL NUMBER LAB-1 </vt:lpstr>
      <vt:lpstr>2nd Floor Hall 1</vt:lpstr>
      <vt:lpstr>2nd Floor Hall 2 </vt:lpstr>
      <vt:lpstr>2nd Floor Cabins</vt:lpstr>
      <vt:lpstr>3rd Floor Bay 1 To Bay 5</vt:lpstr>
      <vt:lpstr>3rd Floor Office</vt:lpstr>
      <vt:lpstr>3rd Floor Conference Hall</vt:lpstr>
      <vt:lpstr>3rd Floor IoT Lab</vt:lpstr>
      <vt:lpstr>3rd Floor Cabins</vt:lpstr>
      <vt:lpstr>3rd Floor Pantry Room</vt:lpstr>
      <vt:lpstr>4th Floor Hall 1</vt:lpstr>
      <vt:lpstr>4th Floor Hall 2 </vt:lpstr>
      <vt:lpstr>4th Floor Studio Room</vt:lpstr>
      <vt:lpstr>5th Floor Hall 1</vt:lpstr>
      <vt:lpstr>5th Floor Hall 2</vt:lpstr>
      <vt:lpstr>5th Floor Server room</vt:lpstr>
      <vt:lpstr>5th Floor Hall 3</vt:lpstr>
      <vt:lpstr>Sheet2</vt:lpstr>
      <vt:lpstr>Venue Wise </vt:lpstr>
      <vt:lpstr>Updated Report 21-09-2023</vt:lpstr>
      <vt:lpstr>Updated Report 21-09-2023 (2)</vt:lpstr>
      <vt:lpstr>Updated Report 21-09-2023 ( (3)</vt:lpstr>
      <vt:lpstr>Updated Report 21-09-2023 ( (4)</vt:lpstr>
      <vt:lpstr>Updated Report 12-10-2023</vt:lpstr>
      <vt:lpstr>'Updated Report 12-10-2023'!Print_Area</vt:lpstr>
      <vt:lpstr>'Updated Report 21-09-2023'!Print_Area</vt:lpstr>
      <vt:lpstr>'Updated Report 21-09-2023 ( (4)'!Print_Area</vt:lpstr>
      <vt:lpstr>basic!Print_Titles</vt:lpstr>
      <vt:lpstr>'Updated Report 12-10-2023'!Print_Titles</vt:lpstr>
      <vt:lpstr>'Updated Report 21-09-2023'!Print_Titles</vt:lpstr>
      <vt:lpstr>'Updated Report 21-09-2023 ( (3)'!Print_Titles</vt:lpstr>
      <vt:lpstr>'Updated Report 21-09-2023 ( 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2024-03-13T04:40:21Z</dcterms:modified>
</cp:coreProperties>
</file>