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romanveselov/Documents/GitHub/DayGlimpse/"/>
    </mc:Choice>
  </mc:AlternateContent>
  <xr:revisionPtr revIDLastSave="0" documentId="13_ncr:1_{616A6249-A1F3-6D48-9909-C6AA71602B30}" xr6:coauthVersionLast="47" xr6:coauthVersionMax="47" xr10:uidLastSave="{00000000-0000-0000-0000-000000000000}"/>
  <bookViews>
    <workbookView xWindow="160" yWindow="500" windowWidth="38080" windowHeight="19000" activeTab="2" xr2:uid="{00000000-000D-0000-FFFF-FFFF00000000}"/>
  </bookViews>
  <sheets>
    <sheet name="Матрица по замерам" sheetId="1" r:id="rId1"/>
    <sheet name="К совещанию" sheetId="2" r:id="rId2"/>
    <sheet name="Классификация затрат РВ ТК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3" l="1"/>
  <c r="I14" i="3" s="1"/>
  <c r="H13" i="3"/>
  <c r="I13" i="3" s="1"/>
  <c r="H12" i="3"/>
  <c r="I12" i="3" s="1"/>
  <c r="H11" i="3"/>
  <c r="H10" i="3"/>
  <c r="I10" i="3" s="1"/>
  <c r="H9" i="3"/>
  <c r="I9" i="3" s="1"/>
  <c r="H8" i="3"/>
  <c r="I8" i="3" s="1"/>
  <c r="H7" i="3"/>
  <c r="I7" i="3" s="1"/>
  <c r="I11" i="3"/>
  <c r="I6" i="3"/>
  <c r="H6" i="3"/>
</calcChain>
</file>

<file path=xl/sharedStrings.xml><?xml version="1.0" encoding="utf-8"?>
<sst xmlns="http://schemas.openxmlformats.org/spreadsheetml/2006/main" count="221" uniqueCount="111">
  <si>
    <t>Филиал</t>
  </si>
  <si>
    <t>Наименование КТ</t>
  </si>
  <si>
    <t>Числ по ШР всего спец ТО, ед.</t>
  </si>
  <si>
    <t>Кол-во респондентов</t>
  </si>
  <si>
    <t>Замер 1</t>
  </si>
  <si>
    <t>Замер 2</t>
  </si>
  <si>
    <t>Замер 3</t>
  </si>
  <si>
    <t>Итого респондентов по  филиалу</t>
  </si>
  <si>
    <t>Дата</t>
  </si>
  <si>
    <t>Технолог</t>
  </si>
  <si>
    <t>Ведущий инженер по организации и нормированию труда</t>
  </si>
  <si>
    <t>МСК</t>
  </si>
  <si>
    <t>Кунцево-2</t>
  </si>
  <si>
    <t>Гасанов М.Х.</t>
  </si>
  <si>
    <t>уточнить на совещании</t>
  </si>
  <si>
    <t>ДВОСТ</t>
  </si>
  <si>
    <t>Хабаровск - 2</t>
  </si>
  <si>
    <t>Ващишина А.П.</t>
  </si>
  <si>
    <t>Гумарова В.В.</t>
  </si>
  <si>
    <t>Уссурийск</t>
  </si>
  <si>
    <t>Первая Речка</t>
  </si>
  <si>
    <t>Гумарова Валерия Викторовна</t>
  </si>
  <si>
    <t>ВСИБ</t>
  </si>
  <si>
    <t>Батарейная</t>
  </si>
  <si>
    <t>Глазистова А.О.</t>
  </si>
  <si>
    <t>Шпак Е.И. </t>
  </si>
  <si>
    <t>УРАЛ</t>
  </si>
  <si>
    <t>Блочная</t>
  </si>
  <si>
    <t>Долгих С.В.</t>
  </si>
  <si>
    <t>Меркель А.А. </t>
  </si>
  <si>
    <t>Челябинск-Грузовой</t>
  </si>
  <si>
    <t>Екатеринбург-Товарный</t>
  </si>
  <si>
    <t>ЗСИБ</t>
  </si>
  <si>
    <t>Барнаул</t>
  </si>
  <si>
    <t>Пушина Г.М.</t>
  </si>
  <si>
    <t>Буймова Т.Г.</t>
  </si>
  <si>
    <t>Клещиха</t>
  </si>
  <si>
    <t>Омск-Восточный</t>
  </si>
  <si>
    <t>Перечень участников совещания по проведению фотографии СТО</t>
  </si>
  <si>
    <t>ФИО</t>
  </si>
  <si>
    <t>Должность</t>
  </si>
  <si>
    <t>Московский</t>
  </si>
  <si>
    <t>Кирюшин А.А.</t>
  </si>
  <si>
    <t>Главный инженер</t>
  </si>
  <si>
    <t xml:space="preserve"> Ведущий технолог</t>
  </si>
  <si>
    <t>Отпуск основной, 20.07.2024</t>
  </si>
  <si>
    <t>Жмыкова Е.Л.</t>
  </si>
  <si>
    <t>Начальник сектора (НКПЭ)</t>
  </si>
  <si>
    <t>Сторожук В.Н. (отпуск и переход в ЦКП)</t>
  </si>
  <si>
    <t>ФИО нового инженера уточнить на совещании</t>
  </si>
  <si>
    <t>Отпуск основной, 29.07.2024</t>
  </si>
  <si>
    <t>Дальневосточный</t>
  </si>
  <si>
    <t>Сычёв Е.С.</t>
  </si>
  <si>
    <t>Отпуск основной, 27.07.2024</t>
  </si>
  <si>
    <t>Ведущий технолог</t>
  </si>
  <si>
    <t>Кочковская Ю.А.</t>
  </si>
  <si>
    <t>Больничный, 20.07.2024</t>
  </si>
  <si>
    <t>Восточно-Сибирский</t>
  </si>
  <si>
    <t>Зорин Е.Ю.</t>
  </si>
  <si>
    <t>Глазистова М.А.</t>
  </si>
  <si>
    <t>Ведущий экономист</t>
  </si>
  <si>
    <t>Уральский</t>
  </si>
  <si>
    <t>Тренгулов Р.С.</t>
  </si>
  <si>
    <t>Можарова Н.Б.</t>
  </si>
  <si>
    <t>Начальник отдела (НКПЭ)</t>
  </si>
  <si>
    <t xml:space="preserve">Меркель А.А. </t>
  </si>
  <si>
    <t>Западно-Сибирский</t>
  </si>
  <si>
    <t>Начальник отдела (НКПТех)</t>
  </si>
  <si>
    <t>Колупаева О.В.</t>
  </si>
  <si>
    <t>Приложение</t>
  </si>
  <si>
    <t>Классификация затрат рабочего времени исполнителя</t>
  </si>
  <si>
    <t>Основные группы</t>
  </si>
  <si>
    <t>Группа затрат рабочего времени</t>
  </si>
  <si>
    <t>Категория затрат рабочего времени</t>
  </si>
  <si>
    <t>Индекс элемента затрат рабочего времени</t>
  </si>
  <si>
    <t>Наименование затрат времени</t>
  </si>
  <si>
    <t>Время работы (Р)</t>
  </si>
  <si>
    <t>Продуктивное время (РЗ)</t>
  </si>
  <si>
    <t>Подготовительно-заключительное время</t>
  </si>
  <si>
    <t>ПЗ</t>
  </si>
  <si>
    <t>Получение и сдача работы, инструктаж и др.</t>
  </si>
  <si>
    <t>Оперативное</t>
  </si>
  <si>
    <t>ОП</t>
  </si>
  <si>
    <t>Основное и вспомогательное время (ручное и машинное)</t>
  </si>
  <si>
    <t>Обслуживание рабочего места</t>
  </si>
  <si>
    <t>Об</t>
  </si>
  <si>
    <t>Подготовка и уборка рабочего места, прием и сдача, регулировка и настройка оборудования, приспособлений в процессе работы</t>
  </si>
  <si>
    <t>Непродуктивное время (СР+НР)</t>
  </si>
  <si>
    <t>Время случайной работы</t>
  </si>
  <si>
    <t>СР</t>
  </si>
  <si>
    <t>Излишние совещания (по вопросам: нс относящимся к функциональным обязанностям» обсуждаемым повторно, без принятия решений), проход за получением заданий, излишние проходы, связанные с работой, испровление документов, происшедшего по вине исполнителя и др.</t>
  </si>
  <si>
    <t>Время лишней непроизводственной работы</t>
  </si>
  <si>
    <t>HP</t>
  </si>
  <si>
    <t>Излишние действия, работа не вызванная производственной необходимостью и др.</t>
  </si>
  <si>
    <t>Время перерывов (П)</t>
  </si>
  <si>
    <t>Время регламентированных перерывов (ПР)</t>
  </si>
  <si>
    <t>Перерывы, связанные с установленной технологией и организацией производсвенного процесса</t>
  </si>
  <si>
    <t>ПТ</t>
  </si>
  <si>
    <t>Бездействие в ожидании нагрева и др. и /или ожидание выполнения других операций, входящих в данный процесс</t>
  </si>
  <si>
    <t>Перерывы, связанные с физиологическими потребностями</t>
  </si>
  <si>
    <t>Потл</t>
  </si>
  <si>
    <t>Отдых в процессе работы и /или личные надобности</t>
  </si>
  <si>
    <t>Время нерегламентированных перерывов (ПН)</t>
  </si>
  <si>
    <t>Перерывы, вызванные нарушением нормального течения производственного процесса</t>
  </si>
  <si>
    <t>ПНТ</t>
  </si>
  <si>
    <t>Ожидание работы</t>
  </si>
  <si>
    <t>Перерывы, вызванные нарушением трудовой дисциплины</t>
  </si>
  <si>
    <t>ПНД</t>
  </si>
  <si>
    <t>Хождение и разговор по личным делам (позднее начало и ранее окончание работ и др.)</t>
  </si>
  <si>
    <t>id</t>
  </si>
  <si>
    <t xml:space="preserve">INSERT INTO public."Categories" ("Id", "MainGroup", "CostGroup", "CostCategory", "CostIndex", "CostName")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</si>
</sst>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indexed="2"/>
      <name val="Times New Roman"/>
      <family val="1"/>
    </font>
    <font>
      <sz val="11"/>
      <color theme="1"/>
      <name val="Times New Roman"/>
      <family val="1"/>
    </font>
    <font>
      <sz val="11"/>
      <color indexed="2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2"/>
      <name val="Calibri"/>
      <family val="2"/>
      <scheme val="minor"/>
    </font>
    <font>
      <sz val="14"/>
      <color indexed="64"/>
      <name val="Times New Roman"/>
      <family val="1"/>
    </font>
    <font>
      <b/>
      <sz val="16"/>
      <color indexed="64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6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4" borderId="0" xfId="0" applyFill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3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2" fillId="0" borderId="0" xfId="0" applyFont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workbookViewId="0"/>
  </sheetViews>
  <sheetFormatPr baseColWidth="10" defaultColWidth="8.83203125" defaultRowHeight="15" x14ac:dyDescent="0.2"/>
  <cols>
    <col min="2" max="2" width="11.1640625" style="1" customWidth="1"/>
    <col min="3" max="3" width="16.6640625" customWidth="1"/>
    <col min="4" max="4" width="14.1640625" hidden="1" customWidth="1"/>
    <col min="5" max="5" width="14.1640625" style="1" customWidth="1"/>
    <col min="6" max="6" width="14.1640625" hidden="1" customWidth="1"/>
    <col min="7" max="15" width="16.6640625" customWidth="1"/>
  </cols>
  <sheetData>
    <row r="1" spans="2:15" x14ac:dyDescent="0.2">
      <c r="H1" s="66"/>
      <c r="I1" s="66"/>
      <c r="J1" s="66"/>
      <c r="K1" s="66"/>
      <c r="L1" s="66"/>
      <c r="M1" s="1"/>
      <c r="N1" s="1"/>
      <c r="O1" s="1"/>
    </row>
    <row r="2" spans="2:15" x14ac:dyDescent="0.2">
      <c r="G2" s="2"/>
      <c r="H2" s="2"/>
      <c r="I2" s="2"/>
      <c r="J2" s="2"/>
      <c r="K2" s="2"/>
      <c r="L2" s="2"/>
      <c r="M2" s="2"/>
      <c r="N2" s="2"/>
      <c r="O2" s="2"/>
    </row>
    <row r="3" spans="2:15" ht="16" x14ac:dyDescent="0.2">
      <c r="B3" s="67" t="s">
        <v>0</v>
      </c>
      <c r="C3" s="68" t="s">
        <v>1</v>
      </c>
      <c r="D3" s="68" t="s">
        <v>2</v>
      </c>
      <c r="E3" s="69" t="s">
        <v>3</v>
      </c>
      <c r="F3" s="5"/>
      <c r="G3" s="64" t="s">
        <v>4</v>
      </c>
      <c r="H3" s="64"/>
      <c r="I3" s="64"/>
      <c r="J3" s="64" t="s">
        <v>5</v>
      </c>
      <c r="K3" s="64"/>
      <c r="L3" s="64"/>
      <c r="M3" s="64" t="s">
        <v>6</v>
      </c>
      <c r="N3" s="64"/>
      <c r="O3" s="64"/>
    </row>
    <row r="4" spans="2:15" ht="73.5" customHeight="1" x14ac:dyDescent="0.2">
      <c r="B4" s="67"/>
      <c r="C4" s="68"/>
      <c r="D4" s="68"/>
      <c r="E4" s="70"/>
      <c r="F4" s="6" t="s">
        <v>7</v>
      </c>
      <c r="G4" s="4" t="s">
        <v>8</v>
      </c>
      <c r="H4" s="3" t="s">
        <v>9</v>
      </c>
      <c r="I4" s="4" t="s">
        <v>10</v>
      </c>
      <c r="J4" s="4" t="s">
        <v>8</v>
      </c>
      <c r="K4" s="3" t="s">
        <v>9</v>
      </c>
      <c r="L4" s="4" t="s">
        <v>10</v>
      </c>
      <c r="M4" s="4" t="s">
        <v>8</v>
      </c>
      <c r="N4" s="3" t="s">
        <v>9</v>
      </c>
      <c r="O4" s="4" t="s">
        <v>10</v>
      </c>
    </row>
    <row r="5" spans="2:15" ht="17.25" customHeight="1" x14ac:dyDescent="0.2">
      <c r="B5" s="41" t="s">
        <v>11</v>
      </c>
      <c r="C5" s="61" t="s">
        <v>12</v>
      </c>
      <c r="D5" s="61">
        <v>16</v>
      </c>
      <c r="E5" s="29">
        <v>3</v>
      </c>
      <c r="F5" s="29">
        <v>3</v>
      </c>
      <c r="G5" s="7"/>
      <c r="H5" s="32" t="s">
        <v>13</v>
      </c>
      <c r="I5" s="36" t="s">
        <v>14</v>
      </c>
      <c r="J5" s="7"/>
      <c r="K5" s="32" t="s">
        <v>13</v>
      </c>
      <c r="L5" s="36" t="s">
        <v>14</v>
      </c>
      <c r="M5" s="7"/>
      <c r="N5" s="32" t="s">
        <v>13</v>
      </c>
      <c r="O5" s="36" t="s">
        <v>14</v>
      </c>
    </row>
    <row r="6" spans="2:15" ht="17.25" customHeight="1" x14ac:dyDescent="0.2">
      <c r="B6" s="41"/>
      <c r="C6" s="61"/>
      <c r="D6" s="61"/>
      <c r="E6" s="30"/>
      <c r="F6" s="30"/>
      <c r="G6" s="7"/>
      <c r="H6" s="32"/>
      <c r="I6" s="65"/>
      <c r="J6" s="7"/>
      <c r="K6" s="32"/>
      <c r="L6" s="65"/>
      <c r="M6" s="7"/>
      <c r="N6" s="32"/>
      <c r="O6" s="65"/>
    </row>
    <row r="7" spans="2:15" ht="17.25" customHeight="1" x14ac:dyDescent="0.2">
      <c r="B7" s="41"/>
      <c r="C7" s="61"/>
      <c r="D7" s="61"/>
      <c r="E7" s="31"/>
      <c r="F7" s="31"/>
      <c r="G7" s="8"/>
      <c r="H7" s="32"/>
      <c r="I7" s="37"/>
      <c r="J7" s="8"/>
      <c r="K7" s="32"/>
      <c r="L7" s="37"/>
      <c r="M7" s="8"/>
      <c r="N7" s="32"/>
      <c r="O7" s="37"/>
    </row>
    <row r="8" spans="2:15" ht="17.25" customHeight="1" x14ac:dyDescent="0.2">
      <c r="B8" s="56" t="s">
        <v>15</v>
      </c>
      <c r="C8" s="62" t="s">
        <v>16</v>
      </c>
      <c r="D8" s="53">
        <v>12</v>
      </c>
      <c r="E8" s="53">
        <v>3</v>
      </c>
      <c r="F8" s="53">
        <v>3</v>
      </c>
      <c r="G8" s="9"/>
      <c r="H8" s="45" t="s">
        <v>17</v>
      </c>
      <c r="I8" s="42" t="s">
        <v>18</v>
      </c>
      <c r="J8" s="9"/>
      <c r="K8" s="45" t="s">
        <v>17</v>
      </c>
      <c r="L8" s="42" t="s">
        <v>18</v>
      </c>
      <c r="M8" s="9"/>
      <c r="N8" s="45" t="s">
        <v>17</v>
      </c>
      <c r="O8" s="42" t="s">
        <v>18</v>
      </c>
    </row>
    <row r="9" spans="2:15" ht="17.25" customHeight="1" x14ac:dyDescent="0.2">
      <c r="B9" s="56"/>
      <c r="C9" s="63"/>
      <c r="D9" s="55"/>
      <c r="E9" s="55"/>
      <c r="F9" s="54"/>
      <c r="G9" s="9"/>
      <c r="H9" s="45"/>
      <c r="I9" s="43"/>
      <c r="J9" s="9"/>
      <c r="K9" s="45"/>
      <c r="L9" s="43"/>
      <c r="M9" s="9"/>
      <c r="N9" s="45"/>
      <c r="O9" s="43"/>
    </row>
    <row r="10" spans="2:15" ht="17.25" hidden="1" customHeight="1" x14ac:dyDescent="0.2">
      <c r="B10" s="56"/>
      <c r="C10" s="10" t="s">
        <v>19</v>
      </c>
      <c r="D10" s="11">
        <v>5</v>
      </c>
      <c r="E10" s="11">
        <v>1</v>
      </c>
      <c r="F10" s="54"/>
      <c r="G10" s="9"/>
      <c r="H10" s="45"/>
      <c r="I10" s="43"/>
      <c r="J10" s="9"/>
      <c r="K10" s="45"/>
      <c r="L10" s="43"/>
      <c r="M10" s="9"/>
      <c r="N10" s="45"/>
      <c r="O10" s="43"/>
    </row>
    <row r="11" spans="2:15" ht="17.25" hidden="1" customHeight="1" x14ac:dyDescent="0.2">
      <c r="B11" s="56"/>
      <c r="C11" s="48" t="s">
        <v>20</v>
      </c>
      <c r="D11" s="48">
        <v>11</v>
      </c>
      <c r="E11" s="48">
        <v>2</v>
      </c>
      <c r="F11" s="54"/>
      <c r="G11" s="9"/>
      <c r="H11" s="45"/>
      <c r="I11" s="43"/>
      <c r="J11" s="9"/>
      <c r="K11" s="45"/>
      <c r="L11" s="43"/>
      <c r="M11" s="9"/>
      <c r="N11" s="45"/>
      <c r="O11" s="43"/>
    </row>
    <row r="12" spans="2:15" ht="17.25" hidden="1" customHeight="1" x14ac:dyDescent="0.2">
      <c r="B12" s="56"/>
      <c r="C12" s="57"/>
      <c r="D12" s="57"/>
      <c r="E12" s="57"/>
      <c r="F12" s="55"/>
      <c r="G12" s="12"/>
      <c r="H12" s="45"/>
      <c r="I12" s="44" t="s">
        <v>21</v>
      </c>
      <c r="J12" s="12"/>
      <c r="K12" s="45"/>
      <c r="L12" s="44" t="s">
        <v>21</v>
      </c>
      <c r="M12" s="12"/>
      <c r="N12" s="45"/>
      <c r="O12" s="44" t="s">
        <v>21</v>
      </c>
    </row>
    <row r="13" spans="2:15" ht="17.25" customHeight="1" x14ac:dyDescent="0.2">
      <c r="B13" s="41" t="s">
        <v>22</v>
      </c>
      <c r="C13" s="58" t="s">
        <v>23</v>
      </c>
      <c r="D13" s="29">
        <v>15</v>
      </c>
      <c r="E13" s="29">
        <v>3</v>
      </c>
      <c r="F13" s="29">
        <v>3</v>
      </c>
      <c r="G13" s="7"/>
      <c r="H13" s="32" t="s">
        <v>24</v>
      </c>
      <c r="I13" s="29" t="s">
        <v>25</v>
      </c>
      <c r="J13" s="7"/>
      <c r="K13" s="32" t="s">
        <v>24</v>
      </c>
      <c r="L13" s="29" t="s">
        <v>25</v>
      </c>
      <c r="M13" s="7"/>
      <c r="N13" s="32" t="s">
        <v>24</v>
      </c>
      <c r="O13" s="29" t="s">
        <v>25</v>
      </c>
    </row>
    <row r="14" spans="2:15" ht="17.25" customHeight="1" x14ac:dyDescent="0.2">
      <c r="B14" s="41"/>
      <c r="C14" s="59"/>
      <c r="D14" s="29"/>
      <c r="E14" s="30"/>
      <c r="F14" s="30"/>
      <c r="G14" s="7"/>
      <c r="H14" s="32"/>
      <c r="I14" s="30"/>
      <c r="J14" s="7"/>
      <c r="K14" s="32"/>
      <c r="L14" s="30"/>
      <c r="M14" s="7"/>
      <c r="N14" s="32"/>
      <c r="O14" s="30"/>
    </row>
    <row r="15" spans="2:15" ht="17.25" customHeight="1" x14ac:dyDescent="0.2">
      <c r="B15" s="41"/>
      <c r="C15" s="60"/>
      <c r="D15" s="61"/>
      <c r="E15" s="31"/>
      <c r="F15" s="31"/>
      <c r="G15" s="8"/>
      <c r="H15" s="32"/>
      <c r="I15" s="31" t="s">
        <v>25</v>
      </c>
      <c r="J15" s="8"/>
      <c r="K15" s="32"/>
      <c r="L15" s="31" t="s">
        <v>25</v>
      </c>
      <c r="M15" s="8"/>
      <c r="N15" s="32"/>
      <c r="O15" s="31" t="s">
        <v>25</v>
      </c>
    </row>
    <row r="16" spans="2:15" ht="17.25" hidden="1" customHeight="1" x14ac:dyDescent="0.2">
      <c r="B16" s="56" t="s">
        <v>26</v>
      </c>
      <c r="C16" s="11" t="s">
        <v>27</v>
      </c>
      <c r="D16" s="11">
        <v>5</v>
      </c>
      <c r="E16" s="11">
        <v>1</v>
      </c>
      <c r="F16" s="53">
        <v>3</v>
      </c>
      <c r="G16" s="9"/>
      <c r="H16" s="45" t="s">
        <v>28</v>
      </c>
      <c r="I16" s="42" t="s">
        <v>29</v>
      </c>
      <c r="J16" s="9"/>
      <c r="K16" s="45" t="s">
        <v>28</v>
      </c>
      <c r="L16" s="42" t="s">
        <v>29</v>
      </c>
      <c r="M16" s="9"/>
      <c r="N16" s="45" t="s">
        <v>28</v>
      </c>
      <c r="O16" s="42" t="s">
        <v>29</v>
      </c>
    </row>
    <row r="17" spans="2:15" ht="17.25" hidden="1" customHeight="1" x14ac:dyDescent="0.2">
      <c r="B17" s="56"/>
      <c r="C17" s="46" t="s">
        <v>30</v>
      </c>
      <c r="D17" s="48">
        <v>11</v>
      </c>
      <c r="E17" s="48">
        <v>2</v>
      </c>
      <c r="F17" s="54"/>
      <c r="G17" s="9"/>
      <c r="H17" s="45"/>
      <c r="I17" s="43"/>
      <c r="J17" s="9"/>
      <c r="K17" s="45"/>
      <c r="L17" s="43"/>
      <c r="M17" s="9"/>
      <c r="N17" s="45"/>
      <c r="O17" s="43"/>
    </row>
    <row r="18" spans="2:15" ht="17.25" hidden="1" customHeight="1" x14ac:dyDescent="0.2">
      <c r="B18" s="56"/>
      <c r="C18" s="47"/>
      <c r="D18" s="49"/>
      <c r="E18" s="49"/>
      <c r="F18" s="54"/>
      <c r="G18" s="9"/>
      <c r="H18" s="45"/>
      <c r="I18" s="43"/>
      <c r="J18" s="9"/>
      <c r="K18" s="45"/>
      <c r="L18" s="43"/>
      <c r="M18" s="9"/>
      <c r="N18" s="45"/>
      <c r="O18" s="43"/>
    </row>
    <row r="19" spans="2:15" ht="17.25" customHeight="1" x14ac:dyDescent="0.2">
      <c r="B19" s="56"/>
      <c r="C19" s="50" t="s">
        <v>31</v>
      </c>
      <c r="D19" s="53">
        <v>18</v>
      </c>
      <c r="E19" s="53">
        <v>3</v>
      </c>
      <c r="F19" s="54"/>
      <c r="G19" s="9"/>
      <c r="H19" s="45"/>
      <c r="I19" s="43" t="s">
        <v>29</v>
      </c>
      <c r="J19" s="9"/>
      <c r="K19" s="45"/>
      <c r="L19" s="43" t="s">
        <v>29</v>
      </c>
      <c r="M19" s="9"/>
      <c r="N19" s="45"/>
      <c r="O19" s="43" t="s">
        <v>29</v>
      </c>
    </row>
    <row r="20" spans="2:15" ht="17.25" customHeight="1" x14ac:dyDescent="0.2">
      <c r="B20" s="56"/>
      <c r="C20" s="51"/>
      <c r="D20" s="54"/>
      <c r="E20" s="54"/>
      <c r="F20" s="54"/>
      <c r="G20" s="9"/>
      <c r="H20" s="45"/>
      <c r="I20" s="43" t="s">
        <v>29</v>
      </c>
      <c r="J20" s="9"/>
      <c r="K20" s="45"/>
      <c r="L20" s="43" t="s">
        <v>29</v>
      </c>
      <c r="M20" s="9"/>
      <c r="N20" s="45"/>
      <c r="O20" s="43" t="s">
        <v>29</v>
      </c>
    </row>
    <row r="21" spans="2:15" ht="17.25" customHeight="1" x14ac:dyDescent="0.2">
      <c r="B21" s="56"/>
      <c r="C21" s="52"/>
      <c r="D21" s="55"/>
      <c r="E21" s="55"/>
      <c r="F21" s="55"/>
      <c r="G21" s="12"/>
      <c r="H21" s="45"/>
      <c r="I21" s="44" t="s">
        <v>29</v>
      </c>
      <c r="J21" s="12"/>
      <c r="K21" s="45"/>
      <c r="L21" s="44" t="s">
        <v>29</v>
      </c>
      <c r="M21" s="12"/>
      <c r="N21" s="45"/>
      <c r="O21" s="44" t="s">
        <v>29</v>
      </c>
    </row>
    <row r="22" spans="2:15" ht="17.25" hidden="1" customHeight="1" x14ac:dyDescent="0.2">
      <c r="B22" s="41" t="s">
        <v>32</v>
      </c>
      <c r="C22" s="13" t="s">
        <v>33</v>
      </c>
      <c r="D22" s="13">
        <v>6</v>
      </c>
      <c r="E22" s="13">
        <v>1</v>
      </c>
      <c r="F22" s="33">
        <v>3</v>
      </c>
      <c r="G22" s="7"/>
      <c r="H22" s="32" t="s">
        <v>34</v>
      </c>
      <c r="I22" s="29" t="s">
        <v>35</v>
      </c>
      <c r="J22" s="7"/>
      <c r="K22" s="32" t="s">
        <v>34</v>
      </c>
      <c r="L22" s="29" t="s">
        <v>35</v>
      </c>
      <c r="M22" s="7"/>
      <c r="N22" s="32" t="s">
        <v>34</v>
      </c>
      <c r="O22" s="29" t="s">
        <v>35</v>
      </c>
    </row>
    <row r="23" spans="2:15" ht="17.25" customHeight="1" x14ac:dyDescent="0.2">
      <c r="B23" s="41"/>
      <c r="C23" s="33" t="s">
        <v>36</v>
      </c>
      <c r="D23" s="33">
        <v>31</v>
      </c>
      <c r="E23" s="33">
        <v>3</v>
      </c>
      <c r="F23" s="34"/>
      <c r="G23" s="7"/>
      <c r="H23" s="32"/>
      <c r="I23" s="30" t="s">
        <v>35</v>
      </c>
      <c r="J23" s="7"/>
      <c r="K23" s="32"/>
      <c r="L23" s="30" t="s">
        <v>35</v>
      </c>
      <c r="M23" s="7"/>
      <c r="N23" s="32"/>
      <c r="O23" s="30" t="s">
        <v>35</v>
      </c>
    </row>
    <row r="24" spans="2:15" ht="17.25" customHeight="1" x14ac:dyDescent="0.2">
      <c r="B24" s="41"/>
      <c r="C24" s="34"/>
      <c r="D24" s="34"/>
      <c r="E24" s="34"/>
      <c r="F24" s="34"/>
      <c r="G24" s="7"/>
      <c r="H24" s="32"/>
      <c r="I24" s="30" t="s">
        <v>35</v>
      </c>
      <c r="J24" s="7"/>
      <c r="K24" s="32"/>
      <c r="L24" s="30" t="s">
        <v>35</v>
      </c>
      <c r="M24" s="7"/>
      <c r="N24" s="32"/>
      <c r="O24" s="30" t="s">
        <v>35</v>
      </c>
    </row>
    <row r="25" spans="2:15" ht="17.25" customHeight="1" x14ac:dyDescent="0.2">
      <c r="B25" s="41"/>
      <c r="C25" s="35"/>
      <c r="D25" s="35"/>
      <c r="E25" s="35"/>
      <c r="F25" s="34"/>
      <c r="G25" s="7"/>
      <c r="H25" s="32"/>
      <c r="I25" s="30" t="s">
        <v>35</v>
      </c>
      <c r="J25" s="7"/>
      <c r="K25" s="32"/>
      <c r="L25" s="30" t="s">
        <v>35</v>
      </c>
      <c r="M25" s="7"/>
      <c r="N25" s="32"/>
      <c r="O25" s="30" t="s">
        <v>35</v>
      </c>
    </row>
    <row r="26" spans="2:15" ht="17.25" hidden="1" customHeight="1" x14ac:dyDescent="0.2">
      <c r="B26" s="41"/>
      <c r="C26" s="36" t="s">
        <v>37</v>
      </c>
      <c r="D26" s="38">
        <v>9</v>
      </c>
      <c r="E26" s="40">
        <v>2</v>
      </c>
      <c r="F26" s="34"/>
      <c r="G26" s="7"/>
      <c r="H26" s="32"/>
      <c r="I26" s="30" t="s">
        <v>35</v>
      </c>
      <c r="J26" s="7"/>
      <c r="K26" s="32"/>
      <c r="L26" s="30" t="s">
        <v>35</v>
      </c>
      <c r="M26" s="7"/>
      <c r="N26" s="32"/>
      <c r="O26" s="30" t="s">
        <v>35</v>
      </c>
    </row>
    <row r="27" spans="2:15" ht="17.25" hidden="1" customHeight="1" x14ac:dyDescent="0.2">
      <c r="B27" s="41"/>
      <c r="C27" s="37"/>
      <c r="D27" s="39"/>
      <c r="E27" s="40"/>
      <c r="F27" s="35"/>
      <c r="G27" s="8"/>
      <c r="H27" s="32"/>
      <c r="I27" s="31" t="s">
        <v>35</v>
      </c>
      <c r="J27" s="8"/>
      <c r="K27" s="32"/>
      <c r="L27" s="31" t="s">
        <v>35</v>
      </c>
      <c r="M27" s="8"/>
      <c r="N27" s="32"/>
      <c r="O27" s="31" t="s">
        <v>35</v>
      </c>
    </row>
  </sheetData>
  <mergeCells count="72">
    <mergeCell ref="H1:L1"/>
    <mergeCell ref="B3:B4"/>
    <mergeCell ref="C3:C4"/>
    <mergeCell ref="D3:D4"/>
    <mergeCell ref="E3:E4"/>
    <mergeCell ref="G3:I3"/>
    <mergeCell ref="J3:L3"/>
    <mergeCell ref="M3:O3"/>
    <mergeCell ref="B5:B7"/>
    <mergeCell ref="C5:C7"/>
    <mergeCell ref="D5:D7"/>
    <mergeCell ref="E5:E7"/>
    <mergeCell ref="F5:F7"/>
    <mergeCell ref="H5:H7"/>
    <mergeCell ref="I5:I7"/>
    <mergeCell ref="K5:K7"/>
    <mergeCell ref="L5:L7"/>
    <mergeCell ref="N5:N7"/>
    <mergeCell ref="O5:O7"/>
    <mergeCell ref="I8:I12"/>
    <mergeCell ref="K8:K12"/>
    <mergeCell ref="L8:L12"/>
    <mergeCell ref="N8:N12"/>
    <mergeCell ref="B8:B12"/>
    <mergeCell ref="C8:C9"/>
    <mergeCell ref="D8:D9"/>
    <mergeCell ref="E8:E9"/>
    <mergeCell ref="F8:F12"/>
    <mergeCell ref="O8:O12"/>
    <mergeCell ref="C11:C12"/>
    <mergeCell ref="D11:D12"/>
    <mergeCell ref="E11:E12"/>
    <mergeCell ref="B13:B15"/>
    <mergeCell ref="C13:C15"/>
    <mergeCell ref="D13:D15"/>
    <mergeCell ref="E13:E15"/>
    <mergeCell ref="F13:F15"/>
    <mergeCell ref="H13:H15"/>
    <mergeCell ref="I13:I15"/>
    <mergeCell ref="K13:K15"/>
    <mergeCell ref="L13:L15"/>
    <mergeCell ref="N13:N15"/>
    <mergeCell ref="O13:O15"/>
    <mergeCell ref="H8:H12"/>
    <mergeCell ref="B16:B21"/>
    <mergeCell ref="F16:F21"/>
    <mergeCell ref="H16:H21"/>
    <mergeCell ref="I16:I21"/>
    <mergeCell ref="K16:K21"/>
    <mergeCell ref="L16:L21"/>
    <mergeCell ref="N16:N21"/>
    <mergeCell ref="O16:O21"/>
    <mergeCell ref="C17:C18"/>
    <mergeCell ref="D17:D18"/>
    <mergeCell ref="E17:E18"/>
    <mergeCell ref="C19:C21"/>
    <mergeCell ref="D19:D21"/>
    <mergeCell ref="E19:E21"/>
    <mergeCell ref="B22:B27"/>
    <mergeCell ref="F22:F27"/>
    <mergeCell ref="H22:H27"/>
    <mergeCell ref="I22:I27"/>
    <mergeCell ref="K22:K27"/>
    <mergeCell ref="L22:L27"/>
    <mergeCell ref="N22:N27"/>
    <mergeCell ref="O22:O27"/>
    <mergeCell ref="C23:C25"/>
    <mergeCell ref="D23:D25"/>
    <mergeCell ref="E23:E25"/>
    <mergeCell ref="C26:C27"/>
    <mergeCell ref="D26:D27"/>
    <mergeCell ref="E26:E27"/>
  </mergeCells>
  <pageMargins left="0" right="0" top="0" bottom="0" header="0.3" footer="0.3"/>
  <pageSetup paperSize="9" scale="78"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/>
  </sheetViews>
  <sheetFormatPr baseColWidth="10" defaultColWidth="8.83203125" defaultRowHeight="15" x14ac:dyDescent="0.2"/>
  <cols>
    <col min="1" max="1" width="22" customWidth="1"/>
    <col min="2" max="2" width="18.5" customWidth="1"/>
    <col min="3" max="3" width="37.6640625" customWidth="1"/>
  </cols>
  <sheetData>
    <row r="1" spans="1:9" ht="30" customHeight="1" x14ac:dyDescent="0.2">
      <c r="A1" s="71" t="s">
        <v>38</v>
      </c>
      <c r="B1" s="71"/>
      <c r="C1" s="71"/>
    </row>
    <row r="2" spans="1:9" x14ac:dyDescent="0.2">
      <c r="A2" s="14" t="s">
        <v>0</v>
      </c>
      <c r="B2" s="14" t="s">
        <v>39</v>
      </c>
      <c r="C2" s="14" t="s">
        <v>40</v>
      </c>
    </row>
    <row r="3" spans="1:9" x14ac:dyDescent="0.2">
      <c r="A3" s="15" t="s">
        <v>41</v>
      </c>
      <c r="B3" s="15" t="s">
        <v>42</v>
      </c>
      <c r="C3" s="15" t="s">
        <v>43</v>
      </c>
      <c r="D3" s="16"/>
    </row>
    <row r="4" spans="1:9" x14ac:dyDescent="0.2">
      <c r="A4" s="15" t="s">
        <v>41</v>
      </c>
      <c r="B4" s="17" t="s">
        <v>13</v>
      </c>
      <c r="C4" s="15" t="s">
        <v>44</v>
      </c>
      <c r="D4" t="s">
        <v>45</v>
      </c>
    </row>
    <row r="5" spans="1:9" x14ac:dyDescent="0.2">
      <c r="A5" s="15" t="s">
        <v>41</v>
      </c>
      <c r="B5" s="15" t="s">
        <v>46</v>
      </c>
      <c r="C5" s="15" t="s">
        <v>47</v>
      </c>
      <c r="D5" s="16"/>
    </row>
    <row r="6" spans="1:9" ht="32" x14ac:dyDescent="0.2">
      <c r="A6" s="15" t="s">
        <v>41</v>
      </c>
      <c r="B6" s="18" t="s">
        <v>48</v>
      </c>
      <c r="C6" s="19" t="s">
        <v>10</v>
      </c>
      <c r="D6" s="20" t="s">
        <v>49</v>
      </c>
      <c r="I6" s="21" t="s">
        <v>50</v>
      </c>
    </row>
    <row r="7" spans="1:9" x14ac:dyDescent="0.2">
      <c r="A7" s="15" t="s">
        <v>51</v>
      </c>
      <c r="B7" s="17" t="s">
        <v>52</v>
      </c>
      <c r="C7" s="15" t="s">
        <v>43</v>
      </c>
      <c r="D7" s="21" t="s">
        <v>53</v>
      </c>
    </row>
    <row r="8" spans="1:9" x14ac:dyDescent="0.2">
      <c r="A8" s="15" t="s">
        <v>51</v>
      </c>
      <c r="B8" s="15" t="s">
        <v>17</v>
      </c>
      <c r="C8" s="15" t="s">
        <v>54</v>
      </c>
      <c r="D8" s="16"/>
    </row>
    <row r="9" spans="1:9" x14ac:dyDescent="0.2">
      <c r="A9" s="15" t="s">
        <v>51</v>
      </c>
      <c r="B9" s="17" t="s">
        <v>55</v>
      </c>
      <c r="C9" s="15" t="s">
        <v>47</v>
      </c>
      <c r="D9" s="21" t="s">
        <v>56</v>
      </c>
    </row>
    <row r="10" spans="1:9" ht="32" x14ac:dyDescent="0.2">
      <c r="A10" s="15" t="s">
        <v>51</v>
      </c>
      <c r="B10" s="15" t="s">
        <v>18</v>
      </c>
      <c r="C10" s="19" t="s">
        <v>10</v>
      </c>
      <c r="D10" s="16"/>
    </row>
    <row r="11" spans="1:9" x14ac:dyDescent="0.2">
      <c r="A11" s="15" t="s">
        <v>57</v>
      </c>
      <c r="B11" s="15" t="s">
        <v>58</v>
      </c>
      <c r="C11" s="15" t="s">
        <v>43</v>
      </c>
      <c r="D11" s="16"/>
    </row>
    <row r="12" spans="1:9" x14ac:dyDescent="0.2">
      <c r="A12" s="15" t="s">
        <v>57</v>
      </c>
      <c r="B12" s="15" t="s">
        <v>24</v>
      </c>
      <c r="C12" s="15" t="s">
        <v>44</v>
      </c>
      <c r="D12" s="16"/>
    </row>
    <row r="13" spans="1:9" x14ac:dyDescent="0.2">
      <c r="A13" s="15" t="s">
        <v>57</v>
      </c>
      <c r="B13" s="15" t="s">
        <v>59</v>
      </c>
      <c r="C13" s="15" t="s">
        <v>47</v>
      </c>
      <c r="D13" s="16"/>
    </row>
    <row r="14" spans="1:9" x14ac:dyDescent="0.2">
      <c r="A14" s="15" t="s">
        <v>57</v>
      </c>
      <c r="B14" s="15" t="s">
        <v>25</v>
      </c>
      <c r="C14" s="15" t="s">
        <v>60</v>
      </c>
      <c r="D14" s="16"/>
    </row>
    <row r="15" spans="1:9" x14ac:dyDescent="0.2">
      <c r="A15" s="15" t="s">
        <v>61</v>
      </c>
      <c r="B15" s="15" t="s">
        <v>62</v>
      </c>
      <c r="C15" s="15" t="s">
        <v>43</v>
      </c>
      <c r="D15" s="16"/>
    </row>
    <row r="16" spans="1:9" x14ac:dyDescent="0.2">
      <c r="A16" s="15" t="s">
        <v>61</v>
      </c>
      <c r="B16" s="15" t="s">
        <v>28</v>
      </c>
      <c r="C16" s="15" t="s">
        <v>44</v>
      </c>
      <c r="D16" s="16"/>
    </row>
    <row r="17" spans="1:4" x14ac:dyDescent="0.2">
      <c r="A17" s="15" t="s">
        <v>61</v>
      </c>
      <c r="B17" s="15" t="s">
        <v>63</v>
      </c>
      <c r="C17" s="15" t="s">
        <v>64</v>
      </c>
      <c r="D17" s="16"/>
    </row>
    <row r="18" spans="1:4" ht="32" x14ac:dyDescent="0.2">
      <c r="A18" s="15" t="s">
        <v>61</v>
      </c>
      <c r="B18" s="15" t="s">
        <v>65</v>
      </c>
      <c r="C18" s="19" t="s">
        <v>10</v>
      </c>
      <c r="D18" s="16"/>
    </row>
    <row r="19" spans="1:4" x14ac:dyDescent="0.2">
      <c r="A19" s="15" t="s">
        <v>66</v>
      </c>
      <c r="B19" s="15" t="s">
        <v>34</v>
      </c>
      <c r="C19" s="15" t="s">
        <v>67</v>
      </c>
      <c r="D19" s="16"/>
    </row>
    <row r="20" spans="1:4" x14ac:dyDescent="0.2">
      <c r="A20" s="15" t="s">
        <v>66</v>
      </c>
      <c r="B20" s="15" t="s">
        <v>68</v>
      </c>
      <c r="C20" s="15" t="s">
        <v>64</v>
      </c>
      <c r="D20" s="16"/>
    </row>
    <row r="21" spans="1:4" ht="32" x14ac:dyDescent="0.2">
      <c r="A21" s="15" t="s">
        <v>66</v>
      </c>
      <c r="B21" s="15" t="s">
        <v>35</v>
      </c>
      <c r="C21" s="19" t="s">
        <v>10</v>
      </c>
      <c r="D21" s="16"/>
    </row>
  </sheetData>
  <mergeCells count="1">
    <mergeCell ref="A1:C1"/>
  </mergeCells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tabSelected="1" topLeftCell="H5" zoomScale="90" zoomScaleNormal="90" workbookViewId="0">
      <selection activeCell="I6" sqref="I6:I14"/>
    </sheetView>
  </sheetViews>
  <sheetFormatPr baseColWidth="10" defaultColWidth="8.83203125" defaultRowHeight="15" x14ac:dyDescent="0.2"/>
  <cols>
    <col min="2" max="2" width="27.5" customWidth="1"/>
    <col min="3" max="3" width="32.5" customWidth="1"/>
    <col min="4" max="4" width="37.6640625" customWidth="1"/>
    <col min="5" max="5" width="21.5" customWidth="1"/>
    <col min="6" max="6" width="65.1640625" customWidth="1"/>
    <col min="7" max="7" width="84.5" bestFit="1" customWidth="1"/>
    <col min="8" max="8" width="124.1640625" customWidth="1"/>
    <col min="9" max="9" width="206" customWidth="1"/>
    <col min="10" max="10" width="8.83203125" customWidth="1"/>
  </cols>
  <sheetData>
    <row r="1" spans="1:9" ht="18" x14ac:dyDescent="0.2">
      <c r="B1" s="72" t="s">
        <v>69</v>
      </c>
      <c r="C1" s="72"/>
      <c r="D1" s="72"/>
      <c r="E1" s="72"/>
      <c r="F1" s="72"/>
    </row>
    <row r="2" spans="1:9" x14ac:dyDescent="0.2">
      <c r="B2" s="22"/>
      <c r="C2" s="22"/>
      <c r="D2" s="22"/>
      <c r="E2" s="22"/>
      <c r="F2" s="22"/>
    </row>
    <row r="3" spans="1:9" ht="25.5" customHeight="1" x14ac:dyDescent="0.2">
      <c r="B3" s="73" t="s">
        <v>70</v>
      </c>
      <c r="C3" s="73"/>
      <c r="D3" s="73"/>
      <c r="E3" s="73"/>
      <c r="F3" s="73"/>
    </row>
    <row r="4" spans="1:9" x14ac:dyDescent="0.2">
      <c r="B4" s="23"/>
      <c r="C4" s="23"/>
      <c r="D4" s="23"/>
      <c r="E4" s="23"/>
      <c r="F4" s="23"/>
    </row>
    <row r="5" spans="1:9" ht="73.5" customHeight="1" x14ac:dyDescent="0.25">
      <c r="A5" s="24" t="s">
        <v>109</v>
      </c>
      <c r="B5" s="74" t="s">
        <v>71</v>
      </c>
      <c r="C5" s="74" t="s">
        <v>72</v>
      </c>
      <c r="D5" s="74" t="s">
        <v>73</v>
      </c>
      <c r="E5" s="74" t="s">
        <v>74</v>
      </c>
      <c r="F5" s="25" t="s">
        <v>75</v>
      </c>
    </row>
    <row r="6" spans="1:9" ht="38" x14ac:dyDescent="0.25">
      <c r="A6" s="24">
        <v>1</v>
      </c>
      <c r="B6" s="26" t="s">
        <v>76</v>
      </c>
      <c r="C6" s="26" t="s">
        <v>77</v>
      </c>
      <c r="D6" s="27" t="s">
        <v>78</v>
      </c>
      <c r="E6" s="27" t="s">
        <v>79</v>
      </c>
      <c r="F6" s="27" t="s">
        <v>80</v>
      </c>
      <c r="G6" s="28" t="s">
        <v>110</v>
      </c>
      <c r="H6" t="str">
        <f>"VALUES(0,"&amp;"'"&amp;B6&amp;"'"&amp;","&amp;"'"&amp;C6&amp;"'"&amp;","&amp;"'"&amp;D6&amp;"'"&amp;","&amp;"'"&amp;E6&amp;"'"&amp;","&amp;"'"&amp;F6&amp;"'"&amp;");"</f>
        <v>VALUES(0,'Время работы (Р)','Продуктивное время (РЗ)','Подготовительно-заключительное время','ПЗ','Получение и сдача работы, инструктаж и др.');</v>
      </c>
      <c r="I6" t="str">
        <f>G6&amp;H6</f>
        <v>INSERT INTO public."Categories" ("Id", "MainGroup", "CostGroup", "CostCategory", "CostIndex", "CostName") VALUES(0,'Время работы (Р)','Продуктивное время (РЗ)','Подготовительно-заключительное время','ПЗ','Получение и сдача работы, инструктаж и др.');</v>
      </c>
    </row>
    <row r="7" spans="1:9" ht="35.25" customHeight="1" x14ac:dyDescent="0.25">
      <c r="A7" s="24">
        <v>2</v>
      </c>
      <c r="B7" s="26" t="s">
        <v>76</v>
      </c>
      <c r="C7" s="26" t="s">
        <v>77</v>
      </c>
      <c r="D7" s="27" t="s">
        <v>81</v>
      </c>
      <c r="E7" s="27" t="s">
        <v>82</v>
      </c>
      <c r="F7" s="27" t="s">
        <v>83</v>
      </c>
      <c r="G7" s="28" t="s">
        <v>110</v>
      </c>
      <c r="H7" t="str">
        <f>"VALUES(1,"&amp;"'"&amp;B7&amp;"'"&amp;","&amp;"'"&amp;C7&amp;"'"&amp;","&amp;"'"&amp;D7&amp;"'"&amp;","&amp;"'"&amp;E7&amp;"'"&amp;","&amp;"'"&amp;F7&amp;"'"&amp;");"</f>
        <v>VALUES(1,'Время работы (Р)','Продуктивное время (РЗ)','Оперативное','ОП','Основное и вспомогательное время (ручное и машинное)');</v>
      </c>
      <c r="I7" t="str">
        <f t="shared" ref="I7:I14" si="0">G7&amp;H7</f>
        <v>INSERT INTO public."Categories" ("Id", "MainGroup", "CostGroup", "CostCategory", "CostIndex", "CostName") VALUES(1,'Время работы (Р)','Продуктивное время (РЗ)','Оперативное','ОП','Основное и вспомогательное время (ручное и машинное)');</v>
      </c>
    </row>
    <row r="8" spans="1:9" ht="50.25" customHeight="1" x14ac:dyDescent="0.25">
      <c r="A8" s="24">
        <v>3</v>
      </c>
      <c r="B8" s="26" t="s">
        <v>76</v>
      </c>
      <c r="C8" s="26" t="s">
        <v>77</v>
      </c>
      <c r="D8" s="27" t="s">
        <v>84</v>
      </c>
      <c r="E8" s="27" t="s">
        <v>85</v>
      </c>
      <c r="F8" s="27" t="s">
        <v>86</v>
      </c>
      <c r="G8" s="28" t="s">
        <v>110</v>
      </c>
      <c r="H8" t="str">
        <f>"VALUES(2,"&amp;"'"&amp;B8&amp;"'"&amp;","&amp;"'"&amp;C8&amp;"'"&amp;","&amp;"'"&amp;D8&amp;"'"&amp;","&amp;"'"&amp;E8&amp;"'"&amp;","&amp;"'"&amp;F8&amp;"'"&amp;");"</f>
        <v>VALUES(2,'Время работы (Р)','Продуктивное время (РЗ)','Обслуживание рабочего места','Об','Подготовка и уборка рабочего места, прием и сдача, регулировка и настройка оборудования, приспособлений в процессе работы');</v>
      </c>
      <c r="I8" t="str">
        <f t="shared" si="0"/>
        <v>INSERT INTO public."Categories" ("Id", "MainGroup", "CostGroup", "CostCategory", "CostIndex", "CostName") VALUES(2,'Время работы (Р)','Продуктивное время (РЗ)','Обслуживание рабочего места','Об','Подготовка и уборка рабочего места, прием и сдача, регулировка и настройка оборудования, приспособлений в процессе работы');</v>
      </c>
    </row>
    <row r="9" spans="1:9" ht="102.75" customHeight="1" x14ac:dyDescent="0.25">
      <c r="A9" s="24">
        <v>4</v>
      </c>
      <c r="B9" s="26" t="s">
        <v>76</v>
      </c>
      <c r="C9" s="26" t="s">
        <v>87</v>
      </c>
      <c r="D9" s="27" t="s">
        <v>88</v>
      </c>
      <c r="E9" s="27" t="s">
        <v>89</v>
      </c>
      <c r="F9" s="27" t="s">
        <v>90</v>
      </c>
      <c r="G9" s="28" t="s">
        <v>110</v>
      </c>
      <c r="H9" t="str">
        <f>"VALUES(3,"&amp;"'"&amp;B9&amp;"'"&amp;","&amp;"'"&amp;C9&amp;"'"&amp;","&amp;"'"&amp;D9&amp;"'"&amp;","&amp;"'"&amp;E9&amp;"'"&amp;","&amp;"'"&amp;F9&amp;"'"&amp;");"</f>
        <v>VALUES(3,'Время работы (Р)','Непродуктивное время (СР+НР)','Время случайной работы','СР','Излишние совещания (по вопросам: нс относящимся к функциональным обязанностям» обсуждаемым повторно, без принятия решений), проход за получением заданий, излишние проходы, связанные с работой, испровление документов, происшедшего по вине исполнителя и др.');</v>
      </c>
      <c r="I9" t="str">
        <f t="shared" si="0"/>
        <v>INSERT INTO public."Categories" ("Id", "MainGroup", "CostGroup", "CostCategory", "CostIndex", "CostName") VALUES(3,'Время работы (Р)','Непродуктивное время (СР+НР)','Время случайной работы','СР','Излишние совещания (по вопросам: нс относящимся к функциональным обязанностям» обсуждаемым повторно, без принятия решений), проход за получением заданий, излишние проходы, связанные с работой, испровление документов, происшедшего по вине исполнителя и др.');</v>
      </c>
    </row>
    <row r="10" spans="1:9" ht="40.5" customHeight="1" x14ac:dyDescent="0.25">
      <c r="A10" s="24">
        <v>5</v>
      </c>
      <c r="B10" s="26" t="s">
        <v>76</v>
      </c>
      <c r="C10" s="26" t="s">
        <v>87</v>
      </c>
      <c r="D10" s="27" t="s">
        <v>91</v>
      </c>
      <c r="E10" s="27" t="s">
        <v>92</v>
      </c>
      <c r="F10" s="27" t="s">
        <v>93</v>
      </c>
      <c r="G10" s="28" t="s">
        <v>110</v>
      </c>
      <c r="H10" t="str">
        <f>"VALUES(4,"&amp;"'"&amp;B10&amp;"'"&amp;","&amp;"'"&amp;C10&amp;"'"&amp;","&amp;"'"&amp;D10&amp;"'"&amp;","&amp;"'"&amp;E10&amp;"'"&amp;","&amp;"'"&amp;F10&amp;"'"&amp;");"</f>
        <v>VALUES(4,'Время работы (Р)','Непродуктивное время (СР+НР)','Время лишней непроизводственной работы','HP','Излишние действия, работа не вызванная производственной необходимостью и др.');</v>
      </c>
      <c r="I10" t="str">
        <f t="shared" si="0"/>
        <v>INSERT INTO public."Categories" ("Id", "MainGroup", "CostGroup", "CostCategory", "CostIndex", "CostName") VALUES(4,'Время работы (Р)','Непродуктивное время (СР+НР)','Время лишней непроизводственной работы','HP','Излишние действия, работа не вызванная производственной необходимостью и др.');</v>
      </c>
    </row>
    <row r="11" spans="1:9" ht="73.5" customHeight="1" x14ac:dyDescent="0.25">
      <c r="A11" s="24">
        <v>6</v>
      </c>
      <c r="B11" s="26" t="s">
        <v>94</v>
      </c>
      <c r="C11" s="26" t="s">
        <v>95</v>
      </c>
      <c r="D11" s="27" t="s">
        <v>96</v>
      </c>
      <c r="E11" s="27" t="s">
        <v>97</v>
      </c>
      <c r="F11" s="27" t="s">
        <v>98</v>
      </c>
      <c r="G11" s="28" t="s">
        <v>110</v>
      </c>
      <c r="H11" t="str">
        <f>"VALUES(5,"&amp;"'"&amp;B11&amp;"'"&amp;","&amp;"'"&amp;C11&amp;"'"&amp;","&amp;"'"&amp;D11&amp;"'"&amp;","&amp;"'"&amp;E11&amp;"'"&amp;","&amp;"'"&amp;F11&amp;"'"&amp;");"</f>
        <v>VALUES(5,'Время перерывов (П)','Время регламентированных перерывов (ПР)','Перерывы, связанные с установленной технологией и организацией производсвенного процесса','ПТ','Бездействие в ожидании нагрева и др. и /или ожидание выполнения других операций, входящих в данный процесс');</v>
      </c>
      <c r="I11" t="str">
        <f t="shared" si="0"/>
        <v>INSERT INTO public."Categories" ("Id", "MainGroup", "CostGroup", "CostCategory", "CostIndex", "CostName") VALUES(5,'Время перерывов (П)','Время регламентированных перерывов (ПР)','Перерывы, связанные с установленной технологией и организацией производсвенного процесса','ПТ','Бездействие в ожидании нагрева и др. и /или ожидание выполнения других операций, входящих в данный процесс');</v>
      </c>
    </row>
    <row r="12" spans="1:9" ht="54" customHeight="1" x14ac:dyDescent="0.25">
      <c r="A12" s="24">
        <v>7</v>
      </c>
      <c r="B12" s="26" t="s">
        <v>94</v>
      </c>
      <c r="C12" s="26" t="s">
        <v>95</v>
      </c>
      <c r="D12" s="27" t="s">
        <v>99</v>
      </c>
      <c r="E12" s="27" t="s">
        <v>100</v>
      </c>
      <c r="F12" s="27" t="s">
        <v>101</v>
      </c>
      <c r="G12" s="28" t="s">
        <v>110</v>
      </c>
      <c r="H12" t="str">
        <f>"VALUES(6,"&amp;"'"&amp;B12&amp;"'"&amp;","&amp;"'"&amp;C12&amp;"'"&amp;","&amp;"'"&amp;D12&amp;"'"&amp;","&amp;"'"&amp;E12&amp;"'"&amp;","&amp;"'"&amp;F12&amp;"'"&amp;");"</f>
        <v>VALUES(6,'Время перерывов (П)','Время регламентированных перерывов (ПР)','Перерывы, связанные с физиологическими потребностями','Потл','Отдых в процессе работы и /или личные надобности');</v>
      </c>
      <c r="I12" t="str">
        <f t="shared" si="0"/>
        <v>INSERT INTO public."Categories" ("Id", "MainGroup", "CostGroup", "CostCategory", "CostIndex", "CostName") VALUES(6,'Время перерывов (П)','Время регламентированных перерывов (ПР)','Перерывы, связанные с физиологическими потребностями','Потл','Отдых в процессе работы и /или личные надобности');</v>
      </c>
    </row>
    <row r="13" spans="1:9" ht="76.5" customHeight="1" x14ac:dyDescent="0.25">
      <c r="A13" s="24">
        <v>8</v>
      </c>
      <c r="B13" s="26" t="s">
        <v>94</v>
      </c>
      <c r="C13" s="26" t="s">
        <v>102</v>
      </c>
      <c r="D13" s="27" t="s">
        <v>103</v>
      </c>
      <c r="E13" s="27" t="s">
        <v>104</v>
      </c>
      <c r="F13" s="27" t="s">
        <v>105</v>
      </c>
      <c r="G13" s="28" t="s">
        <v>110</v>
      </c>
      <c r="H13" t="str">
        <f>"VALUES(7,"&amp;"'"&amp;B13&amp;"'"&amp;","&amp;"'"&amp;C13&amp;"'"&amp;","&amp;"'"&amp;D13&amp;"'"&amp;","&amp;"'"&amp;E13&amp;"'"&amp;","&amp;"'"&amp;F13&amp;"'"&amp;");"</f>
        <v>VALUES(7,'Время перерывов (П)','Время нерегламентированных перерывов (ПН)','Перерывы, вызванные нарушением нормального течения производственного процесса','ПНТ','Ожидание работы');</v>
      </c>
      <c r="I13" t="str">
        <f t="shared" si="0"/>
        <v>INSERT INTO public."Categories" ("Id", "MainGroup", "CostGroup", "CostCategory", "CostIndex", "CostName") VALUES(7,'Время перерывов (П)','Время нерегламентированных перерывов (ПН)','Перерывы, вызванные нарушением нормального течения производственного процесса','ПНТ','Ожидание работы');</v>
      </c>
    </row>
    <row r="14" spans="1:9" ht="54.75" customHeight="1" x14ac:dyDescent="0.25">
      <c r="A14" s="24">
        <v>9</v>
      </c>
      <c r="B14" s="26" t="s">
        <v>94</v>
      </c>
      <c r="C14" s="26" t="s">
        <v>102</v>
      </c>
      <c r="D14" s="27" t="s">
        <v>106</v>
      </c>
      <c r="E14" s="27" t="s">
        <v>107</v>
      </c>
      <c r="F14" s="27" t="s">
        <v>108</v>
      </c>
      <c r="G14" s="28" t="s">
        <v>110</v>
      </c>
      <c r="H14" t="str">
        <f>"VALUES(8,"&amp;"'"&amp;B14&amp;"'"&amp;","&amp;"'"&amp;C14&amp;"'"&amp;","&amp;"'"&amp;D14&amp;"'"&amp;","&amp;"'"&amp;E14&amp;"'"&amp;","&amp;"'"&amp;F14&amp;"'"&amp;");"</f>
        <v>VALUES(8,'Время перерывов (П)','Время нерегламентированных перерывов (ПН)','Перерывы, вызванные нарушением трудовой дисциплины','ПНД','Хождение и разговор по личным делам (позднее начало и ранее окончание работ и др.)');</v>
      </c>
      <c r="I14" t="str">
        <f t="shared" si="0"/>
        <v>INSERT INTO public."Categories" ("Id", "MainGroup", "CostGroup", "CostCategory", "CostIndex", "CostName") VALUES(8,'Время перерывов (П)','Время нерегламентированных перерывов (ПН)','Перерывы, вызванные нарушением трудовой дисциплины','ПНД','Хождение и разговор по личным делам (позднее начало и ранее окончание работ и др.)');</v>
      </c>
    </row>
  </sheetData>
  <mergeCells count="2">
    <mergeCell ref="B1:F1"/>
    <mergeCell ref="B3:F3"/>
  </mergeCell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Матрица по замерам</vt:lpstr>
      <vt:lpstr>К совещанию</vt:lpstr>
      <vt:lpstr>Классификация затрат РВ ТК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7</cp:revision>
  <dcterms:modified xsi:type="dcterms:W3CDTF">2024-07-25T10:47:27Z</dcterms:modified>
</cp:coreProperties>
</file>