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johnn\OneDrive\Documents\GitHub\DAEN-690-Capstone-Project\Data\"/>
    </mc:Choice>
  </mc:AlternateContent>
  <bookViews>
    <workbookView xWindow="-120" yWindow="-120" windowWidth="29040" windowHeight="15840" activeTab="6"/>
  </bookViews>
  <sheets>
    <sheet name="Info" sheetId="6" r:id="rId1"/>
    <sheet name="DEMO_J" sheetId="1" r:id="rId2"/>
    <sheet name="DIQ_J" sheetId="3" r:id="rId3"/>
    <sheet name="BMX_J" sheetId="4" r:id="rId4"/>
    <sheet name="GLU_J" sheetId="7" r:id="rId5"/>
    <sheet name="HIQ_J" sheetId="8" r:id="rId6"/>
    <sheet name="Glycohemoglobin" sheetId="9" r:id="rId7"/>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2" i="8"/>
  <c r="K3" i="7" l="1"/>
  <c r="K5" i="4" l="1"/>
  <c r="K6" i="4"/>
  <c r="K7" i="4"/>
  <c r="K8" i="4"/>
  <c r="K9" i="4"/>
  <c r="K10" i="4"/>
  <c r="K11" i="4"/>
  <c r="K12" i="4"/>
  <c r="K13" i="4"/>
  <c r="K14" i="4"/>
  <c r="K15" i="4"/>
  <c r="K16" i="4"/>
  <c r="K17" i="4"/>
  <c r="K18" i="4"/>
  <c r="K19" i="4"/>
  <c r="K20" i="4"/>
  <c r="K25" i="4"/>
  <c r="K26" i="4"/>
  <c r="K27" i="4"/>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2" i="3"/>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3" i="1"/>
  <c r="K4" i="1"/>
  <c r="K5" i="1"/>
  <c r="K6" i="1"/>
  <c r="K7" i="1"/>
  <c r="K8" i="1"/>
  <c r="K9" i="1"/>
  <c r="K10" i="1"/>
  <c r="K11" i="1"/>
  <c r="K12" i="1"/>
  <c r="K2" i="1"/>
  <c r="A3" i="4"/>
  <c r="A4" i="4"/>
  <c r="A5" i="4"/>
  <c r="A6" i="4"/>
  <c r="A7" i="4"/>
  <c r="A8" i="4"/>
  <c r="A9" i="4"/>
  <c r="A10" i="4"/>
  <c r="A11" i="4"/>
  <c r="A12" i="4"/>
  <c r="A13" i="4"/>
  <c r="A14" i="4"/>
  <c r="A15" i="4"/>
  <c r="A16" i="4"/>
  <c r="A17" i="4"/>
  <c r="A18" i="4"/>
  <c r="A19" i="4"/>
  <c r="A20" i="4"/>
  <c r="A21" i="4"/>
  <c r="A22" i="4"/>
  <c r="A23" i="4"/>
  <c r="A24" i="4"/>
  <c r="A25" i="4"/>
  <c r="A26" i="4"/>
  <c r="A2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2" i="1"/>
</calcChain>
</file>

<file path=xl/comments1.xml><?xml version="1.0" encoding="utf-8"?>
<comments xmlns="http://schemas.openxmlformats.org/spreadsheetml/2006/main">
  <authors>
    <author>Johnny Ha</author>
  </authors>
  <commentList>
    <comment ref="B12" authorId="0" shapeId="0">
      <text>
        <r>
          <rPr>
            <b/>
            <sz val="9"/>
            <color indexed="81"/>
            <rFont val="Tahoma"/>
            <family val="2"/>
          </rPr>
          <t>Johnny Ha:</t>
        </r>
        <r>
          <rPr>
            <sz val="9"/>
            <color indexed="81"/>
            <rFont val="Tahoma"/>
            <family val="2"/>
          </rPr>
          <t xml:space="preserve">
Change to DMDHRAGZ
</t>
        </r>
      </text>
    </comment>
    <comment ref="B13" authorId="0" shapeId="0">
      <text>
        <r>
          <rPr>
            <b/>
            <sz val="9"/>
            <color indexed="81"/>
            <rFont val="Tahoma"/>
            <family val="2"/>
          </rPr>
          <t>Johnny Ha:</t>
        </r>
        <r>
          <rPr>
            <sz val="9"/>
            <color indexed="81"/>
            <rFont val="Tahoma"/>
            <family val="2"/>
          </rPr>
          <t xml:space="preserve">
Remove</t>
        </r>
      </text>
    </comment>
    <comment ref="B14" authorId="0" shapeId="0">
      <text>
        <r>
          <rPr>
            <b/>
            <sz val="9"/>
            <color indexed="81"/>
            <rFont val="Tahoma"/>
            <family val="2"/>
          </rPr>
          <t>Johnny Ha:</t>
        </r>
        <r>
          <rPr>
            <sz val="9"/>
            <color indexed="81"/>
            <rFont val="Tahoma"/>
            <family val="2"/>
          </rPr>
          <t xml:space="preserve">
Change to DMDHREDZ</t>
        </r>
      </text>
    </comment>
    <comment ref="B16" authorId="0" shapeId="0">
      <text>
        <r>
          <rPr>
            <b/>
            <sz val="9"/>
            <color indexed="81"/>
            <rFont val="Tahoma"/>
            <family val="2"/>
          </rPr>
          <t>Johnny Ha:</t>
        </r>
        <r>
          <rPr>
            <sz val="9"/>
            <color indexed="81"/>
            <rFont val="Tahoma"/>
            <family val="2"/>
          </rPr>
          <t xml:space="preserve">
Change to DMDHRMAZ</t>
        </r>
      </text>
    </comment>
    <comment ref="B17" authorId="0" shapeId="0">
      <text>
        <r>
          <rPr>
            <b/>
            <sz val="9"/>
            <color indexed="81"/>
            <rFont val="Tahoma"/>
            <family val="2"/>
          </rPr>
          <t>Johnny Ha:</t>
        </r>
        <r>
          <rPr>
            <sz val="9"/>
            <color indexed="81"/>
            <rFont val="Tahoma"/>
            <family val="2"/>
          </rPr>
          <t xml:space="preserve">
Change to DMDHSEDZ</t>
        </r>
      </text>
    </comment>
  </commentList>
</comments>
</file>

<file path=xl/sharedStrings.xml><?xml version="1.0" encoding="utf-8"?>
<sst xmlns="http://schemas.openxmlformats.org/spreadsheetml/2006/main" count="1107" uniqueCount="367">
  <si>
    <t>Variable Name</t>
  </si>
  <si>
    <t>Variable Description</t>
  </si>
  <si>
    <t>Data File Name</t>
  </si>
  <si>
    <t>Data File Description</t>
  </si>
  <si>
    <t>Begin Year</t>
  </si>
  <si>
    <t>EndYear</t>
  </si>
  <si>
    <t>Component</t>
  </si>
  <si>
    <t>Use Constraints</t>
  </si>
  <si>
    <t>AIALANGA</t>
  </si>
  <si>
    <t>Language of the MEC ACASI Interview Instrument</t>
  </si>
  <si>
    <t>DEMO_J</t>
  </si>
  <si>
    <t>Demographic Variables and Sample Weights</t>
  </si>
  <si>
    <t>Demographics</t>
  </si>
  <si>
    <t>None</t>
  </si>
  <si>
    <t>DMDBORN4</t>
  </si>
  <si>
    <t>In what country {were you/was SP} born?</t>
  </si>
  <si>
    <t>DMDCITZN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</si>
  <si>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</si>
  <si>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DMDEDUC2</t>
  </si>
  <si>
    <t>What is the highest grade or level of school {you have/SP has} completed or the highest degree {you have/s/he has} received?</t>
  </si>
  <si>
    <t>DMDEDUC3</t>
  </si>
  <si>
    <t>DMDFMSIZ</t>
  </si>
  <si>
    <t>Total number of people in the Family</t>
  </si>
  <si>
    <t>DMDHHSIZ</t>
  </si>
  <si>
    <t>Total number of people in the Household</t>
  </si>
  <si>
    <t>DMDHHSZA</t>
  </si>
  <si>
    <t>Number of children aged 5 years or younger in the household</t>
  </si>
  <si>
    <t>DMDHHSZB</t>
  </si>
  <si>
    <t>Number of children aged 6-17 years old in the household</t>
  </si>
  <si>
    <t>DMDHHSZE</t>
  </si>
  <si>
    <t>Number of adults aged 60 years or older in the household</t>
  </si>
  <si>
    <t>DMDHRAGZ</t>
  </si>
  <si>
    <t>HH reference person's age in years</t>
  </si>
  <si>
    <t>DMDHREDZ</t>
  </si>
  <si>
    <t>HH reference person's education level</t>
  </si>
  <si>
    <t>DMDHRGND</t>
  </si>
  <si>
    <t>HH reference person's gender</t>
  </si>
  <si>
    <t>DMDHRMAZ</t>
  </si>
  <si>
    <t>HH reference person's marital status</t>
  </si>
  <si>
    <t>DMDHSEDZ</t>
  </si>
  <si>
    <t>HH reference person's spouse's education level</t>
  </si>
  <si>
    <t>DMDMARTL</t>
  </si>
  <si>
    <t>Marital status</t>
  </si>
  <si>
    <t>DMDYRSUS</t>
  </si>
  <si>
    <t>Length of time the participant has been in the US.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</si>
  <si>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</si>
  <si>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</si>
  <si>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</si>
  <si>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</si>
  <si>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FIAINTRP</t>
  </si>
  <si>
    <t>Was an interpreter used to conduct the Family interview?</t>
  </si>
  <si>
    <t>FIALANG</t>
  </si>
  <si>
    <t>Language of the Family Interview Instrument</t>
  </si>
  <si>
    <t>FIAPROXY</t>
  </si>
  <si>
    <t>Was a Proxy respondent used in conducting the Family Interview?</t>
  </si>
  <si>
    <t>INDFMIN2</t>
  </si>
  <si>
    <t>Total family income (reported as a range value in dollars)</t>
  </si>
  <si>
    <t>INDFMPIR</t>
  </si>
  <si>
    <t>A ratio of family income to poverty guidelines.</t>
  </si>
  <si>
    <t>INDHHIN2</t>
  </si>
  <si>
    <t>Total household income (reported as a range value in dollars)</t>
  </si>
  <si>
    <t>MIAINTRP</t>
  </si>
  <si>
    <t>Was an interpreter used to conduct the MEC CAPI interview?</t>
  </si>
  <si>
    <t>MIALANG</t>
  </si>
  <si>
    <t>Language of the MEC CAPI Interview Instrument</t>
  </si>
  <si>
    <t>MIAPROXY</t>
  </si>
  <si>
    <t>Was a Proxy respondent used in conducting the MEC CAPI Interview?</t>
  </si>
  <si>
    <t>RIAGENDR</t>
  </si>
  <si>
    <t>Gender of the participant.</t>
  </si>
  <si>
    <t>RIDAGEMN</t>
  </si>
  <si>
    <t>Age in months of the participant at the time of screening. Reported for persons aged 24 months or younger at the time of exam (or screening if not examined).</t>
  </si>
  <si>
    <t>RIDAGEYR</t>
  </si>
  <si>
    <t>Age in years of the participant at the time of screening. Individuals 80 and over are topcoded at 80 years of age.</t>
  </si>
  <si>
    <t>RIDEXAGM</t>
  </si>
  <si>
    <t>Age in months of the participant at the time of examination. Reported for persons aged 19 years or younger at the time of examination.</t>
  </si>
  <si>
    <t>RIDEXMON</t>
  </si>
  <si>
    <t>Six month time period when the examination was performed - two categories: November 1 through April 30, May 1 through October 31.</t>
  </si>
  <si>
    <t>RIDEXPRG</t>
  </si>
  <si>
    <t>Pregnancy status for females between 20 and 44 years of age at the time of MEC exam.</t>
  </si>
  <si>
    <t>RIDRETH1</t>
  </si>
  <si>
    <t>Recode of reported race and Hispanic origin information</t>
  </si>
  <si>
    <t>RIDRETH3</t>
  </si>
  <si>
    <t>Recode of reported race and Hispanic origin information, with Non-Hispanic Asian Category</t>
  </si>
  <si>
    <t>RIDSTATR</t>
  </si>
  <si>
    <t>Interview and examination status of the participant.</t>
  </si>
  <si>
    <t>SDDSRVYR</t>
  </si>
  <si>
    <t>Data release cycle</t>
  </si>
  <si>
    <t>SDMVPSU</t>
  </si>
  <si>
    <t>Masked variance unit pseudo-PSU variable for variance estimation</t>
  </si>
  <si>
    <t>SDMVSTRA</t>
  </si>
  <si>
    <t>Masked variance unit pseudo-stratum variable for variance estimation</t>
  </si>
  <si>
    <t>SEQN</t>
  </si>
  <si>
    <t>Respondent sequence number.</t>
  </si>
  <si>
    <t>SIAINTRP</t>
  </si>
  <si>
    <t>Was an interpreter used to conduct the Sample Person (SP) interview?</t>
  </si>
  <si>
    <t>SIALANG</t>
  </si>
  <si>
    <t>Language of the Sample Person Interview Instrument</t>
  </si>
  <si>
    <t>SIAPROXY</t>
  </si>
  <si>
    <t>Was a Proxy respondent used in conducting the Sample Person (SP) interview?</t>
  </si>
  <si>
    <t>WTINT2YR</t>
  </si>
  <si>
    <t>Full sample 2 year interview weight.</t>
  </si>
  <si>
    <t>WTMEC2YR</t>
  </si>
  <si>
    <t>Full sample 2 year MEC exam weight.</t>
  </si>
  <si>
    <t>ConcatenateValue</t>
  </si>
  <si>
    <t>DMDHRAGE</t>
  </si>
  <si>
    <t>DMDHRBR4</t>
  </si>
  <si>
    <t>DMDHREDU</t>
  </si>
  <si>
    <t>DMDHRMAR</t>
  </si>
  <si>
    <t>DMDHSEDU</t>
  </si>
  <si>
    <t>2015-2016</t>
  </si>
  <si>
    <t>DID040</t>
  </si>
  <si>
    <t>How old {was SP/were you} when a doctor or other health professional first told {you/him/her} that {you/he/she} had diabetes or sugar diabetes?</t>
  </si>
  <si>
    <t>DIQ_J</t>
  </si>
  <si>
    <t>Diabetes</t>
  </si>
  <si>
    <t>Questionnaire</t>
  </si>
  <si>
    <t>DID060</t>
  </si>
  <si>
    <t>For how long {have you/has SP} been taking insulin?</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</si>
  <si>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</si>
  <si>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</si>
  <si>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</si>
  <si>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</si>
  <si>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DID310D</t>
  </si>
  <si>
    <t>What does {your/SP's} doctor or other health professional say {your/his/her} blood pressure should be?</t>
  </si>
  <si>
    <t>DID310S</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</si>
  <si>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</si>
  <si>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</si>
  <si>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</si>
  <si>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</si>
  <si>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</si>
  <si>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</si>
  <si>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</si>
  <si>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</si>
  <si>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DIQ010</t>
  </si>
  <si>
    <t>The next questions are about specific medical conditions. {Other than during pregnancy, {have you/has SP}/{Have you/Has SP}} ever been told by a doctor or health professional that {you have/{he/she/SP} has} diabetes or sugar diabetes?</t>
  </si>
  <si>
    <t>DIQ050</t>
  </si>
  <si>
    <t>{Is SP/Are you} now taking insulin</t>
  </si>
  <si>
    <t>DIQ060U</t>
  </si>
  <si>
    <t>UNIT OF MEASURE</t>
  </si>
  <si>
    <t>DIQ070</t>
  </si>
  <si>
    <t>{Is SP/Are you} now taking diabetic pills to lower {{his/her}/your} blood sugar? These are sometimes called oral agents or oral hypoglycemic agents.</t>
  </si>
  <si>
    <t>DIQ080</t>
  </si>
  <si>
    <t>Has a doctor ever told {you/SP} that diabetes has affected {your/his/her} eyes or that {you/s/he} had retinopathy (ret-in-op-ath-ee)?</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</si>
  <si>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</si>
  <si>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</si>
  <si>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</si>
  <si>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</si>
  <si>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</si>
  <si>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</si>
  <si>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</si>
  <si>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DIQ175B</t>
  </si>
  <si>
    <t>DIQ175C</t>
  </si>
  <si>
    <t>DIQ175D</t>
  </si>
  <si>
    <t>DIQ175E</t>
  </si>
  <si>
    <t>DIQ175F</t>
  </si>
  <si>
    <t>DIQ175G</t>
  </si>
  <si>
    <t>DIQ175H</t>
  </si>
  <si>
    <t>DIQ175I</t>
  </si>
  <si>
    <t>DIQ175J</t>
  </si>
  <si>
    <t>DIQ175K</t>
  </si>
  <si>
    <t>DIQ175L</t>
  </si>
  <si>
    <t>DIQ175M</t>
  </si>
  <si>
    <t>DIQ175N</t>
  </si>
  <si>
    <t>DIQ175O</t>
  </si>
  <si>
    <t>DIQ175P</t>
  </si>
  <si>
    <t>DIQ175Q</t>
  </si>
  <si>
    <t>DIQ175R</t>
  </si>
  <si>
    <t>DIQ175S</t>
  </si>
  <si>
    <t>DIQ175T</t>
  </si>
  <si>
    <t>DIQ175U</t>
  </si>
  <si>
    <t>DIQ175V</t>
  </si>
  <si>
    <t>DIQ175W</t>
  </si>
  <si>
    <t>DIQ175X</t>
  </si>
  <si>
    <t>DIQ180</t>
  </si>
  <si>
    <t>{Have you/Has SP} had a blood test for high blood sugar or diabetes within the past three years?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</si>
  <si>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</si>
  <si>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</si>
  <si>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</si>
  <si>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</si>
  <si>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DIQ260U</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</si>
  <si>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</si>
  <si>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</si>
  <si>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</si>
  <si>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</si>
  <si>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</si>
  <si>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</si>
  <si>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DIQ300D</t>
  </si>
  <si>
    <t>Blood pressure is usually given as one number over another. What was {your/SP's} most recent blood pressure in numbers?</t>
  </si>
  <si>
    <t>DIQ300S</t>
  </si>
  <si>
    <t>DIQ350U</t>
  </si>
  <si>
    <t>DIQ360</t>
  </si>
  <si>
    <t>When was the last time {you/SP} had an eye exam in which the pupils were dilated? This would have made {you/SP} temporarily sensitive to bright light.</t>
  </si>
  <si>
    <t>BMDSTATS</t>
  </si>
  <si>
    <t>Body Measures Component status Code</t>
  </si>
  <si>
    <t>BMX_J</t>
  </si>
  <si>
    <t>Body Measures</t>
  </si>
  <si>
    <t>Examination</t>
  </si>
  <si>
    <t>BMIARMC</t>
  </si>
  <si>
    <t>Arm Circumference Comment</t>
  </si>
  <si>
    <t>BMIARML</t>
  </si>
  <si>
    <t>Upper Arm Length Comment</t>
  </si>
  <si>
    <t>BMIHEAD</t>
  </si>
  <si>
    <t>Head Circumference Comment</t>
  </si>
  <si>
    <t>BMIHIP</t>
  </si>
  <si>
    <t>Hip Circumference Comment</t>
  </si>
  <si>
    <t>BMIHT</t>
  </si>
  <si>
    <t>Standing Height Comment</t>
  </si>
  <si>
    <t>BMILEG</t>
  </si>
  <si>
    <t>Upper Leg Length Comment</t>
  </si>
  <si>
    <t>BMIRECUM</t>
  </si>
  <si>
    <t>Recumbent Length Comment</t>
  </si>
  <si>
    <t>BMIWAIST</t>
  </si>
  <si>
    <t>Waist Circumference Comment</t>
  </si>
  <si>
    <t>BMIWT</t>
  </si>
  <si>
    <t>Weight Comment</t>
  </si>
  <si>
    <t>BMXARMC</t>
  </si>
  <si>
    <t>Arm Circumference (cm)</t>
  </si>
  <si>
    <t>BMXARML</t>
  </si>
  <si>
    <t>Upper Arm Length (cm)</t>
  </si>
  <si>
    <t>BMXBMI</t>
  </si>
  <si>
    <t>Body Mass Index (kg/m**2)</t>
  </si>
  <si>
    <t>BMXHEAD</t>
  </si>
  <si>
    <t>Head Circumference (cm)</t>
  </si>
  <si>
    <t>BMXHIP</t>
  </si>
  <si>
    <t>Hip Circumference (cm)</t>
  </si>
  <si>
    <t>BMXHT</t>
  </si>
  <si>
    <t>Standing Height (cm)</t>
  </si>
  <si>
    <t>BMXLEG</t>
  </si>
  <si>
    <t>Upper Leg Length (cm)</t>
  </si>
  <si>
    <t>BMXRECUM</t>
  </si>
  <si>
    <t>Recumbent Length (cm)</t>
  </si>
  <si>
    <t>BMXWAIST</t>
  </si>
  <si>
    <t>Waist Circumference (cm)</t>
  </si>
  <si>
    <t>BMXWT</t>
  </si>
  <si>
    <t>Weight (kg)</t>
  </si>
  <si>
    <t>BMDAVSAD</t>
  </si>
  <si>
    <t>BMDBMIC</t>
  </si>
  <si>
    <t>BMDSADCM</t>
  </si>
  <si>
    <t>BMXSAD1</t>
  </si>
  <si>
    <t>BMXSAD2</t>
  </si>
  <si>
    <t>BMXSAD3</t>
  </si>
  <si>
    <t>BMXSAD4</t>
  </si>
  <si>
    <t>These spreadsheets are used to compare the features of the DEMO (Demographic), DIQ (Diabetes), and BMX (BodyMeasures) tables of 2015-2016 and 2017-2018. Feature names were changed to match the latest year file and features were deleted accordingly to align the different year files.</t>
  </si>
  <si>
    <t>Columns A are formulas used to compare feature names</t>
  </si>
  <si>
    <t>Columns B are feature names of 2015-2016 files</t>
  </si>
  <si>
    <t>Columns C-J are all features of 2017-2018 files</t>
  </si>
  <si>
    <t>Columns K are calculated columns used to concatenate information to summarize each feature</t>
  </si>
  <si>
    <t>Renamed</t>
  </si>
  <si>
    <t>Columns L are the renamed features</t>
  </si>
  <si>
    <t>Birth_Country</t>
  </si>
  <si>
    <t>Citizenship</t>
  </si>
  <si>
    <t>Edu_Adult</t>
  </si>
  <si>
    <t>Edu_Kids</t>
  </si>
  <si>
    <t>HH_Numb</t>
  </si>
  <si>
    <t>HH_Age</t>
  </si>
  <si>
    <t>HH_Edu</t>
  </si>
  <si>
    <t>HH_Gender</t>
  </si>
  <si>
    <t>HH_Marital</t>
  </si>
  <si>
    <t>HH_Sp_Edu</t>
  </si>
  <si>
    <t>Marital_Status</t>
  </si>
  <si>
    <t>Time_US</t>
  </si>
  <si>
    <t>Deployed</t>
  </si>
  <si>
    <t>Active_Duty</t>
  </si>
  <si>
    <t>FAM_Income</t>
  </si>
  <si>
    <t>AHH_Income</t>
  </si>
  <si>
    <t>Gender</t>
  </si>
  <si>
    <t>Age</t>
  </si>
  <si>
    <t>Month_of_Exam</t>
  </si>
  <si>
    <t>Race</t>
  </si>
  <si>
    <t>Language</t>
  </si>
  <si>
    <t>Int_Weight</t>
  </si>
  <si>
    <t>MEC_Weight</t>
  </si>
  <si>
    <t>Dr_Diabetes</t>
  </si>
  <si>
    <t>Insulin</t>
  </si>
  <si>
    <t>Pills</t>
  </si>
  <si>
    <t>Pre_Dia</t>
  </si>
  <si>
    <t>Told_Risk</t>
  </si>
  <si>
    <t>Fam_Hist</t>
  </si>
  <si>
    <t>Overweight</t>
  </si>
  <si>
    <t>Blood_Test</t>
  </si>
  <si>
    <t>Cir_Arm</t>
  </si>
  <si>
    <t>Len_Arm</t>
  </si>
  <si>
    <t>BMI</t>
  </si>
  <si>
    <t>Height_cm</t>
  </si>
  <si>
    <t>Len_Leg</t>
  </si>
  <si>
    <t>Waist</t>
  </si>
  <si>
    <t>Weight_kg</t>
  </si>
  <si>
    <t>Family History - Why {Do you/Does SP} think {you are/he is/she is} at risk for diabetes or prediabetes? [Anything else?]</t>
  </si>
  <si>
    <t>Overweight - Why {Do you/Does SP} think {you are/he is/she is} at risk for diabetes or prediabetes? [Anything else?]</t>
  </si>
  <si>
    <t>Age - Why {Do you/Does SP} think {you are/he is/she is} at risk for diabetes or prediabetes? [Anything else?]</t>
  </si>
  <si>
    <t>Poor Diet - Why {Do you/Does SP} think {you are/he is/she is} at risk for diabetes or prediabetes? [Anything else?]</t>
  </si>
  <si>
    <t>Race - Why {Do you/Does SP} think {you are/he is/she is} at risk for diabetes or prediabetes? [Anything else?]</t>
  </si>
  <si>
    <t>Had a baby weighed over 9 lbs. at birth - Why {Do you/Does SP} think {you are/he is/she is} at risk for diabetes or prediabetes? [Anything else?]</t>
  </si>
  <si>
    <t>Lack of physical activity - Why {Do you/Does SP} think {you are/he is/she is} at risk for diabetes or prediabetes? [Anything else?]</t>
  </si>
  <si>
    <t>High blood pressure - Why {Do you/Does SP} think {you are/he is/she is} at risk for diabetes or prediabetes? [Anything else?]</t>
  </si>
  <si>
    <t>High blood sugar - Why {Do you/Does SP} think {you are/he is/she is} at risk for diabetes or prediabetes? [Anything else?]</t>
  </si>
  <si>
    <t>High cholesterol - Why {Do you/Does SP} think {you are/he is/she is} at risk for diabetes or prediabetes? [Anything else?]</t>
  </si>
  <si>
    <t>Hypoglycemic - Why {Do you/Does SP} think {you are/he is/she is} at risk for diabetes or prediabetes? [Anything else?]</t>
  </si>
  <si>
    <t>Extreme Hunger - Why {Do you/Does SP} think {you are/he is/she is} at risk for diabetes or prediabetes? [Anything else?]</t>
  </si>
  <si>
    <t>Tingling/numbness in hands or feet - Why {Do you/Does SP} think {you are/he is/she is} at risk for diabetes or prediabetes? [Anything else?]</t>
  </si>
  <si>
    <t>Blurred vision - Why {Do you/Does SP} think {you are/he is/she is} at risk for diabetes or prediabetes? [Anything else?]</t>
  </si>
  <si>
    <t>Increased Fatigue - Why {Do you/Does SP} think {you are/he is/she is} at risk for diabetes or prediabetes? [Anything else?]</t>
  </si>
  <si>
    <t>Anyone could be at risk - Why {Do you/Does SP} think {you are/he is/she is} at risk for diabetes or prediabetes? [Anything else?]</t>
  </si>
  <si>
    <t>Doctor warning - Why {Do you/Does SP} think {you are/he is/she is} at risk for diabetes or prediabetes? [Anything else?]</t>
  </si>
  <si>
    <t>Other, specify - Why {Do you/Does SP} think {you are/he is/she is} at risk for diabetes or prediabetes? [Anything else?]</t>
  </si>
  <si>
    <t>Gestational diabetes - Why {Do you/Does SP} think {you are/he is/she is} at risk for diabetes or prediabetes? [Anything else?]</t>
  </si>
  <si>
    <t>Frequent urination - Why {Do you/Does SP} think {you are/he is/she is} at risk for diabetes or prediabetes? [Anything else?]</t>
  </si>
  <si>
    <t>Thirst - Why {Do you/Does SP} think {you are/he is/she is} at risk for diabetes or prediabetes? [Anything else?]</t>
  </si>
  <si>
    <t>Craving for sweet/eating a lot of sugar - Why {Do you/Does SP} think {you are/he is/she is} at risk for diabetes or prediabetes?</t>
  </si>
  <si>
    <t>Medication - Why {Do you/Does SP} think {you are/he is/she is} at risk for diabetes or prediabetes? [Anything else?]</t>
  </si>
  <si>
    <t>Polycystic ovarian syndrome - Why {Do you/Does SP} think {you are/he is/she is} at risk for diabetes or prediabetes? [Anything else?]</t>
  </si>
  <si>
    <t>FAM_Income_Poverty_Ratio</t>
  </si>
  <si>
    <t>Doctor_Visits_12Months</t>
  </si>
  <si>
    <t>LBDGLUSI</t>
  </si>
  <si>
    <t>Fasting Glucose (mmol/L)</t>
  </si>
  <si>
    <t>GLU_J</t>
  </si>
  <si>
    <t>Plasma Fasting Glucose</t>
  </si>
  <si>
    <t>Laboratory</t>
  </si>
  <si>
    <t>LBXGLU</t>
  </si>
  <si>
    <t>Fasting Glucose (mg/dL)</t>
  </si>
  <si>
    <t>Respondent sequence number</t>
  </si>
  <si>
    <t>WTSAF2YR</t>
  </si>
  <si>
    <t>Fasting Subsample 2 Year MEC Weight</t>
  </si>
  <si>
    <t>Fasting_Glucose</t>
  </si>
  <si>
    <t>HIQ011</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</si>
  <si>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</si>
  <si>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HIQ_I</t>
  </si>
  <si>
    <t>Health Insurance</t>
  </si>
  <si>
    <t>HIQ031A</t>
  </si>
  <si>
    <t>{Are you/Is SP} covered by private insurance?</t>
  </si>
  <si>
    <t>HIQ031AA</t>
  </si>
  <si>
    <t>No coverage of any type.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</si>
  <si>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</si>
  <si>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</si>
  <si>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</si>
  <si>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</si>
  <si>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</si>
  <si>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</si>
  <si>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</si>
  <si>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</si>
  <si>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</si>
  <si>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</si>
  <si>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</si>
  <si>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</si>
  <si>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</si>
  <si>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</si>
  <si>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</si>
  <si>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</si>
  <si>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</si>
  <si>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</si>
  <si>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HIQ105</t>
  </si>
  <si>
    <t>Insurance card available or not.</t>
  </si>
  <si>
    <t>HIQ210</t>
  </si>
  <si>
    <t>In the past 12 months, was there any time when {you/SP} did not have any health insurance coverage?</t>
  </si>
  <si>
    <t>HIQ260</t>
  </si>
  <si>
    <t>{Do you/Does SP} have Medicare?</t>
  </si>
  <si>
    <t>HIQ270</t>
  </si>
  <si>
    <t>{Does this plan/Do any of these plans} cover any part of the cost of prescriptions?</t>
  </si>
  <si>
    <t>Health_Insurance</t>
  </si>
  <si>
    <t>Private_Insurance</t>
  </si>
  <si>
    <t>Cir_Head</t>
  </si>
  <si>
    <t>Len_Recum</t>
  </si>
  <si>
    <t>Glycohemoglobin 2017-2018/Glycohemoglobin 2015-2016</t>
  </si>
  <si>
    <t>LBXGH</t>
  </si>
  <si>
    <t>Glycohemoglobin (%)</t>
  </si>
  <si>
    <t>Glycohemoglobin 2017-2018/Glycohemoglobin 2015-2017</t>
  </si>
  <si>
    <t>A1c</t>
  </si>
  <si>
    <t>A1c (Type: numerical) - Glycohemoglobin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</si>
</sst>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9"/>
      <color indexed="81"/>
      <name val="Tahoma"/>
      <family val="2"/>
    </font>
    <font>
      <b/>
      <sz val="9"/>
      <color indexed="81"/>
      <name val="Tahoma"/>
      <family val="2"/>
    </font>
    <font>
      <sz val="8"/>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vertical="top" wrapText="1"/>
    </xf>
    <xf numFmtId="0" fontId="0" fillId="0" borderId="1" xfId="0" applyBorder="1" applyAlignment="1">
      <alignment wrapText="1"/>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4.5" x14ac:dyDescent="0.35"/>
  <cols>
    <col min="1" max="1" width="79.81640625" bestFit="1" customWidth="1"/>
  </cols>
  <sheetData>
    <row r="1" spans="1:1" ht="78" customHeight="1" x14ac:dyDescent="0.35">
      <c r="A1" s="2" t="s">
        <v>241</v>
      </c>
    </row>
    <row r="2" spans="1:1" x14ac:dyDescent="0.35">
      <c r="A2" t="s">
        <v>242</v>
      </c>
    </row>
    <row r="3" spans="1:1" x14ac:dyDescent="0.35">
      <c r="A3" t="s">
        <v>243</v>
      </c>
    </row>
    <row r="4" spans="1:1" x14ac:dyDescent="0.35">
      <c r="A4" t="s">
        <v>244</v>
      </c>
    </row>
    <row r="5" spans="1:1" x14ac:dyDescent="0.35">
      <c r="A5" t="s">
        <v>245</v>
      </c>
    </row>
    <row r="6" spans="1:1" x14ac:dyDescent="0.35">
      <c r="A6" t="s">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workbookViewId="0">
      <selection activeCell="L26" sqref="L26"/>
    </sheetView>
  </sheetViews>
  <sheetFormatPr defaultRowHeight="14.5" x14ac:dyDescent="0.35"/>
  <cols>
    <col min="1" max="1" width="3.81640625" bestFit="1" customWidth="1"/>
    <col min="2" max="2" width="11.453125" bestFit="1" customWidth="1"/>
    <col min="3" max="3" width="13.1796875" bestFit="1" customWidth="1"/>
    <col min="4" max="4" width="54.54296875" customWidth="1"/>
    <col min="5" max="5" width="13.54296875" bestFit="1" customWidth="1"/>
    <col min="6" max="6" width="37.1796875" bestFit="1" customWidth="1"/>
    <col min="7" max="7" width="9.54296875" bestFit="1" customWidth="1"/>
    <col min="8" max="8" width="7.54296875" bestFit="1" customWidth="1"/>
    <col min="9" max="9" width="12.54296875" bestFit="1" customWidth="1"/>
    <col min="10" max="10" width="13.81640625" bestFit="1" customWidth="1"/>
    <col min="11" max="11" width="22.81640625" customWidth="1"/>
    <col min="12" max="12" width="18.54296875" customWidth="1"/>
  </cols>
  <sheetData>
    <row r="1" spans="1:12" ht="15" thickBot="1" x14ac:dyDescent="0.4">
      <c r="B1" t="s">
        <v>109</v>
      </c>
      <c r="C1" t="s">
        <v>0</v>
      </c>
      <c r="D1" t="s">
        <v>1</v>
      </c>
      <c r="E1" t="s">
        <v>2</v>
      </c>
      <c r="F1" t="s">
        <v>3</v>
      </c>
      <c r="G1" t="s">
        <v>4</v>
      </c>
      <c r="H1" t="s">
        <v>5</v>
      </c>
      <c r="I1" t="s">
        <v>6</v>
      </c>
      <c r="J1" t="s">
        <v>7</v>
      </c>
      <c r="K1" t="s">
        <v>103</v>
      </c>
      <c r="L1" t="s">
        <v>246</v>
      </c>
    </row>
    <row r="2" spans="1:12" ht="15" thickBot="1" x14ac:dyDescent="0.4">
      <c r="A2" t="str">
        <f>IF(B2=C2, "Yes","No")</f>
        <v>Yes</v>
      </c>
      <c r="B2" t="s">
        <v>8</v>
      </c>
      <c r="C2" t="s">
        <v>8</v>
      </c>
      <c r="D2" t="s">
        <v>9</v>
      </c>
      <c r="E2" t="s">
        <v>10</v>
      </c>
      <c r="F2" t="s">
        <v>11</v>
      </c>
      <c r="G2">
        <v>2017</v>
      </c>
      <c r="H2">
        <v>2018</v>
      </c>
      <c r="I2" t="s">
        <v>12</v>
      </c>
      <c r="J2" t="s">
        <v>13</v>
      </c>
      <c r="K2" t="str">
        <f>IF(ISBLANK(L2),CONCATENATE(C2, " (Type: numerical) - ", D2),CONCATENATE(L2, " (Type: numerical) - ", D2))</f>
        <v>AIALANGA (Type: numerical) - Language of the MEC ACASI Interview Instrument</v>
      </c>
      <c r="L2" s="3"/>
    </row>
    <row r="3" spans="1:12" ht="15" thickBot="1" x14ac:dyDescent="0.4">
      <c r="A3" t="str">
        <f t="shared" ref="A3:A48" si="0">IF(B3=C3, "Yes","No")</f>
        <v>Yes</v>
      </c>
      <c r="B3" t="s">
        <v>14</v>
      </c>
      <c r="C3" t="s">
        <v>14</v>
      </c>
      <c r="D3" t="s">
        <v>15</v>
      </c>
      <c r="E3" t="s">
        <v>10</v>
      </c>
      <c r="F3" t="s">
        <v>11</v>
      </c>
      <c r="G3">
        <v>2017</v>
      </c>
      <c r="H3">
        <v>2018</v>
      </c>
      <c r="I3" t="s">
        <v>12</v>
      </c>
      <c r="J3" t="s">
        <v>13</v>
      </c>
      <c r="K3" t="str">
        <f t="shared" ref="K3:K48" si="1">IF(ISBLANK(L3),CONCATENATE(C3, " (Type: numerical) - ", D3),CONCATENATE(L3, " (Type: numerical) - ", D3))</f>
        <v>Birth_Country (Type: numerical) - In what country {were you/was SP} born?</v>
      </c>
      <c r="L3" s="3" t="s">
        <v>248</v>
      </c>
    </row>
    <row r="4" spans="1:12" ht="15" thickBot="1" x14ac:dyDescent="0.4">
      <c r="A4" t="str">
        <f t="shared" si="0"/>
        <v>Yes</v>
      </c>
      <c r="B4" t="s">
        <v>16</v>
      </c>
      <c r="C4" t="s">
        <v>16</v>
      </c>
      <c r="D4" t="s">
        <v>17</v>
      </c>
      <c r="E4" t="s">
        <v>10</v>
      </c>
      <c r="F4" t="s">
        <v>11</v>
      </c>
      <c r="G4">
        <v>2017</v>
      </c>
      <c r="H4">
        <v>2018</v>
      </c>
      <c r="I4" t="s">
        <v>12</v>
      </c>
      <c r="J4" t="s">
        <v>13</v>
      </c>
      <c r="K4" t="str">
        <f t="shared" si="1"/>
        <v>Citizenship (Type: numerical) - {Are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c r="L4" s="3" t="s">
        <v>249</v>
      </c>
    </row>
    <row r="5" spans="1:12" ht="15" thickBot="1" x14ac:dyDescent="0.4">
      <c r="A5" t="str">
        <f t="shared" si="0"/>
        <v>Yes</v>
      </c>
      <c r="B5" t="s">
        <v>18</v>
      </c>
      <c r="C5" t="s">
        <v>18</v>
      </c>
      <c r="D5" t="s">
        <v>19</v>
      </c>
      <c r="E5" t="s">
        <v>10</v>
      </c>
      <c r="F5" t="s">
        <v>11</v>
      </c>
      <c r="G5">
        <v>2017</v>
      </c>
      <c r="H5">
        <v>2018</v>
      </c>
      <c r="I5" t="s">
        <v>12</v>
      </c>
      <c r="J5" t="s">
        <v>13</v>
      </c>
      <c r="K5" t="str">
        <f t="shared" si="1"/>
        <v>Edu_Adult (Type: numerical) - What is the highest grade or level of school {you have/SP has} completed or the highest degree {you have/s/he has} received?</v>
      </c>
      <c r="L5" s="3" t="s">
        <v>250</v>
      </c>
    </row>
    <row r="6" spans="1:12" ht="15" thickBot="1" x14ac:dyDescent="0.4">
      <c r="A6" t="str">
        <f t="shared" si="0"/>
        <v>Yes</v>
      </c>
      <c r="B6" t="s">
        <v>20</v>
      </c>
      <c r="C6" t="s">
        <v>20</v>
      </c>
      <c r="D6" t="s">
        <v>19</v>
      </c>
      <c r="E6" t="s">
        <v>10</v>
      </c>
      <c r="F6" t="s">
        <v>11</v>
      </c>
      <c r="G6">
        <v>2017</v>
      </c>
      <c r="H6">
        <v>2018</v>
      </c>
      <c r="I6" t="s">
        <v>12</v>
      </c>
      <c r="J6" t="s">
        <v>13</v>
      </c>
      <c r="K6" t="str">
        <f t="shared" si="1"/>
        <v>Edu_Kids (Type: numerical) - What is the highest grade or level of school {you have/SP has} completed or the highest degree {you have/s/he has} received?</v>
      </c>
      <c r="L6" s="3" t="s">
        <v>251</v>
      </c>
    </row>
    <row r="7" spans="1:12" ht="15" thickBot="1" x14ac:dyDescent="0.4">
      <c r="A7" t="str">
        <f t="shared" si="0"/>
        <v>Yes</v>
      </c>
      <c r="B7" t="s">
        <v>21</v>
      </c>
      <c r="C7" t="s">
        <v>21</v>
      </c>
      <c r="D7" t="s">
        <v>22</v>
      </c>
      <c r="E7" t="s">
        <v>10</v>
      </c>
      <c r="F7" t="s">
        <v>11</v>
      </c>
      <c r="G7">
        <v>2017</v>
      </c>
      <c r="H7">
        <v>2018</v>
      </c>
      <c r="I7" t="s">
        <v>12</v>
      </c>
      <c r="J7" t="s">
        <v>13</v>
      </c>
      <c r="K7" t="str">
        <f t="shared" si="1"/>
        <v>DMDFMSIZ (Type: numerical) - Total number of people in the Family</v>
      </c>
      <c r="L7" s="3"/>
    </row>
    <row r="8" spans="1:12" ht="15" thickBot="1" x14ac:dyDescent="0.4">
      <c r="A8" t="str">
        <f t="shared" si="0"/>
        <v>Yes</v>
      </c>
      <c r="B8" t="s">
        <v>23</v>
      </c>
      <c r="C8" t="s">
        <v>23</v>
      </c>
      <c r="D8" t="s">
        <v>24</v>
      </c>
      <c r="E8" t="s">
        <v>10</v>
      </c>
      <c r="F8" t="s">
        <v>11</v>
      </c>
      <c r="G8">
        <v>2017</v>
      </c>
      <c r="H8">
        <v>2018</v>
      </c>
      <c r="I8" t="s">
        <v>12</v>
      </c>
      <c r="J8" t="s">
        <v>13</v>
      </c>
      <c r="K8" t="str">
        <f t="shared" si="1"/>
        <v>HH_Numb (Type: numerical) - Total number of people in the Household</v>
      </c>
      <c r="L8" s="3" t="s">
        <v>252</v>
      </c>
    </row>
    <row r="9" spans="1:12" ht="15" thickBot="1" x14ac:dyDescent="0.4">
      <c r="A9" t="str">
        <f t="shared" si="0"/>
        <v>Yes</v>
      </c>
      <c r="B9" t="s">
        <v>25</v>
      </c>
      <c r="C9" t="s">
        <v>25</v>
      </c>
      <c r="D9" t="s">
        <v>26</v>
      </c>
      <c r="E9" t="s">
        <v>10</v>
      </c>
      <c r="F9" t="s">
        <v>11</v>
      </c>
      <c r="G9">
        <v>2017</v>
      </c>
      <c r="H9">
        <v>2018</v>
      </c>
      <c r="I9" t="s">
        <v>12</v>
      </c>
      <c r="J9" t="s">
        <v>13</v>
      </c>
      <c r="K9" t="str">
        <f t="shared" si="1"/>
        <v>DMDHHSZA (Type: numerical) - Number of children aged 5 years or younger in the household</v>
      </c>
      <c r="L9" s="3"/>
    </row>
    <row r="10" spans="1:12" ht="15" thickBot="1" x14ac:dyDescent="0.4">
      <c r="A10" t="str">
        <f t="shared" si="0"/>
        <v>Yes</v>
      </c>
      <c r="B10" t="s">
        <v>27</v>
      </c>
      <c r="C10" t="s">
        <v>27</v>
      </c>
      <c r="D10" t="s">
        <v>28</v>
      </c>
      <c r="E10" t="s">
        <v>10</v>
      </c>
      <c r="F10" t="s">
        <v>11</v>
      </c>
      <c r="G10">
        <v>2017</v>
      </c>
      <c r="H10">
        <v>2018</v>
      </c>
      <c r="I10" t="s">
        <v>12</v>
      </c>
      <c r="J10" t="s">
        <v>13</v>
      </c>
      <c r="K10" t="str">
        <f t="shared" si="1"/>
        <v>DMDHHSZB (Type: numerical) - Number of children aged 6-17 years old in the household</v>
      </c>
      <c r="L10" s="3"/>
    </row>
    <row r="11" spans="1:12" ht="15" thickBot="1" x14ac:dyDescent="0.4">
      <c r="A11" t="str">
        <f t="shared" si="0"/>
        <v>Yes</v>
      </c>
      <c r="B11" t="s">
        <v>29</v>
      </c>
      <c r="C11" t="s">
        <v>29</v>
      </c>
      <c r="D11" t="s">
        <v>30</v>
      </c>
      <c r="E11" t="s">
        <v>10</v>
      </c>
      <c r="F11" t="s">
        <v>11</v>
      </c>
      <c r="G11">
        <v>2017</v>
      </c>
      <c r="H11">
        <v>2018</v>
      </c>
      <c r="I11" t="s">
        <v>12</v>
      </c>
      <c r="J11" t="s">
        <v>13</v>
      </c>
      <c r="K11" t="str">
        <f t="shared" si="1"/>
        <v>DMDHHSZE (Type: numerical) - Number of adults aged 60 years or older in the household</v>
      </c>
      <c r="L11" s="3"/>
    </row>
    <row r="12" spans="1:12" ht="15" thickBot="1" x14ac:dyDescent="0.4">
      <c r="A12" t="str">
        <f t="shared" si="0"/>
        <v>No</v>
      </c>
      <c r="B12" t="s">
        <v>104</v>
      </c>
      <c r="C12" t="s">
        <v>31</v>
      </c>
      <c r="D12" t="s">
        <v>32</v>
      </c>
      <c r="E12" t="s">
        <v>10</v>
      </c>
      <c r="F12" t="s">
        <v>11</v>
      </c>
      <c r="G12">
        <v>2017</v>
      </c>
      <c r="H12">
        <v>2018</v>
      </c>
      <c r="I12" t="s">
        <v>12</v>
      </c>
      <c r="J12" t="s">
        <v>13</v>
      </c>
      <c r="K12" t="str">
        <f t="shared" si="1"/>
        <v>HH_Age (Type: numerical) - HH reference person's age in years</v>
      </c>
      <c r="L12" s="3" t="s">
        <v>253</v>
      </c>
    </row>
    <row r="13" spans="1:12" ht="15" thickBot="1" x14ac:dyDescent="0.4">
      <c r="A13" t="str">
        <f t="shared" si="0"/>
        <v>No</v>
      </c>
      <c r="B13" s="1" t="s">
        <v>105</v>
      </c>
    </row>
    <row r="14" spans="1:12" ht="15" thickBot="1" x14ac:dyDescent="0.4">
      <c r="A14" t="str">
        <f t="shared" si="0"/>
        <v>No</v>
      </c>
      <c r="B14" t="s">
        <v>106</v>
      </c>
      <c r="C14" t="s">
        <v>33</v>
      </c>
      <c r="D14" t="s">
        <v>34</v>
      </c>
      <c r="E14" t="s">
        <v>10</v>
      </c>
      <c r="F14" t="s">
        <v>11</v>
      </c>
      <c r="G14">
        <v>2017</v>
      </c>
      <c r="H14">
        <v>2018</v>
      </c>
      <c r="I14" t="s">
        <v>12</v>
      </c>
      <c r="J14" t="s">
        <v>13</v>
      </c>
      <c r="K14" t="str">
        <f t="shared" si="1"/>
        <v>HH_Edu (Type: numerical) - HH reference person's education level</v>
      </c>
      <c r="L14" s="3" t="s">
        <v>254</v>
      </c>
    </row>
    <row r="15" spans="1:12" ht="15" thickBot="1" x14ac:dyDescent="0.4">
      <c r="A15" t="str">
        <f t="shared" si="0"/>
        <v>Yes</v>
      </c>
      <c r="B15" t="s">
        <v>35</v>
      </c>
      <c r="C15" t="s">
        <v>35</v>
      </c>
      <c r="D15" t="s">
        <v>36</v>
      </c>
      <c r="E15" t="s">
        <v>10</v>
      </c>
      <c r="F15" t="s">
        <v>11</v>
      </c>
      <c r="G15">
        <v>2017</v>
      </c>
      <c r="H15">
        <v>2018</v>
      </c>
      <c r="I15" t="s">
        <v>12</v>
      </c>
      <c r="J15" t="s">
        <v>13</v>
      </c>
      <c r="K15" t="str">
        <f t="shared" si="1"/>
        <v>HH_Gender (Type: numerical) - HH reference person's gender</v>
      </c>
      <c r="L15" s="3" t="s">
        <v>255</v>
      </c>
    </row>
    <row r="16" spans="1:12" ht="15" thickBot="1" x14ac:dyDescent="0.4">
      <c r="A16" t="str">
        <f t="shared" si="0"/>
        <v>No</v>
      </c>
      <c r="B16" t="s">
        <v>107</v>
      </c>
      <c r="C16" t="s">
        <v>37</v>
      </c>
      <c r="D16" t="s">
        <v>38</v>
      </c>
      <c r="E16" t="s">
        <v>10</v>
      </c>
      <c r="F16" t="s">
        <v>11</v>
      </c>
      <c r="G16">
        <v>2017</v>
      </c>
      <c r="H16">
        <v>2018</v>
      </c>
      <c r="I16" t="s">
        <v>12</v>
      </c>
      <c r="J16" t="s">
        <v>13</v>
      </c>
      <c r="K16" t="str">
        <f t="shared" si="1"/>
        <v>HH_Marital (Type: numerical) - HH reference person's marital status</v>
      </c>
      <c r="L16" s="3" t="s">
        <v>256</v>
      </c>
    </row>
    <row r="17" spans="1:12" ht="15" thickBot="1" x14ac:dyDescent="0.4">
      <c r="A17" t="str">
        <f t="shared" si="0"/>
        <v>No</v>
      </c>
      <c r="B17" t="s">
        <v>108</v>
      </c>
      <c r="C17" t="s">
        <v>39</v>
      </c>
      <c r="D17" t="s">
        <v>40</v>
      </c>
      <c r="E17" t="s">
        <v>10</v>
      </c>
      <c r="F17" t="s">
        <v>11</v>
      </c>
      <c r="G17">
        <v>2017</v>
      </c>
      <c r="H17">
        <v>2018</v>
      </c>
      <c r="I17" t="s">
        <v>12</v>
      </c>
      <c r="J17" t="s">
        <v>13</v>
      </c>
      <c r="K17" t="str">
        <f t="shared" si="1"/>
        <v>HH_Sp_Edu (Type: numerical) - HH reference person's spouse's education level</v>
      </c>
      <c r="L17" s="3" t="s">
        <v>257</v>
      </c>
    </row>
    <row r="18" spans="1:12" ht="15" thickBot="1" x14ac:dyDescent="0.4">
      <c r="A18" t="str">
        <f t="shared" si="0"/>
        <v>Yes</v>
      </c>
      <c r="B18" t="s">
        <v>41</v>
      </c>
      <c r="C18" t="s">
        <v>41</v>
      </c>
      <c r="D18" t="s">
        <v>42</v>
      </c>
      <c r="E18" t="s">
        <v>10</v>
      </c>
      <c r="F18" t="s">
        <v>11</v>
      </c>
      <c r="G18">
        <v>2017</v>
      </c>
      <c r="H18">
        <v>2018</v>
      </c>
      <c r="I18" t="s">
        <v>12</v>
      </c>
      <c r="J18" t="s">
        <v>13</v>
      </c>
      <c r="K18" t="str">
        <f t="shared" si="1"/>
        <v>Marital_Status (Type: numerical) - Marital status</v>
      </c>
      <c r="L18" s="3" t="s">
        <v>258</v>
      </c>
    </row>
    <row r="19" spans="1:12" ht="15" thickBot="1" x14ac:dyDescent="0.4">
      <c r="A19" t="str">
        <f t="shared" si="0"/>
        <v>Yes</v>
      </c>
      <c r="B19" t="s">
        <v>43</v>
      </c>
      <c r="C19" t="s">
        <v>43</v>
      </c>
      <c r="D19" t="s">
        <v>44</v>
      </c>
      <c r="E19" t="s">
        <v>10</v>
      </c>
      <c r="F19" t="s">
        <v>11</v>
      </c>
      <c r="G19">
        <v>2017</v>
      </c>
      <c r="H19">
        <v>2018</v>
      </c>
      <c r="I19" t="s">
        <v>12</v>
      </c>
      <c r="J19" t="s">
        <v>13</v>
      </c>
      <c r="K19" t="str">
        <f t="shared" si="1"/>
        <v>Time_US (Type: numerical) - Length of time the participant has been in the US.</v>
      </c>
      <c r="L19" s="3" t="s">
        <v>259</v>
      </c>
    </row>
    <row r="20" spans="1:12" ht="15" thickBot="1" x14ac:dyDescent="0.4">
      <c r="A20" t="str">
        <f t="shared" si="0"/>
        <v>Yes</v>
      </c>
      <c r="B20" t="s">
        <v>45</v>
      </c>
      <c r="C20" t="s">
        <v>45</v>
      </c>
      <c r="D20" t="s">
        <v>46</v>
      </c>
      <c r="E20" t="s">
        <v>10</v>
      </c>
      <c r="F20" t="s">
        <v>11</v>
      </c>
      <c r="G20">
        <v>2017</v>
      </c>
      <c r="H20">
        <v>2018</v>
      </c>
      <c r="I20" t="s">
        <v>12</v>
      </c>
      <c r="J20" t="s">
        <v>13</v>
      </c>
      <c r="K20" t="str">
        <f t="shared" si="1"/>
        <v>Deployed (Type: numerical) - 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v>
      </c>
      <c r="L20" s="3" t="s">
        <v>260</v>
      </c>
    </row>
    <row r="21" spans="1:12" ht="15" thickBot="1" x14ac:dyDescent="0.4">
      <c r="A21" t="str">
        <f t="shared" si="0"/>
        <v>Yes</v>
      </c>
      <c r="B21" t="s">
        <v>47</v>
      </c>
      <c r="C21" t="s">
        <v>47</v>
      </c>
      <c r="D21" t="s">
        <v>48</v>
      </c>
      <c r="E21" t="s">
        <v>10</v>
      </c>
      <c r="F21" t="s">
        <v>11</v>
      </c>
      <c r="G21">
        <v>2017</v>
      </c>
      <c r="H21">
        <v>2018</v>
      </c>
      <c r="I21" t="s">
        <v>12</v>
      </c>
      <c r="J21" t="s">
        <v>13</v>
      </c>
      <c r="K21" t="str">
        <f t="shared" si="1"/>
        <v>Active_Duty (Type: numerical) - {Have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v>
      </c>
      <c r="L21" s="3" t="s">
        <v>261</v>
      </c>
    </row>
    <row r="22" spans="1:12" ht="15" thickBot="1" x14ac:dyDescent="0.4">
      <c r="A22" t="str">
        <f t="shared" si="0"/>
        <v>Yes</v>
      </c>
      <c r="B22" t="s">
        <v>49</v>
      </c>
      <c r="C22" t="s">
        <v>49</v>
      </c>
      <c r="D22" t="s">
        <v>50</v>
      </c>
      <c r="E22" t="s">
        <v>10</v>
      </c>
      <c r="F22" t="s">
        <v>11</v>
      </c>
      <c r="G22">
        <v>2017</v>
      </c>
      <c r="H22">
        <v>2018</v>
      </c>
      <c r="I22" t="s">
        <v>12</v>
      </c>
      <c r="J22" t="s">
        <v>13</v>
      </c>
      <c r="K22" t="str">
        <f t="shared" si="1"/>
        <v>FIAINTRP (Type: numerical) - Was an interpreter used to conduct the Family interview?</v>
      </c>
      <c r="L22" s="3"/>
    </row>
    <row r="23" spans="1:12" ht="15" thickBot="1" x14ac:dyDescent="0.4">
      <c r="A23" t="str">
        <f t="shared" si="0"/>
        <v>Yes</v>
      </c>
      <c r="B23" t="s">
        <v>51</v>
      </c>
      <c r="C23" t="s">
        <v>51</v>
      </c>
      <c r="D23" t="s">
        <v>52</v>
      </c>
      <c r="E23" t="s">
        <v>10</v>
      </c>
      <c r="F23" t="s">
        <v>11</v>
      </c>
      <c r="G23">
        <v>2017</v>
      </c>
      <c r="H23">
        <v>2018</v>
      </c>
      <c r="I23" t="s">
        <v>12</v>
      </c>
      <c r="J23" t="s">
        <v>13</v>
      </c>
      <c r="K23" t="str">
        <f t="shared" si="1"/>
        <v>FIALANG (Type: numerical) - Language of the Family Interview Instrument</v>
      </c>
      <c r="L23" s="3"/>
    </row>
    <row r="24" spans="1:12" ht="15" thickBot="1" x14ac:dyDescent="0.4">
      <c r="A24" t="str">
        <f t="shared" si="0"/>
        <v>Yes</v>
      </c>
      <c r="B24" t="s">
        <v>53</v>
      </c>
      <c r="C24" t="s">
        <v>53</v>
      </c>
      <c r="D24" t="s">
        <v>54</v>
      </c>
      <c r="E24" t="s">
        <v>10</v>
      </c>
      <c r="F24" t="s">
        <v>11</v>
      </c>
      <c r="G24">
        <v>2017</v>
      </c>
      <c r="H24">
        <v>2018</v>
      </c>
      <c r="I24" t="s">
        <v>12</v>
      </c>
      <c r="J24" t="s">
        <v>13</v>
      </c>
      <c r="K24" t="str">
        <f t="shared" si="1"/>
        <v>FIAPROXY (Type: numerical) - Was a Proxy respondent used in conducting the Family Interview?</v>
      </c>
      <c r="L24" s="3"/>
    </row>
    <row r="25" spans="1:12" ht="15" thickBot="1" x14ac:dyDescent="0.4">
      <c r="A25" t="str">
        <f t="shared" si="0"/>
        <v>Yes</v>
      </c>
      <c r="B25" t="s">
        <v>55</v>
      </c>
      <c r="C25" t="s">
        <v>55</v>
      </c>
      <c r="D25" t="s">
        <v>56</v>
      </c>
      <c r="E25" t="s">
        <v>10</v>
      </c>
      <c r="F25" t="s">
        <v>11</v>
      </c>
      <c r="G25">
        <v>2017</v>
      </c>
      <c r="H25">
        <v>2018</v>
      </c>
      <c r="I25" t="s">
        <v>12</v>
      </c>
      <c r="J25" t="s">
        <v>13</v>
      </c>
      <c r="K25" t="str">
        <f t="shared" si="1"/>
        <v>FAM_Income (Type: numerical) - Total family income (reported as a range value in dollars)</v>
      </c>
      <c r="L25" s="3" t="s">
        <v>262</v>
      </c>
    </row>
    <row r="26" spans="1:12" ht="29.5" thickBot="1" x14ac:dyDescent="0.4">
      <c r="A26" t="str">
        <f t="shared" si="0"/>
        <v>Yes</v>
      </c>
      <c r="B26" t="s">
        <v>57</v>
      </c>
      <c r="C26" t="s">
        <v>57</v>
      </c>
      <c r="D26" t="s">
        <v>58</v>
      </c>
      <c r="E26" t="s">
        <v>10</v>
      </c>
      <c r="F26" t="s">
        <v>11</v>
      </c>
      <c r="G26">
        <v>2017</v>
      </c>
      <c r="H26">
        <v>2018</v>
      </c>
      <c r="I26" t="s">
        <v>12</v>
      </c>
      <c r="J26" t="s">
        <v>13</v>
      </c>
      <c r="K26" t="str">
        <f t="shared" si="1"/>
        <v>FAM_Income_Poverty_Ratio (Type: numerical) - A ratio of family income to poverty guidelines.</v>
      </c>
      <c r="L26" s="3" t="s">
        <v>310</v>
      </c>
    </row>
    <row r="27" spans="1:12" ht="15" thickBot="1" x14ac:dyDescent="0.4">
      <c r="A27" t="str">
        <f t="shared" si="0"/>
        <v>Yes</v>
      </c>
      <c r="B27" t="s">
        <v>59</v>
      </c>
      <c r="C27" t="s">
        <v>59</v>
      </c>
      <c r="D27" t="s">
        <v>60</v>
      </c>
      <c r="E27" t="s">
        <v>10</v>
      </c>
      <c r="F27" t="s">
        <v>11</v>
      </c>
      <c r="G27">
        <v>2017</v>
      </c>
      <c r="H27">
        <v>2018</v>
      </c>
      <c r="I27" t="s">
        <v>12</v>
      </c>
      <c r="J27" t="s">
        <v>13</v>
      </c>
      <c r="K27" t="str">
        <f t="shared" si="1"/>
        <v>AHH_Income (Type: numerical) - Total household income (reported as a range value in dollars)</v>
      </c>
      <c r="L27" s="3" t="s">
        <v>263</v>
      </c>
    </row>
    <row r="28" spans="1:12" ht="15" thickBot="1" x14ac:dyDescent="0.4">
      <c r="A28" t="str">
        <f t="shared" si="0"/>
        <v>Yes</v>
      </c>
      <c r="B28" t="s">
        <v>61</v>
      </c>
      <c r="C28" t="s">
        <v>61</v>
      </c>
      <c r="D28" t="s">
        <v>62</v>
      </c>
      <c r="E28" t="s">
        <v>10</v>
      </c>
      <c r="F28" t="s">
        <v>11</v>
      </c>
      <c r="G28">
        <v>2017</v>
      </c>
      <c r="H28">
        <v>2018</v>
      </c>
      <c r="I28" t="s">
        <v>12</v>
      </c>
      <c r="J28" t="s">
        <v>13</v>
      </c>
      <c r="K28" t="str">
        <f t="shared" si="1"/>
        <v>MIAINTRP (Type: numerical) - Was an interpreter used to conduct the MEC CAPI interview?</v>
      </c>
      <c r="L28" s="3"/>
    </row>
    <row r="29" spans="1:12" ht="15" thickBot="1" x14ac:dyDescent="0.4">
      <c r="A29" t="str">
        <f t="shared" si="0"/>
        <v>Yes</v>
      </c>
      <c r="B29" t="s">
        <v>63</v>
      </c>
      <c r="C29" t="s">
        <v>63</v>
      </c>
      <c r="D29" t="s">
        <v>64</v>
      </c>
      <c r="E29" t="s">
        <v>10</v>
      </c>
      <c r="F29" t="s">
        <v>11</v>
      </c>
      <c r="G29">
        <v>2017</v>
      </c>
      <c r="H29">
        <v>2018</v>
      </c>
      <c r="I29" t="s">
        <v>12</v>
      </c>
      <c r="J29" t="s">
        <v>13</v>
      </c>
      <c r="K29" t="str">
        <f t="shared" si="1"/>
        <v>MIALANG (Type: numerical) - Language of the MEC CAPI Interview Instrument</v>
      </c>
      <c r="L29" s="3"/>
    </row>
    <row r="30" spans="1:12" ht="15" thickBot="1" x14ac:dyDescent="0.4">
      <c r="A30" t="str">
        <f t="shared" si="0"/>
        <v>Yes</v>
      </c>
      <c r="B30" t="s">
        <v>65</v>
      </c>
      <c r="C30" t="s">
        <v>65</v>
      </c>
      <c r="D30" t="s">
        <v>66</v>
      </c>
      <c r="E30" t="s">
        <v>10</v>
      </c>
      <c r="F30" t="s">
        <v>11</v>
      </c>
      <c r="G30">
        <v>2017</v>
      </c>
      <c r="H30">
        <v>2018</v>
      </c>
      <c r="I30" t="s">
        <v>12</v>
      </c>
      <c r="J30" t="s">
        <v>13</v>
      </c>
      <c r="K30" t="str">
        <f t="shared" si="1"/>
        <v>MIAPROXY (Type: numerical) - Was a Proxy respondent used in conducting the MEC CAPI Interview?</v>
      </c>
      <c r="L30" s="3"/>
    </row>
    <row r="31" spans="1:12" ht="15" thickBot="1" x14ac:dyDescent="0.4">
      <c r="A31" t="str">
        <f t="shared" si="0"/>
        <v>Yes</v>
      </c>
      <c r="B31" t="s">
        <v>67</v>
      </c>
      <c r="C31" t="s">
        <v>67</v>
      </c>
      <c r="D31" t="s">
        <v>68</v>
      </c>
      <c r="E31" t="s">
        <v>10</v>
      </c>
      <c r="F31" t="s">
        <v>11</v>
      </c>
      <c r="G31">
        <v>2017</v>
      </c>
      <c r="H31">
        <v>2018</v>
      </c>
      <c r="I31" t="s">
        <v>12</v>
      </c>
      <c r="J31" t="s">
        <v>13</v>
      </c>
      <c r="K31" t="str">
        <f t="shared" si="1"/>
        <v>Gender (Type: numerical) - Gender of the participant.</v>
      </c>
      <c r="L31" s="3" t="s">
        <v>264</v>
      </c>
    </row>
    <row r="32" spans="1:12" ht="15" thickBot="1" x14ac:dyDescent="0.4">
      <c r="A32" t="str">
        <f t="shared" si="0"/>
        <v>Yes</v>
      </c>
      <c r="B32" t="s">
        <v>69</v>
      </c>
      <c r="C32" t="s">
        <v>69</v>
      </c>
      <c r="D32" t="s">
        <v>70</v>
      </c>
      <c r="E32" t="s">
        <v>10</v>
      </c>
      <c r="F32" t="s">
        <v>11</v>
      </c>
      <c r="G32">
        <v>2017</v>
      </c>
      <c r="H32">
        <v>2018</v>
      </c>
      <c r="I32" t="s">
        <v>12</v>
      </c>
      <c r="J32" t="s">
        <v>13</v>
      </c>
      <c r="K32" t="str">
        <f t="shared" si="1"/>
        <v>RIDAGEMN (Type: numerical) - Age in months of the participant at the time of screening. Reported for persons aged 24 months or younger at the time of exam (or screening if not examined).</v>
      </c>
      <c r="L32" s="3"/>
    </row>
    <row r="33" spans="1:12" ht="15" thickBot="1" x14ac:dyDescent="0.4">
      <c r="A33" t="str">
        <f t="shared" si="0"/>
        <v>Yes</v>
      </c>
      <c r="B33" t="s">
        <v>71</v>
      </c>
      <c r="C33" t="s">
        <v>71</v>
      </c>
      <c r="D33" t="s">
        <v>72</v>
      </c>
      <c r="E33" t="s">
        <v>10</v>
      </c>
      <c r="F33" t="s">
        <v>11</v>
      </c>
      <c r="G33">
        <v>2017</v>
      </c>
      <c r="H33">
        <v>2018</v>
      </c>
      <c r="I33" t="s">
        <v>12</v>
      </c>
      <c r="J33" t="s">
        <v>13</v>
      </c>
      <c r="K33" t="str">
        <f t="shared" si="1"/>
        <v>Age (Type: numerical) - Age in years of the participant at the time of screening. Individuals 80 and over are topcoded at 80 years of age.</v>
      </c>
      <c r="L33" s="3" t="s">
        <v>265</v>
      </c>
    </row>
    <row r="34" spans="1:12" ht="15" thickBot="1" x14ac:dyDescent="0.4">
      <c r="A34" t="str">
        <f t="shared" si="0"/>
        <v>Yes</v>
      </c>
      <c r="B34" t="s">
        <v>73</v>
      </c>
      <c r="C34" t="s">
        <v>73</v>
      </c>
      <c r="D34" t="s">
        <v>74</v>
      </c>
      <c r="E34" t="s">
        <v>10</v>
      </c>
      <c r="F34" t="s">
        <v>11</v>
      </c>
      <c r="G34">
        <v>2017</v>
      </c>
      <c r="H34">
        <v>2018</v>
      </c>
      <c r="I34" t="s">
        <v>12</v>
      </c>
      <c r="J34" t="s">
        <v>13</v>
      </c>
      <c r="K34" t="str">
        <f t="shared" si="1"/>
        <v>RIDEXAGM (Type: numerical) - Age in months of the participant at the time of examination. Reported for persons aged 19 years or younger at the time of examination.</v>
      </c>
      <c r="L34" s="3"/>
    </row>
    <row r="35" spans="1:12" ht="15" thickBot="1" x14ac:dyDescent="0.4">
      <c r="A35" t="str">
        <f t="shared" si="0"/>
        <v>Yes</v>
      </c>
      <c r="B35" t="s">
        <v>75</v>
      </c>
      <c r="C35" t="s">
        <v>75</v>
      </c>
      <c r="D35" t="s">
        <v>76</v>
      </c>
      <c r="E35" t="s">
        <v>10</v>
      </c>
      <c r="F35" t="s">
        <v>11</v>
      </c>
      <c r="G35">
        <v>2017</v>
      </c>
      <c r="H35">
        <v>2018</v>
      </c>
      <c r="I35" t="s">
        <v>12</v>
      </c>
      <c r="J35" t="s">
        <v>13</v>
      </c>
      <c r="K35" t="str">
        <f t="shared" si="1"/>
        <v>Month_of_Exam (Type: numerical) - Six month time period when the examination was performed - two categories: November 1 through April 30, May 1 through October 31.</v>
      </c>
      <c r="L35" s="3" t="s">
        <v>266</v>
      </c>
    </row>
    <row r="36" spans="1:12" ht="15" thickBot="1" x14ac:dyDescent="0.4">
      <c r="A36" t="str">
        <f t="shared" si="0"/>
        <v>Yes</v>
      </c>
      <c r="B36" t="s">
        <v>77</v>
      </c>
      <c r="C36" t="s">
        <v>77</v>
      </c>
      <c r="D36" t="s">
        <v>78</v>
      </c>
      <c r="E36" t="s">
        <v>10</v>
      </c>
      <c r="F36" t="s">
        <v>11</v>
      </c>
      <c r="G36">
        <v>2017</v>
      </c>
      <c r="H36">
        <v>2018</v>
      </c>
      <c r="I36" t="s">
        <v>12</v>
      </c>
      <c r="J36" t="s">
        <v>13</v>
      </c>
      <c r="K36" t="str">
        <f t="shared" si="1"/>
        <v>RIDEXPRG (Type: numerical) - Pregnancy status for females between 20 and 44 years of age at the time of MEC exam.</v>
      </c>
      <c r="L36" s="3"/>
    </row>
    <row r="37" spans="1:12" ht="15" thickBot="1" x14ac:dyDescent="0.4">
      <c r="A37" t="str">
        <f t="shared" si="0"/>
        <v>Yes</v>
      </c>
      <c r="B37" t="s">
        <v>79</v>
      </c>
      <c r="C37" t="s">
        <v>79</v>
      </c>
      <c r="D37" t="s">
        <v>80</v>
      </c>
      <c r="E37" t="s">
        <v>10</v>
      </c>
      <c r="F37" t="s">
        <v>11</v>
      </c>
      <c r="G37">
        <v>2017</v>
      </c>
      <c r="H37">
        <v>2018</v>
      </c>
      <c r="I37" t="s">
        <v>12</v>
      </c>
      <c r="J37" t="s">
        <v>13</v>
      </c>
      <c r="K37" t="str">
        <f t="shared" si="1"/>
        <v>RIDRETH1 (Type: numerical) - Recode of reported race and Hispanic origin information</v>
      </c>
      <c r="L37" s="3"/>
    </row>
    <row r="38" spans="1:12" ht="15" thickBot="1" x14ac:dyDescent="0.4">
      <c r="A38" t="str">
        <f t="shared" si="0"/>
        <v>Yes</v>
      </c>
      <c r="B38" t="s">
        <v>81</v>
      </c>
      <c r="C38" t="s">
        <v>81</v>
      </c>
      <c r="D38" t="s">
        <v>82</v>
      </c>
      <c r="E38" t="s">
        <v>10</v>
      </c>
      <c r="F38" t="s">
        <v>11</v>
      </c>
      <c r="G38">
        <v>2017</v>
      </c>
      <c r="H38">
        <v>2018</v>
      </c>
      <c r="I38" t="s">
        <v>12</v>
      </c>
      <c r="J38" t="s">
        <v>13</v>
      </c>
      <c r="K38" t="str">
        <f t="shared" si="1"/>
        <v>Race (Type: numerical) - Recode of reported race and Hispanic origin information, with Non-Hispanic Asian Category</v>
      </c>
      <c r="L38" s="3" t="s">
        <v>267</v>
      </c>
    </row>
    <row r="39" spans="1:12" ht="15" thickBot="1" x14ac:dyDescent="0.4">
      <c r="A39" t="str">
        <f t="shared" si="0"/>
        <v>Yes</v>
      </c>
      <c r="B39" t="s">
        <v>83</v>
      </c>
      <c r="C39" t="s">
        <v>83</v>
      </c>
      <c r="D39" t="s">
        <v>84</v>
      </c>
      <c r="E39" t="s">
        <v>10</v>
      </c>
      <c r="F39" t="s">
        <v>11</v>
      </c>
      <c r="G39">
        <v>2017</v>
      </c>
      <c r="H39">
        <v>2018</v>
      </c>
      <c r="I39" t="s">
        <v>12</v>
      </c>
      <c r="J39" t="s">
        <v>13</v>
      </c>
      <c r="K39" t="str">
        <f t="shared" si="1"/>
        <v>RIDSTATR (Type: numerical) - Interview and examination status of the participant.</v>
      </c>
      <c r="L39" s="3"/>
    </row>
    <row r="40" spans="1:12" ht="15" thickBot="1" x14ac:dyDescent="0.4">
      <c r="A40" t="str">
        <f t="shared" si="0"/>
        <v>Yes</v>
      </c>
      <c r="B40" t="s">
        <v>85</v>
      </c>
      <c r="C40" t="s">
        <v>85</v>
      </c>
      <c r="D40" t="s">
        <v>86</v>
      </c>
      <c r="E40" t="s">
        <v>10</v>
      </c>
      <c r="F40" t="s">
        <v>11</v>
      </c>
      <c r="G40">
        <v>2017</v>
      </c>
      <c r="H40">
        <v>2018</v>
      </c>
      <c r="I40" t="s">
        <v>12</v>
      </c>
      <c r="J40" t="s">
        <v>13</v>
      </c>
      <c r="K40" t="str">
        <f t="shared" si="1"/>
        <v>SDDSRVYR (Type: numerical) - Data release cycle</v>
      </c>
      <c r="L40" s="3"/>
    </row>
    <row r="41" spans="1:12" ht="15" thickBot="1" x14ac:dyDescent="0.4">
      <c r="A41" t="str">
        <f t="shared" si="0"/>
        <v>Yes</v>
      </c>
      <c r="B41" t="s">
        <v>87</v>
      </c>
      <c r="C41" t="s">
        <v>87</v>
      </c>
      <c r="D41" t="s">
        <v>88</v>
      </c>
      <c r="E41" t="s">
        <v>10</v>
      </c>
      <c r="F41" t="s">
        <v>11</v>
      </c>
      <c r="G41">
        <v>2017</v>
      </c>
      <c r="H41">
        <v>2018</v>
      </c>
      <c r="I41" t="s">
        <v>12</v>
      </c>
      <c r="J41" t="s">
        <v>13</v>
      </c>
      <c r="K41" t="str">
        <f t="shared" si="1"/>
        <v>SDMVPSU (Type: numerical) - Masked variance unit pseudo-PSU variable for variance estimation</v>
      </c>
      <c r="L41" s="3"/>
    </row>
    <row r="42" spans="1:12" ht="15" thickBot="1" x14ac:dyDescent="0.4">
      <c r="A42" t="str">
        <f t="shared" si="0"/>
        <v>Yes</v>
      </c>
      <c r="B42" t="s">
        <v>89</v>
      </c>
      <c r="C42" t="s">
        <v>89</v>
      </c>
      <c r="D42" t="s">
        <v>90</v>
      </c>
      <c r="E42" t="s">
        <v>10</v>
      </c>
      <c r="F42" t="s">
        <v>11</v>
      </c>
      <c r="G42">
        <v>2017</v>
      </c>
      <c r="H42">
        <v>2018</v>
      </c>
      <c r="I42" t="s">
        <v>12</v>
      </c>
      <c r="J42" t="s">
        <v>13</v>
      </c>
      <c r="K42" t="str">
        <f t="shared" si="1"/>
        <v>SDMVSTRA (Type: numerical) - Masked variance unit pseudo-stratum variable for variance estimation</v>
      </c>
      <c r="L42" s="3"/>
    </row>
    <row r="43" spans="1:12" ht="15" thickBot="1" x14ac:dyDescent="0.4">
      <c r="A43" t="str">
        <f t="shared" si="0"/>
        <v>Yes</v>
      </c>
      <c r="B43" t="s">
        <v>91</v>
      </c>
      <c r="C43" t="s">
        <v>91</v>
      </c>
      <c r="D43" t="s">
        <v>92</v>
      </c>
      <c r="E43" t="s">
        <v>10</v>
      </c>
      <c r="F43" t="s">
        <v>11</v>
      </c>
      <c r="G43">
        <v>2017</v>
      </c>
      <c r="H43">
        <v>2018</v>
      </c>
      <c r="I43" t="s">
        <v>12</v>
      </c>
      <c r="J43" t="s">
        <v>13</v>
      </c>
      <c r="K43" t="str">
        <f t="shared" si="1"/>
        <v>SEQN (Type: numerical) - Respondent sequence number.</v>
      </c>
      <c r="L43" s="3"/>
    </row>
    <row r="44" spans="1:12" ht="15" thickBot="1" x14ac:dyDescent="0.4">
      <c r="A44" t="str">
        <f t="shared" si="0"/>
        <v>Yes</v>
      </c>
      <c r="B44" t="s">
        <v>93</v>
      </c>
      <c r="C44" t="s">
        <v>93</v>
      </c>
      <c r="D44" t="s">
        <v>94</v>
      </c>
      <c r="E44" t="s">
        <v>10</v>
      </c>
      <c r="F44" t="s">
        <v>11</v>
      </c>
      <c r="G44">
        <v>2017</v>
      </c>
      <c r="H44">
        <v>2018</v>
      </c>
      <c r="I44" t="s">
        <v>12</v>
      </c>
      <c r="J44" t="s">
        <v>13</v>
      </c>
      <c r="K44" t="str">
        <f t="shared" si="1"/>
        <v>SIAINTRP (Type: numerical) - Was an interpreter used to conduct the Sample Person (SP) interview?</v>
      </c>
      <c r="L44" s="3"/>
    </row>
    <row r="45" spans="1:12" ht="15" thickBot="1" x14ac:dyDescent="0.4">
      <c r="A45" t="str">
        <f t="shared" si="0"/>
        <v>Yes</v>
      </c>
      <c r="B45" t="s">
        <v>95</v>
      </c>
      <c r="C45" t="s">
        <v>95</v>
      </c>
      <c r="D45" t="s">
        <v>96</v>
      </c>
      <c r="E45" t="s">
        <v>10</v>
      </c>
      <c r="F45" t="s">
        <v>11</v>
      </c>
      <c r="G45">
        <v>2017</v>
      </c>
      <c r="H45">
        <v>2018</v>
      </c>
      <c r="I45" t="s">
        <v>12</v>
      </c>
      <c r="J45" t="s">
        <v>13</v>
      </c>
      <c r="K45" t="str">
        <f t="shared" si="1"/>
        <v>Language (Type: numerical) - Language of the Sample Person Interview Instrument</v>
      </c>
      <c r="L45" s="3" t="s">
        <v>268</v>
      </c>
    </row>
    <row r="46" spans="1:12" ht="15" thickBot="1" x14ac:dyDescent="0.4">
      <c r="A46" t="str">
        <f t="shared" si="0"/>
        <v>Yes</v>
      </c>
      <c r="B46" t="s">
        <v>97</v>
      </c>
      <c r="C46" t="s">
        <v>97</v>
      </c>
      <c r="D46" t="s">
        <v>98</v>
      </c>
      <c r="E46" t="s">
        <v>10</v>
      </c>
      <c r="F46" t="s">
        <v>11</v>
      </c>
      <c r="G46">
        <v>2017</v>
      </c>
      <c r="H46">
        <v>2018</v>
      </c>
      <c r="I46" t="s">
        <v>12</v>
      </c>
      <c r="J46" t="s">
        <v>13</v>
      </c>
      <c r="K46" t="str">
        <f t="shared" si="1"/>
        <v>SIAPROXY (Type: numerical) - Was a Proxy respondent used in conducting the Sample Person (SP) interview?</v>
      </c>
      <c r="L46" s="3"/>
    </row>
    <row r="47" spans="1:12" ht="15" thickBot="1" x14ac:dyDescent="0.4">
      <c r="A47" t="str">
        <f t="shared" si="0"/>
        <v>Yes</v>
      </c>
      <c r="B47" t="s">
        <v>99</v>
      </c>
      <c r="C47" t="s">
        <v>99</v>
      </c>
      <c r="D47" t="s">
        <v>100</v>
      </c>
      <c r="E47" t="s">
        <v>10</v>
      </c>
      <c r="F47" t="s">
        <v>11</v>
      </c>
      <c r="G47">
        <v>2017</v>
      </c>
      <c r="H47">
        <v>2018</v>
      </c>
      <c r="I47" t="s">
        <v>12</v>
      </c>
      <c r="J47" t="s">
        <v>13</v>
      </c>
      <c r="K47" t="str">
        <f t="shared" si="1"/>
        <v>Int_Weight (Type: numerical) - Full sample 2 year interview weight.</v>
      </c>
      <c r="L47" s="3" t="s">
        <v>269</v>
      </c>
    </row>
    <row r="48" spans="1:12" ht="15" thickBot="1" x14ac:dyDescent="0.4">
      <c r="A48" t="str">
        <f t="shared" si="0"/>
        <v>Yes</v>
      </c>
      <c r="B48" t="s">
        <v>101</v>
      </c>
      <c r="C48" t="s">
        <v>101</v>
      </c>
      <c r="D48" t="s">
        <v>102</v>
      </c>
      <c r="E48" t="s">
        <v>10</v>
      </c>
      <c r="F48" t="s">
        <v>11</v>
      </c>
      <c r="G48">
        <v>2017</v>
      </c>
      <c r="H48">
        <v>2018</v>
      </c>
      <c r="I48" t="s">
        <v>12</v>
      </c>
      <c r="J48" t="s">
        <v>13</v>
      </c>
      <c r="K48" t="str">
        <f t="shared" si="1"/>
        <v>MEC_Weight (Type: numerical) - Full sample 2 year MEC exam weight.</v>
      </c>
      <c r="L48" s="3" t="s">
        <v>270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L5" sqref="L5"/>
    </sheetView>
  </sheetViews>
  <sheetFormatPr defaultRowHeight="14.5" x14ac:dyDescent="0.35"/>
  <cols>
    <col min="1" max="1" width="3.54296875" bestFit="1" customWidth="1"/>
    <col min="2" max="2" width="9.54296875" bestFit="1" customWidth="1"/>
    <col min="3" max="3" width="13.1796875" bestFit="1" customWidth="1"/>
    <col min="4" max="4" width="95.453125" customWidth="1"/>
    <col min="5" max="5" width="13.54296875" bestFit="1" customWidth="1"/>
    <col min="6" max="6" width="18" bestFit="1" customWidth="1"/>
    <col min="7" max="7" width="9.54296875" bestFit="1" customWidth="1"/>
    <col min="8" max="8" width="7.54296875" bestFit="1" customWidth="1"/>
    <col min="9" max="9" width="12.453125" bestFit="1" customWidth="1"/>
    <col min="10" max="10" width="13.81640625" bestFit="1" customWidth="1"/>
    <col min="11" max="11" width="17.453125" customWidth="1"/>
    <col min="12" max="12" width="19.45312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"yes","no")</f>
        <v>yes</v>
      </c>
      <c r="B2" t="s">
        <v>110</v>
      </c>
      <c r="C2" t="s">
        <v>110</v>
      </c>
      <c r="D2" t="s">
        <v>111</v>
      </c>
      <c r="E2" t="s">
        <v>112</v>
      </c>
      <c r="F2" t="s">
        <v>113</v>
      </c>
      <c r="G2">
        <v>2017</v>
      </c>
      <c r="H2">
        <v>2018</v>
      </c>
      <c r="I2" t="s">
        <v>114</v>
      </c>
      <c r="J2" t="s">
        <v>13</v>
      </c>
      <c r="K2" t="str">
        <f>IF(ISBLANK(L2),CONCATENATE(C2, " (Type: numerical) - ", D2),CONCATENATE(L2, " (Type: numerical) - ", D2))</f>
        <v>DID040 (Type: numerical) - How old {was SP/were you} when a doctor or other health professional first told {you/him/her} that {you/he/she} had diabetes or sugar diabetes?</v>
      </c>
    </row>
    <row r="3" spans="1:12" x14ac:dyDescent="0.35">
      <c r="A3" t="str">
        <f t="shared" ref="A3:A55" si="0">IF(B3=C3, "yes","no")</f>
        <v>yes</v>
      </c>
      <c r="B3" t="s">
        <v>115</v>
      </c>
      <c r="C3" t="s">
        <v>115</v>
      </c>
      <c r="D3" t="s">
        <v>116</v>
      </c>
      <c r="E3" t="s">
        <v>112</v>
      </c>
      <c r="F3" t="s">
        <v>113</v>
      </c>
      <c r="G3">
        <v>2017</v>
      </c>
      <c r="H3">
        <v>2018</v>
      </c>
      <c r="I3" t="s">
        <v>114</v>
      </c>
      <c r="J3" t="s">
        <v>13</v>
      </c>
      <c r="K3" t="str">
        <f t="shared" ref="K3:K55" si="1">IF(ISBLANK(L3),CONCATENATE(C3, " (Type: numerical) - ", D3),CONCATENATE(L3, " (Type: numerical) - ", D3))</f>
        <v>DID060 (Type: numerical) - For how long {have you/has SP} been taking insulin?</v>
      </c>
    </row>
    <row r="4" spans="1:12" x14ac:dyDescent="0.35">
      <c r="A4" t="str">
        <f t="shared" si="0"/>
        <v>yes</v>
      </c>
      <c r="B4" t="s">
        <v>117</v>
      </c>
      <c r="C4" t="s">
        <v>117</v>
      </c>
      <c r="D4" t="s">
        <v>118</v>
      </c>
      <c r="E4" t="s">
        <v>112</v>
      </c>
      <c r="F4" t="s">
        <v>113</v>
      </c>
      <c r="G4">
        <v>2017</v>
      </c>
      <c r="H4">
        <v>2018</v>
      </c>
      <c r="I4" t="s">
        <v>114</v>
      </c>
      <c r="J4" t="s">
        <v>13</v>
      </c>
      <c r="K4" t="str">
        <f t="shared" si="1"/>
        <v>Doctor_Visits_12Months (Type: numerical) - How many times {have you/has SP} seen this doctor or other health professional in the past 12 months?</v>
      </c>
      <c r="L4" t="s">
        <v>311</v>
      </c>
    </row>
    <row r="5" spans="1:12" x14ac:dyDescent="0.35">
      <c r="A5" t="str">
        <f t="shared" si="0"/>
        <v>yes</v>
      </c>
      <c r="B5" t="s">
        <v>119</v>
      </c>
      <c r="C5" t="s">
        <v>119</v>
      </c>
      <c r="D5" t="s">
        <v>120</v>
      </c>
      <c r="E5" t="s">
        <v>112</v>
      </c>
      <c r="F5" t="s">
        <v>113</v>
      </c>
      <c r="G5">
        <v>2017</v>
      </c>
      <c r="H5">
        <v>2018</v>
      </c>
      <c r="I5" t="s">
        <v>114</v>
      </c>
      <c r="J5" t="s">
        <v>13</v>
      </c>
      <c r="K5" t="str">
        <f t="shared" si="1"/>
        <v>DID260 (Type: numerical) - How often {do you check your/does SP check his/her} blood for glucose or sugar? Include times when checked by a family member or friend, but do not include times when checked by a doctor or other health professional.</v>
      </c>
    </row>
    <row r="6" spans="1:12" x14ac:dyDescent="0.35">
      <c r="A6" t="str">
        <f t="shared" si="0"/>
        <v>yes</v>
      </c>
      <c r="B6" t="s">
        <v>121</v>
      </c>
      <c r="C6" t="s">
        <v>121</v>
      </c>
      <c r="D6" t="s">
        <v>122</v>
      </c>
      <c r="E6" t="s">
        <v>112</v>
      </c>
      <c r="F6" t="s">
        <v>113</v>
      </c>
      <c r="G6">
        <v>2017</v>
      </c>
      <c r="H6">
        <v>2018</v>
      </c>
      <c r="I6" t="s">
        <v>114</v>
      </c>
      <c r="J6" t="s">
        <v>13</v>
      </c>
      <c r="K6" t="str">
        <f t="shared" si="1"/>
        <v>DID310D (Type: numerical) - What does {your/SP's} doctor or other health professional say {your/his/her} blood pressure should be?</v>
      </c>
    </row>
    <row r="7" spans="1:12" x14ac:dyDescent="0.35">
      <c r="A7" t="str">
        <f t="shared" si="0"/>
        <v>yes</v>
      </c>
      <c r="B7" t="s">
        <v>123</v>
      </c>
      <c r="C7" t="s">
        <v>123</v>
      </c>
      <c r="D7" t="s">
        <v>122</v>
      </c>
      <c r="E7" t="s">
        <v>112</v>
      </c>
      <c r="F7" t="s">
        <v>113</v>
      </c>
      <c r="G7">
        <v>2017</v>
      </c>
      <c r="H7">
        <v>2018</v>
      </c>
      <c r="I7" t="s">
        <v>114</v>
      </c>
      <c r="J7" t="s">
        <v>13</v>
      </c>
      <c r="K7" t="str">
        <f t="shared" si="1"/>
        <v>DID310S (Type: numerical) - What does {your/SP's} doctor or other health professional say {your/his/her} blood pressure should be?</v>
      </c>
    </row>
    <row r="8" spans="1:12" x14ac:dyDescent="0.35">
      <c r="A8" t="str">
        <f t="shared" si="0"/>
        <v>yes</v>
      </c>
      <c r="B8" t="s">
        <v>124</v>
      </c>
      <c r="C8" t="s">
        <v>124</v>
      </c>
      <c r="D8" t="s">
        <v>125</v>
      </c>
      <c r="E8" t="s">
        <v>112</v>
      </c>
      <c r="F8" t="s">
        <v>113</v>
      </c>
      <c r="G8">
        <v>2017</v>
      </c>
      <c r="H8">
        <v>2018</v>
      </c>
      <c r="I8" t="s">
        <v>114</v>
      </c>
      <c r="J8" t="s">
        <v>13</v>
      </c>
      <c r="K8" t="str">
        <f t="shared" si="1"/>
        <v>DID320 (Type: numerical) - One part of total serum cholesterol in {your/SP's} blood is a bad cholesterol, called LDL, which builds up and clogs {your/his/her} arteries. What was {your/his/her} most recent LDL cholesterol number?</v>
      </c>
    </row>
    <row r="9" spans="1:12" x14ac:dyDescent="0.35">
      <c r="A9" t="str">
        <f t="shared" si="0"/>
        <v>yes</v>
      </c>
      <c r="B9" t="s">
        <v>126</v>
      </c>
      <c r="C9" t="s">
        <v>126</v>
      </c>
      <c r="D9" t="s">
        <v>127</v>
      </c>
      <c r="E9" t="s">
        <v>112</v>
      </c>
      <c r="F9" t="s">
        <v>113</v>
      </c>
      <c r="G9">
        <v>2017</v>
      </c>
      <c r="H9">
        <v>2018</v>
      </c>
      <c r="I9" t="s">
        <v>114</v>
      </c>
      <c r="J9" t="s">
        <v>13</v>
      </c>
      <c r="K9" t="str">
        <f t="shared" si="1"/>
        <v>DID330 (Type: numerical) - What does {your/SP's} doctor or other health professional say {your/his/her} LDL cholesterol should be?</v>
      </c>
    </row>
    <row r="10" spans="1:12" x14ac:dyDescent="0.35">
      <c r="A10" t="str">
        <f t="shared" si="0"/>
        <v>yes</v>
      </c>
      <c r="B10" t="s">
        <v>128</v>
      </c>
      <c r="C10" t="s">
        <v>128</v>
      </c>
      <c r="D10" t="s">
        <v>129</v>
      </c>
      <c r="E10" t="s">
        <v>112</v>
      </c>
      <c r="F10" t="s">
        <v>113</v>
      </c>
      <c r="G10">
        <v>2017</v>
      </c>
      <c r="H10">
        <v>2018</v>
      </c>
      <c r="I10" t="s">
        <v>114</v>
      </c>
      <c r="J10" t="s">
        <v>13</v>
      </c>
      <c r="K10" t="str">
        <f t="shared" si="1"/>
        <v>DID341 (Type: numerical) - During the past 12 months, about how many times has a doctor or other health professional checked {your/SP's} feet for any sores or irritations?</v>
      </c>
    </row>
    <row r="11" spans="1:12" x14ac:dyDescent="0.35">
      <c r="A11" t="str">
        <f t="shared" si="0"/>
        <v>yes</v>
      </c>
      <c r="B11" t="s">
        <v>130</v>
      </c>
      <c r="C11" t="s">
        <v>130</v>
      </c>
      <c r="D11" t="s">
        <v>131</v>
      </c>
      <c r="E11" t="s">
        <v>112</v>
      </c>
      <c r="F11" t="s">
        <v>113</v>
      </c>
      <c r="G11">
        <v>2017</v>
      </c>
      <c r="H11">
        <v>2018</v>
      </c>
      <c r="I11" t="s">
        <v>114</v>
      </c>
      <c r="J11" t="s">
        <v>13</v>
      </c>
      <c r="K11" t="str">
        <f t="shared" si="1"/>
        <v>DID350 (Type: numerical) - How often {do you check your feet/does SP check (his/her) feet} for sores or irritations? Include times when checked by a family member or friend, but do not include times when checked by a doctor or other health professional.</v>
      </c>
    </row>
    <row r="12" spans="1:12" x14ac:dyDescent="0.35">
      <c r="A12" t="str">
        <f t="shared" si="0"/>
        <v>yes</v>
      </c>
      <c r="B12" t="s">
        <v>132</v>
      </c>
      <c r="C12" t="s">
        <v>132</v>
      </c>
      <c r="D12" t="s">
        <v>133</v>
      </c>
      <c r="E12" t="s">
        <v>112</v>
      </c>
      <c r="F12" t="s">
        <v>113</v>
      </c>
      <c r="G12">
        <v>2017</v>
      </c>
      <c r="H12">
        <v>2018</v>
      </c>
      <c r="I12" t="s">
        <v>114</v>
      </c>
      <c r="J12" t="s">
        <v>13</v>
      </c>
      <c r="K12" t="str">
        <f t="shared" si="1"/>
        <v>Dr_Diabetes (Type: numerical) - The next questions are about specific medical conditions. {Other than during pregnancy, {have you/has SP}/{Have you/Has SP}} ever been told by a doctor or health professional that {you have/{he/she/SP} has} diabetes or sugar diabetes?</v>
      </c>
      <c r="L12" t="s">
        <v>271</v>
      </c>
    </row>
    <row r="13" spans="1:12" x14ac:dyDescent="0.35">
      <c r="A13" t="str">
        <f t="shared" si="0"/>
        <v>yes</v>
      </c>
      <c r="B13" t="s">
        <v>134</v>
      </c>
      <c r="C13" t="s">
        <v>134</v>
      </c>
      <c r="D13" t="s">
        <v>135</v>
      </c>
      <c r="E13" t="s">
        <v>112</v>
      </c>
      <c r="F13" t="s">
        <v>113</v>
      </c>
      <c r="G13">
        <v>2017</v>
      </c>
      <c r="H13">
        <v>2018</v>
      </c>
      <c r="I13" t="s">
        <v>114</v>
      </c>
      <c r="J13" t="s">
        <v>13</v>
      </c>
      <c r="K13" t="str">
        <f t="shared" si="1"/>
        <v>Insulin (Type: numerical) - {Is SP/Are you} now taking insulin</v>
      </c>
      <c r="L13" t="s">
        <v>272</v>
      </c>
    </row>
    <row r="14" spans="1:12" x14ac:dyDescent="0.35">
      <c r="A14" t="str">
        <f t="shared" si="0"/>
        <v>yes</v>
      </c>
      <c r="B14" t="s">
        <v>136</v>
      </c>
      <c r="C14" t="s">
        <v>136</v>
      </c>
      <c r="D14" t="s">
        <v>137</v>
      </c>
      <c r="E14" t="s">
        <v>112</v>
      </c>
      <c r="F14" t="s">
        <v>113</v>
      </c>
      <c r="G14">
        <v>2017</v>
      </c>
      <c r="H14">
        <v>2018</v>
      </c>
      <c r="I14" t="s">
        <v>114</v>
      </c>
      <c r="J14" t="s">
        <v>13</v>
      </c>
      <c r="K14" t="str">
        <f t="shared" si="1"/>
        <v>DIQ060U (Type: numerical) - UNIT OF MEASURE</v>
      </c>
    </row>
    <row r="15" spans="1:12" x14ac:dyDescent="0.35">
      <c r="A15" t="str">
        <f t="shared" si="0"/>
        <v>yes</v>
      </c>
      <c r="B15" t="s">
        <v>138</v>
      </c>
      <c r="C15" t="s">
        <v>138</v>
      </c>
      <c r="D15" t="s">
        <v>139</v>
      </c>
      <c r="E15" t="s">
        <v>112</v>
      </c>
      <c r="F15" t="s">
        <v>113</v>
      </c>
      <c r="G15">
        <v>2017</v>
      </c>
      <c r="H15">
        <v>2018</v>
      </c>
      <c r="I15" t="s">
        <v>114</v>
      </c>
      <c r="J15" t="s">
        <v>13</v>
      </c>
      <c r="K15" t="str">
        <f t="shared" si="1"/>
        <v>Pills (Type: numerical) - {Is SP/Are you} now taking diabetic pills to lower {{his/her}/your} blood sugar? These are sometimes called oral agents or oral hypoglycemic agents.</v>
      </c>
      <c r="L15" t="s">
        <v>273</v>
      </c>
    </row>
    <row r="16" spans="1:12" x14ac:dyDescent="0.35">
      <c r="A16" t="str">
        <f t="shared" si="0"/>
        <v>yes</v>
      </c>
      <c r="B16" t="s">
        <v>140</v>
      </c>
      <c r="C16" t="s">
        <v>140</v>
      </c>
      <c r="D16" t="s">
        <v>141</v>
      </c>
      <c r="E16" t="s">
        <v>112</v>
      </c>
      <c r="F16" t="s">
        <v>113</v>
      </c>
      <c r="G16">
        <v>2017</v>
      </c>
      <c r="H16">
        <v>2018</v>
      </c>
      <c r="I16" t="s">
        <v>114</v>
      </c>
      <c r="J16" t="s">
        <v>13</v>
      </c>
      <c r="K16" t="str">
        <f t="shared" si="1"/>
        <v>DIQ080 (Type: numerical) - Has a doctor ever told {you/SP} that diabetes has affected {your/his/her} eyes or that {you/s/he} had retinopathy (ret-in-op-ath-ee)?</v>
      </c>
    </row>
    <row r="17" spans="1:12" x14ac:dyDescent="0.35">
      <c r="A17" t="str">
        <f t="shared" si="0"/>
        <v>yes</v>
      </c>
      <c r="B17" t="s">
        <v>142</v>
      </c>
      <c r="C17" t="s">
        <v>142</v>
      </c>
      <c r="D17" t="s">
        <v>143</v>
      </c>
      <c r="E17" t="s">
        <v>112</v>
      </c>
      <c r="F17" t="s">
        <v>113</v>
      </c>
      <c r="G17">
        <v>2017</v>
      </c>
      <c r="H17">
        <v>2018</v>
      </c>
      <c r="I17" t="s">
        <v>114</v>
      </c>
      <c r="J17" t="s">
        <v>13</v>
      </c>
      <c r="K17" t="str">
        <f t="shared" si="1"/>
        <v>Pre_Dia (Type: numerical) - {Have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v>
      </c>
      <c r="L17" t="s">
        <v>274</v>
      </c>
    </row>
    <row r="18" spans="1:12" x14ac:dyDescent="0.35">
      <c r="A18" t="str">
        <f t="shared" si="0"/>
        <v>yes</v>
      </c>
      <c r="B18" t="s">
        <v>144</v>
      </c>
      <c r="C18" t="s">
        <v>144</v>
      </c>
      <c r="D18" t="s">
        <v>145</v>
      </c>
      <c r="E18" t="s">
        <v>112</v>
      </c>
      <c r="F18" t="s">
        <v>113</v>
      </c>
      <c r="G18">
        <v>2017</v>
      </c>
      <c r="H18">
        <v>2018</v>
      </c>
      <c r="I18" t="s">
        <v>114</v>
      </c>
      <c r="J18" t="s">
        <v>13</v>
      </c>
      <c r="K18" t="str">
        <f t="shared" si="1"/>
        <v>Told_Risk (Type: numerical) - {Have you/Has SP} ever been told by a doctor or other health professional that {you have/s/he has} health conditions or a medical or family history that increases {your/his/her} risk for diabetes?</v>
      </c>
      <c r="L18" t="s">
        <v>275</v>
      </c>
    </row>
    <row r="19" spans="1:12" x14ac:dyDescent="0.35">
      <c r="A19" t="str">
        <f t="shared" si="0"/>
        <v>yes</v>
      </c>
      <c r="B19" t="s">
        <v>146</v>
      </c>
      <c r="C19" t="s">
        <v>146</v>
      </c>
      <c r="D19" t="s">
        <v>147</v>
      </c>
      <c r="E19" t="s">
        <v>112</v>
      </c>
      <c r="F19" t="s">
        <v>113</v>
      </c>
      <c r="G19">
        <v>2017</v>
      </c>
      <c r="H19">
        <v>2018</v>
      </c>
      <c r="I19" t="s">
        <v>114</v>
      </c>
      <c r="J19" t="s">
        <v>13</v>
      </c>
      <c r="K19" t="str">
        <f t="shared" si="1"/>
        <v>DIQ172 (Type: numerical) - {Do you/Does SP} feel {you/he/she} could be at risk for diabetes or prediabetes?</v>
      </c>
    </row>
    <row r="20" spans="1:12" x14ac:dyDescent="0.35">
      <c r="A20" t="str">
        <f t="shared" si="0"/>
        <v>yes</v>
      </c>
      <c r="B20" t="s">
        <v>148</v>
      </c>
      <c r="C20" t="s">
        <v>148</v>
      </c>
      <c r="D20" t="s">
        <v>286</v>
      </c>
      <c r="E20" t="s">
        <v>112</v>
      </c>
      <c r="F20" t="s">
        <v>113</v>
      </c>
      <c r="G20">
        <v>2017</v>
      </c>
      <c r="H20">
        <v>2018</v>
      </c>
      <c r="I20" t="s">
        <v>114</v>
      </c>
      <c r="J20" t="s">
        <v>13</v>
      </c>
      <c r="K20" t="str">
        <f t="shared" si="1"/>
        <v>Fam_Hist (Type: numerical) - Family History - Why {Do you/Does SP} think {you are/he is/she is} at risk for diabetes or prediabetes? [Anything else?]</v>
      </c>
      <c r="L20" t="s">
        <v>276</v>
      </c>
    </row>
    <row r="21" spans="1:12" x14ac:dyDescent="0.35">
      <c r="A21" t="str">
        <f t="shared" si="0"/>
        <v>yes</v>
      </c>
      <c r="B21" t="s">
        <v>149</v>
      </c>
      <c r="C21" t="s">
        <v>149</v>
      </c>
      <c r="D21" t="s">
        <v>287</v>
      </c>
      <c r="E21" t="s">
        <v>112</v>
      </c>
      <c r="F21" t="s">
        <v>113</v>
      </c>
      <c r="G21">
        <v>2017</v>
      </c>
      <c r="H21">
        <v>2018</v>
      </c>
      <c r="I21" t="s">
        <v>114</v>
      </c>
      <c r="J21" t="s">
        <v>13</v>
      </c>
      <c r="K21" t="str">
        <f t="shared" si="1"/>
        <v>Overweight (Type: numerical) - Overweight - Why {Do you/Does SP} think {you are/he is/she is} at risk for diabetes or prediabetes? [Anything else?]</v>
      </c>
      <c r="L21" t="s">
        <v>277</v>
      </c>
    </row>
    <row r="22" spans="1:12" x14ac:dyDescent="0.35">
      <c r="A22" t="str">
        <f t="shared" si="0"/>
        <v>yes</v>
      </c>
      <c r="B22" t="s">
        <v>150</v>
      </c>
      <c r="C22" t="s">
        <v>150</v>
      </c>
      <c r="D22" t="s">
        <v>288</v>
      </c>
      <c r="E22" t="s">
        <v>112</v>
      </c>
      <c r="F22" t="s">
        <v>113</v>
      </c>
      <c r="G22">
        <v>2017</v>
      </c>
      <c r="H22">
        <v>2018</v>
      </c>
      <c r="I22" t="s">
        <v>114</v>
      </c>
      <c r="J22" t="s">
        <v>13</v>
      </c>
      <c r="K22" t="str">
        <f t="shared" si="1"/>
        <v>DIQ175C (Type: numerical) - Age - Why {Do you/Does SP} think {you are/he is/she is} at risk for diabetes or prediabetes? [Anything else?]</v>
      </c>
    </row>
    <row r="23" spans="1:12" x14ac:dyDescent="0.35">
      <c r="A23" t="str">
        <f t="shared" si="0"/>
        <v>yes</v>
      </c>
      <c r="B23" t="s">
        <v>151</v>
      </c>
      <c r="C23" t="s">
        <v>151</v>
      </c>
      <c r="D23" t="s">
        <v>289</v>
      </c>
      <c r="E23" t="s">
        <v>112</v>
      </c>
      <c r="F23" t="s">
        <v>113</v>
      </c>
      <c r="G23">
        <v>2017</v>
      </c>
      <c r="H23">
        <v>2018</v>
      </c>
      <c r="I23" t="s">
        <v>114</v>
      </c>
      <c r="J23" t="s">
        <v>13</v>
      </c>
      <c r="K23" t="str">
        <f t="shared" si="1"/>
        <v>DIQ175D (Type: numerical) - Poor Diet - Why {Do you/Does SP} think {you are/he is/she is} at risk for diabetes or prediabetes? [Anything else?]</v>
      </c>
    </row>
    <row r="24" spans="1:12" x14ac:dyDescent="0.35">
      <c r="A24" t="str">
        <f t="shared" si="0"/>
        <v>yes</v>
      </c>
      <c r="B24" t="s">
        <v>152</v>
      </c>
      <c r="C24" t="s">
        <v>152</v>
      </c>
      <c r="D24" t="s">
        <v>290</v>
      </c>
      <c r="E24" t="s">
        <v>112</v>
      </c>
      <c r="F24" t="s">
        <v>113</v>
      </c>
      <c r="G24">
        <v>2017</v>
      </c>
      <c r="H24">
        <v>2018</v>
      </c>
      <c r="I24" t="s">
        <v>114</v>
      </c>
      <c r="J24" t="s">
        <v>13</v>
      </c>
      <c r="K24" t="str">
        <f t="shared" si="1"/>
        <v>DIQ175E (Type: numerical) - Race - Why {Do you/Does SP} think {you are/he is/she is} at risk for diabetes or prediabetes? [Anything else?]</v>
      </c>
    </row>
    <row r="25" spans="1:12" x14ac:dyDescent="0.35">
      <c r="A25" t="str">
        <f t="shared" si="0"/>
        <v>yes</v>
      </c>
      <c r="B25" t="s">
        <v>153</v>
      </c>
      <c r="C25" t="s">
        <v>153</v>
      </c>
      <c r="D25" t="s">
        <v>291</v>
      </c>
      <c r="E25" t="s">
        <v>112</v>
      </c>
      <c r="F25" t="s">
        <v>113</v>
      </c>
      <c r="G25">
        <v>2017</v>
      </c>
      <c r="H25">
        <v>2018</v>
      </c>
      <c r="I25" t="s">
        <v>114</v>
      </c>
      <c r="J25" t="s">
        <v>13</v>
      </c>
      <c r="K25" t="str">
        <f t="shared" si="1"/>
        <v>DIQ175F (Type: numerical) - Had a baby weighed over 9 lbs. at birth - Why {Do you/Does SP} think {you are/he is/she is} at risk for diabetes or prediabetes? [Anything else?]</v>
      </c>
    </row>
    <row r="26" spans="1:12" x14ac:dyDescent="0.35">
      <c r="A26" t="str">
        <f t="shared" si="0"/>
        <v>yes</v>
      </c>
      <c r="B26" t="s">
        <v>154</v>
      </c>
      <c r="C26" t="s">
        <v>154</v>
      </c>
      <c r="D26" t="s">
        <v>292</v>
      </c>
      <c r="E26" t="s">
        <v>112</v>
      </c>
      <c r="F26" t="s">
        <v>113</v>
      </c>
      <c r="G26">
        <v>2017</v>
      </c>
      <c r="H26">
        <v>2018</v>
      </c>
      <c r="I26" t="s">
        <v>114</v>
      </c>
      <c r="J26" t="s">
        <v>13</v>
      </c>
      <c r="K26" t="str">
        <f t="shared" si="1"/>
        <v>DIQ175G (Type: numerical) - Lack of physical activity - Why {Do you/Does SP} think {you are/he is/she is} at risk for diabetes or prediabetes? [Anything else?]</v>
      </c>
    </row>
    <row r="27" spans="1:12" x14ac:dyDescent="0.35">
      <c r="A27" t="str">
        <f t="shared" si="0"/>
        <v>yes</v>
      </c>
      <c r="B27" t="s">
        <v>155</v>
      </c>
      <c r="C27" t="s">
        <v>155</v>
      </c>
      <c r="D27" t="s">
        <v>293</v>
      </c>
      <c r="E27" t="s">
        <v>112</v>
      </c>
      <c r="F27" t="s">
        <v>113</v>
      </c>
      <c r="G27">
        <v>2017</v>
      </c>
      <c r="H27">
        <v>2018</v>
      </c>
      <c r="I27" t="s">
        <v>114</v>
      </c>
      <c r="J27" t="s">
        <v>13</v>
      </c>
      <c r="K27" t="str">
        <f t="shared" si="1"/>
        <v>DIQ175H (Type: numerical) - High blood pressure - Why {Do you/Does SP} think {you are/he is/she is} at risk for diabetes or prediabetes? [Anything else?]</v>
      </c>
    </row>
    <row r="28" spans="1:12" x14ac:dyDescent="0.35">
      <c r="A28" t="str">
        <f t="shared" si="0"/>
        <v>yes</v>
      </c>
      <c r="B28" t="s">
        <v>156</v>
      </c>
      <c r="C28" t="s">
        <v>156</v>
      </c>
      <c r="D28" t="s">
        <v>294</v>
      </c>
      <c r="E28" t="s">
        <v>112</v>
      </c>
      <c r="F28" t="s">
        <v>113</v>
      </c>
      <c r="G28">
        <v>2017</v>
      </c>
      <c r="H28">
        <v>2018</v>
      </c>
      <c r="I28" t="s">
        <v>114</v>
      </c>
      <c r="J28" t="s">
        <v>13</v>
      </c>
      <c r="K28" t="str">
        <f t="shared" si="1"/>
        <v>DIQ175I (Type: numerical) - High blood sugar - Why {Do you/Does SP} think {you are/he is/she is} at risk for diabetes or prediabetes? [Anything else?]</v>
      </c>
    </row>
    <row r="29" spans="1:12" x14ac:dyDescent="0.35">
      <c r="A29" t="str">
        <f t="shared" si="0"/>
        <v>yes</v>
      </c>
      <c r="B29" t="s">
        <v>157</v>
      </c>
      <c r="C29" t="s">
        <v>157</v>
      </c>
      <c r="D29" t="s">
        <v>295</v>
      </c>
      <c r="E29" t="s">
        <v>112</v>
      </c>
      <c r="F29" t="s">
        <v>113</v>
      </c>
      <c r="G29">
        <v>2017</v>
      </c>
      <c r="H29">
        <v>2018</v>
      </c>
      <c r="I29" t="s">
        <v>114</v>
      </c>
      <c r="J29" t="s">
        <v>13</v>
      </c>
      <c r="K29" t="str">
        <f t="shared" si="1"/>
        <v>DIQ175J (Type: numerical) - High cholesterol - Why {Do you/Does SP} think {you are/he is/she is} at risk for diabetes or prediabetes? [Anything else?]</v>
      </c>
    </row>
    <row r="30" spans="1:12" x14ac:dyDescent="0.35">
      <c r="A30" t="str">
        <f t="shared" si="0"/>
        <v>yes</v>
      </c>
      <c r="B30" t="s">
        <v>158</v>
      </c>
      <c r="C30" t="s">
        <v>158</v>
      </c>
      <c r="D30" t="s">
        <v>296</v>
      </c>
      <c r="E30" t="s">
        <v>112</v>
      </c>
      <c r="F30" t="s">
        <v>113</v>
      </c>
      <c r="G30">
        <v>2017</v>
      </c>
      <c r="H30">
        <v>2018</v>
      </c>
      <c r="I30" t="s">
        <v>114</v>
      </c>
      <c r="J30" t="s">
        <v>13</v>
      </c>
      <c r="K30" t="str">
        <f t="shared" si="1"/>
        <v>DIQ175K (Type: numerical) - Hypoglycemic - Why {Do you/Does SP} think {you are/he is/she is} at risk for diabetes or prediabetes? [Anything else?]</v>
      </c>
    </row>
    <row r="31" spans="1:12" x14ac:dyDescent="0.35">
      <c r="A31" t="str">
        <f t="shared" si="0"/>
        <v>yes</v>
      </c>
      <c r="B31" t="s">
        <v>159</v>
      </c>
      <c r="C31" t="s">
        <v>159</v>
      </c>
      <c r="D31" t="s">
        <v>297</v>
      </c>
      <c r="E31" t="s">
        <v>112</v>
      </c>
      <c r="F31" t="s">
        <v>113</v>
      </c>
      <c r="G31">
        <v>2017</v>
      </c>
      <c r="H31">
        <v>2018</v>
      </c>
      <c r="I31" t="s">
        <v>114</v>
      </c>
      <c r="J31" t="s">
        <v>13</v>
      </c>
      <c r="K31" t="str">
        <f t="shared" si="1"/>
        <v>DIQ175L (Type: numerical) - Extreme Hunger - Why {Do you/Does SP} think {you are/he is/she is} at risk for diabetes or prediabetes? [Anything else?]</v>
      </c>
    </row>
    <row r="32" spans="1:12" x14ac:dyDescent="0.35">
      <c r="A32" t="str">
        <f t="shared" si="0"/>
        <v>yes</v>
      </c>
      <c r="B32" t="s">
        <v>160</v>
      </c>
      <c r="C32" t="s">
        <v>160</v>
      </c>
      <c r="D32" t="s">
        <v>298</v>
      </c>
      <c r="E32" t="s">
        <v>112</v>
      </c>
      <c r="F32" t="s">
        <v>113</v>
      </c>
      <c r="G32">
        <v>2017</v>
      </c>
      <c r="H32">
        <v>2018</v>
      </c>
      <c r="I32" t="s">
        <v>114</v>
      </c>
      <c r="J32" t="s">
        <v>13</v>
      </c>
      <c r="K32" t="str">
        <f t="shared" si="1"/>
        <v>DIQ175M (Type: numerical) - Tingling/numbness in hands or feet - Why {Do you/Does SP} think {you are/he is/she is} at risk for diabetes or prediabetes? [Anything else?]</v>
      </c>
    </row>
    <row r="33" spans="1:12" x14ac:dyDescent="0.35">
      <c r="A33" t="str">
        <f t="shared" si="0"/>
        <v>yes</v>
      </c>
      <c r="B33" t="s">
        <v>161</v>
      </c>
      <c r="C33" t="s">
        <v>161</v>
      </c>
      <c r="D33" t="s">
        <v>299</v>
      </c>
      <c r="E33" t="s">
        <v>112</v>
      </c>
      <c r="F33" t="s">
        <v>113</v>
      </c>
      <c r="G33">
        <v>2017</v>
      </c>
      <c r="H33">
        <v>2018</v>
      </c>
      <c r="I33" t="s">
        <v>114</v>
      </c>
      <c r="J33" t="s">
        <v>13</v>
      </c>
      <c r="K33" t="str">
        <f t="shared" si="1"/>
        <v>DIQ175N (Type: numerical) - Blurred vision - Why {Do you/Does SP} think {you are/he is/she is} at risk for diabetes or prediabetes? [Anything else?]</v>
      </c>
    </row>
    <row r="34" spans="1:12" x14ac:dyDescent="0.35">
      <c r="A34" t="str">
        <f t="shared" si="0"/>
        <v>yes</v>
      </c>
      <c r="B34" t="s">
        <v>162</v>
      </c>
      <c r="C34" t="s">
        <v>162</v>
      </c>
      <c r="D34" t="s">
        <v>300</v>
      </c>
      <c r="E34" t="s">
        <v>112</v>
      </c>
      <c r="F34" t="s">
        <v>113</v>
      </c>
      <c r="G34">
        <v>2017</v>
      </c>
      <c r="H34">
        <v>2018</v>
      </c>
      <c r="I34" t="s">
        <v>114</v>
      </c>
      <c r="J34" t="s">
        <v>13</v>
      </c>
      <c r="K34" t="str">
        <f t="shared" si="1"/>
        <v>DIQ175O (Type: numerical) - Increased Fatigue - Why {Do you/Does SP} think {you are/he is/she is} at risk for diabetes or prediabetes? [Anything else?]</v>
      </c>
    </row>
    <row r="35" spans="1:12" x14ac:dyDescent="0.35">
      <c r="A35" t="str">
        <f t="shared" si="0"/>
        <v>yes</v>
      </c>
      <c r="B35" t="s">
        <v>163</v>
      </c>
      <c r="C35" t="s">
        <v>163</v>
      </c>
      <c r="D35" t="s">
        <v>301</v>
      </c>
      <c r="E35" t="s">
        <v>112</v>
      </c>
      <c r="F35" t="s">
        <v>113</v>
      </c>
      <c r="G35">
        <v>2017</v>
      </c>
      <c r="H35">
        <v>2018</v>
      </c>
      <c r="I35" t="s">
        <v>114</v>
      </c>
      <c r="J35" t="s">
        <v>13</v>
      </c>
      <c r="K35" t="str">
        <f t="shared" si="1"/>
        <v>DIQ175P (Type: numerical) - Anyone could be at risk - Why {Do you/Does SP} think {you are/he is/she is} at risk for diabetes or prediabetes? [Anything else?]</v>
      </c>
    </row>
    <row r="36" spans="1:12" x14ac:dyDescent="0.35">
      <c r="A36" t="str">
        <f t="shared" si="0"/>
        <v>yes</v>
      </c>
      <c r="B36" t="s">
        <v>164</v>
      </c>
      <c r="C36" t="s">
        <v>164</v>
      </c>
      <c r="D36" t="s">
        <v>302</v>
      </c>
      <c r="E36" t="s">
        <v>112</v>
      </c>
      <c r="F36" t="s">
        <v>113</v>
      </c>
      <c r="G36">
        <v>2017</v>
      </c>
      <c r="H36">
        <v>2018</v>
      </c>
      <c r="I36" t="s">
        <v>114</v>
      </c>
      <c r="J36" t="s">
        <v>13</v>
      </c>
      <c r="K36" t="str">
        <f t="shared" si="1"/>
        <v>DIQ175Q (Type: numerical) - Doctor warning - Why {Do you/Does SP} think {you are/he is/she is} at risk for diabetes or prediabetes? [Anything else?]</v>
      </c>
    </row>
    <row r="37" spans="1:12" x14ac:dyDescent="0.35">
      <c r="A37" t="str">
        <f t="shared" si="0"/>
        <v>yes</v>
      </c>
      <c r="B37" t="s">
        <v>165</v>
      </c>
      <c r="C37" t="s">
        <v>165</v>
      </c>
      <c r="D37" t="s">
        <v>303</v>
      </c>
      <c r="E37" t="s">
        <v>112</v>
      </c>
      <c r="F37" t="s">
        <v>113</v>
      </c>
      <c r="G37">
        <v>2017</v>
      </c>
      <c r="H37">
        <v>2018</v>
      </c>
      <c r="I37" t="s">
        <v>114</v>
      </c>
      <c r="J37" t="s">
        <v>13</v>
      </c>
      <c r="K37" t="str">
        <f t="shared" si="1"/>
        <v>DIQ175R (Type: numerical) - Other, specify - Why {Do you/Does SP} think {you are/he is/she is} at risk for diabetes or prediabetes? [Anything else?]</v>
      </c>
    </row>
    <row r="38" spans="1:12" x14ac:dyDescent="0.35">
      <c r="A38" t="str">
        <f t="shared" si="0"/>
        <v>yes</v>
      </c>
      <c r="B38" t="s">
        <v>166</v>
      </c>
      <c r="C38" t="s">
        <v>166</v>
      </c>
      <c r="D38" t="s">
        <v>304</v>
      </c>
      <c r="E38" t="s">
        <v>112</v>
      </c>
      <c r="F38" t="s">
        <v>113</v>
      </c>
      <c r="G38">
        <v>2017</v>
      </c>
      <c r="H38">
        <v>2018</v>
      </c>
      <c r="I38" t="s">
        <v>114</v>
      </c>
      <c r="J38" t="s">
        <v>13</v>
      </c>
      <c r="K38" t="str">
        <f t="shared" si="1"/>
        <v>DIQ175S (Type: numerical) - Gestational diabetes - Why {Do you/Does SP} think {you are/he is/she is} at risk for diabetes or prediabetes? [Anything else?]</v>
      </c>
    </row>
    <row r="39" spans="1:12" x14ac:dyDescent="0.35">
      <c r="A39" t="str">
        <f t="shared" si="0"/>
        <v>yes</v>
      </c>
      <c r="B39" t="s">
        <v>167</v>
      </c>
      <c r="C39" t="s">
        <v>167</v>
      </c>
      <c r="D39" t="s">
        <v>305</v>
      </c>
      <c r="E39" t="s">
        <v>112</v>
      </c>
      <c r="F39" t="s">
        <v>113</v>
      </c>
      <c r="G39">
        <v>2017</v>
      </c>
      <c r="H39">
        <v>2018</v>
      </c>
      <c r="I39" t="s">
        <v>114</v>
      </c>
      <c r="J39" t="s">
        <v>13</v>
      </c>
      <c r="K39" t="str">
        <f t="shared" si="1"/>
        <v>DIQ175T (Type: numerical) - Frequent urination - Why {Do you/Does SP} think {you are/he is/she is} at risk for diabetes or prediabetes? [Anything else?]</v>
      </c>
    </row>
    <row r="40" spans="1:12" x14ac:dyDescent="0.35">
      <c r="A40" t="str">
        <f t="shared" si="0"/>
        <v>yes</v>
      </c>
      <c r="B40" t="s">
        <v>168</v>
      </c>
      <c r="C40" t="s">
        <v>168</v>
      </c>
      <c r="D40" t="s">
        <v>306</v>
      </c>
      <c r="E40" t="s">
        <v>112</v>
      </c>
      <c r="F40" t="s">
        <v>113</v>
      </c>
      <c r="G40">
        <v>2017</v>
      </c>
      <c r="H40">
        <v>2018</v>
      </c>
      <c r="I40" t="s">
        <v>114</v>
      </c>
      <c r="J40" t="s">
        <v>13</v>
      </c>
      <c r="K40" t="str">
        <f t="shared" si="1"/>
        <v>DIQ175U (Type: numerical) - Thirst - Why {Do you/Does SP} think {you are/he is/she is} at risk for diabetes or prediabetes? [Anything else?]</v>
      </c>
    </row>
    <row r="41" spans="1:12" x14ac:dyDescent="0.35">
      <c r="A41" t="str">
        <f t="shared" si="0"/>
        <v>yes</v>
      </c>
      <c r="B41" t="s">
        <v>169</v>
      </c>
      <c r="C41" t="s">
        <v>169</v>
      </c>
      <c r="D41" t="s">
        <v>307</v>
      </c>
      <c r="E41" t="s">
        <v>112</v>
      </c>
      <c r="F41" t="s">
        <v>113</v>
      </c>
      <c r="G41">
        <v>2017</v>
      </c>
      <c r="H41">
        <v>2018</v>
      </c>
      <c r="I41" t="s">
        <v>114</v>
      </c>
      <c r="J41" t="s">
        <v>13</v>
      </c>
      <c r="K41" t="str">
        <f t="shared" si="1"/>
        <v>DIQ175V (Type: numerical) - Craving for sweet/eating a lot of sugar - Why {Do you/Does SP} think {you are/he is/she is} at risk for diabetes or prediabetes?</v>
      </c>
    </row>
    <row r="42" spans="1:12" x14ac:dyDescent="0.35">
      <c r="A42" t="str">
        <f t="shared" si="0"/>
        <v>yes</v>
      </c>
      <c r="B42" t="s">
        <v>170</v>
      </c>
      <c r="C42" t="s">
        <v>170</v>
      </c>
      <c r="D42" t="s">
        <v>308</v>
      </c>
      <c r="E42" t="s">
        <v>112</v>
      </c>
      <c r="F42" t="s">
        <v>113</v>
      </c>
      <c r="G42">
        <v>2017</v>
      </c>
      <c r="H42">
        <v>2018</v>
      </c>
      <c r="I42" t="s">
        <v>114</v>
      </c>
      <c r="J42" t="s">
        <v>13</v>
      </c>
      <c r="K42" t="str">
        <f t="shared" si="1"/>
        <v>DIQ175W (Type: numerical) - Medication - Why {Do you/Does SP} think {you are/he is/she is} at risk for diabetes or prediabetes? [Anything else?]</v>
      </c>
    </row>
    <row r="43" spans="1:12" x14ac:dyDescent="0.35">
      <c r="A43" t="str">
        <f t="shared" si="0"/>
        <v>yes</v>
      </c>
      <c r="B43" t="s">
        <v>171</v>
      </c>
      <c r="C43" t="s">
        <v>171</v>
      </c>
      <c r="D43" t="s">
        <v>309</v>
      </c>
      <c r="E43" t="s">
        <v>112</v>
      </c>
      <c r="F43" t="s">
        <v>113</v>
      </c>
      <c r="G43">
        <v>2017</v>
      </c>
      <c r="H43">
        <v>2018</v>
      </c>
      <c r="I43" t="s">
        <v>114</v>
      </c>
      <c r="J43" t="s">
        <v>13</v>
      </c>
      <c r="K43" t="str">
        <f t="shared" si="1"/>
        <v>DIQ175X (Type: numerical) - Polycystic ovarian syndrome - Why {Do you/Does SP} think {you are/he is/she is} at risk for diabetes or prediabetes? [Anything else?]</v>
      </c>
    </row>
    <row r="44" spans="1:12" x14ac:dyDescent="0.35">
      <c r="A44" t="str">
        <f t="shared" si="0"/>
        <v>yes</v>
      </c>
      <c r="B44" t="s">
        <v>172</v>
      </c>
      <c r="C44" t="s">
        <v>172</v>
      </c>
      <c r="D44" t="s">
        <v>173</v>
      </c>
      <c r="E44" t="s">
        <v>112</v>
      </c>
      <c r="F44" t="s">
        <v>113</v>
      </c>
      <c r="G44">
        <v>2017</v>
      </c>
      <c r="H44">
        <v>2018</v>
      </c>
      <c r="I44" t="s">
        <v>114</v>
      </c>
      <c r="J44" t="s">
        <v>13</v>
      </c>
      <c r="K44" t="str">
        <f t="shared" si="1"/>
        <v>Blood_Test (Type: numerical) - {Have you/Has SP} had a blood test for high blood sugar or diabetes within the past three years?</v>
      </c>
      <c r="L44" t="s">
        <v>278</v>
      </c>
    </row>
    <row r="45" spans="1:12" x14ac:dyDescent="0.35">
      <c r="A45" t="str">
        <f t="shared" si="0"/>
        <v>yes</v>
      </c>
      <c r="B45" t="s">
        <v>174</v>
      </c>
      <c r="C45" t="s">
        <v>174</v>
      </c>
      <c r="D45" t="s">
        <v>175</v>
      </c>
      <c r="E45" t="s">
        <v>112</v>
      </c>
      <c r="F45" t="s">
        <v>113</v>
      </c>
      <c r="G45">
        <v>2017</v>
      </c>
      <c r="H45">
        <v>2018</v>
      </c>
      <c r="I45" t="s">
        <v>114</v>
      </c>
      <c r="J45" t="s">
        <v>13</v>
      </c>
      <c r="K45" t="str">
        <f t="shared" si="1"/>
        <v>DIQ230 (Type: numerical) - When was the last time {you/SP} saw a diabetes nurse educator or dietitian or nutritionist for {your/his/her} diabetes? Do not include doctors or other health professionals.</v>
      </c>
    </row>
    <row r="46" spans="1:12" x14ac:dyDescent="0.35">
      <c r="A46" t="str">
        <f t="shared" si="0"/>
        <v>yes</v>
      </c>
      <c r="B46" t="s">
        <v>176</v>
      </c>
      <c r="C46" t="s">
        <v>176</v>
      </c>
      <c r="D46" t="s">
        <v>177</v>
      </c>
      <c r="E46" t="s">
        <v>112</v>
      </c>
      <c r="F46" t="s">
        <v>113</v>
      </c>
      <c r="G46">
        <v>2017</v>
      </c>
      <c r="H46">
        <v>2018</v>
      </c>
      <c r="I46" t="s">
        <v>114</v>
      </c>
      <c r="J46" t="s">
        <v>13</v>
      </c>
      <c r="K46" t="str">
        <f t="shared" si="1"/>
        <v>DIQ240 (Type: numerical) - Is there one doctor or other health professional {you usually see/SP usually sees} for {your/his/her} diabetes? Do not include specialists to whom {you have/SP has} been referred such as diabetes educators, dieticians or foot and eye doctors.</v>
      </c>
    </row>
    <row r="47" spans="1:12" x14ac:dyDescent="0.35">
      <c r="A47" t="str">
        <f t="shared" si="0"/>
        <v>yes</v>
      </c>
      <c r="B47" t="s">
        <v>178</v>
      </c>
      <c r="C47" t="s">
        <v>178</v>
      </c>
      <c r="D47" t="s">
        <v>120</v>
      </c>
      <c r="E47" t="s">
        <v>112</v>
      </c>
      <c r="F47" t="s">
        <v>113</v>
      </c>
      <c r="G47">
        <v>2017</v>
      </c>
      <c r="H47">
        <v>2018</v>
      </c>
      <c r="I47" t="s">
        <v>114</v>
      </c>
      <c r="J47" t="s">
        <v>13</v>
      </c>
      <c r="K47" t="str">
        <f t="shared" si="1"/>
        <v>DIQ260U (Type: numerical) - How often {do you check your/does SP check his/her} blood for glucose or sugar? Include times when checked by a family member or friend, but do not include times when checked by a doctor or other health professional.</v>
      </c>
    </row>
    <row r="48" spans="1:12" x14ac:dyDescent="0.35">
      <c r="A48" t="str">
        <f t="shared" si="0"/>
        <v>yes</v>
      </c>
      <c r="B48" t="s">
        <v>179</v>
      </c>
      <c r="C48" t="s">
        <v>179</v>
      </c>
      <c r="D48" t="s">
        <v>180</v>
      </c>
      <c r="E48" t="s">
        <v>112</v>
      </c>
      <c r="F48" t="s">
        <v>113</v>
      </c>
      <c r="G48">
        <v>2017</v>
      </c>
      <c r="H48">
        <v>2018</v>
      </c>
      <c r="I48" t="s">
        <v>114</v>
      </c>
      <c r="J48" t="s">
        <v>13</v>
      </c>
      <c r="K48" t="str">
        <f t="shared" si="1"/>
        <v>DIQ275 (Type: numerical) - 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v>
      </c>
    </row>
    <row r="49" spans="1:11" x14ac:dyDescent="0.35">
      <c r="A49" t="str">
        <f t="shared" si="0"/>
        <v>yes</v>
      </c>
      <c r="B49" t="s">
        <v>181</v>
      </c>
      <c r="C49" t="s">
        <v>181</v>
      </c>
      <c r="D49" t="s">
        <v>182</v>
      </c>
      <c r="E49" t="s">
        <v>112</v>
      </c>
      <c r="F49" t="s">
        <v>113</v>
      </c>
      <c r="G49">
        <v>2017</v>
      </c>
      <c r="H49">
        <v>2018</v>
      </c>
      <c r="I49" t="s">
        <v>114</v>
      </c>
      <c r="J49" t="s">
        <v>13</v>
      </c>
      <c r="K49" t="str">
        <f t="shared" si="1"/>
        <v>DIQ280 (Type: numerical) - What was {your/SP's} last "A one C" level?</v>
      </c>
    </row>
    <row r="50" spans="1:11" x14ac:dyDescent="0.35">
      <c r="A50" t="str">
        <f t="shared" si="0"/>
        <v>yes</v>
      </c>
      <c r="B50" t="s">
        <v>183</v>
      </c>
      <c r="C50" t="s">
        <v>183</v>
      </c>
      <c r="D50" t="s">
        <v>184</v>
      </c>
      <c r="E50" t="s">
        <v>112</v>
      </c>
      <c r="F50" t="s">
        <v>113</v>
      </c>
      <c r="G50">
        <v>2017</v>
      </c>
      <c r="H50">
        <v>2018</v>
      </c>
      <c r="I50" t="s">
        <v>114</v>
      </c>
      <c r="J50" t="s">
        <v>13</v>
      </c>
      <c r="K50" t="str">
        <f t="shared" si="1"/>
        <v>DIQ291 (Type: numerical) - What does {your/SP's} doctor or other health professional say {your/his/her} "A one C" level should be? (Pick the lowest level recommended by your health care professional.)</v>
      </c>
    </row>
    <row r="51" spans="1:11" x14ac:dyDescent="0.35">
      <c r="A51" t="str">
        <f t="shared" si="0"/>
        <v>yes</v>
      </c>
      <c r="B51" t="s">
        <v>185</v>
      </c>
      <c r="C51" t="s">
        <v>185</v>
      </c>
      <c r="D51" t="s">
        <v>186</v>
      </c>
      <c r="E51" t="s">
        <v>112</v>
      </c>
      <c r="F51" t="s">
        <v>113</v>
      </c>
      <c r="G51">
        <v>2017</v>
      </c>
      <c r="H51">
        <v>2018</v>
      </c>
      <c r="I51" t="s">
        <v>114</v>
      </c>
      <c r="J51" t="s">
        <v>13</v>
      </c>
      <c r="K51" t="str">
        <f t="shared" si="1"/>
        <v>DIQ300D (Type: numerical) - Blood pressure is usually given as one number over another. What was {your/SP's} most recent blood pressure in numbers?</v>
      </c>
    </row>
    <row r="52" spans="1:11" x14ac:dyDescent="0.35">
      <c r="A52" t="str">
        <f t="shared" si="0"/>
        <v>yes</v>
      </c>
      <c r="B52" t="s">
        <v>187</v>
      </c>
      <c r="C52" t="s">
        <v>187</v>
      </c>
      <c r="D52" t="s">
        <v>186</v>
      </c>
      <c r="E52" t="s">
        <v>112</v>
      </c>
      <c r="F52" t="s">
        <v>113</v>
      </c>
      <c r="G52">
        <v>2017</v>
      </c>
      <c r="H52">
        <v>2018</v>
      </c>
      <c r="I52" t="s">
        <v>114</v>
      </c>
      <c r="J52" t="s">
        <v>13</v>
      </c>
      <c r="K52" t="str">
        <f t="shared" si="1"/>
        <v>DIQ300S (Type: numerical) - Blood pressure is usually given as one number over another. What was {your/SP's} most recent blood pressure in numbers?</v>
      </c>
    </row>
    <row r="53" spans="1:11" x14ac:dyDescent="0.35">
      <c r="A53" t="str">
        <f t="shared" si="0"/>
        <v>yes</v>
      </c>
      <c r="B53" t="s">
        <v>188</v>
      </c>
      <c r="C53" t="s">
        <v>188</v>
      </c>
      <c r="D53" t="s">
        <v>131</v>
      </c>
      <c r="E53" t="s">
        <v>112</v>
      </c>
      <c r="F53" t="s">
        <v>113</v>
      </c>
      <c r="G53">
        <v>2017</v>
      </c>
      <c r="H53">
        <v>2018</v>
      </c>
      <c r="I53" t="s">
        <v>114</v>
      </c>
      <c r="J53" t="s">
        <v>13</v>
      </c>
      <c r="K53" t="str">
        <f t="shared" si="1"/>
        <v>DIQ350U (Type: numerical) - How often {do you check your feet/does SP check (his/her) feet} for sores or irritations? Include times when checked by a family member or friend, but do not include times when checked by a doctor or other health professional.</v>
      </c>
    </row>
    <row r="54" spans="1:11" x14ac:dyDescent="0.35">
      <c r="A54" t="str">
        <f t="shared" si="0"/>
        <v>yes</v>
      </c>
      <c r="B54" t="s">
        <v>189</v>
      </c>
      <c r="C54" t="s">
        <v>189</v>
      </c>
      <c r="D54" t="s">
        <v>190</v>
      </c>
      <c r="E54" t="s">
        <v>112</v>
      </c>
      <c r="F54" t="s">
        <v>113</v>
      </c>
      <c r="G54">
        <v>2017</v>
      </c>
      <c r="H54">
        <v>2018</v>
      </c>
      <c r="I54" t="s">
        <v>114</v>
      </c>
      <c r="J54" t="s">
        <v>13</v>
      </c>
      <c r="K54" t="str">
        <f t="shared" si="1"/>
        <v>DIQ360 (Type: numerical) - When was the last time {you/SP} had an eye exam in which the pupils were dilated? This would have made {you/SP} temporarily sensitive to bright light.</v>
      </c>
    </row>
    <row r="55" spans="1:11" x14ac:dyDescent="0.35">
      <c r="A55" t="str">
        <f t="shared" si="0"/>
        <v>yes</v>
      </c>
      <c r="B55" t="s">
        <v>91</v>
      </c>
      <c r="C55" t="s">
        <v>91</v>
      </c>
      <c r="D55" t="s">
        <v>92</v>
      </c>
      <c r="E55" t="s">
        <v>112</v>
      </c>
      <c r="F55" t="s">
        <v>113</v>
      </c>
      <c r="G55">
        <v>2017</v>
      </c>
      <c r="H55">
        <v>2018</v>
      </c>
      <c r="I55" t="s">
        <v>114</v>
      </c>
      <c r="J55" t="s">
        <v>13</v>
      </c>
      <c r="K55" t="str">
        <f t="shared" si="1"/>
        <v>SEQN (Type: numerical) - Respondent sequence number.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D24" sqref="D24"/>
    </sheetView>
  </sheetViews>
  <sheetFormatPr defaultRowHeight="14.5" x14ac:dyDescent="0.35"/>
  <cols>
    <col min="1" max="1" width="3.54296875" bestFit="1" customWidth="1"/>
    <col min="2" max="2" width="11" bestFit="1" customWidth="1"/>
    <col min="3" max="3" width="13.1796875" bestFit="1" customWidth="1"/>
    <col min="4" max="4" width="34.1796875" bestFit="1" customWidth="1"/>
    <col min="5" max="5" width="13.54296875" bestFit="1" customWidth="1"/>
    <col min="6" max="6" width="18" bestFit="1" customWidth="1"/>
    <col min="7" max="7" width="9.54296875" bestFit="1" customWidth="1"/>
    <col min="8" max="8" width="7.54296875" bestFit="1" customWidth="1"/>
    <col min="9" max="9" width="11.1796875" bestFit="1" customWidth="1"/>
    <col min="10" max="10" width="13.81640625" bestFit="1" customWidth="1"/>
    <col min="11" max="11" width="17.453125" customWidth="1"/>
    <col min="12" max="12" width="11.5429687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 "no")</f>
        <v>no</v>
      </c>
      <c r="B2" s="1" t="s">
        <v>234</v>
      </c>
    </row>
    <row r="3" spans="1:12" x14ac:dyDescent="0.35">
      <c r="A3" t="str">
        <f t="shared" ref="A3:A27" si="0">IF(B3=C3, "yes", "no")</f>
        <v>no</v>
      </c>
      <c r="B3" s="1" t="s">
        <v>235</v>
      </c>
    </row>
    <row r="4" spans="1:12" x14ac:dyDescent="0.35">
      <c r="A4" t="str">
        <f t="shared" si="0"/>
        <v>no</v>
      </c>
      <c r="B4" s="1" t="s">
        <v>236</v>
      </c>
    </row>
    <row r="5" spans="1:12" x14ac:dyDescent="0.35">
      <c r="A5" t="str">
        <f t="shared" si="0"/>
        <v>yes</v>
      </c>
      <c r="B5" t="s">
        <v>191</v>
      </c>
      <c r="C5" t="s">
        <v>191</v>
      </c>
      <c r="D5" t="s">
        <v>192</v>
      </c>
      <c r="E5" t="s">
        <v>193</v>
      </c>
      <c r="F5" t="s">
        <v>194</v>
      </c>
      <c r="G5">
        <v>2017</v>
      </c>
      <c r="H5">
        <v>2018</v>
      </c>
      <c r="I5" t="s">
        <v>195</v>
      </c>
      <c r="J5" t="s">
        <v>13</v>
      </c>
      <c r="K5" t="str">
        <f t="shared" ref="K5:K27" si="1">IF(ISBLANK(L5),CONCATENATE(C5, " (Type: numerical) - ", D5),CONCATENATE(L5, " (Type: numerical) - ", D5))</f>
        <v>BMDSTATS (Type: numerical) - Body Measures Component status Code</v>
      </c>
    </row>
    <row r="6" spans="1:12" x14ac:dyDescent="0.35">
      <c r="A6" t="str">
        <f t="shared" si="0"/>
        <v>yes</v>
      </c>
      <c r="B6" t="s">
        <v>196</v>
      </c>
      <c r="C6" t="s">
        <v>196</v>
      </c>
      <c r="D6" t="s">
        <v>197</v>
      </c>
      <c r="E6" t="s">
        <v>193</v>
      </c>
      <c r="F6" t="s">
        <v>194</v>
      </c>
      <c r="G6">
        <v>2017</v>
      </c>
      <c r="H6">
        <v>2018</v>
      </c>
      <c r="I6" t="s">
        <v>195</v>
      </c>
      <c r="J6" t="s">
        <v>13</v>
      </c>
      <c r="K6" t="str">
        <f t="shared" si="1"/>
        <v>BMIARMC (Type: numerical) - Arm Circumference Comment</v>
      </c>
    </row>
    <row r="7" spans="1:12" x14ac:dyDescent="0.35">
      <c r="A7" t="str">
        <f t="shared" si="0"/>
        <v>yes</v>
      </c>
      <c r="B7" t="s">
        <v>198</v>
      </c>
      <c r="C7" t="s">
        <v>198</v>
      </c>
      <c r="D7" t="s">
        <v>199</v>
      </c>
      <c r="E7" t="s">
        <v>193</v>
      </c>
      <c r="F7" t="s">
        <v>194</v>
      </c>
      <c r="G7">
        <v>2017</v>
      </c>
      <c r="H7">
        <v>2018</v>
      </c>
      <c r="I7" t="s">
        <v>195</v>
      </c>
      <c r="J7" t="s">
        <v>13</v>
      </c>
      <c r="K7" t="str">
        <f t="shared" si="1"/>
        <v>BMIARML (Type: numerical) - Upper Arm Length Comment</v>
      </c>
    </row>
    <row r="8" spans="1:12" x14ac:dyDescent="0.35">
      <c r="A8" t="str">
        <f t="shared" si="0"/>
        <v>yes</v>
      </c>
      <c r="B8" t="s">
        <v>200</v>
      </c>
      <c r="C8" t="s">
        <v>200</v>
      </c>
      <c r="D8" t="s">
        <v>201</v>
      </c>
      <c r="E8" t="s">
        <v>193</v>
      </c>
      <c r="F8" t="s">
        <v>194</v>
      </c>
      <c r="G8">
        <v>2017</v>
      </c>
      <c r="H8">
        <v>2018</v>
      </c>
      <c r="I8" t="s">
        <v>195</v>
      </c>
      <c r="J8" t="s">
        <v>13</v>
      </c>
      <c r="K8" t="str">
        <f t="shared" si="1"/>
        <v>BMIHEAD (Type: numerical) - Head Circumference Comment</v>
      </c>
    </row>
    <row r="9" spans="1:12" x14ac:dyDescent="0.35">
      <c r="A9" t="str">
        <f t="shared" si="0"/>
        <v>yes</v>
      </c>
      <c r="B9" t="s">
        <v>204</v>
      </c>
      <c r="C9" t="s">
        <v>204</v>
      </c>
      <c r="D9" t="s">
        <v>205</v>
      </c>
      <c r="E9" t="s">
        <v>193</v>
      </c>
      <c r="F9" t="s">
        <v>194</v>
      </c>
      <c r="G9">
        <v>2017</v>
      </c>
      <c r="H9">
        <v>2018</v>
      </c>
      <c r="I9" t="s">
        <v>195</v>
      </c>
      <c r="J9" t="s">
        <v>13</v>
      </c>
      <c r="K9" t="str">
        <f t="shared" si="1"/>
        <v>BMIHT (Type: numerical) - Standing Height Comment</v>
      </c>
    </row>
    <row r="10" spans="1:12" x14ac:dyDescent="0.35">
      <c r="A10" t="str">
        <f t="shared" si="0"/>
        <v>yes</v>
      </c>
      <c r="B10" t="s">
        <v>206</v>
      </c>
      <c r="C10" t="s">
        <v>206</v>
      </c>
      <c r="D10" t="s">
        <v>207</v>
      </c>
      <c r="E10" t="s">
        <v>193</v>
      </c>
      <c r="F10" t="s">
        <v>194</v>
      </c>
      <c r="G10">
        <v>2017</v>
      </c>
      <c r="H10">
        <v>2018</v>
      </c>
      <c r="I10" t="s">
        <v>195</v>
      </c>
      <c r="J10" t="s">
        <v>13</v>
      </c>
      <c r="K10" t="str">
        <f t="shared" si="1"/>
        <v>BMILEG (Type: numerical) - Upper Leg Length Comment</v>
      </c>
    </row>
    <row r="11" spans="1:12" x14ac:dyDescent="0.35">
      <c r="A11" t="str">
        <f t="shared" si="0"/>
        <v>yes</v>
      </c>
      <c r="B11" t="s">
        <v>208</v>
      </c>
      <c r="C11" t="s">
        <v>208</v>
      </c>
      <c r="D11" t="s">
        <v>209</v>
      </c>
      <c r="E11" t="s">
        <v>193</v>
      </c>
      <c r="F11" t="s">
        <v>194</v>
      </c>
      <c r="G11">
        <v>2017</v>
      </c>
      <c r="H11">
        <v>2018</v>
      </c>
      <c r="I11" t="s">
        <v>195</v>
      </c>
      <c r="J11" t="s">
        <v>13</v>
      </c>
      <c r="K11" t="str">
        <f t="shared" si="1"/>
        <v>BMIRECUM (Type: numerical) - Recumbent Length Comment</v>
      </c>
    </row>
    <row r="12" spans="1:12" x14ac:dyDescent="0.35">
      <c r="A12" t="str">
        <f t="shared" si="0"/>
        <v>yes</v>
      </c>
      <c r="B12" t="s">
        <v>210</v>
      </c>
      <c r="C12" t="s">
        <v>210</v>
      </c>
      <c r="D12" t="s">
        <v>211</v>
      </c>
      <c r="E12" t="s">
        <v>193</v>
      </c>
      <c r="F12" t="s">
        <v>194</v>
      </c>
      <c r="G12">
        <v>2017</v>
      </c>
      <c r="H12">
        <v>2018</v>
      </c>
      <c r="I12" t="s">
        <v>195</v>
      </c>
      <c r="J12" t="s">
        <v>13</v>
      </c>
      <c r="K12" t="str">
        <f t="shared" si="1"/>
        <v>BMIWAIST (Type: numerical) - Waist Circumference Comment</v>
      </c>
    </row>
    <row r="13" spans="1:12" ht="15" thickBot="1" x14ac:dyDescent="0.4">
      <c r="A13" t="str">
        <f t="shared" si="0"/>
        <v>yes</v>
      </c>
      <c r="B13" t="s">
        <v>212</v>
      </c>
      <c r="C13" t="s">
        <v>212</v>
      </c>
      <c r="D13" t="s">
        <v>213</v>
      </c>
      <c r="E13" t="s">
        <v>193</v>
      </c>
      <c r="F13" t="s">
        <v>194</v>
      </c>
      <c r="G13">
        <v>2017</v>
      </c>
      <c r="H13">
        <v>2018</v>
      </c>
      <c r="I13" t="s">
        <v>195</v>
      </c>
      <c r="J13" t="s">
        <v>13</v>
      </c>
      <c r="K13" t="str">
        <f t="shared" si="1"/>
        <v>BMIWT (Type: numerical) - Weight Comment</v>
      </c>
    </row>
    <row r="14" spans="1:12" ht="15" thickBot="1" x14ac:dyDescent="0.4">
      <c r="A14" t="str">
        <f t="shared" si="0"/>
        <v>yes</v>
      </c>
      <c r="B14" t="s">
        <v>214</v>
      </c>
      <c r="C14" t="s">
        <v>214</v>
      </c>
      <c r="D14" t="s">
        <v>215</v>
      </c>
      <c r="E14" t="s">
        <v>193</v>
      </c>
      <c r="F14" t="s">
        <v>194</v>
      </c>
      <c r="G14">
        <v>2017</v>
      </c>
      <c r="H14">
        <v>2018</v>
      </c>
      <c r="I14" t="s">
        <v>195</v>
      </c>
      <c r="J14" t="s">
        <v>13</v>
      </c>
      <c r="K14" t="str">
        <f t="shared" si="1"/>
        <v>Cir_Arm (Type: numerical) - Arm Circumference (cm)</v>
      </c>
      <c r="L14" s="3" t="s">
        <v>279</v>
      </c>
    </row>
    <row r="15" spans="1:12" ht="15" thickBot="1" x14ac:dyDescent="0.4">
      <c r="A15" t="str">
        <f t="shared" si="0"/>
        <v>yes</v>
      </c>
      <c r="B15" t="s">
        <v>216</v>
      </c>
      <c r="C15" t="s">
        <v>216</v>
      </c>
      <c r="D15" t="s">
        <v>217</v>
      </c>
      <c r="E15" t="s">
        <v>193</v>
      </c>
      <c r="F15" t="s">
        <v>194</v>
      </c>
      <c r="G15">
        <v>2017</v>
      </c>
      <c r="H15">
        <v>2018</v>
      </c>
      <c r="I15" t="s">
        <v>195</v>
      </c>
      <c r="J15" t="s">
        <v>13</v>
      </c>
      <c r="K15" t="str">
        <f t="shared" si="1"/>
        <v>Len_Arm (Type: numerical) - Upper Arm Length (cm)</v>
      </c>
      <c r="L15" s="3" t="s">
        <v>280</v>
      </c>
    </row>
    <row r="16" spans="1:12" ht="15" thickBot="1" x14ac:dyDescent="0.4">
      <c r="A16" t="str">
        <f t="shared" si="0"/>
        <v>yes</v>
      </c>
      <c r="B16" t="s">
        <v>218</v>
      </c>
      <c r="C16" t="s">
        <v>218</v>
      </c>
      <c r="D16" t="s">
        <v>219</v>
      </c>
      <c r="E16" t="s">
        <v>193</v>
      </c>
      <c r="F16" t="s">
        <v>194</v>
      </c>
      <c r="G16">
        <v>2017</v>
      </c>
      <c r="H16">
        <v>2018</v>
      </c>
      <c r="I16" t="s">
        <v>195</v>
      </c>
      <c r="J16" t="s">
        <v>13</v>
      </c>
      <c r="K16" t="str">
        <f t="shared" si="1"/>
        <v>BMI (Type: numerical) - Body Mass Index (kg/m**2)</v>
      </c>
      <c r="L16" s="3" t="s">
        <v>281</v>
      </c>
    </row>
    <row r="17" spans="1:12" ht="15" thickBot="1" x14ac:dyDescent="0.4">
      <c r="A17" t="str">
        <f t="shared" si="0"/>
        <v>yes</v>
      </c>
      <c r="B17" t="s">
        <v>220</v>
      </c>
      <c r="C17" t="s">
        <v>220</v>
      </c>
      <c r="D17" t="s">
        <v>221</v>
      </c>
      <c r="E17" t="s">
        <v>193</v>
      </c>
      <c r="F17" t="s">
        <v>194</v>
      </c>
      <c r="G17">
        <v>2017</v>
      </c>
      <c r="H17">
        <v>2018</v>
      </c>
      <c r="I17" t="s">
        <v>195</v>
      </c>
      <c r="J17" t="s">
        <v>13</v>
      </c>
      <c r="K17" t="str">
        <f t="shared" si="1"/>
        <v>Cir_Head (Type: numerical) - Head Circumference (cm)</v>
      </c>
      <c r="L17" s="4" t="s">
        <v>359</v>
      </c>
    </row>
    <row r="18" spans="1:12" ht="15" thickBot="1" x14ac:dyDescent="0.4">
      <c r="A18" t="str">
        <f t="shared" si="0"/>
        <v>yes</v>
      </c>
      <c r="B18" t="s">
        <v>224</v>
      </c>
      <c r="C18" t="s">
        <v>224</v>
      </c>
      <c r="D18" t="s">
        <v>225</v>
      </c>
      <c r="E18" t="s">
        <v>193</v>
      </c>
      <c r="F18" t="s">
        <v>194</v>
      </c>
      <c r="G18">
        <v>2017</v>
      </c>
      <c r="H18">
        <v>2018</v>
      </c>
      <c r="I18" t="s">
        <v>195</v>
      </c>
      <c r="J18" t="s">
        <v>13</v>
      </c>
      <c r="K18" t="str">
        <f t="shared" si="1"/>
        <v>Height_cm (Type: numerical) - Standing Height (cm)</v>
      </c>
      <c r="L18" s="3" t="s">
        <v>282</v>
      </c>
    </row>
    <row r="19" spans="1:12" ht="15" thickBot="1" x14ac:dyDescent="0.4">
      <c r="A19" t="str">
        <f t="shared" si="0"/>
        <v>yes</v>
      </c>
      <c r="B19" t="s">
        <v>226</v>
      </c>
      <c r="C19" t="s">
        <v>226</v>
      </c>
      <c r="D19" t="s">
        <v>227</v>
      </c>
      <c r="E19" t="s">
        <v>193</v>
      </c>
      <c r="F19" t="s">
        <v>194</v>
      </c>
      <c r="G19">
        <v>2017</v>
      </c>
      <c r="H19">
        <v>2018</v>
      </c>
      <c r="I19" t="s">
        <v>195</v>
      </c>
      <c r="J19" t="s">
        <v>13</v>
      </c>
      <c r="K19" t="str">
        <f t="shared" si="1"/>
        <v>Len_Leg (Type: numerical) - Upper Leg Length (cm)</v>
      </c>
      <c r="L19" s="3" t="s">
        <v>283</v>
      </c>
    </row>
    <row r="20" spans="1:12" x14ac:dyDescent="0.35">
      <c r="A20" t="str">
        <f t="shared" si="0"/>
        <v>yes</v>
      </c>
      <c r="B20" t="s">
        <v>228</v>
      </c>
      <c r="C20" t="s">
        <v>228</v>
      </c>
      <c r="D20" t="s">
        <v>229</v>
      </c>
      <c r="E20" t="s">
        <v>193</v>
      </c>
      <c r="F20" t="s">
        <v>194</v>
      </c>
      <c r="G20">
        <v>2017</v>
      </c>
      <c r="H20">
        <v>2018</v>
      </c>
      <c r="I20" t="s">
        <v>195</v>
      </c>
      <c r="J20" t="s">
        <v>13</v>
      </c>
      <c r="K20" t="str">
        <f t="shared" si="1"/>
        <v>Len_Recum (Type: numerical) - Recumbent Length (cm)</v>
      </c>
      <c r="L20" s="4" t="s">
        <v>360</v>
      </c>
    </row>
    <row r="21" spans="1:12" x14ac:dyDescent="0.35">
      <c r="A21" t="str">
        <f t="shared" si="0"/>
        <v>no</v>
      </c>
      <c r="B21" s="1" t="s">
        <v>237</v>
      </c>
      <c r="C21" s="1" t="s">
        <v>222</v>
      </c>
      <c r="D21" t="s">
        <v>223</v>
      </c>
      <c r="E21" t="s">
        <v>193</v>
      </c>
      <c r="F21" t="s">
        <v>194</v>
      </c>
      <c r="G21">
        <v>2017</v>
      </c>
      <c r="H21">
        <v>2018</v>
      </c>
      <c r="I21" t="s">
        <v>195</v>
      </c>
      <c r="J21" t="s">
        <v>13</v>
      </c>
    </row>
    <row r="22" spans="1:12" x14ac:dyDescent="0.35">
      <c r="A22" t="str">
        <f t="shared" si="0"/>
        <v>no</v>
      </c>
      <c r="B22" s="1" t="s">
        <v>238</v>
      </c>
      <c r="C22" s="1" t="s">
        <v>202</v>
      </c>
      <c r="D22" t="s">
        <v>203</v>
      </c>
      <c r="E22" t="s">
        <v>193</v>
      </c>
      <c r="F22" t="s">
        <v>194</v>
      </c>
      <c r="G22">
        <v>2017</v>
      </c>
      <c r="H22">
        <v>2018</v>
      </c>
      <c r="I22" t="s">
        <v>195</v>
      </c>
      <c r="J22" t="s">
        <v>13</v>
      </c>
    </row>
    <row r="23" spans="1:12" x14ac:dyDescent="0.35">
      <c r="A23" t="str">
        <f t="shared" si="0"/>
        <v>no</v>
      </c>
      <c r="B23" s="1" t="s">
        <v>239</v>
      </c>
    </row>
    <row r="24" spans="1:12" ht="15" thickBot="1" x14ac:dyDescent="0.4">
      <c r="A24" t="str">
        <f t="shared" si="0"/>
        <v>no</v>
      </c>
      <c r="B24" s="1" t="s">
        <v>240</v>
      </c>
    </row>
    <row r="25" spans="1:12" ht="15" thickBot="1" x14ac:dyDescent="0.4">
      <c r="A25" t="str">
        <f t="shared" si="0"/>
        <v>yes</v>
      </c>
      <c r="B25" t="s">
        <v>230</v>
      </c>
      <c r="C25" t="s">
        <v>230</v>
      </c>
      <c r="D25" t="s">
        <v>231</v>
      </c>
      <c r="E25" t="s">
        <v>193</v>
      </c>
      <c r="F25" t="s">
        <v>194</v>
      </c>
      <c r="G25">
        <v>2017</v>
      </c>
      <c r="H25">
        <v>2018</v>
      </c>
      <c r="I25" t="s">
        <v>195</v>
      </c>
      <c r="J25" t="s">
        <v>13</v>
      </c>
      <c r="K25" t="str">
        <f t="shared" si="1"/>
        <v>Waist (Type: numerical) - Waist Circumference (cm)</v>
      </c>
      <c r="L25" s="3" t="s">
        <v>284</v>
      </c>
    </row>
    <row r="26" spans="1:12" ht="15" thickBot="1" x14ac:dyDescent="0.4">
      <c r="A26" t="str">
        <f t="shared" si="0"/>
        <v>yes</v>
      </c>
      <c r="B26" t="s">
        <v>232</v>
      </c>
      <c r="C26" t="s">
        <v>232</v>
      </c>
      <c r="D26" t="s">
        <v>233</v>
      </c>
      <c r="E26" t="s">
        <v>193</v>
      </c>
      <c r="F26" t="s">
        <v>194</v>
      </c>
      <c r="G26">
        <v>2017</v>
      </c>
      <c r="H26">
        <v>2018</v>
      </c>
      <c r="I26" t="s">
        <v>195</v>
      </c>
      <c r="J26" t="s">
        <v>13</v>
      </c>
      <c r="K26" t="str">
        <f t="shared" si="1"/>
        <v>Weight_kg (Type: numerical) - Weight (kg)</v>
      </c>
      <c r="L26" s="3" t="s">
        <v>285</v>
      </c>
    </row>
    <row r="27" spans="1:12" x14ac:dyDescent="0.35">
      <c r="A27" t="str">
        <f t="shared" si="0"/>
        <v>yes</v>
      </c>
      <c r="B27" t="s">
        <v>91</v>
      </c>
      <c r="C27" t="s">
        <v>91</v>
      </c>
      <c r="D27" t="s">
        <v>92</v>
      </c>
      <c r="E27" t="s">
        <v>193</v>
      </c>
      <c r="F27" t="s">
        <v>194</v>
      </c>
      <c r="G27">
        <v>2017</v>
      </c>
      <c r="H27">
        <v>2018</v>
      </c>
      <c r="I27" t="s">
        <v>195</v>
      </c>
      <c r="J27" t="s">
        <v>13</v>
      </c>
      <c r="K27" t="str">
        <f t="shared" si="1"/>
        <v>SEQN (Type: numerical) - Respondent sequence number.</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5"/>
  <sheetViews>
    <sheetView workbookViewId="0">
      <selection activeCell="K3" sqref="K3"/>
    </sheetView>
  </sheetViews>
  <sheetFormatPr defaultRowHeight="14.5" x14ac:dyDescent="0.35"/>
  <cols>
    <col min="3" max="3" width="13.1796875" bestFit="1" customWidth="1"/>
    <col min="4" max="4" width="32.81640625" bestFit="1" customWidth="1"/>
    <col min="5" max="5" width="13.453125" bestFit="1" customWidth="1"/>
    <col min="6" max="6" width="20.1796875" bestFit="1" customWidth="1"/>
    <col min="7" max="7" width="9.54296875" bestFit="1" customWidth="1"/>
    <col min="8" max="8" width="7.7265625" bestFit="1" customWidth="1"/>
    <col min="9" max="9" width="10.54296875" bestFit="1" customWidth="1"/>
    <col min="10" max="10" width="13.81640625" bestFit="1" customWidth="1"/>
    <col min="11" max="11" width="84.7265625" customWidth="1"/>
  </cols>
  <sheetData>
    <row r="1" spans="3:12" x14ac:dyDescent="0.35">
      <c r="C1" t="s">
        <v>0</v>
      </c>
      <c r="D1" t="s">
        <v>1</v>
      </c>
      <c r="E1" t="s">
        <v>2</v>
      </c>
      <c r="F1" t="s">
        <v>3</v>
      </c>
      <c r="G1" t="s">
        <v>4</v>
      </c>
      <c r="H1" t="s">
        <v>5</v>
      </c>
      <c r="I1" t="s">
        <v>6</v>
      </c>
      <c r="J1" t="s">
        <v>7</v>
      </c>
      <c r="K1" t="s">
        <v>103</v>
      </c>
      <c r="L1" t="s">
        <v>246</v>
      </c>
    </row>
    <row r="2" spans="3:12" x14ac:dyDescent="0.35">
      <c r="C2" s="1" t="s">
        <v>312</v>
      </c>
      <c r="D2" t="s">
        <v>313</v>
      </c>
      <c r="E2" t="s">
        <v>314</v>
      </c>
      <c r="F2" t="s">
        <v>315</v>
      </c>
      <c r="G2">
        <v>2017</v>
      </c>
      <c r="H2">
        <v>2018</v>
      </c>
      <c r="I2" t="s">
        <v>316</v>
      </c>
      <c r="J2" t="s">
        <v>13</v>
      </c>
    </row>
    <row r="3" spans="3:12" x14ac:dyDescent="0.35">
      <c r="C3" t="s">
        <v>317</v>
      </c>
      <c r="D3" t="s">
        <v>318</v>
      </c>
      <c r="E3" t="s">
        <v>314</v>
      </c>
      <c r="F3" t="s">
        <v>315</v>
      </c>
      <c r="G3">
        <v>2017</v>
      </c>
      <c r="H3">
        <v>2018</v>
      </c>
      <c r="I3" t="s">
        <v>316</v>
      </c>
      <c r="J3" t="s">
        <v>13</v>
      </c>
      <c r="K3" t="str">
        <f t="shared" ref="K3" si="0">IF(ISBLANK(L3),CONCATENATE(C3, " (Type: numerical) - ", D3),CONCATENATE(L3, " (Type: numerical) - ", D3))</f>
        <v>Fasting_Glucose (Type: numerical) - Fasting Glucose (mg/dL)</v>
      </c>
      <c r="L3" t="s">
        <v>322</v>
      </c>
    </row>
    <row r="4" spans="3:12" x14ac:dyDescent="0.35">
      <c r="C4" t="s">
        <v>91</v>
      </c>
      <c r="D4" t="s">
        <v>319</v>
      </c>
      <c r="E4" t="s">
        <v>314</v>
      </c>
      <c r="F4" t="s">
        <v>315</v>
      </c>
      <c r="G4">
        <v>2017</v>
      </c>
      <c r="H4">
        <v>2018</v>
      </c>
      <c r="I4" t="s">
        <v>316</v>
      </c>
      <c r="J4" t="s">
        <v>13</v>
      </c>
    </row>
    <row r="5" spans="3:12" x14ac:dyDescent="0.35">
      <c r="C5" s="1" t="s">
        <v>320</v>
      </c>
      <c r="D5" t="s">
        <v>321</v>
      </c>
      <c r="E5" t="s">
        <v>314</v>
      </c>
      <c r="F5" t="s">
        <v>315</v>
      </c>
      <c r="G5">
        <v>2017</v>
      </c>
      <c r="H5">
        <v>2018</v>
      </c>
      <c r="I5" t="s">
        <v>316</v>
      </c>
      <c r="J5" t="s">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8"/>
  <sheetViews>
    <sheetView workbookViewId="0">
      <selection activeCell="K5" sqref="K5"/>
    </sheetView>
  </sheetViews>
  <sheetFormatPr defaultRowHeight="14.5" x14ac:dyDescent="0.35"/>
  <cols>
    <col min="3" max="3" width="13.1796875" bestFit="1" customWidth="1"/>
    <col min="4" max="4" width="60.54296875" customWidth="1"/>
    <col min="5" max="5" width="13.453125" bestFit="1" customWidth="1"/>
    <col min="6" max="6" width="18.1796875" bestFit="1" customWidth="1"/>
    <col min="7" max="7" width="9.54296875" bestFit="1" customWidth="1"/>
    <col min="8" max="8" width="7.7265625" bestFit="1" customWidth="1"/>
    <col min="9" max="9" width="12.54296875" bestFit="1" customWidth="1"/>
    <col min="10" max="10" width="13.81640625" bestFit="1" customWidth="1"/>
    <col min="11" max="11" width="255.7265625" bestFit="1" customWidth="1"/>
    <col min="12" max="12" width="17" bestFit="1" customWidth="1"/>
  </cols>
  <sheetData>
    <row r="1" spans="3:12" x14ac:dyDescent="0.35">
      <c r="C1" t="s">
        <v>0</v>
      </c>
      <c r="D1" t="s">
        <v>1</v>
      </c>
      <c r="E1" t="s">
        <v>2</v>
      </c>
      <c r="F1" t="s">
        <v>3</v>
      </c>
      <c r="G1" t="s">
        <v>4</v>
      </c>
      <c r="H1" t="s">
        <v>5</v>
      </c>
      <c r="I1" t="s">
        <v>6</v>
      </c>
      <c r="J1" t="s">
        <v>7</v>
      </c>
      <c r="K1" t="s">
        <v>103</v>
      </c>
      <c r="L1" t="s">
        <v>246</v>
      </c>
    </row>
    <row r="2" spans="3:12" x14ac:dyDescent="0.35">
      <c r="C2" t="s">
        <v>323</v>
      </c>
      <c r="D2" t="s">
        <v>324</v>
      </c>
      <c r="E2" t="s">
        <v>325</v>
      </c>
      <c r="F2" t="s">
        <v>326</v>
      </c>
      <c r="G2">
        <v>2015</v>
      </c>
      <c r="H2">
        <v>2016</v>
      </c>
      <c r="I2" t="s">
        <v>114</v>
      </c>
      <c r="J2" t="s">
        <v>13</v>
      </c>
      <c r="K2" t="str">
        <f t="shared" ref="K2:K18" si="0">IF(ISBLANK(L2),CONCATENATE(C2, " (Type: numerical) - ", D2),CONCATENATE(L2, " (Type: numerical) - ", D2))</f>
        <v>Health_Insurance (Type: numerical) - 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c r="L2" t="s">
        <v>357</v>
      </c>
    </row>
    <row r="3" spans="3:12" x14ac:dyDescent="0.35">
      <c r="C3" t="s">
        <v>327</v>
      </c>
      <c r="D3" t="s">
        <v>328</v>
      </c>
      <c r="E3" t="s">
        <v>325</v>
      </c>
      <c r="F3" t="s">
        <v>326</v>
      </c>
      <c r="G3">
        <v>2015</v>
      </c>
      <c r="H3">
        <v>2016</v>
      </c>
      <c r="I3" t="s">
        <v>114</v>
      </c>
      <c r="J3" t="s">
        <v>13</v>
      </c>
      <c r="K3" t="str">
        <f t="shared" si="0"/>
        <v>Private_Insurance (Type: numerical) - {Are you/Is SP} covered by private insurance?</v>
      </c>
      <c r="L3" t="s">
        <v>358</v>
      </c>
    </row>
    <row r="4" spans="3:12" x14ac:dyDescent="0.35">
      <c r="C4" t="s">
        <v>329</v>
      </c>
      <c r="D4" t="s">
        <v>330</v>
      </c>
      <c r="E4" t="s">
        <v>325</v>
      </c>
      <c r="F4" t="s">
        <v>326</v>
      </c>
      <c r="G4">
        <v>2015</v>
      </c>
      <c r="H4">
        <v>2016</v>
      </c>
      <c r="I4" t="s">
        <v>114</v>
      </c>
      <c r="J4" t="s">
        <v>13</v>
      </c>
      <c r="K4" t="str">
        <f t="shared" si="0"/>
        <v>HIQ031AA (Type: numerical) - No coverage of any type.</v>
      </c>
    </row>
    <row r="5" spans="3:12" x14ac:dyDescent="0.35">
      <c r="C5" t="s">
        <v>331</v>
      </c>
      <c r="D5" t="s">
        <v>332</v>
      </c>
      <c r="E5" t="s">
        <v>325</v>
      </c>
      <c r="F5" t="s">
        <v>326</v>
      </c>
      <c r="G5">
        <v>2015</v>
      </c>
      <c r="H5">
        <v>2016</v>
      </c>
      <c r="I5" t="s">
        <v>114</v>
      </c>
      <c r="J5" t="s">
        <v>13</v>
      </c>
      <c r="K5" t="str">
        <f t="shared" si="0"/>
        <v>HIQ031B (Type: numerical) - {Are you/Is SP} covered by Medicare?</v>
      </c>
    </row>
    <row r="6" spans="3:12" x14ac:dyDescent="0.35">
      <c r="C6" t="s">
        <v>333</v>
      </c>
      <c r="D6" t="s">
        <v>334</v>
      </c>
      <c r="E6" t="s">
        <v>325</v>
      </c>
      <c r="F6" t="s">
        <v>326</v>
      </c>
      <c r="G6">
        <v>2015</v>
      </c>
      <c r="H6">
        <v>2016</v>
      </c>
      <c r="I6" t="s">
        <v>114</v>
      </c>
      <c r="J6" t="s">
        <v>13</v>
      </c>
      <c r="K6" t="str">
        <f t="shared" si="0"/>
        <v>HIQ031C (Type: numerical) - {Are you/Is SP} covered by Medi-Gap?</v>
      </c>
    </row>
    <row r="7" spans="3:12" x14ac:dyDescent="0.35">
      <c r="C7" t="s">
        <v>335</v>
      </c>
      <c r="D7" t="s">
        <v>336</v>
      </c>
      <c r="E7" t="s">
        <v>325</v>
      </c>
      <c r="F7" t="s">
        <v>326</v>
      </c>
      <c r="G7">
        <v>2015</v>
      </c>
      <c r="H7">
        <v>2016</v>
      </c>
      <c r="I7" t="s">
        <v>114</v>
      </c>
      <c r="J7" t="s">
        <v>13</v>
      </c>
      <c r="K7" t="str">
        <f t="shared" si="0"/>
        <v>HIQ031D (Type: numerical) - {Are you/Is SP} covered by Medicaid?</v>
      </c>
    </row>
    <row r="8" spans="3:12" x14ac:dyDescent="0.35">
      <c r="C8" t="s">
        <v>337</v>
      </c>
      <c r="D8" t="s">
        <v>338</v>
      </c>
      <c r="E8" t="s">
        <v>325</v>
      </c>
      <c r="F8" t="s">
        <v>326</v>
      </c>
      <c r="G8">
        <v>2015</v>
      </c>
      <c r="H8">
        <v>2016</v>
      </c>
      <c r="I8" t="s">
        <v>114</v>
      </c>
      <c r="J8" t="s">
        <v>13</v>
      </c>
      <c r="K8" t="str">
        <f t="shared" si="0"/>
        <v>HIQ031E (Type: numerical) - {Are you/Is SP} covered by SCHIP (State Children's Health Insurance Program)?</v>
      </c>
    </row>
    <row r="9" spans="3:12" x14ac:dyDescent="0.35">
      <c r="C9" t="s">
        <v>339</v>
      </c>
      <c r="D9" t="s">
        <v>340</v>
      </c>
      <c r="E9" t="s">
        <v>325</v>
      </c>
      <c r="F9" t="s">
        <v>326</v>
      </c>
      <c r="G9">
        <v>2015</v>
      </c>
      <c r="H9">
        <v>2016</v>
      </c>
      <c r="I9" t="s">
        <v>114</v>
      </c>
      <c r="J9" t="s">
        <v>13</v>
      </c>
      <c r="K9" t="str">
        <f t="shared" si="0"/>
        <v>HIQ031F (Type: numerical) - {Are you/Is SP} covered by military health plan (Tricare/VA/Champ-VA)?</v>
      </c>
    </row>
    <row r="10" spans="3:12" x14ac:dyDescent="0.35">
      <c r="C10" s="1" t="s">
        <v>341</v>
      </c>
      <c r="D10" t="s">
        <v>342</v>
      </c>
      <c r="E10" t="s">
        <v>325</v>
      </c>
      <c r="F10" t="s">
        <v>326</v>
      </c>
      <c r="G10">
        <v>2015</v>
      </c>
      <c r="H10">
        <v>2016</v>
      </c>
      <c r="I10" t="s">
        <v>114</v>
      </c>
      <c r="J10" t="s">
        <v>13</v>
      </c>
      <c r="K10" t="str">
        <f t="shared" si="0"/>
        <v>HIQ031G (Type: numerical) - {Are you/Is SP} covered by Indian Health Service?</v>
      </c>
    </row>
    <row r="11" spans="3:12" x14ac:dyDescent="0.35">
      <c r="C11" t="s">
        <v>343</v>
      </c>
      <c r="D11" t="s">
        <v>344</v>
      </c>
      <c r="E11" t="s">
        <v>325</v>
      </c>
      <c r="F11" t="s">
        <v>326</v>
      </c>
      <c r="G11">
        <v>2015</v>
      </c>
      <c r="H11">
        <v>2016</v>
      </c>
      <c r="I11" t="s">
        <v>114</v>
      </c>
      <c r="J11" t="s">
        <v>13</v>
      </c>
      <c r="K11" t="str">
        <f t="shared" si="0"/>
        <v>HIQ031H (Type: numerical) - {Are you/Is SP} covered by state-sponsored health plan?</v>
      </c>
    </row>
    <row r="12" spans="3:12" x14ac:dyDescent="0.35">
      <c r="C12" t="s">
        <v>345</v>
      </c>
      <c r="D12" t="s">
        <v>346</v>
      </c>
      <c r="E12" t="s">
        <v>325</v>
      </c>
      <c r="F12" t="s">
        <v>326</v>
      </c>
      <c r="G12">
        <v>2015</v>
      </c>
      <c r="H12">
        <v>2016</v>
      </c>
      <c r="I12" t="s">
        <v>114</v>
      </c>
      <c r="J12" t="s">
        <v>13</v>
      </c>
      <c r="K12" t="str">
        <f t="shared" si="0"/>
        <v>HIQ031I (Type: numerical) - {Are you/Is SP} covered by other government insurance?</v>
      </c>
    </row>
    <row r="13" spans="3:12" x14ac:dyDescent="0.35">
      <c r="C13" t="s">
        <v>347</v>
      </c>
      <c r="D13" t="s">
        <v>348</v>
      </c>
      <c r="E13" t="s">
        <v>325</v>
      </c>
      <c r="F13" t="s">
        <v>326</v>
      </c>
      <c r="G13">
        <v>2015</v>
      </c>
      <c r="H13">
        <v>2016</v>
      </c>
      <c r="I13" t="s">
        <v>114</v>
      </c>
      <c r="J13" t="s">
        <v>13</v>
      </c>
      <c r="K13" t="str">
        <f t="shared" si="0"/>
        <v>HIQ031J (Type: numerical) - {Are you/Is SP} covered by any single service plan?</v>
      </c>
    </row>
    <row r="14" spans="3:12" x14ac:dyDescent="0.35">
      <c r="C14" t="s">
        <v>349</v>
      </c>
      <c r="D14" t="s">
        <v>350</v>
      </c>
      <c r="E14" t="s">
        <v>325</v>
      </c>
      <c r="F14" t="s">
        <v>326</v>
      </c>
      <c r="G14">
        <v>2015</v>
      </c>
      <c r="H14">
        <v>2016</v>
      </c>
      <c r="I14" t="s">
        <v>114</v>
      </c>
      <c r="J14" t="s">
        <v>13</v>
      </c>
      <c r="K14" t="str">
        <f t="shared" si="0"/>
        <v>HIQ105 (Type: numerical) - Insurance card available or not.</v>
      </c>
    </row>
    <row r="15" spans="3:12" x14ac:dyDescent="0.35">
      <c r="C15" t="s">
        <v>351</v>
      </c>
      <c r="D15" t="s">
        <v>352</v>
      </c>
      <c r="E15" t="s">
        <v>325</v>
      </c>
      <c r="F15" t="s">
        <v>326</v>
      </c>
      <c r="G15">
        <v>2015</v>
      </c>
      <c r="H15">
        <v>2016</v>
      </c>
      <c r="I15" t="s">
        <v>114</v>
      </c>
      <c r="J15" t="s">
        <v>13</v>
      </c>
      <c r="K15" t="str">
        <f t="shared" si="0"/>
        <v>HIQ210 (Type: numerical) - In the past 12 months, was there any time when {you/SP} did not have any health insurance coverage?</v>
      </c>
    </row>
    <row r="16" spans="3:12" x14ac:dyDescent="0.35">
      <c r="C16" t="s">
        <v>353</v>
      </c>
      <c r="D16" t="s">
        <v>354</v>
      </c>
      <c r="E16" t="s">
        <v>325</v>
      </c>
      <c r="F16" t="s">
        <v>326</v>
      </c>
      <c r="G16">
        <v>2015</v>
      </c>
      <c r="H16">
        <v>2016</v>
      </c>
      <c r="I16" t="s">
        <v>114</v>
      </c>
      <c r="J16" t="s">
        <v>13</v>
      </c>
      <c r="K16" t="str">
        <f t="shared" si="0"/>
        <v>HIQ260 (Type: numerical) - {Do you/Does SP} have Medicare?</v>
      </c>
    </row>
    <row r="17" spans="3:11" x14ac:dyDescent="0.35">
      <c r="C17" t="s">
        <v>355</v>
      </c>
      <c r="D17" t="s">
        <v>356</v>
      </c>
      <c r="E17" t="s">
        <v>325</v>
      </c>
      <c r="F17" t="s">
        <v>326</v>
      </c>
      <c r="G17">
        <v>2015</v>
      </c>
      <c r="H17">
        <v>2016</v>
      </c>
      <c r="I17" t="s">
        <v>114</v>
      </c>
      <c r="J17" t="s">
        <v>13</v>
      </c>
      <c r="K17" t="str">
        <f t="shared" si="0"/>
        <v>HIQ270 (Type: numerical) - {Does this plan/Do any of these plans} cover any part of the cost of prescriptions?</v>
      </c>
    </row>
    <row r="18" spans="3:11" x14ac:dyDescent="0.35">
      <c r="C18" t="s">
        <v>91</v>
      </c>
      <c r="D18" t="s">
        <v>92</v>
      </c>
      <c r="E18" t="s">
        <v>325</v>
      </c>
      <c r="F18" t="s">
        <v>326</v>
      </c>
      <c r="G18">
        <v>2015</v>
      </c>
      <c r="H18">
        <v>2016</v>
      </c>
      <c r="I18" t="s">
        <v>114</v>
      </c>
      <c r="J18" t="s">
        <v>13</v>
      </c>
      <c r="K18" t="str">
        <f t="shared" si="0"/>
        <v>SEQN (Type: numerical) - Respondent sequence number.</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3"/>
  <sheetViews>
    <sheetView tabSelected="1" workbookViewId="0">
      <selection activeCell="K3" sqref="K3"/>
    </sheetView>
  </sheetViews>
  <sheetFormatPr defaultRowHeight="14.5" x14ac:dyDescent="0.35"/>
  <cols>
    <col min="3" max="3" width="14.26953125" bestFit="1" customWidth="1"/>
    <col min="4" max="4" width="19.26953125" bestFit="1" customWidth="1"/>
    <col min="5" max="5" width="14.54296875" bestFit="1" customWidth="1"/>
    <col min="6" max="6" width="43.453125" customWidth="1"/>
    <col min="7" max="7" width="10.26953125" bestFit="1" customWidth="1"/>
    <col min="8" max="8" width="8.1796875" bestFit="1" customWidth="1"/>
    <col min="9" max="9" width="11.453125" bestFit="1" customWidth="1"/>
    <col min="10" max="10" width="14.81640625" bestFit="1" customWidth="1"/>
    <col min="11" max="11" width="41.7265625" bestFit="1" customWidth="1"/>
    <col min="12" max="12" width="9.453125" bestFit="1" customWidth="1"/>
  </cols>
  <sheetData>
    <row r="1" spans="3:12" x14ac:dyDescent="0.35">
      <c r="C1" t="s">
        <v>0</v>
      </c>
      <c r="D1" t="s">
        <v>1</v>
      </c>
      <c r="E1" t="s">
        <v>2</v>
      </c>
      <c r="F1" t="s">
        <v>3</v>
      </c>
      <c r="G1" t="s">
        <v>4</v>
      </c>
      <c r="H1" t="s">
        <v>5</v>
      </c>
      <c r="I1" t="s">
        <v>6</v>
      </c>
      <c r="J1" t="s">
        <v>7</v>
      </c>
      <c r="K1" t="s">
        <v>103</v>
      </c>
      <c r="L1" t="s">
        <v>246</v>
      </c>
    </row>
    <row r="2" spans="3:12" x14ac:dyDescent="0.35">
      <c r="C2" t="s">
        <v>91</v>
      </c>
      <c r="D2" t="s">
        <v>319</v>
      </c>
      <c r="E2" t="s">
        <v>314</v>
      </c>
      <c r="F2" t="s">
        <v>361</v>
      </c>
      <c r="G2">
        <v>2015</v>
      </c>
      <c r="H2">
        <v>2018</v>
      </c>
      <c r="I2" t="s">
        <v>316</v>
      </c>
      <c r="J2" t="s">
        <v>13</v>
      </c>
    </row>
    <row r="3" spans="3:12" x14ac:dyDescent="0.35">
      <c r="C3" t="s">
        <v>362</v>
      </c>
      <c r="D3" t="s">
        <v>363</v>
      </c>
      <c r="E3" t="s">
        <v>314</v>
      </c>
      <c r="F3" t="s">
        <v>364</v>
      </c>
      <c r="G3">
        <v>2015</v>
      </c>
      <c r="H3">
        <v>2018</v>
      </c>
      <c r="I3" t="s">
        <v>316</v>
      </c>
      <c r="J3" t="s">
        <v>13</v>
      </c>
      <c r="K3" t="s">
        <v>366</v>
      </c>
      <c r="L3" t="s">
        <v>365</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DEMO_J</vt:lpstr>
      <vt:lpstr>DIQ_J</vt:lpstr>
      <vt:lpstr>BMX_J</vt:lpstr>
      <vt:lpstr>GLU_J</vt:lpstr>
      <vt:lpstr>HIQ_J</vt:lpstr>
      <vt:lpstr>Glycohemoglobin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Ha</dc:creator>
  <cp:lastModifiedBy>Johnny Ha</cp:lastModifiedBy>
  <dcterms:created xsi:type="dcterms:W3CDTF">2021-06-10T22:48:37Z</dcterms:created>
  <dcterms:modified xsi:type="dcterms:W3CDTF">2021-06-15T23:51:49Z</dcterms:modified>
</cp:coreProperties>
</file>