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hnn\OneDrive\Documents\GitHub\DAEN-690-Capstone-Project\Data\"/>
    </mc:Choice>
  </mc:AlternateContent>
  <bookViews>
    <workbookView xWindow="0" yWindow="0" windowWidth="11500" windowHeight="3070" activeTab="3"/>
  </bookViews>
  <sheets>
    <sheet name="Info" sheetId="6" r:id="rId1"/>
    <sheet name="DEMO_J" sheetId="1" r:id="rId2"/>
    <sheet name="DIQ_J" sheetId="3" r:id="rId3"/>
    <sheet name="BMX_J" sheetId="4" r:id="rId4"/>
    <sheet name="GLU_J" sheetId="7" r:id="rId5"/>
    <sheet name="HIQ_J" sheetId="8" r:id="rId6"/>
  </sheets>
  <calcPr calcId="162913" iterate="1" iterateCount="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8" l="1"/>
  <c r="K4" i="8"/>
  <c r="K5" i="8"/>
  <c r="K6" i="8"/>
  <c r="K7" i="8"/>
  <c r="K8" i="8"/>
  <c r="K9" i="8"/>
  <c r="K10" i="8"/>
  <c r="K11" i="8"/>
  <c r="K12" i="8"/>
  <c r="K13" i="8"/>
  <c r="K14" i="8"/>
  <c r="K15" i="8"/>
  <c r="K16" i="8"/>
  <c r="K17" i="8"/>
  <c r="K18" i="8"/>
  <c r="K2" i="8"/>
  <c r="K3" i="7" l="1"/>
  <c r="K5" i="4" l="1"/>
  <c r="K6" i="4"/>
  <c r="K7" i="4"/>
  <c r="K8" i="4"/>
  <c r="K9" i="4"/>
  <c r="K10" i="4"/>
  <c r="K11" i="4"/>
  <c r="K12" i="4"/>
  <c r="K13" i="4"/>
  <c r="K14" i="4"/>
  <c r="K15" i="4"/>
  <c r="K16" i="4"/>
  <c r="K17" i="4"/>
  <c r="K18" i="4"/>
  <c r="K19" i="4"/>
  <c r="K20" i="4"/>
  <c r="K25" i="4"/>
  <c r="K26" i="4"/>
  <c r="K27" i="4"/>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2" i="3"/>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3" i="1"/>
  <c r="K4" i="1"/>
  <c r="K5" i="1"/>
  <c r="K6" i="1"/>
  <c r="K7" i="1"/>
  <c r="K8" i="1"/>
  <c r="K9" i="1"/>
  <c r="K10" i="1"/>
  <c r="K11" i="1"/>
  <c r="K12" i="1"/>
  <c r="K2" i="1"/>
  <c r="A3" i="4"/>
  <c r="A4" i="4"/>
  <c r="A5" i="4"/>
  <c r="A6" i="4"/>
  <c r="A7" i="4"/>
  <c r="A8" i="4"/>
  <c r="A9" i="4"/>
  <c r="A10" i="4"/>
  <c r="A11" i="4"/>
  <c r="A12" i="4"/>
  <c r="A13" i="4"/>
  <c r="A14" i="4"/>
  <c r="A15" i="4"/>
  <c r="A16" i="4"/>
  <c r="A17" i="4"/>
  <c r="A18" i="4"/>
  <c r="A19" i="4"/>
  <c r="A20" i="4"/>
  <c r="A21" i="4"/>
  <c r="A22" i="4"/>
  <c r="A23" i="4"/>
  <c r="A24" i="4"/>
  <c r="A25" i="4"/>
  <c r="A26" i="4"/>
  <c r="A2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2" i="3"/>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2" i="1"/>
</calcChain>
</file>

<file path=xl/comments1.xml><?xml version="1.0" encoding="utf-8"?>
<comments xmlns="http://schemas.openxmlformats.org/spreadsheetml/2006/main">
  <authors>
    <author>Johnny Ha</author>
  </authors>
  <commentList>
    <comment ref="B12" authorId="0" shapeId="0">
      <text>
        <r>
          <rPr>
            <b/>
            <sz val="9"/>
            <color indexed="81"/>
            <rFont val="Tahoma"/>
            <family val="2"/>
          </rPr>
          <t>Johnny Ha:</t>
        </r>
        <r>
          <rPr>
            <sz val="9"/>
            <color indexed="81"/>
            <rFont val="Tahoma"/>
            <family val="2"/>
          </rPr>
          <t xml:space="preserve">
Change to DMDHRAGZ
</t>
        </r>
      </text>
    </comment>
    <comment ref="B13" authorId="0" shapeId="0">
      <text>
        <r>
          <rPr>
            <b/>
            <sz val="9"/>
            <color indexed="81"/>
            <rFont val="Tahoma"/>
            <family val="2"/>
          </rPr>
          <t>Johnny Ha:</t>
        </r>
        <r>
          <rPr>
            <sz val="9"/>
            <color indexed="81"/>
            <rFont val="Tahoma"/>
            <family val="2"/>
          </rPr>
          <t xml:space="preserve">
Remove</t>
        </r>
      </text>
    </comment>
    <comment ref="B14" authorId="0" shapeId="0">
      <text>
        <r>
          <rPr>
            <b/>
            <sz val="9"/>
            <color indexed="81"/>
            <rFont val="Tahoma"/>
            <family val="2"/>
          </rPr>
          <t>Johnny Ha:</t>
        </r>
        <r>
          <rPr>
            <sz val="9"/>
            <color indexed="81"/>
            <rFont val="Tahoma"/>
            <family val="2"/>
          </rPr>
          <t xml:space="preserve">
Change to DMDHREDZ</t>
        </r>
      </text>
    </comment>
    <comment ref="B16" authorId="0" shapeId="0">
      <text>
        <r>
          <rPr>
            <b/>
            <sz val="9"/>
            <color indexed="81"/>
            <rFont val="Tahoma"/>
            <family val="2"/>
          </rPr>
          <t>Johnny Ha:</t>
        </r>
        <r>
          <rPr>
            <sz val="9"/>
            <color indexed="81"/>
            <rFont val="Tahoma"/>
            <family val="2"/>
          </rPr>
          <t xml:space="preserve">
Change to DMDHRMAZ</t>
        </r>
      </text>
    </comment>
    <comment ref="B17" authorId="0" shapeId="0">
      <text>
        <r>
          <rPr>
            <b/>
            <sz val="9"/>
            <color indexed="81"/>
            <rFont val="Tahoma"/>
            <family val="2"/>
          </rPr>
          <t>Johnny Ha:</t>
        </r>
        <r>
          <rPr>
            <sz val="9"/>
            <color indexed="81"/>
            <rFont val="Tahoma"/>
            <family val="2"/>
          </rPr>
          <t xml:space="preserve">
Change to DMDHSEDZ</t>
        </r>
      </text>
    </comment>
  </commentList>
</comments>
</file>

<file path=xl/sharedStrings.xml><?xml version="1.0" encoding="utf-8"?>
<sst xmlns="http://schemas.openxmlformats.org/spreadsheetml/2006/main" count="1083" uniqueCount="361">
  <si>
    <t>Variable Name</t>
  </si>
  <si>
    <t>Variable Description</t>
  </si>
  <si>
    <t>Data File Name</t>
  </si>
  <si>
    <t>Data File Description</t>
  </si>
  <si>
    <t>Begin Year</t>
  </si>
  <si>
    <t>EndYear</t>
  </si>
  <si>
    <t>Component</t>
  </si>
  <si>
    <t>Use Constraints</t>
  </si>
  <si>
    <t>AIALANGA</t>
  </si>
  <si>
    <t>Language of the MEC ACASI Interview Instrument</t>
  </si>
  <si>
    <t>DEMO_J</t>
  </si>
  <si>
    <t>Demographic Variables and Sample Weights</t>
  </si>
  <si>
    <t>Demographics</t>
  </si>
  <si>
    <t>None</t>
  </si>
  <si>
    <t>DMDBORN4</t>
  </si>
  <si>
    <t>In what country {were you/was SP} born?</t>
  </si>
  <si>
    <t>DMDCITZN</t>
  </si>
  <si>
    <t>{Are you/Is SP} a citizen of the United States? [Information about citizenship is being collected by the U.S. Public Health Service to perform health related research. Providing this information is voluntary and is collected under the authority of the Public Health Service Act. There will be no effect on pending immigration or citizenship petitions.]</t>
  </si>
  <si>
    <t>DMDEDUC2</t>
  </si>
  <si>
    <t>What is the highest grade or level of school {you have/SP has} completed or the highest degree {you have/s/he has} received?</t>
  </si>
  <si>
    <t>DMDEDUC3</t>
  </si>
  <si>
    <t>DMDFMSIZ</t>
  </si>
  <si>
    <t>Total number of people in the Family</t>
  </si>
  <si>
    <t>DMDHHSIZ</t>
  </si>
  <si>
    <t>Total number of people in the Household</t>
  </si>
  <si>
    <t>DMDHHSZA</t>
  </si>
  <si>
    <t>Number of children aged 5 years or younger in the household</t>
  </si>
  <si>
    <t>DMDHHSZB</t>
  </si>
  <si>
    <t>Number of children aged 6-17 years old in the household</t>
  </si>
  <si>
    <t>DMDHHSZE</t>
  </si>
  <si>
    <t>Number of adults aged 60 years or older in the household</t>
  </si>
  <si>
    <t>DMDHRAGZ</t>
  </si>
  <si>
    <t>HH reference person's age in years</t>
  </si>
  <si>
    <t>DMDHREDZ</t>
  </si>
  <si>
    <t>HH reference person's education level</t>
  </si>
  <si>
    <t>DMDHRGND</t>
  </si>
  <si>
    <t>HH reference person's gender</t>
  </si>
  <si>
    <t>DMDHRMAZ</t>
  </si>
  <si>
    <t>HH reference person's marital status</t>
  </si>
  <si>
    <t>DMDHSEDZ</t>
  </si>
  <si>
    <t>HH reference person's spouse's education level</t>
  </si>
  <si>
    <t>DMDMARTL</t>
  </si>
  <si>
    <t>Marital status</t>
  </si>
  <si>
    <t>DMDYRSUS</t>
  </si>
  <si>
    <t>Length of time the participant has been in the US.</t>
  </si>
  <si>
    <t>DMQADFC</t>
  </si>
  <si>
    <t>Did {you/SP} ever serve in a foreign country during a time of armed conflict or on a humanitarian or peace-keeping mission? (This would include National Guard or reserve or active duty monitoring or conducting peace keeping operations in Bosnia and Kosovo, in the Sinai between Egypt and Israel, or in response to the 2004 tsunami or Haiti in 2010.)</t>
  </si>
  <si>
    <t>DMQMILIZ</t>
  </si>
  <si>
    <t>{Have you/Has SP} ever served on active duty in the U.S. Armed Forces, military Reserves, or National Guard? (Active duty does not include training for the Reserves or National Guard, but does include activation, for service in the U.S. or in a foreign country, in support of military or humanitarian operations.)</t>
  </si>
  <si>
    <t>FIAINTRP</t>
  </si>
  <si>
    <t>Was an interpreter used to conduct the Family interview?</t>
  </si>
  <si>
    <t>FIALANG</t>
  </si>
  <si>
    <t>Language of the Family Interview Instrument</t>
  </si>
  <si>
    <t>FIAPROXY</t>
  </si>
  <si>
    <t>Was a Proxy respondent used in conducting the Family Interview?</t>
  </si>
  <si>
    <t>INDFMIN2</t>
  </si>
  <si>
    <t>Total family income (reported as a range value in dollars)</t>
  </si>
  <si>
    <t>INDFMPIR</t>
  </si>
  <si>
    <t>A ratio of family income to poverty guidelines.</t>
  </si>
  <si>
    <t>INDHHIN2</t>
  </si>
  <si>
    <t>Total household income (reported as a range value in dollars)</t>
  </si>
  <si>
    <t>MIAINTRP</t>
  </si>
  <si>
    <t>Was an interpreter used to conduct the MEC CAPI interview?</t>
  </si>
  <si>
    <t>MIALANG</t>
  </si>
  <si>
    <t>Language of the MEC CAPI Interview Instrument</t>
  </si>
  <si>
    <t>MIAPROXY</t>
  </si>
  <si>
    <t>Was a Proxy respondent used in conducting the MEC CAPI Interview?</t>
  </si>
  <si>
    <t>RIAGENDR</t>
  </si>
  <si>
    <t>Gender of the participant.</t>
  </si>
  <si>
    <t>RIDAGEMN</t>
  </si>
  <si>
    <t>Age in months of the participant at the time of screening. Reported for persons aged 24 months or younger at the time of exam (or screening if not examined).</t>
  </si>
  <si>
    <t>RIDAGEYR</t>
  </si>
  <si>
    <t>Age in years of the participant at the time of screening. Individuals 80 and over are topcoded at 80 years of age.</t>
  </si>
  <si>
    <t>RIDEXAGM</t>
  </si>
  <si>
    <t>Age in months of the participant at the time of examination. Reported for persons aged 19 years or younger at the time of examination.</t>
  </si>
  <si>
    <t>RIDEXMON</t>
  </si>
  <si>
    <t>Six month time period when the examination was performed - two categories: November 1 through April 30, May 1 through October 31.</t>
  </si>
  <si>
    <t>RIDEXPRG</t>
  </si>
  <si>
    <t>Pregnancy status for females between 20 and 44 years of age at the time of MEC exam.</t>
  </si>
  <si>
    <t>RIDRETH1</t>
  </si>
  <si>
    <t>Recode of reported race and Hispanic origin information</t>
  </si>
  <si>
    <t>RIDRETH3</t>
  </si>
  <si>
    <t>Recode of reported race and Hispanic origin information, with Non-Hispanic Asian Category</t>
  </si>
  <si>
    <t>RIDSTATR</t>
  </si>
  <si>
    <t>Interview and examination status of the participant.</t>
  </si>
  <si>
    <t>SDDSRVYR</t>
  </si>
  <si>
    <t>Data release cycle</t>
  </si>
  <si>
    <t>SDMVPSU</t>
  </si>
  <si>
    <t>Masked variance unit pseudo-PSU variable for variance estimation</t>
  </si>
  <si>
    <t>SDMVSTRA</t>
  </si>
  <si>
    <t>Masked variance unit pseudo-stratum variable for variance estimation</t>
  </si>
  <si>
    <t>SEQN</t>
  </si>
  <si>
    <t>Respondent sequence number.</t>
  </si>
  <si>
    <t>SIAINTRP</t>
  </si>
  <si>
    <t>Was an interpreter used to conduct the Sample Person (SP) interview?</t>
  </si>
  <si>
    <t>SIALANG</t>
  </si>
  <si>
    <t>Language of the Sample Person Interview Instrument</t>
  </si>
  <si>
    <t>SIAPROXY</t>
  </si>
  <si>
    <t>Was a Proxy respondent used in conducting the Sample Person (SP) interview?</t>
  </si>
  <si>
    <t>WTINT2YR</t>
  </si>
  <si>
    <t>Full sample 2 year interview weight.</t>
  </si>
  <si>
    <t>WTMEC2YR</t>
  </si>
  <si>
    <t>Full sample 2 year MEC exam weight.</t>
  </si>
  <si>
    <t>ConcatenateValue</t>
  </si>
  <si>
    <t>DMDHRAGE</t>
  </si>
  <si>
    <t>DMDHRBR4</t>
  </si>
  <si>
    <t>DMDHREDU</t>
  </si>
  <si>
    <t>DMDHRMAR</t>
  </si>
  <si>
    <t>DMDHSEDU</t>
  </si>
  <si>
    <t>2015-2016</t>
  </si>
  <si>
    <t>DID040</t>
  </si>
  <si>
    <t>How old {was SP/were you} when a doctor or other health professional first told {you/him/her} that {you/he/she} had diabetes or sugar diabetes?</t>
  </si>
  <si>
    <t>DIQ_J</t>
  </si>
  <si>
    <t>Diabetes</t>
  </si>
  <si>
    <t>Questionnaire</t>
  </si>
  <si>
    <t>DID060</t>
  </si>
  <si>
    <t>For how long {have you/has SP} been taking insulin?</t>
  </si>
  <si>
    <t>DID250</t>
  </si>
  <si>
    <t>How many times {have you/has SP} seen this doctor or other health professional in the past 12 months?</t>
  </si>
  <si>
    <t>DID260</t>
  </si>
  <si>
    <t>How often {do you check your/does SP check his/her} blood for glucose or sugar? Include times when checked by a family member or friend, but do not include times when checked by a doctor or other health professional.</t>
  </si>
  <si>
    <t>DID310D</t>
  </si>
  <si>
    <t>What does {your/SP's} doctor or other health professional say {your/his/her} blood pressure should be?</t>
  </si>
  <si>
    <t>DID310S</t>
  </si>
  <si>
    <t>DID320</t>
  </si>
  <si>
    <t>One part of total serum cholesterol in {your/SP's} blood is a bad cholesterol, called LDL, which builds up and clogs {your/his/her} arteries. What was {your/his/her} most recent LDL cholesterol number?</t>
  </si>
  <si>
    <t>DID330</t>
  </si>
  <si>
    <t>What does {your/SP's} doctor or other health professional say {your/his/her} LDL cholesterol should be?</t>
  </si>
  <si>
    <t>DID341</t>
  </si>
  <si>
    <t>During the past 12 months, about how many times has a doctor or other health professional checked {your/SP's} feet for any sores or irritations?</t>
  </si>
  <si>
    <t>DID350</t>
  </si>
  <si>
    <t>How often {do you check your feet/does SP check (his/her) feet} for sores or irritations? Include times when checked by a family member or friend, but do not include times when checked by a doctor or other health professional.</t>
  </si>
  <si>
    <t>DIQ010</t>
  </si>
  <si>
    <t>The next questions are about specific medical conditions. {Other than during pregnancy, {have you/has SP}/{Have you/Has SP}} ever been told by a doctor or health professional that {you have/{he/she/SP} has} diabetes or sugar diabetes?</t>
  </si>
  <si>
    <t>DIQ050</t>
  </si>
  <si>
    <t>{Is SP/Are you} now taking insulin</t>
  </si>
  <si>
    <t>DIQ060U</t>
  </si>
  <si>
    <t>UNIT OF MEASURE</t>
  </si>
  <si>
    <t>DIQ070</t>
  </si>
  <si>
    <t>{Is SP/Are you} now taking diabetic pills to lower {{his/her}/your} blood sugar? These are sometimes called oral agents or oral hypoglycemic agents.</t>
  </si>
  <si>
    <t>DIQ080</t>
  </si>
  <si>
    <t>Has a doctor ever told {you/SP} that diabetes has affected {your/his/her} eyes or that {you/s/he} had retinopathy (ret-in-op-ath-ee)?</t>
  </si>
  <si>
    <t>DIQ160</t>
  </si>
  <si>
    <t>{Have you/Has SP} ever been told by a doctor or other health professional that {you have/SP has} any of the following: prediabetes, impaired fasting glucose, impaired glucose tolerance, borderline diabetes or that {your/her/his} blood sugar is higher than normal but not high enough to be called diabetes or sugar diabetes?</t>
  </si>
  <si>
    <t>DIQ170</t>
  </si>
  <si>
    <t>{Have you/Has SP} ever been told by a doctor or other health professional that {you have/s/he has} health conditions or a medical or family history that increases {your/his/her} risk for diabetes?</t>
  </si>
  <si>
    <t>DIQ172</t>
  </si>
  <si>
    <t>{Do you/Does SP} feel {you/he/she} could be at risk for diabetes or prediabetes?</t>
  </si>
  <si>
    <t>DIQ175A</t>
  </si>
  <si>
    <t>DIQ175B</t>
  </si>
  <si>
    <t>DIQ175C</t>
  </si>
  <si>
    <t>DIQ175D</t>
  </si>
  <si>
    <t>DIQ175E</t>
  </si>
  <si>
    <t>DIQ175F</t>
  </si>
  <si>
    <t>DIQ175G</t>
  </si>
  <si>
    <t>DIQ175H</t>
  </si>
  <si>
    <t>DIQ175I</t>
  </si>
  <si>
    <t>DIQ175J</t>
  </si>
  <si>
    <t>DIQ175K</t>
  </si>
  <si>
    <t>DIQ175L</t>
  </si>
  <si>
    <t>DIQ175M</t>
  </si>
  <si>
    <t>DIQ175N</t>
  </si>
  <si>
    <t>DIQ175O</t>
  </si>
  <si>
    <t>DIQ175P</t>
  </si>
  <si>
    <t>DIQ175Q</t>
  </si>
  <si>
    <t>DIQ175R</t>
  </si>
  <si>
    <t>DIQ175S</t>
  </si>
  <si>
    <t>DIQ175T</t>
  </si>
  <si>
    <t>DIQ175U</t>
  </si>
  <si>
    <t>DIQ175V</t>
  </si>
  <si>
    <t>DIQ175W</t>
  </si>
  <si>
    <t>DIQ175X</t>
  </si>
  <si>
    <t>DIQ180</t>
  </si>
  <si>
    <t>{Have you/Has SP} had a blood test for high blood sugar or diabetes within the past three years?</t>
  </si>
  <si>
    <t>DIQ230</t>
  </si>
  <si>
    <t>When was the last time {you/SP} saw a diabetes nurse educator or dietitian or nutritionist for {your/his/her} diabetes? Do not include doctors or other health professionals.</t>
  </si>
  <si>
    <t>DIQ240</t>
  </si>
  <si>
    <t>Is there one doctor or other health professional {you usually see/SP usually sees} for {your/his/her} diabetes? Do not include specialists to whom {you have/SP has} been referred such as diabetes educators, dieticians or foot and eye doctors.</t>
  </si>
  <si>
    <t>DIQ260U</t>
  </si>
  <si>
    <t>DIQ275</t>
  </si>
  <si>
    <t>Glycosylated (GLY-KOH-SIH-LAY-TED) hemoglobin or the "A one C" test measures your average level of blood sugar for the past 3 months, and usually ranges between 5.0 and 13.9. During the past 12 months, has a doctor or other health professional checked {your/SP's} glycosylated hemoglobin or "A one C"?</t>
  </si>
  <si>
    <t>DIQ280</t>
  </si>
  <si>
    <t>What was {your/SP's} last "A one C" level?</t>
  </si>
  <si>
    <t>DIQ291</t>
  </si>
  <si>
    <t>What does {your/SP's} doctor or other health professional say {your/his/her} "A one C" level should be? (Pick the lowest level recommended by your health care professional.)</t>
  </si>
  <si>
    <t>DIQ300D</t>
  </si>
  <si>
    <t>Blood pressure is usually given as one number over another. What was {your/SP's} most recent blood pressure in numbers?</t>
  </si>
  <si>
    <t>DIQ300S</t>
  </si>
  <si>
    <t>DIQ350U</t>
  </si>
  <si>
    <t>DIQ360</t>
  </si>
  <si>
    <t>When was the last time {you/SP} had an eye exam in which the pupils were dilated? This would have made {you/SP} temporarily sensitive to bright light.</t>
  </si>
  <si>
    <t>BMDSTATS</t>
  </si>
  <si>
    <t>Body Measures Component status Code</t>
  </si>
  <si>
    <t>BMX_J</t>
  </si>
  <si>
    <t>Body Measures</t>
  </si>
  <si>
    <t>Examination</t>
  </si>
  <si>
    <t>BMIARMC</t>
  </si>
  <si>
    <t>Arm Circumference Comment</t>
  </si>
  <si>
    <t>BMIARML</t>
  </si>
  <si>
    <t>Upper Arm Length Comment</t>
  </si>
  <si>
    <t>BMIHEAD</t>
  </si>
  <si>
    <t>Head Circumference Comment</t>
  </si>
  <si>
    <t>BMIHIP</t>
  </si>
  <si>
    <t>Hip Circumference Comment</t>
  </si>
  <si>
    <t>BMIHT</t>
  </si>
  <si>
    <t>Standing Height Comment</t>
  </si>
  <si>
    <t>BMILEG</t>
  </si>
  <si>
    <t>Upper Leg Length Comment</t>
  </si>
  <si>
    <t>BMIRECUM</t>
  </si>
  <si>
    <t>Recumbent Length Comment</t>
  </si>
  <si>
    <t>BMIWAIST</t>
  </si>
  <si>
    <t>Waist Circumference Comment</t>
  </si>
  <si>
    <t>BMIWT</t>
  </si>
  <si>
    <t>Weight Comment</t>
  </si>
  <si>
    <t>BMXARMC</t>
  </si>
  <si>
    <t>Arm Circumference (cm)</t>
  </si>
  <si>
    <t>BMXARML</t>
  </si>
  <si>
    <t>Upper Arm Length (cm)</t>
  </si>
  <si>
    <t>BMXBMI</t>
  </si>
  <si>
    <t>Body Mass Index (kg/m**2)</t>
  </si>
  <si>
    <t>BMXHEAD</t>
  </si>
  <si>
    <t>Head Circumference (cm)</t>
  </si>
  <si>
    <t>BMXHIP</t>
  </si>
  <si>
    <t>Hip Circumference (cm)</t>
  </si>
  <si>
    <t>BMXHT</t>
  </si>
  <si>
    <t>Standing Height (cm)</t>
  </si>
  <si>
    <t>BMXLEG</t>
  </si>
  <si>
    <t>Upper Leg Length (cm)</t>
  </si>
  <si>
    <t>BMXRECUM</t>
  </si>
  <si>
    <t>Recumbent Length (cm)</t>
  </si>
  <si>
    <t>BMXWAIST</t>
  </si>
  <si>
    <t>Waist Circumference (cm)</t>
  </si>
  <si>
    <t>BMXWT</t>
  </si>
  <si>
    <t>Weight (kg)</t>
  </si>
  <si>
    <t>BMDAVSAD</t>
  </si>
  <si>
    <t>BMDBMIC</t>
  </si>
  <si>
    <t>BMDSADCM</t>
  </si>
  <si>
    <t>BMXSAD1</t>
  </si>
  <si>
    <t>BMXSAD2</t>
  </si>
  <si>
    <t>BMXSAD3</t>
  </si>
  <si>
    <t>BMXSAD4</t>
  </si>
  <si>
    <t>These spreadsheets are used to compare the features of the DEMO (Demographic), DIQ (Diabetes), and BMX (BodyMeasures) tables of 2015-2016 and 2017-2018. Feature names were changed to match the latest year file and features were deleted accordingly to align the different year files.</t>
  </si>
  <si>
    <t>Columns A are formulas used to compare feature names</t>
  </si>
  <si>
    <t>Columns B are feature names of 2015-2016 files</t>
  </si>
  <si>
    <t>Columns C-J are all features of 2017-2018 files</t>
  </si>
  <si>
    <t>Columns K are calculated columns used to concatenate information to summarize each feature</t>
  </si>
  <si>
    <t>Renamed</t>
  </si>
  <si>
    <t>Columns L are the renamed features</t>
  </si>
  <si>
    <t>Birth_Country</t>
  </si>
  <si>
    <t>Citizenship</t>
  </si>
  <si>
    <t>Edu_Adult</t>
  </si>
  <si>
    <t>Edu_Kids</t>
  </si>
  <si>
    <t>HH_Numb</t>
  </si>
  <si>
    <t>HH_Age</t>
  </si>
  <si>
    <t>HH_Edu</t>
  </si>
  <si>
    <t>HH_Gender</t>
  </si>
  <si>
    <t>HH_Marital</t>
  </si>
  <si>
    <t>HH_Sp_Edu</t>
  </si>
  <si>
    <t>Marital_Status</t>
  </si>
  <si>
    <t>Time_US</t>
  </si>
  <si>
    <t>Deployed</t>
  </si>
  <si>
    <t>Active_Duty</t>
  </si>
  <si>
    <t>FAM_Income</t>
  </si>
  <si>
    <t>AHH_Income</t>
  </si>
  <si>
    <t>Gender</t>
  </si>
  <si>
    <t>Age</t>
  </si>
  <si>
    <t>Month_of_Exam</t>
  </si>
  <si>
    <t>Race</t>
  </si>
  <si>
    <t>Language</t>
  </si>
  <si>
    <t>Int_Weight</t>
  </si>
  <si>
    <t>MEC_Weight</t>
  </si>
  <si>
    <t>Dr_Diabetes</t>
  </si>
  <si>
    <t>Insulin</t>
  </si>
  <si>
    <t>Pills</t>
  </si>
  <si>
    <t>Pre_Dia</t>
  </si>
  <si>
    <t>Told_Risk</t>
  </si>
  <si>
    <t>Fam_Hist</t>
  </si>
  <si>
    <t>Overweight</t>
  </si>
  <si>
    <t>Blood_Test</t>
  </si>
  <si>
    <t>Cir_Arm</t>
  </si>
  <si>
    <t>Len_Arm</t>
  </si>
  <si>
    <t>BMI</t>
  </si>
  <si>
    <t>Height_cm</t>
  </si>
  <si>
    <t>Len_Leg</t>
  </si>
  <si>
    <t>Waist</t>
  </si>
  <si>
    <t>Weight_kg</t>
  </si>
  <si>
    <t>Family History - Why {Do you/Does SP} think {you are/he is/she is} at risk for diabetes or prediabetes? [Anything else?]</t>
  </si>
  <si>
    <t>Overweight - Why {Do you/Does SP} think {you are/he is/she is} at risk for diabetes or prediabetes? [Anything else?]</t>
  </si>
  <si>
    <t>Age - Why {Do you/Does SP} think {you are/he is/she is} at risk for diabetes or prediabetes? [Anything else?]</t>
  </si>
  <si>
    <t>Poor Diet - Why {Do you/Does SP} think {you are/he is/she is} at risk for diabetes or prediabetes? [Anything else?]</t>
  </si>
  <si>
    <t>Race - Why {Do you/Does SP} think {you are/he is/she is} at risk for diabetes or prediabetes? [Anything else?]</t>
  </si>
  <si>
    <t>Had a baby weighed over 9 lbs. at birth - Why {Do you/Does SP} think {you are/he is/she is} at risk for diabetes or prediabetes? [Anything else?]</t>
  </si>
  <si>
    <t>Lack of physical activity - Why {Do you/Does SP} think {you are/he is/she is} at risk for diabetes or prediabetes? [Anything else?]</t>
  </si>
  <si>
    <t>High blood pressure - Why {Do you/Does SP} think {you are/he is/she is} at risk for diabetes or prediabetes? [Anything else?]</t>
  </si>
  <si>
    <t>High blood sugar - Why {Do you/Does SP} think {you are/he is/she is} at risk for diabetes or prediabetes? [Anything else?]</t>
  </si>
  <si>
    <t>High cholesterol - Why {Do you/Does SP} think {you are/he is/she is} at risk for diabetes or prediabetes? [Anything else?]</t>
  </si>
  <si>
    <t>Hypoglycemic - Why {Do you/Does SP} think {you are/he is/she is} at risk for diabetes or prediabetes? [Anything else?]</t>
  </si>
  <si>
    <t>Extreme Hunger - Why {Do you/Does SP} think {you are/he is/she is} at risk for diabetes or prediabetes? [Anything else?]</t>
  </si>
  <si>
    <t>Tingling/numbness in hands or feet - Why {Do you/Does SP} think {you are/he is/she is} at risk for diabetes or prediabetes? [Anything else?]</t>
  </si>
  <si>
    <t>Blurred vision - Why {Do you/Does SP} think {you are/he is/she is} at risk for diabetes or prediabetes? [Anything else?]</t>
  </si>
  <si>
    <t>Increased Fatigue - Why {Do you/Does SP} think {you are/he is/she is} at risk for diabetes or prediabetes? [Anything else?]</t>
  </si>
  <si>
    <t>Anyone could be at risk - Why {Do you/Does SP} think {you are/he is/she is} at risk for diabetes or prediabetes? [Anything else?]</t>
  </si>
  <si>
    <t>Doctor warning - Why {Do you/Does SP} think {you are/he is/she is} at risk for diabetes or prediabetes? [Anything else?]</t>
  </si>
  <si>
    <t>Other, specify - Why {Do you/Does SP} think {you are/he is/she is} at risk for diabetes or prediabetes? [Anything else?]</t>
  </si>
  <si>
    <t>Gestational diabetes - Why {Do you/Does SP} think {you are/he is/she is} at risk for diabetes or prediabetes? [Anything else?]</t>
  </si>
  <si>
    <t>Frequent urination - Why {Do you/Does SP} think {you are/he is/she is} at risk for diabetes or prediabetes? [Anything else?]</t>
  </si>
  <si>
    <t>Thirst - Why {Do you/Does SP} think {you are/he is/she is} at risk for diabetes or prediabetes? [Anything else?]</t>
  </si>
  <si>
    <t>Craving for sweet/eating a lot of sugar - Why {Do you/Does SP} think {you are/he is/she is} at risk for diabetes or prediabetes?</t>
  </si>
  <si>
    <t>Medication - Why {Do you/Does SP} think {you are/he is/she is} at risk for diabetes or prediabetes? [Anything else?]</t>
  </si>
  <si>
    <t>Polycystic ovarian syndrome - Why {Do you/Does SP} think {you are/he is/she is} at risk for diabetes or prediabetes? [Anything else?]</t>
  </si>
  <si>
    <t>FAM_Income_Poverty_Ratio</t>
  </si>
  <si>
    <t>Doctor_Visits_12Months</t>
  </si>
  <si>
    <t>LBDGLUSI</t>
  </si>
  <si>
    <t>Fasting Glucose (mmol/L)</t>
  </si>
  <si>
    <t>GLU_J</t>
  </si>
  <si>
    <t>Plasma Fasting Glucose</t>
  </si>
  <si>
    <t>Laboratory</t>
  </si>
  <si>
    <t>LBXGLU</t>
  </si>
  <si>
    <t>Fasting Glucose (mg/dL)</t>
  </si>
  <si>
    <t>Respondent sequence number</t>
  </si>
  <si>
    <t>WTSAF2YR</t>
  </si>
  <si>
    <t>Fasting Subsample 2 Year MEC Weight</t>
  </si>
  <si>
    <t>Fasting_Glucose</t>
  </si>
  <si>
    <t>HIQ011</t>
  </si>
  <si>
    <t>The (first/next) questions are about health insurance. {Are you/Is SP} covered by health insurance or some other kind of health care plan? [Include health insurance obtained through employment or purchased directly as well as government programs like Medicare and Medicaid that provide medical care or help pay medical bills.]</t>
  </si>
  <si>
    <t>HIQ_I</t>
  </si>
  <si>
    <t>Health Insurance</t>
  </si>
  <si>
    <t>HIQ031A</t>
  </si>
  <si>
    <t>{Are you/Is SP} covered by private insurance?</t>
  </si>
  <si>
    <t>HIQ031AA</t>
  </si>
  <si>
    <t>No coverage of any type.</t>
  </si>
  <si>
    <t>HIQ031B</t>
  </si>
  <si>
    <t>{Are you/Is SP} covered by Medicare?</t>
  </si>
  <si>
    <t>HIQ031C</t>
  </si>
  <si>
    <t>{Are you/Is SP} covered by Medi-Gap?</t>
  </si>
  <si>
    <t>HIQ031D</t>
  </si>
  <si>
    <t>{Are you/Is SP} covered by Medicaid?</t>
  </si>
  <si>
    <t>HIQ031E</t>
  </si>
  <si>
    <t>{Are you/Is SP} covered by SCHIP (State Children's Health Insurance Program)?</t>
  </si>
  <si>
    <t>HIQ031F</t>
  </si>
  <si>
    <t>{Are you/Is SP} covered by military health plan (Tricare/VA/Champ-VA)?</t>
  </si>
  <si>
    <t>HIQ031G</t>
  </si>
  <si>
    <t>{Are you/Is SP} covered by Indian Health Service?</t>
  </si>
  <si>
    <t>HIQ031H</t>
  </si>
  <si>
    <t>{Are you/Is SP} covered by state-sponsored health plan?</t>
  </si>
  <si>
    <t>HIQ031I</t>
  </si>
  <si>
    <t>{Are you/Is SP} covered by other government insurance?</t>
  </si>
  <si>
    <t>HIQ031J</t>
  </si>
  <si>
    <t>{Are you/Is SP} covered by any single service plan?</t>
  </si>
  <si>
    <t>HIQ105</t>
  </si>
  <si>
    <t>Insurance card available or not.</t>
  </si>
  <si>
    <t>HIQ210</t>
  </si>
  <si>
    <t>In the past 12 months, was there any time when {you/SP} did not have any health insurance coverage?</t>
  </si>
  <si>
    <t>HIQ260</t>
  </si>
  <si>
    <t>{Do you/Does SP} have Medicare?</t>
  </si>
  <si>
    <t>HIQ270</t>
  </si>
  <si>
    <t>{Does this plan/Do any of these plans} cover any part of the cost of prescriptions?</t>
  </si>
  <si>
    <t>Health_Insurance</t>
  </si>
  <si>
    <t>Private_Insurance</t>
  </si>
  <si>
    <t>Cir_Head</t>
  </si>
  <si>
    <t>Len_Recum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</si>
</sst>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00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5">
    <xf numFmtId="0" fontId="0" fillId="0" borderId="0" xfId="0"/>
    <xf numFmtId="0" fontId="0" fillId="2" borderId="0" xfId="0" applyFill="1"/>
    <xf numFmtId="0" fontId="0" fillId="0" borderId="0" xfId="0" applyAlignment="1">
      <alignment vertical="top" wrapText="1"/>
    </xf>
    <xf numFmtId="0" fontId="0" fillId="0" borderId="1" xfId="0" applyBorder="1" applyAlignment="1">
      <alignment wrapText="1"/>
    </xf>
    <xf numFmtId="0" fontId="0" fillId="0" borderId="0"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4.5" x14ac:dyDescent="0.35"/>
  <cols>
    <col min="1" max="1" width="79.90625" bestFit="1" customWidth="1"/>
  </cols>
  <sheetData>
    <row r="1" spans="1:1" ht="78" customHeight="1" x14ac:dyDescent="0.35">
      <c r="A1" s="2" t="s">
        <v>241</v>
      </c>
    </row>
    <row r="2" spans="1:1" x14ac:dyDescent="0.35">
      <c r="A2" t="s">
        <v>242</v>
      </c>
    </row>
    <row r="3" spans="1:1" x14ac:dyDescent="0.35">
      <c r="A3" t="s">
        <v>243</v>
      </c>
    </row>
    <row r="4" spans="1:1" x14ac:dyDescent="0.35">
      <c r="A4" t="s">
        <v>244</v>
      </c>
    </row>
    <row r="5" spans="1:1" x14ac:dyDescent="0.35">
      <c r="A5" t="s">
        <v>245</v>
      </c>
    </row>
    <row r="6" spans="1:1" x14ac:dyDescent="0.35">
      <c r="A6" t="s">
        <v>247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8"/>
  <sheetViews>
    <sheetView workbookViewId="0">
      <selection activeCell="L26" sqref="L26"/>
    </sheetView>
  </sheetViews>
  <sheetFormatPr defaultRowHeight="14.5" x14ac:dyDescent="0.35"/>
  <cols>
    <col min="1" max="1" width="3.81640625" bestFit="1" customWidth="1"/>
    <col min="2" max="2" width="11.36328125" bestFit="1" customWidth="1"/>
    <col min="3" max="3" width="13.08984375" bestFit="1" customWidth="1"/>
    <col min="4" max="4" width="54.54296875" customWidth="1"/>
    <col min="5" max="5" width="13.54296875" bestFit="1" customWidth="1"/>
    <col min="6" max="6" width="37.08984375" bestFit="1" customWidth="1"/>
    <col min="7" max="7" width="9.54296875" bestFit="1" customWidth="1"/>
    <col min="8" max="8" width="7.6328125" bestFit="1" customWidth="1"/>
    <col min="9" max="9" width="12.54296875" bestFit="1" customWidth="1"/>
    <col min="10" max="10" width="13.90625" bestFit="1" customWidth="1"/>
    <col min="11" max="11" width="22.81640625" customWidth="1"/>
    <col min="12" max="12" width="18.54296875" customWidth="1"/>
  </cols>
  <sheetData>
    <row r="1" spans="1:12" ht="15" thickBot="1" x14ac:dyDescent="0.4">
      <c r="B1" t="s">
        <v>109</v>
      </c>
      <c r="C1" t="s">
        <v>0</v>
      </c>
      <c r="D1" t="s">
        <v>1</v>
      </c>
      <c r="E1" t="s">
        <v>2</v>
      </c>
      <c r="F1" t="s">
        <v>3</v>
      </c>
      <c r="G1" t="s">
        <v>4</v>
      </c>
      <c r="H1" t="s">
        <v>5</v>
      </c>
      <c r="I1" t="s">
        <v>6</v>
      </c>
      <c r="J1" t="s">
        <v>7</v>
      </c>
      <c r="K1" t="s">
        <v>103</v>
      </c>
      <c r="L1" t="s">
        <v>246</v>
      </c>
    </row>
    <row r="2" spans="1:12" ht="15" thickBot="1" x14ac:dyDescent="0.4">
      <c r="A2" t="str">
        <f>IF(B2=C2, "Yes","No")</f>
        <v>Yes</v>
      </c>
      <c r="B2" t="s">
        <v>8</v>
      </c>
      <c r="C2" t="s">
        <v>8</v>
      </c>
      <c r="D2" t="s">
        <v>9</v>
      </c>
      <c r="E2" t="s">
        <v>10</v>
      </c>
      <c r="F2" t="s">
        <v>11</v>
      </c>
      <c r="G2">
        <v>2017</v>
      </c>
      <c r="H2">
        <v>2018</v>
      </c>
      <c r="I2" t="s">
        <v>12</v>
      </c>
      <c r="J2" t="s">
        <v>13</v>
      </c>
      <c r="K2" t="str">
        <f>IF(ISBLANK(L2),CONCATENATE(C2, " (Type: numerical) - ", D2),CONCATENATE(L2, " (Type: numerical) - ", D2))</f>
        <v>AIALANGA (Type: numerical) - Language of the MEC ACASI Interview Instrument</v>
      </c>
      <c r="L2" s="3"/>
    </row>
    <row r="3" spans="1:12" ht="15" thickBot="1" x14ac:dyDescent="0.4">
      <c r="A3" t="str">
        <f t="shared" ref="A3:A48" si="0">IF(B3=C3, "Yes","No")</f>
        <v>Yes</v>
      </c>
      <c r="B3" t="s">
        <v>14</v>
      </c>
      <c r="C3" t="s">
        <v>14</v>
      </c>
      <c r="D3" t="s">
        <v>15</v>
      </c>
      <c r="E3" t="s">
        <v>10</v>
      </c>
      <c r="F3" t="s">
        <v>11</v>
      </c>
      <c r="G3">
        <v>2017</v>
      </c>
      <c r="H3">
        <v>2018</v>
      </c>
      <c r="I3" t="s">
        <v>12</v>
      </c>
      <c r="J3" t="s">
        <v>13</v>
      </c>
      <c r="K3" t="str">
        <f t="shared" ref="K3:K48" si="1">IF(ISBLANK(L3),CONCATENATE(C3, " (Type: numerical) - ", D3),CONCATENATE(L3, " (Type: numerical) - ", D3))</f>
        <v>Birth_Country (Type: numerical) - In what country {were you/was SP} born?</v>
      </c>
      <c r="L3" s="3" t="s">
        <v>248</v>
      </c>
    </row>
    <row r="4" spans="1:12" ht="15" thickBot="1" x14ac:dyDescent="0.4">
      <c r="A4" t="str">
        <f t="shared" si="0"/>
        <v>Yes</v>
      </c>
      <c r="B4" t="s">
        <v>16</v>
      </c>
      <c r="C4" t="s">
        <v>16</v>
      </c>
      <c r="D4" t="s">
        <v>17</v>
      </c>
      <c r="E4" t="s">
        <v>10</v>
      </c>
      <c r="F4" t="s">
        <v>11</v>
      </c>
      <c r="G4">
        <v>2017</v>
      </c>
      <c r="H4">
        <v>2018</v>
      </c>
      <c r="I4" t="s">
        <v>12</v>
      </c>
      <c r="J4" t="s">
        <v>13</v>
      </c>
      <c r="K4" t="str">
        <f t="shared" si="1"/>
        <v>Citizenship (Type: numerical) - {Are you/Is SP} a citizen of the United States? [Information about citizenship is being collected by the U.S. Public Health Service to perform health related research. Providing this information is voluntary and is collected under the authority of the Public Health Service Act. There will be no effect on pending immigration or citizenship petitions.]</v>
      </c>
      <c r="L4" s="3" t="s">
        <v>249</v>
      </c>
    </row>
    <row r="5" spans="1:12" ht="15" thickBot="1" x14ac:dyDescent="0.4">
      <c r="A5" t="str">
        <f t="shared" si="0"/>
        <v>Yes</v>
      </c>
      <c r="B5" t="s">
        <v>18</v>
      </c>
      <c r="C5" t="s">
        <v>18</v>
      </c>
      <c r="D5" t="s">
        <v>19</v>
      </c>
      <c r="E5" t="s">
        <v>10</v>
      </c>
      <c r="F5" t="s">
        <v>11</v>
      </c>
      <c r="G5">
        <v>2017</v>
      </c>
      <c r="H5">
        <v>2018</v>
      </c>
      <c r="I5" t="s">
        <v>12</v>
      </c>
      <c r="J5" t="s">
        <v>13</v>
      </c>
      <c r="K5" t="str">
        <f t="shared" si="1"/>
        <v>Edu_Adult (Type: numerical) - What is the highest grade or level of school {you have/SP has} completed or the highest degree {you have/s/he has} received?</v>
      </c>
      <c r="L5" s="3" t="s">
        <v>250</v>
      </c>
    </row>
    <row r="6" spans="1:12" ht="15" thickBot="1" x14ac:dyDescent="0.4">
      <c r="A6" t="str">
        <f t="shared" si="0"/>
        <v>Yes</v>
      </c>
      <c r="B6" t="s">
        <v>20</v>
      </c>
      <c r="C6" t="s">
        <v>20</v>
      </c>
      <c r="D6" t="s">
        <v>19</v>
      </c>
      <c r="E6" t="s">
        <v>10</v>
      </c>
      <c r="F6" t="s">
        <v>11</v>
      </c>
      <c r="G6">
        <v>2017</v>
      </c>
      <c r="H6">
        <v>2018</v>
      </c>
      <c r="I6" t="s">
        <v>12</v>
      </c>
      <c r="J6" t="s">
        <v>13</v>
      </c>
      <c r="K6" t="str">
        <f t="shared" si="1"/>
        <v>Edu_Kids (Type: numerical) - What is the highest grade or level of school {you have/SP has} completed or the highest degree {you have/s/he has} received?</v>
      </c>
      <c r="L6" s="3" t="s">
        <v>251</v>
      </c>
    </row>
    <row r="7" spans="1:12" ht="15" thickBot="1" x14ac:dyDescent="0.4">
      <c r="A7" t="str">
        <f t="shared" si="0"/>
        <v>Yes</v>
      </c>
      <c r="B7" t="s">
        <v>21</v>
      </c>
      <c r="C7" t="s">
        <v>21</v>
      </c>
      <c r="D7" t="s">
        <v>22</v>
      </c>
      <c r="E7" t="s">
        <v>10</v>
      </c>
      <c r="F7" t="s">
        <v>11</v>
      </c>
      <c r="G7">
        <v>2017</v>
      </c>
      <c r="H7">
        <v>2018</v>
      </c>
      <c r="I7" t="s">
        <v>12</v>
      </c>
      <c r="J7" t="s">
        <v>13</v>
      </c>
      <c r="K7" t="str">
        <f t="shared" si="1"/>
        <v>DMDFMSIZ (Type: numerical) - Total number of people in the Family</v>
      </c>
      <c r="L7" s="3"/>
    </row>
    <row r="8" spans="1:12" ht="15" thickBot="1" x14ac:dyDescent="0.4">
      <c r="A8" t="str">
        <f t="shared" si="0"/>
        <v>Yes</v>
      </c>
      <c r="B8" t="s">
        <v>23</v>
      </c>
      <c r="C8" t="s">
        <v>23</v>
      </c>
      <c r="D8" t="s">
        <v>24</v>
      </c>
      <c r="E8" t="s">
        <v>10</v>
      </c>
      <c r="F8" t="s">
        <v>11</v>
      </c>
      <c r="G8">
        <v>2017</v>
      </c>
      <c r="H8">
        <v>2018</v>
      </c>
      <c r="I8" t="s">
        <v>12</v>
      </c>
      <c r="J8" t="s">
        <v>13</v>
      </c>
      <c r="K8" t="str">
        <f t="shared" si="1"/>
        <v>HH_Numb (Type: numerical) - Total number of people in the Household</v>
      </c>
      <c r="L8" s="3" t="s">
        <v>252</v>
      </c>
    </row>
    <row r="9" spans="1:12" ht="15" thickBot="1" x14ac:dyDescent="0.4">
      <c r="A9" t="str">
        <f t="shared" si="0"/>
        <v>Yes</v>
      </c>
      <c r="B9" t="s">
        <v>25</v>
      </c>
      <c r="C9" t="s">
        <v>25</v>
      </c>
      <c r="D9" t="s">
        <v>26</v>
      </c>
      <c r="E9" t="s">
        <v>10</v>
      </c>
      <c r="F9" t="s">
        <v>11</v>
      </c>
      <c r="G9">
        <v>2017</v>
      </c>
      <c r="H9">
        <v>2018</v>
      </c>
      <c r="I9" t="s">
        <v>12</v>
      </c>
      <c r="J9" t="s">
        <v>13</v>
      </c>
      <c r="K9" t="str">
        <f t="shared" si="1"/>
        <v>DMDHHSZA (Type: numerical) - Number of children aged 5 years or younger in the household</v>
      </c>
      <c r="L9" s="3"/>
    </row>
    <row r="10" spans="1:12" ht="15" thickBot="1" x14ac:dyDescent="0.4">
      <c r="A10" t="str">
        <f t="shared" si="0"/>
        <v>Yes</v>
      </c>
      <c r="B10" t="s">
        <v>27</v>
      </c>
      <c r="C10" t="s">
        <v>27</v>
      </c>
      <c r="D10" t="s">
        <v>28</v>
      </c>
      <c r="E10" t="s">
        <v>10</v>
      </c>
      <c r="F10" t="s">
        <v>11</v>
      </c>
      <c r="G10">
        <v>2017</v>
      </c>
      <c r="H10">
        <v>2018</v>
      </c>
      <c r="I10" t="s">
        <v>12</v>
      </c>
      <c r="J10" t="s">
        <v>13</v>
      </c>
      <c r="K10" t="str">
        <f t="shared" si="1"/>
        <v>DMDHHSZB (Type: numerical) - Number of children aged 6-17 years old in the household</v>
      </c>
      <c r="L10" s="3"/>
    </row>
    <row r="11" spans="1:12" ht="15" thickBot="1" x14ac:dyDescent="0.4">
      <c r="A11" t="str">
        <f t="shared" si="0"/>
        <v>Yes</v>
      </c>
      <c r="B11" t="s">
        <v>29</v>
      </c>
      <c r="C11" t="s">
        <v>29</v>
      </c>
      <c r="D11" t="s">
        <v>30</v>
      </c>
      <c r="E11" t="s">
        <v>10</v>
      </c>
      <c r="F11" t="s">
        <v>11</v>
      </c>
      <c r="G11">
        <v>2017</v>
      </c>
      <c r="H11">
        <v>2018</v>
      </c>
      <c r="I11" t="s">
        <v>12</v>
      </c>
      <c r="J11" t="s">
        <v>13</v>
      </c>
      <c r="K11" t="str">
        <f t="shared" si="1"/>
        <v>DMDHHSZE (Type: numerical) - Number of adults aged 60 years or older in the household</v>
      </c>
      <c r="L11" s="3"/>
    </row>
    <row r="12" spans="1:12" ht="15" thickBot="1" x14ac:dyDescent="0.4">
      <c r="A12" t="str">
        <f t="shared" si="0"/>
        <v>No</v>
      </c>
      <c r="B12" t="s">
        <v>104</v>
      </c>
      <c r="C12" t="s">
        <v>31</v>
      </c>
      <c r="D12" t="s">
        <v>32</v>
      </c>
      <c r="E12" t="s">
        <v>10</v>
      </c>
      <c r="F12" t="s">
        <v>11</v>
      </c>
      <c r="G12">
        <v>2017</v>
      </c>
      <c r="H12">
        <v>2018</v>
      </c>
      <c r="I12" t="s">
        <v>12</v>
      </c>
      <c r="J12" t="s">
        <v>13</v>
      </c>
      <c r="K12" t="str">
        <f t="shared" si="1"/>
        <v>HH_Age (Type: numerical) - HH reference person's age in years</v>
      </c>
      <c r="L12" s="3" t="s">
        <v>253</v>
      </c>
    </row>
    <row r="13" spans="1:12" ht="15" thickBot="1" x14ac:dyDescent="0.4">
      <c r="A13" t="str">
        <f t="shared" si="0"/>
        <v>No</v>
      </c>
      <c r="B13" s="1" t="s">
        <v>105</v>
      </c>
    </row>
    <row r="14" spans="1:12" ht="15" thickBot="1" x14ac:dyDescent="0.4">
      <c r="A14" t="str">
        <f t="shared" si="0"/>
        <v>No</v>
      </c>
      <c r="B14" t="s">
        <v>106</v>
      </c>
      <c r="C14" t="s">
        <v>33</v>
      </c>
      <c r="D14" t="s">
        <v>34</v>
      </c>
      <c r="E14" t="s">
        <v>10</v>
      </c>
      <c r="F14" t="s">
        <v>11</v>
      </c>
      <c r="G14">
        <v>2017</v>
      </c>
      <c r="H14">
        <v>2018</v>
      </c>
      <c r="I14" t="s">
        <v>12</v>
      </c>
      <c r="J14" t="s">
        <v>13</v>
      </c>
      <c r="K14" t="str">
        <f t="shared" si="1"/>
        <v>HH_Edu (Type: numerical) - HH reference person's education level</v>
      </c>
      <c r="L14" s="3" t="s">
        <v>254</v>
      </c>
    </row>
    <row r="15" spans="1:12" ht="15" thickBot="1" x14ac:dyDescent="0.4">
      <c r="A15" t="str">
        <f t="shared" si="0"/>
        <v>Yes</v>
      </c>
      <c r="B15" t="s">
        <v>35</v>
      </c>
      <c r="C15" t="s">
        <v>35</v>
      </c>
      <c r="D15" t="s">
        <v>36</v>
      </c>
      <c r="E15" t="s">
        <v>10</v>
      </c>
      <c r="F15" t="s">
        <v>11</v>
      </c>
      <c r="G15">
        <v>2017</v>
      </c>
      <c r="H15">
        <v>2018</v>
      </c>
      <c r="I15" t="s">
        <v>12</v>
      </c>
      <c r="J15" t="s">
        <v>13</v>
      </c>
      <c r="K15" t="str">
        <f t="shared" si="1"/>
        <v>HH_Gender (Type: numerical) - HH reference person's gender</v>
      </c>
      <c r="L15" s="3" t="s">
        <v>255</v>
      </c>
    </row>
    <row r="16" spans="1:12" ht="15" thickBot="1" x14ac:dyDescent="0.4">
      <c r="A16" t="str">
        <f t="shared" si="0"/>
        <v>No</v>
      </c>
      <c r="B16" t="s">
        <v>107</v>
      </c>
      <c r="C16" t="s">
        <v>37</v>
      </c>
      <c r="D16" t="s">
        <v>38</v>
      </c>
      <c r="E16" t="s">
        <v>10</v>
      </c>
      <c r="F16" t="s">
        <v>11</v>
      </c>
      <c r="G16">
        <v>2017</v>
      </c>
      <c r="H16">
        <v>2018</v>
      </c>
      <c r="I16" t="s">
        <v>12</v>
      </c>
      <c r="J16" t="s">
        <v>13</v>
      </c>
      <c r="K16" t="str">
        <f t="shared" si="1"/>
        <v>HH_Marital (Type: numerical) - HH reference person's marital status</v>
      </c>
      <c r="L16" s="3" t="s">
        <v>256</v>
      </c>
    </row>
    <row r="17" spans="1:12" ht="15" thickBot="1" x14ac:dyDescent="0.4">
      <c r="A17" t="str">
        <f t="shared" si="0"/>
        <v>No</v>
      </c>
      <c r="B17" t="s">
        <v>108</v>
      </c>
      <c r="C17" t="s">
        <v>39</v>
      </c>
      <c r="D17" t="s">
        <v>40</v>
      </c>
      <c r="E17" t="s">
        <v>10</v>
      </c>
      <c r="F17" t="s">
        <v>11</v>
      </c>
      <c r="G17">
        <v>2017</v>
      </c>
      <c r="H17">
        <v>2018</v>
      </c>
      <c r="I17" t="s">
        <v>12</v>
      </c>
      <c r="J17" t="s">
        <v>13</v>
      </c>
      <c r="K17" t="str">
        <f t="shared" si="1"/>
        <v>HH_Sp_Edu (Type: numerical) - HH reference person's spouse's education level</v>
      </c>
      <c r="L17" s="3" t="s">
        <v>257</v>
      </c>
    </row>
    <row r="18" spans="1:12" ht="15" thickBot="1" x14ac:dyDescent="0.4">
      <c r="A18" t="str">
        <f t="shared" si="0"/>
        <v>Yes</v>
      </c>
      <c r="B18" t="s">
        <v>41</v>
      </c>
      <c r="C18" t="s">
        <v>41</v>
      </c>
      <c r="D18" t="s">
        <v>42</v>
      </c>
      <c r="E18" t="s">
        <v>10</v>
      </c>
      <c r="F18" t="s">
        <v>11</v>
      </c>
      <c r="G18">
        <v>2017</v>
      </c>
      <c r="H18">
        <v>2018</v>
      </c>
      <c r="I18" t="s">
        <v>12</v>
      </c>
      <c r="J18" t="s">
        <v>13</v>
      </c>
      <c r="K18" t="str">
        <f t="shared" si="1"/>
        <v>Marital_Status (Type: numerical) - Marital status</v>
      </c>
      <c r="L18" s="3" t="s">
        <v>258</v>
      </c>
    </row>
    <row r="19" spans="1:12" ht="15" thickBot="1" x14ac:dyDescent="0.4">
      <c r="A19" t="str">
        <f t="shared" si="0"/>
        <v>Yes</v>
      </c>
      <c r="B19" t="s">
        <v>43</v>
      </c>
      <c r="C19" t="s">
        <v>43</v>
      </c>
      <c r="D19" t="s">
        <v>44</v>
      </c>
      <c r="E19" t="s">
        <v>10</v>
      </c>
      <c r="F19" t="s">
        <v>11</v>
      </c>
      <c r="G19">
        <v>2017</v>
      </c>
      <c r="H19">
        <v>2018</v>
      </c>
      <c r="I19" t="s">
        <v>12</v>
      </c>
      <c r="J19" t="s">
        <v>13</v>
      </c>
      <c r="K19" t="str">
        <f t="shared" si="1"/>
        <v>Time_US (Type: numerical) - Length of time the participant has been in the US.</v>
      </c>
      <c r="L19" s="3" t="s">
        <v>259</v>
      </c>
    </row>
    <row r="20" spans="1:12" ht="15" thickBot="1" x14ac:dyDescent="0.4">
      <c r="A20" t="str">
        <f t="shared" si="0"/>
        <v>Yes</v>
      </c>
      <c r="B20" t="s">
        <v>45</v>
      </c>
      <c r="C20" t="s">
        <v>45</v>
      </c>
      <c r="D20" t="s">
        <v>46</v>
      </c>
      <c r="E20" t="s">
        <v>10</v>
      </c>
      <c r="F20" t="s">
        <v>11</v>
      </c>
      <c r="G20">
        <v>2017</v>
      </c>
      <c r="H20">
        <v>2018</v>
      </c>
      <c r="I20" t="s">
        <v>12</v>
      </c>
      <c r="J20" t="s">
        <v>13</v>
      </c>
      <c r="K20" t="str">
        <f t="shared" si="1"/>
        <v>Deployed (Type: numerical) - Did {you/SP} ever serve in a foreign country during a time of armed conflict or on a humanitarian or peace-keeping mission? (This would include National Guard or reserve or active duty monitoring or conducting peace keeping operations in Bosnia and Kosovo, in the Sinai between Egypt and Israel, or in response to the 2004 tsunami or Haiti in 2010.)</v>
      </c>
      <c r="L20" s="3" t="s">
        <v>260</v>
      </c>
    </row>
    <row r="21" spans="1:12" ht="15" thickBot="1" x14ac:dyDescent="0.4">
      <c r="A21" t="str">
        <f t="shared" si="0"/>
        <v>Yes</v>
      </c>
      <c r="B21" t="s">
        <v>47</v>
      </c>
      <c r="C21" t="s">
        <v>47</v>
      </c>
      <c r="D21" t="s">
        <v>48</v>
      </c>
      <c r="E21" t="s">
        <v>10</v>
      </c>
      <c r="F21" t="s">
        <v>11</v>
      </c>
      <c r="G21">
        <v>2017</v>
      </c>
      <c r="H21">
        <v>2018</v>
      </c>
      <c r="I21" t="s">
        <v>12</v>
      </c>
      <c r="J21" t="s">
        <v>13</v>
      </c>
      <c r="K21" t="str">
        <f t="shared" si="1"/>
        <v>Active_Duty (Type: numerical) - {Have you/Has SP} ever served on active duty in the U.S. Armed Forces, military Reserves, or National Guard? (Active duty does not include training for the Reserves or National Guard, but does include activation, for service in the U.S. or in a foreign country, in support of military or humanitarian operations.)</v>
      </c>
      <c r="L21" s="3" t="s">
        <v>261</v>
      </c>
    </row>
    <row r="22" spans="1:12" ht="15" thickBot="1" x14ac:dyDescent="0.4">
      <c r="A22" t="str">
        <f t="shared" si="0"/>
        <v>Yes</v>
      </c>
      <c r="B22" t="s">
        <v>49</v>
      </c>
      <c r="C22" t="s">
        <v>49</v>
      </c>
      <c r="D22" t="s">
        <v>50</v>
      </c>
      <c r="E22" t="s">
        <v>10</v>
      </c>
      <c r="F22" t="s">
        <v>11</v>
      </c>
      <c r="G22">
        <v>2017</v>
      </c>
      <c r="H22">
        <v>2018</v>
      </c>
      <c r="I22" t="s">
        <v>12</v>
      </c>
      <c r="J22" t="s">
        <v>13</v>
      </c>
      <c r="K22" t="str">
        <f t="shared" si="1"/>
        <v>FIAINTRP (Type: numerical) - Was an interpreter used to conduct the Family interview?</v>
      </c>
      <c r="L22" s="3"/>
    </row>
    <row r="23" spans="1:12" ht="15" thickBot="1" x14ac:dyDescent="0.4">
      <c r="A23" t="str">
        <f t="shared" si="0"/>
        <v>Yes</v>
      </c>
      <c r="B23" t="s">
        <v>51</v>
      </c>
      <c r="C23" t="s">
        <v>51</v>
      </c>
      <c r="D23" t="s">
        <v>52</v>
      </c>
      <c r="E23" t="s">
        <v>10</v>
      </c>
      <c r="F23" t="s">
        <v>11</v>
      </c>
      <c r="G23">
        <v>2017</v>
      </c>
      <c r="H23">
        <v>2018</v>
      </c>
      <c r="I23" t="s">
        <v>12</v>
      </c>
      <c r="J23" t="s">
        <v>13</v>
      </c>
      <c r="K23" t="str">
        <f t="shared" si="1"/>
        <v>FIALANG (Type: numerical) - Language of the Family Interview Instrument</v>
      </c>
      <c r="L23" s="3"/>
    </row>
    <row r="24" spans="1:12" ht="15" thickBot="1" x14ac:dyDescent="0.4">
      <c r="A24" t="str">
        <f t="shared" si="0"/>
        <v>Yes</v>
      </c>
      <c r="B24" t="s">
        <v>53</v>
      </c>
      <c r="C24" t="s">
        <v>53</v>
      </c>
      <c r="D24" t="s">
        <v>54</v>
      </c>
      <c r="E24" t="s">
        <v>10</v>
      </c>
      <c r="F24" t="s">
        <v>11</v>
      </c>
      <c r="G24">
        <v>2017</v>
      </c>
      <c r="H24">
        <v>2018</v>
      </c>
      <c r="I24" t="s">
        <v>12</v>
      </c>
      <c r="J24" t="s">
        <v>13</v>
      </c>
      <c r="K24" t="str">
        <f t="shared" si="1"/>
        <v>FIAPROXY (Type: numerical) - Was a Proxy respondent used in conducting the Family Interview?</v>
      </c>
      <c r="L24" s="3"/>
    </row>
    <row r="25" spans="1:12" ht="15" thickBot="1" x14ac:dyDescent="0.4">
      <c r="A25" t="str">
        <f t="shared" si="0"/>
        <v>Yes</v>
      </c>
      <c r="B25" t="s">
        <v>55</v>
      </c>
      <c r="C25" t="s">
        <v>55</v>
      </c>
      <c r="D25" t="s">
        <v>56</v>
      </c>
      <c r="E25" t="s">
        <v>10</v>
      </c>
      <c r="F25" t="s">
        <v>11</v>
      </c>
      <c r="G25">
        <v>2017</v>
      </c>
      <c r="H25">
        <v>2018</v>
      </c>
      <c r="I25" t="s">
        <v>12</v>
      </c>
      <c r="J25" t="s">
        <v>13</v>
      </c>
      <c r="K25" t="str">
        <f t="shared" si="1"/>
        <v>FAM_Income (Type: numerical) - Total family income (reported as a range value in dollars)</v>
      </c>
      <c r="L25" s="3" t="s">
        <v>262</v>
      </c>
    </row>
    <row r="26" spans="1:12" ht="29.5" thickBot="1" x14ac:dyDescent="0.4">
      <c r="A26" t="str">
        <f t="shared" si="0"/>
        <v>Yes</v>
      </c>
      <c r="B26" t="s">
        <v>57</v>
      </c>
      <c r="C26" t="s">
        <v>57</v>
      </c>
      <c r="D26" t="s">
        <v>58</v>
      </c>
      <c r="E26" t="s">
        <v>10</v>
      </c>
      <c r="F26" t="s">
        <v>11</v>
      </c>
      <c r="G26">
        <v>2017</v>
      </c>
      <c r="H26">
        <v>2018</v>
      </c>
      <c r="I26" t="s">
        <v>12</v>
      </c>
      <c r="J26" t="s">
        <v>13</v>
      </c>
      <c r="K26" t="str">
        <f t="shared" si="1"/>
        <v>FAM_Income_Poverty_Ratio (Type: numerical) - A ratio of family income to poverty guidelines.</v>
      </c>
      <c r="L26" s="3" t="s">
        <v>310</v>
      </c>
    </row>
    <row r="27" spans="1:12" ht="15" thickBot="1" x14ac:dyDescent="0.4">
      <c r="A27" t="str">
        <f t="shared" si="0"/>
        <v>Yes</v>
      </c>
      <c r="B27" t="s">
        <v>59</v>
      </c>
      <c r="C27" t="s">
        <v>59</v>
      </c>
      <c r="D27" t="s">
        <v>60</v>
      </c>
      <c r="E27" t="s">
        <v>10</v>
      </c>
      <c r="F27" t="s">
        <v>11</v>
      </c>
      <c r="G27">
        <v>2017</v>
      </c>
      <c r="H27">
        <v>2018</v>
      </c>
      <c r="I27" t="s">
        <v>12</v>
      </c>
      <c r="J27" t="s">
        <v>13</v>
      </c>
      <c r="K27" t="str">
        <f t="shared" si="1"/>
        <v>AHH_Income (Type: numerical) - Total household income (reported as a range value in dollars)</v>
      </c>
      <c r="L27" s="3" t="s">
        <v>263</v>
      </c>
    </row>
    <row r="28" spans="1:12" ht="15" thickBot="1" x14ac:dyDescent="0.4">
      <c r="A28" t="str">
        <f t="shared" si="0"/>
        <v>Yes</v>
      </c>
      <c r="B28" t="s">
        <v>61</v>
      </c>
      <c r="C28" t="s">
        <v>61</v>
      </c>
      <c r="D28" t="s">
        <v>62</v>
      </c>
      <c r="E28" t="s">
        <v>10</v>
      </c>
      <c r="F28" t="s">
        <v>11</v>
      </c>
      <c r="G28">
        <v>2017</v>
      </c>
      <c r="H28">
        <v>2018</v>
      </c>
      <c r="I28" t="s">
        <v>12</v>
      </c>
      <c r="J28" t="s">
        <v>13</v>
      </c>
      <c r="K28" t="str">
        <f t="shared" si="1"/>
        <v>MIAINTRP (Type: numerical) - Was an interpreter used to conduct the MEC CAPI interview?</v>
      </c>
      <c r="L28" s="3"/>
    </row>
    <row r="29" spans="1:12" ht="15" thickBot="1" x14ac:dyDescent="0.4">
      <c r="A29" t="str">
        <f t="shared" si="0"/>
        <v>Yes</v>
      </c>
      <c r="B29" t="s">
        <v>63</v>
      </c>
      <c r="C29" t="s">
        <v>63</v>
      </c>
      <c r="D29" t="s">
        <v>64</v>
      </c>
      <c r="E29" t="s">
        <v>10</v>
      </c>
      <c r="F29" t="s">
        <v>11</v>
      </c>
      <c r="G29">
        <v>2017</v>
      </c>
      <c r="H29">
        <v>2018</v>
      </c>
      <c r="I29" t="s">
        <v>12</v>
      </c>
      <c r="J29" t="s">
        <v>13</v>
      </c>
      <c r="K29" t="str">
        <f t="shared" si="1"/>
        <v>MIALANG (Type: numerical) - Language of the MEC CAPI Interview Instrument</v>
      </c>
      <c r="L29" s="3"/>
    </row>
    <row r="30" spans="1:12" ht="15" thickBot="1" x14ac:dyDescent="0.4">
      <c r="A30" t="str">
        <f t="shared" si="0"/>
        <v>Yes</v>
      </c>
      <c r="B30" t="s">
        <v>65</v>
      </c>
      <c r="C30" t="s">
        <v>65</v>
      </c>
      <c r="D30" t="s">
        <v>66</v>
      </c>
      <c r="E30" t="s">
        <v>10</v>
      </c>
      <c r="F30" t="s">
        <v>11</v>
      </c>
      <c r="G30">
        <v>2017</v>
      </c>
      <c r="H30">
        <v>2018</v>
      </c>
      <c r="I30" t="s">
        <v>12</v>
      </c>
      <c r="J30" t="s">
        <v>13</v>
      </c>
      <c r="K30" t="str">
        <f t="shared" si="1"/>
        <v>MIAPROXY (Type: numerical) - Was a Proxy respondent used in conducting the MEC CAPI Interview?</v>
      </c>
      <c r="L30" s="3"/>
    </row>
    <row r="31" spans="1:12" ht="15" thickBot="1" x14ac:dyDescent="0.4">
      <c r="A31" t="str">
        <f t="shared" si="0"/>
        <v>Yes</v>
      </c>
      <c r="B31" t="s">
        <v>67</v>
      </c>
      <c r="C31" t="s">
        <v>67</v>
      </c>
      <c r="D31" t="s">
        <v>68</v>
      </c>
      <c r="E31" t="s">
        <v>10</v>
      </c>
      <c r="F31" t="s">
        <v>11</v>
      </c>
      <c r="G31">
        <v>2017</v>
      </c>
      <c r="H31">
        <v>2018</v>
      </c>
      <c r="I31" t="s">
        <v>12</v>
      </c>
      <c r="J31" t="s">
        <v>13</v>
      </c>
      <c r="K31" t="str">
        <f t="shared" si="1"/>
        <v>Gender (Type: numerical) - Gender of the participant.</v>
      </c>
      <c r="L31" s="3" t="s">
        <v>264</v>
      </c>
    </row>
    <row r="32" spans="1:12" ht="15" thickBot="1" x14ac:dyDescent="0.4">
      <c r="A32" t="str">
        <f t="shared" si="0"/>
        <v>Yes</v>
      </c>
      <c r="B32" t="s">
        <v>69</v>
      </c>
      <c r="C32" t="s">
        <v>69</v>
      </c>
      <c r="D32" t="s">
        <v>70</v>
      </c>
      <c r="E32" t="s">
        <v>10</v>
      </c>
      <c r="F32" t="s">
        <v>11</v>
      </c>
      <c r="G32">
        <v>2017</v>
      </c>
      <c r="H32">
        <v>2018</v>
      </c>
      <c r="I32" t="s">
        <v>12</v>
      </c>
      <c r="J32" t="s">
        <v>13</v>
      </c>
      <c r="K32" t="str">
        <f t="shared" si="1"/>
        <v>RIDAGEMN (Type: numerical) - Age in months of the participant at the time of screening. Reported for persons aged 24 months or younger at the time of exam (or screening if not examined).</v>
      </c>
      <c r="L32" s="3"/>
    </row>
    <row r="33" spans="1:12" ht="15" thickBot="1" x14ac:dyDescent="0.4">
      <c r="A33" t="str">
        <f t="shared" si="0"/>
        <v>Yes</v>
      </c>
      <c r="B33" t="s">
        <v>71</v>
      </c>
      <c r="C33" t="s">
        <v>71</v>
      </c>
      <c r="D33" t="s">
        <v>72</v>
      </c>
      <c r="E33" t="s">
        <v>10</v>
      </c>
      <c r="F33" t="s">
        <v>11</v>
      </c>
      <c r="G33">
        <v>2017</v>
      </c>
      <c r="H33">
        <v>2018</v>
      </c>
      <c r="I33" t="s">
        <v>12</v>
      </c>
      <c r="J33" t="s">
        <v>13</v>
      </c>
      <c r="K33" t="str">
        <f t="shared" si="1"/>
        <v>Age (Type: numerical) - Age in years of the participant at the time of screening. Individuals 80 and over are topcoded at 80 years of age.</v>
      </c>
      <c r="L33" s="3" t="s">
        <v>265</v>
      </c>
    </row>
    <row r="34" spans="1:12" ht="15" thickBot="1" x14ac:dyDescent="0.4">
      <c r="A34" t="str">
        <f t="shared" si="0"/>
        <v>Yes</v>
      </c>
      <c r="B34" t="s">
        <v>73</v>
      </c>
      <c r="C34" t="s">
        <v>73</v>
      </c>
      <c r="D34" t="s">
        <v>74</v>
      </c>
      <c r="E34" t="s">
        <v>10</v>
      </c>
      <c r="F34" t="s">
        <v>11</v>
      </c>
      <c r="G34">
        <v>2017</v>
      </c>
      <c r="H34">
        <v>2018</v>
      </c>
      <c r="I34" t="s">
        <v>12</v>
      </c>
      <c r="J34" t="s">
        <v>13</v>
      </c>
      <c r="K34" t="str">
        <f t="shared" si="1"/>
        <v>RIDEXAGM (Type: numerical) - Age in months of the participant at the time of examination. Reported for persons aged 19 years or younger at the time of examination.</v>
      </c>
      <c r="L34" s="3"/>
    </row>
    <row r="35" spans="1:12" ht="15" thickBot="1" x14ac:dyDescent="0.4">
      <c r="A35" t="str">
        <f t="shared" si="0"/>
        <v>Yes</v>
      </c>
      <c r="B35" t="s">
        <v>75</v>
      </c>
      <c r="C35" t="s">
        <v>75</v>
      </c>
      <c r="D35" t="s">
        <v>76</v>
      </c>
      <c r="E35" t="s">
        <v>10</v>
      </c>
      <c r="F35" t="s">
        <v>11</v>
      </c>
      <c r="G35">
        <v>2017</v>
      </c>
      <c r="H35">
        <v>2018</v>
      </c>
      <c r="I35" t="s">
        <v>12</v>
      </c>
      <c r="J35" t="s">
        <v>13</v>
      </c>
      <c r="K35" t="str">
        <f t="shared" si="1"/>
        <v>Month_of_Exam (Type: numerical) - Six month time period when the examination was performed - two categories: November 1 through April 30, May 1 through October 31.</v>
      </c>
      <c r="L35" s="3" t="s">
        <v>266</v>
      </c>
    </row>
    <row r="36" spans="1:12" ht="15" thickBot="1" x14ac:dyDescent="0.4">
      <c r="A36" t="str">
        <f t="shared" si="0"/>
        <v>Yes</v>
      </c>
      <c r="B36" t="s">
        <v>77</v>
      </c>
      <c r="C36" t="s">
        <v>77</v>
      </c>
      <c r="D36" t="s">
        <v>78</v>
      </c>
      <c r="E36" t="s">
        <v>10</v>
      </c>
      <c r="F36" t="s">
        <v>11</v>
      </c>
      <c r="G36">
        <v>2017</v>
      </c>
      <c r="H36">
        <v>2018</v>
      </c>
      <c r="I36" t="s">
        <v>12</v>
      </c>
      <c r="J36" t="s">
        <v>13</v>
      </c>
      <c r="K36" t="str">
        <f t="shared" si="1"/>
        <v>RIDEXPRG (Type: numerical) - Pregnancy status for females between 20 and 44 years of age at the time of MEC exam.</v>
      </c>
      <c r="L36" s="3"/>
    </row>
    <row r="37" spans="1:12" ht="15" thickBot="1" x14ac:dyDescent="0.4">
      <c r="A37" t="str">
        <f t="shared" si="0"/>
        <v>Yes</v>
      </c>
      <c r="B37" t="s">
        <v>79</v>
      </c>
      <c r="C37" t="s">
        <v>79</v>
      </c>
      <c r="D37" t="s">
        <v>80</v>
      </c>
      <c r="E37" t="s">
        <v>10</v>
      </c>
      <c r="F37" t="s">
        <v>11</v>
      </c>
      <c r="G37">
        <v>2017</v>
      </c>
      <c r="H37">
        <v>2018</v>
      </c>
      <c r="I37" t="s">
        <v>12</v>
      </c>
      <c r="J37" t="s">
        <v>13</v>
      </c>
      <c r="K37" t="str">
        <f t="shared" si="1"/>
        <v>RIDRETH1 (Type: numerical) - Recode of reported race and Hispanic origin information</v>
      </c>
      <c r="L37" s="3"/>
    </row>
    <row r="38" spans="1:12" ht="15" thickBot="1" x14ac:dyDescent="0.4">
      <c r="A38" t="str">
        <f t="shared" si="0"/>
        <v>Yes</v>
      </c>
      <c r="B38" t="s">
        <v>81</v>
      </c>
      <c r="C38" t="s">
        <v>81</v>
      </c>
      <c r="D38" t="s">
        <v>82</v>
      </c>
      <c r="E38" t="s">
        <v>10</v>
      </c>
      <c r="F38" t="s">
        <v>11</v>
      </c>
      <c r="G38">
        <v>2017</v>
      </c>
      <c r="H38">
        <v>2018</v>
      </c>
      <c r="I38" t="s">
        <v>12</v>
      </c>
      <c r="J38" t="s">
        <v>13</v>
      </c>
      <c r="K38" t="str">
        <f t="shared" si="1"/>
        <v>Race (Type: numerical) - Recode of reported race and Hispanic origin information, with Non-Hispanic Asian Category</v>
      </c>
      <c r="L38" s="3" t="s">
        <v>267</v>
      </c>
    </row>
    <row r="39" spans="1:12" ht="15" thickBot="1" x14ac:dyDescent="0.4">
      <c r="A39" t="str">
        <f t="shared" si="0"/>
        <v>Yes</v>
      </c>
      <c r="B39" t="s">
        <v>83</v>
      </c>
      <c r="C39" t="s">
        <v>83</v>
      </c>
      <c r="D39" t="s">
        <v>84</v>
      </c>
      <c r="E39" t="s">
        <v>10</v>
      </c>
      <c r="F39" t="s">
        <v>11</v>
      </c>
      <c r="G39">
        <v>2017</v>
      </c>
      <c r="H39">
        <v>2018</v>
      </c>
      <c r="I39" t="s">
        <v>12</v>
      </c>
      <c r="J39" t="s">
        <v>13</v>
      </c>
      <c r="K39" t="str">
        <f t="shared" si="1"/>
        <v>RIDSTATR (Type: numerical) - Interview and examination status of the participant.</v>
      </c>
      <c r="L39" s="3"/>
    </row>
    <row r="40" spans="1:12" ht="15" thickBot="1" x14ac:dyDescent="0.4">
      <c r="A40" t="str">
        <f t="shared" si="0"/>
        <v>Yes</v>
      </c>
      <c r="B40" t="s">
        <v>85</v>
      </c>
      <c r="C40" t="s">
        <v>85</v>
      </c>
      <c r="D40" t="s">
        <v>86</v>
      </c>
      <c r="E40" t="s">
        <v>10</v>
      </c>
      <c r="F40" t="s">
        <v>11</v>
      </c>
      <c r="G40">
        <v>2017</v>
      </c>
      <c r="H40">
        <v>2018</v>
      </c>
      <c r="I40" t="s">
        <v>12</v>
      </c>
      <c r="J40" t="s">
        <v>13</v>
      </c>
      <c r="K40" t="str">
        <f t="shared" si="1"/>
        <v>SDDSRVYR (Type: numerical) - Data release cycle</v>
      </c>
      <c r="L40" s="3"/>
    </row>
    <row r="41" spans="1:12" ht="15" thickBot="1" x14ac:dyDescent="0.4">
      <c r="A41" t="str">
        <f t="shared" si="0"/>
        <v>Yes</v>
      </c>
      <c r="B41" t="s">
        <v>87</v>
      </c>
      <c r="C41" t="s">
        <v>87</v>
      </c>
      <c r="D41" t="s">
        <v>88</v>
      </c>
      <c r="E41" t="s">
        <v>10</v>
      </c>
      <c r="F41" t="s">
        <v>11</v>
      </c>
      <c r="G41">
        <v>2017</v>
      </c>
      <c r="H41">
        <v>2018</v>
      </c>
      <c r="I41" t="s">
        <v>12</v>
      </c>
      <c r="J41" t="s">
        <v>13</v>
      </c>
      <c r="K41" t="str">
        <f t="shared" si="1"/>
        <v>SDMVPSU (Type: numerical) - Masked variance unit pseudo-PSU variable for variance estimation</v>
      </c>
      <c r="L41" s="3"/>
    </row>
    <row r="42" spans="1:12" ht="15" thickBot="1" x14ac:dyDescent="0.4">
      <c r="A42" t="str">
        <f t="shared" si="0"/>
        <v>Yes</v>
      </c>
      <c r="B42" t="s">
        <v>89</v>
      </c>
      <c r="C42" t="s">
        <v>89</v>
      </c>
      <c r="D42" t="s">
        <v>90</v>
      </c>
      <c r="E42" t="s">
        <v>10</v>
      </c>
      <c r="F42" t="s">
        <v>11</v>
      </c>
      <c r="G42">
        <v>2017</v>
      </c>
      <c r="H42">
        <v>2018</v>
      </c>
      <c r="I42" t="s">
        <v>12</v>
      </c>
      <c r="J42" t="s">
        <v>13</v>
      </c>
      <c r="K42" t="str">
        <f t="shared" si="1"/>
        <v>SDMVSTRA (Type: numerical) - Masked variance unit pseudo-stratum variable for variance estimation</v>
      </c>
      <c r="L42" s="3"/>
    </row>
    <row r="43" spans="1:12" ht="15" thickBot="1" x14ac:dyDescent="0.4">
      <c r="A43" t="str">
        <f t="shared" si="0"/>
        <v>Yes</v>
      </c>
      <c r="B43" t="s">
        <v>91</v>
      </c>
      <c r="C43" t="s">
        <v>91</v>
      </c>
      <c r="D43" t="s">
        <v>92</v>
      </c>
      <c r="E43" t="s">
        <v>10</v>
      </c>
      <c r="F43" t="s">
        <v>11</v>
      </c>
      <c r="G43">
        <v>2017</v>
      </c>
      <c r="H43">
        <v>2018</v>
      </c>
      <c r="I43" t="s">
        <v>12</v>
      </c>
      <c r="J43" t="s">
        <v>13</v>
      </c>
      <c r="K43" t="str">
        <f t="shared" si="1"/>
        <v>SEQN (Type: numerical) - Respondent sequence number.</v>
      </c>
      <c r="L43" s="3"/>
    </row>
    <row r="44" spans="1:12" ht="15" thickBot="1" x14ac:dyDescent="0.4">
      <c r="A44" t="str">
        <f t="shared" si="0"/>
        <v>Yes</v>
      </c>
      <c r="B44" t="s">
        <v>93</v>
      </c>
      <c r="C44" t="s">
        <v>93</v>
      </c>
      <c r="D44" t="s">
        <v>94</v>
      </c>
      <c r="E44" t="s">
        <v>10</v>
      </c>
      <c r="F44" t="s">
        <v>11</v>
      </c>
      <c r="G44">
        <v>2017</v>
      </c>
      <c r="H44">
        <v>2018</v>
      </c>
      <c r="I44" t="s">
        <v>12</v>
      </c>
      <c r="J44" t="s">
        <v>13</v>
      </c>
      <c r="K44" t="str">
        <f t="shared" si="1"/>
        <v>SIAINTRP (Type: numerical) - Was an interpreter used to conduct the Sample Person (SP) interview?</v>
      </c>
      <c r="L44" s="3"/>
    </row>
    <row r="45" spans="1:12" ht="15" thickBot="1" x14ac:dyDescent="0.4">
      <c r="A45" t="str">
        <f t="shared" si="0"/>
        <v>Yes</v>
      </c>
      <c r="B45" t="s">
        <v>95</v>
      </c>
      <c r="C45" t="s">
        <v>95</v>
      </c>
      <c r="D45" t="s">
        <v>96</v>
      </c>
      <c r="E45" t="s">
        <v>10</v>
      </c>
      <c r="F45" t="s">
        <v>11</v>
      </c>
      <c r="G45">
        <v>2017</v>
      </c>
      <c r="H45">
        <v>2018</v>
      </c>
      <c r="I45" t="s">
        <v>12</v>
      </c>
      <c r="J45" t="s">
        <v>13</v>
      </c>
      <c r="K45" t="str">
        <f t="shared" si="1"/>
        <v>Language (Type: numerical) - Language of the Sample Person Interview Instrument</v>
      </c>
      <c r="L45" s="3" t="s">
        <v>268</v>
      </c>
    </row>
    <row r="46" spans="1:12" ht="15" thickBot="1" x14ac:dyDescent="0.4">
      <c r="A46" t="str">
        <f t="shared" si="0"/>
        <v>Yes</v>
      </c>
      <c r="B46" t="s">
        <v>97</v>
      </c>
      <c r="C46" t="s">
        <v>97</v>
      </c>
      <c r="D46" t="s">
        <v>98</v>
      </c>
      <c r="E46" t="s">
        <v>10</v>
      </c>
      <c r="F46" t="s">
        <v>11</v>
      </c>
      <c r="G46">
        <v>2017</v>
      </c>
      <c r="H46">
        <v>2018</v>
      </c>
      <c r="I46" t="s">
        <v>12</v>
      </c>
      <c r="J46" t="s">
        <v>13</v>
      </c>
      <c r="K46" t="str">
        <f t="shared" si="1"/>
        <v>SIAPROXY (Type: numerical) - Was a Proxy respondent used in conducting the Sample Person (SP) interview?</v>
      </c>
      <c r="L46" s="3"/>
    </row>
    <row r="47" spans="1:12" ht="15" thickBot="1" x14ac:dyDescent="0.4">
      <c r="A47" t="str">
        <f t="shared" si="0"/>
        <v>Yes</v>
      </c>
      <c r="B47" t="s">
        <v>99</v>
      </c>
      <c r="C47" t="s">
        <v>99</v>
      </c>
      <c r="D47" t="s">
        <v>100</v>
      </c>
      <c r="E47" t="s">
        <v>10</v>
      </c>
      <c r="F47" t="s">
        <v>11</v>
      </c>
      <c r="G47">
        <v>2017</v>
      </c>
      <c r="H47">
        <v>2018</v>
      </c>
      <c r="I47" t="s">
        <v>12</v>
      </c>
      <c r="J47" t="s">
        <v>13</v>
      </c>
      <c r="K47" t="str">
        <f t="shared" si="1"/>
        <v>Int_Weight (Type: numerical) - Full sample 2 year interview weight.</v>
      </c>
      <c r="L47" s="3" t="s">
        <v>269</v>
      </c>
    </row>
    <row r="48" spans="1:12" ht="15" thickBot="1" x14ac:dyDescent="0.4">
      <c r="A48" t="str">
        <f t="shared" si="0"/>
        <v>Yes</v>
      </c>
      <c r="B48" t="s">
        <v>101</v>
      </c>
      <c r="C48" t="s">
        <v>101</v>
      </c>
      <c r="D48" t="s">
        <v>102</v>
      </c>
      <c r="E48" t="s">
        <v>10</v>
      </c>
      <c r="F48" t="s">
        <v>11</v>
      </c>
      <c r="G48">
        <v>2017</v>
      </c>
      <c r="H48">
        <v>2018</v>
      </c>
      <c r="I48" t="s">
        <v>12</v>
      </c>
      <c r="J48" t="s">
        <v>13</v>
      </c>
      <c r="K48" t="str">
        <f t="shared" si="1"/>
        <v>MEC_Weight (Type: numerical) - Full sample 2 year MEC exam weight.</v>
      </c>
      <c r="L48" s="3" t="s">
        <v>270</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workbookViewId="0">
      <selection activeCell="L5" sqref="L5"/>
    </sheetView>
  </sheetViews>
  <sheetFormatPr defaultRowHeight="14.5" x14ac:dyDescent="0.35"/>
  <cols>
    <col min="1" max="1" width="3.6328125" bestFit="1" customWidth="1"/>
    <col min="2" max="2" width="9.6328125" bestFit="1" customWidth="1"/>
    <col min="3" max="3" width="13.08984375" bestFit="1" customWidth="1"/>
    <col min="4" max="4" width="95.36328125" customWidth="1"/>
    <col min="5" max="5" width="13.54296875" bestFit="1" customWidth="1"/>
    <col min="6" max="6" width="18" bestFit="1" customWidth="1"/>
    <col min="7" max="7" width="9.54296875" bestFit="1" customWidth="1"/>
    <col min="8" max="8" width="7.6328125" bestFit="1" customWidth="1"/>
    <col min="9" max="9" width="12.453125" bestFit="1" customWidth="1"/>
    <col min="10" max="10" width="13.90625" bestFit="1" customWidth="1"/>
    <col min="11" max="11" width="17.36328125" customWidth="1"/>
    <col min="12" max="12" width="19.36328125" customWidth="1"/>
  </cols>
  <sheetData>
    <row r="1" spans="1:12" x14ac:dyDescent="0.35">
      <c r="B1" t="s">
        <v>109</v>
      </c>
      <c r="C1" t="s">
        <v>0</v>
      </c>
      <c r="D1" t="s">
        <v>1</v>
      </c>
      <c r="E1" t="s">
        <v>2</v>
      </c>
      <c r="F1" t="s">
        <v>3</v>
      </c>
      <c r="G1" t="s">
        <v>4</v>
      </c>
      <c r="H1" t="s">
        <v>5</v>
      </c>
      <c r="I1" t="s">
        <v>6</v>
      </c>
      <c r="J1" t="s">
        <v>7</v>
      </c>
      <c r="K1" t="s">
        <v>103</v>
      </c>
      <c r="L1" t="s">
        <v>246</v>
      </c>
    </row>
    <row r="2" spans="1:12" x14ac:dyDescent="0.35">
      <c r="A2" t="str">
        <f>IF(B2=C2, "yes","no")</f>
        <v>yes</v>
      </c>
      <c r="B2" t="s">
        <v>110</v>
      </c>
      <c r="C2" t="s">
        <v>110</v>
      </c>
      <c r="D2" t="s">
        <v>111</v>
      </c>
      <c r="E2" t="s">
        <v>112</v>
      </c>
      <c r="F2" t="s">
        <v>113</v>
      </c>
      <c r="G2">
        <v>2017</v>
      </c>
      <c r="H2">
        <v>2018</v>
      </c>
      <c r="I2" t="s">
        <v>114</v>
      </c>
      <c r="J2" t="s">
        <v>13</v>
      </c>
      <c r="K2" t="str">
        <f>IF(ISBLANK(L2),CONCATENATE(C2, " (Type: numerical) - ", D2),CONCATENATE(L2, " (Type: numerical) - ", D2))</f>
        <v>DID040 (Type: numerical) - How old {was SP/were you} when a doctor or other health professional first told {you/him/her} that {you/he/she} had diabetes or sugar diabetes?</v>
      </c>
    </row>
    <row r="3" spans="1:12" x14ac:dyDescent="0.35">
      <c r="A3" t="str">
        <f t="shared" ref="A3:A55" si="0">IF(B3=C3, "yes","no")</f>
        <v>yes</v>
      </c>
      <c r="B3" t="s">
        <v>115</v>
      </c>
      <c r="C3" t="s">
        <v>115</v>
      </c>
      <c r="D3" t="s">
        <v>116</v>
      </c>
      <c r="E3" t="s">
        <v>112</v>
      </c>
      <c r="F3" t="s">
        <v>113</v>
      </c>
      <c r="G3">
        <v>2017</v>
      </c>
      <c r="H3">
        <v>2018</v>
      </c>
      <c r="I3" t="s">
        <v>114</v>
      </c>
      <c r="J3" t="s">
        <v>13</v>
      </c>
      <c r="K3" t="str">
        <f t="shared" ref="K3:K55" si="1">IF(ISBLANK(L3),CONCATENATE(C3, " (Type: numerical) - ", D3),CONCATENATE(L3, " (Type: numerical) - ", D3))</f>
        <v>DID060 (Type: numerical) - For how long {have you/has SP} been taking insulin?</v>
      </c>
    </row>
    <row r="4" spans="1:12" x14ac:dyDescent="0.35">
      <c r="A4" t="str">
        <f t="shared" si="0"/>
        <v>yes</v>
      </c>
      <c r="B4" t="s">
        <v>117</v>
      </c>
      <c r="C4" t="s">
        <v>117</v>
      </c>
      <c r="D4" t="s">
        <v>118</v>
      </c>
      <c r="E4" t="s">
        <v>112</v>
      </c>
      <c r="F4" t="s">
        <v>113</v>
      </c>
      <c r="G4">
        <v>2017</v>
      </c>
      <c r="H4">
        <v>2018</v>
      </c>
      <c r="I4" t="s">
        <v>114</v>
      </c>
      <c r="J4" t="s">
        <v>13</v>
      </c>
      <c r="K4" t="str">
        <f t="shared" si="1"/>
        <v>Doctor_Visits_12Months (Type: numerical) - How many times {have you/has SP} seen this doctor or other health professional in the past 12 months?</v>
      </c>
      <c r="L4" t="s">
        <v>311</v>
      </c>
    </row>
    <row r="5" spans="1:12" x14ac:dyDescent="0.35">
      <c r="A5" t="str">
        <f t="shared" si="0"/>
        <v>yes</v>
      </c>
      <c r="B5" t="s">
        <v>119</v>
      </c>
      <c r="C5" t="s">
        <v>119</v>
      </c>
      <c r="D5" t="s">
        <v>120</v>
      </c>
      <c r="E5" t="s">
        <v>112</v>
      </c>
      <c r="F5" t="s">
        <v>113</v>
      </c>
      <c r="G5">
        <v>2017</v>
      </c>
      <c r="H5">
        <v>2018</v>
      </c>
      <c r="I5" t="s">
        <v>114</v>
      </c>
      <c r="J5" t="s">
        <v>13</v>
      </c>
      <c r="K5" t="str">
        <f t="shared" si="1"/>
        <v>DID260 (Type: numerical) - How often {do you check your/does SP check his/her} blood for glucose or sugar? Include times when checked by a family member or friend, but do not include times when checked by a doctor or other health professional.</v>
      </c>
    </row>
    <row r="6" spans="1:12" x14ac:dyDescent="0.35">
      <c r="A6" t="str">
        <f t="shared" si="0"/>
        <v>yes</v>
      </c>
      <c r="B6" t="s">
        <v>121</v>
      </c>
      <c r="C6" t="s">
        <v>121</v>
      </c>
      <c r="D6" t="s">
        <v>122</v>
      </c>
      <c r="E6" t="s">
        <v>112</v>
      </c>
      <c r="F6" t="s">
        <v>113</v>
      </c>
      <c r="G6">
        <v>2017</v>
      </c>
      <c r="H6">
        <v>2018</v>
      </c>
      <c r="I6" t="s">
        <v>114</v>
      </c>
      <c r="J6" t="s">
        <v>13</v>
      </c>
      <c r="K6" t="str">
        <f t="shared" si="1"/>
        <v>DID310D (Type: numerical) - What does {your/SP's} doctor or other health professional say {your/his/her} blood pressure should be?</v>
      </c>
    </row>
    <row r="7" spans="1:12" x14ac:dyDescent="0.35">
      <c r="A7" t="str">
        <f t="shared" si="0"/>
        <v>yes</v>
      </c>
      <c r="B7" t="s">
        <v>123</v>
      </c>
      <c r="C7" t="s">
        <v>123</v>
      </c>
      <c r="D7" t="s">
        <v>122</v>
      </c>
      <c r="E7" t="s">
        <v>112</v>
      </c>
      <c r="F7" t="s">
        <v>113</v>
      </c>
      <c r="G7">
        <v>2017</v>
      </c>
      <c r="H7">
        <v>2018</v>
      </c>
      <c r="I7" t="s">
        <v>114</v>
      </c>
      <c r="J7" t="s">
        <v>13</v>
      </c>
      <c r="K7" t="str">
        <f t="shared" si="1"/>
        <v>DID310S (Type: numerical) - What does {your/SP's} doctor or other health professional say {your/his/her} blood pressure should be?</v>
      </c>
    </row>
    <row r="8" spans="1:12" x14ac:dyDescent="0.35">
      <c r="A8" t="str">
        <f t="shared" si="0"/>
        <v>yes</v>
      </c>
      <c r="B8" t="s">
        <v>124</v>
      </c>
      <c r="C8" t="s">
        <v>124</v>
      </c>
      <c r="D8" t="s">
        <v>125</v>
      </c>
      <c r="E8" t="s">
        <v>112</v>
      </c>
      <c r="F8" t="s">
        <v>113</v>
      </c>
      <c r="G8">
        <v>2017</v>
      </c>
      <c r="H8">
        <v>2018</v>
      </c>
      <c r="I8" t="s">
        <v>114</v>
      </c>
      <c r="J8" t="s">
        <v>13</v>
      </c>
      <c r="K8" t="str">
        <f t="shared" si="1"/>
        <v>DID320 (Type: numerical) - One part of total serum cholesterol in {your/SP's} blood is a bad cholesterol, called LDL, which builds up and clogs {your/his/her} arteries. What was {your/his/her} most recent LDL cholesterol number?</v>
      </c>
    </row>
    <row r="9" spans="1:12" x14ac:dyDescent="0.35">
      <c r="A9" t="str">
        <f t="shared" si="0"/>
        <v>yes</v>
      </c>
      <c r="B9" t="s">
        <v>126</v>
      </c>
      <c r="C9" t="s">
        <v>126</v>
      </c>
      <c r="D9" t="s">
        <v>127</v>
      </c>
      <c r="E9" t="s">
        <v>112</v>
      </c>
      <c r="F9" t="s">
        <v>113</v>
      </c>
      <c r="G9">
        <v>2017</v>
      </c>
      <c r="H9">
        <v>2018</v>
      </c>
      <c r="I9" t="s">
        <v>114</v>
      </c>
      <c r="J9" t="s">
        <v>13</v>
      </c>
      <c r="K9" t="str">
        <f t="shared" si="1"/>
        <v>DID330 (Type: numerical) - What does {your/SP's} doctor or other health professional say {your/his/her} LDL cholesterol should be?</v>
      </c>
    </row>
    <row r="10" spans="1:12" x14ac:dyDescent="0.35">
      <c r="A10" t="str">
        <f t="shared" si="0"/>
        <v>yes</v>
      </c>
      <c r="B10" t="s">
        <v>128</v>
      </c>
      <c r="C10" t="s">
        <v>128</v>
      </c>
      <c r="D10" t="s">
        <v>129</v>
      </c>
      <c r="E10" t="s">
        <v>112</v>
      </c>
      <c r="F10" t="s">
        <v>113</v>
      </c>
      <c r="G10">
        <v>2017</v>
      </c>
      <c r="H10">
        <v>2018</v>
      </c>
      <c r="I10" t="s">
        <v>114</v>
      </c>
      <c r="J10" t="s">
        <v>13</v>
      </c>
      <c r="K10" t="str">
        <f t="shared" si="1"/>
        <v>DID341 (Type: numerical) - During the past 12 months, about how many times has a doctor or other health professional checked {your/SP's} feet for any sores or irritations?</v>
      </c>
    </row>
    <row r="11" spans="1:12" x14ac:dyDescent="0.35">
      <c r="A11" t="str">
        <f t="shared" si="0"/>
        <v>yes</v>
      </c>
      <c r="B11" t="s">
        <v>130</v>
      </c>
      <c r="C11" t="s">
        <v>130</v>
      </c>
      <c r="D11" t="s">
        <v>131</v>
      </c>
      <c r="E11" t="s">
        <v>112</v>
      </c>
      <c r="F11" t="s">
        <v>113</v>
      </c>
      <c r="G11">
        <v>2017</v>
      </c>
      <c r="H11">
        <v>2018</v>
      </c>
      <c r="I11" t="s">
        <v>114</v>
      </c>
      <c r="J11" t="s">
        <v>13</v>
      </c>
      <c r="K11" t="str">
        <f t="shared" si="1"/>
        <v>DID350 (Type: numerical) - How often {do you check your feet/does SP check (his/her) feet} for sores or irritations? Include times when checked by a family member or friend, but do not include times when checked by a doctor or other health professional.</v>
      </c>
    </row>
    <row r="12" spans="1:12" x14ac:dyDescent="0.35">
      <c r="A12" t="str">
        <f t="shared" si="0"/>
        <v>yes</v>
      </c>
      <c r="B12" t="s">
        <v>132</v>
      </c>
      <c r="C12" t="s">
        <v>132</v>
      </c>
      <c r="D12" t="s">
        <v>133</v>
      </c>
      <c r="E12" t="s">
        <v>112</v>
      </c>
      <c r="F12" t="s">
        <v>113</v>
      </c>
      <c r="G12">
        <v>2017</v>
      </c>
      <c r="H12">
        <v>2018</v>
      </c>
      <c r="I12" t="s">
        <v>114</v>
      </c>
      <c r="J12" t="s">
        <v>13</v>
      </c>
      <c r="K12" t="str">
        <f t="shared" si="1"/>
        <v>Dr_Diabetes (Type: numerical) - The next questions are about specific medical conditions. {Other than during pregnancy, {have you/has SP}/{Have you/Has SP}} ever been told by a doctor or health professional that {you have/{he/she/SP} has} diabetes or sugar diabetes?</v>
      </c>
      <c r="L12" t="s">
        <v>271</v>
      </c>
    </row>
    <row r="13" spans="1:12" x14ac:dyDescent="0.35">
      <c r="A13" t="str">
        <f t="shared" si="0"/>
        <v>yes</v>
      </c>
      <c r="B13" t="s">
        <v>134</v>
      </c>
      <c r="C13" t="s">
        <v>134</v>
      </c>
      <c r="D13" t="s">
        <v>135</v>
      </c>
      <c r="E13" t="s">
        <v>112</v>
      </c>
      <c r="F13" t="s">
        <v>113</v>
      </c>
      <c r="G13">
        <v>2017</v>
      </c>
      <c r="H13">
        <v>2018</v>
      </c>
      <c r="I13" t="s">
        <v>114</v>
      </c>
      <c r="J13" t="s">
        <v>13</v>
      </c>
      <c r="K13" t="str">
        <f t="shared" si="1"/>
        <v>Insulin (Type: numerical) - {Is SP/Are you} now taking insulin</v>
      </c>
      <c r="L13" t="s">
        <v>272</v>
      </c>
    </row>
    <row r="14" spans="1:12" x14ac:dyDescent="0.35">
      <c r="A14" t="str">
        <f t="shared" si="0"/>
        <v>yes</v>
      </c>
      <c r="B14" t="s">
        <v>136</v>
      </c>
      <c r="C14" t="s">
        <v>136</v>
      </c>
      <c r="D14" t="s">
        <v>137</v>
      </c>
      <c r="E14" t="s">
        <v>112</v>
      </c>
      <c r="F14" t="s">
        <v>113</v>
      </c>
      <c r="G14">
        <v>2017</v>
      </c>
      <c r="H14">
        <v>2018</v>
      </c>
      <c r="I14" t="s">
        <v>114</v>
      </c>
      <c r="J14" t="s">
        <v>13</v>
      </c>
      <c r="K14" t="str">
        <f t="shared" si="1"/>
        <v>DIQ060U (Type: numerical) - UNIT OF MEASURE</v>
      </c>
    </row>
    <row r="15" spans="1:12" x14ac:dyDescent="0.35">
      <c r="A15" t="str">
        <f t="shared" si="0"/>
        <v>yes</v>
      </c>
      <c r="B15" t="s">
        <v>138</v>
      </c>
      <c r="C15" t="s">
        <v>138</v>
      </c>
      <c r="D15" t="s">
        <v>139</v>
      </c>
      <c r="E15" t="s">
        <v>112</v>
      </c>
      <c r="F15" t="s">
        <v>113</v>
      </c>
      <c r="G15">
        <v>2017</v>
      </c>
      <c r="H15">
        <v>2018</v>
      </c>
      <c r="I15" t="s">
        <v>114</v>
      </c>
      <c r="J15" t="s">
        <v>13</v>
      </c>
      <c r="K15" t="str">
        <f t="shared" si="1"/>
        <v>Pills (Type: numerical) - {Is SP/Are you} now taking diabetic pills to lower {{his/her}/your} blood sugar? These are sometimes called oral agents or oral hypoglycemic agents.</v>
      </c>
      <c r="L15" t="s">
        <v>273</v>
      </c>
    </row>
    <row r="16" spans="1:12" x14ac:dyDescent="0.35">
      <c r="A16" t="str">
        <f t="shared" si="0"/>
        <v>yes</v>
      </c>
      <c r="B16" t="s">
        <v>140</v>
      </c>
      <c r="C16" t="s">
        <v>140</v>
      </c>
      <c r="D16" t="s">
        <v>141</v>
      </c>
      <c r="E16" t="s">
        <v>112</v>
      </c>
      <c r="F16" t="s">
        <v>113</v>
      </c>
      <c r="G16">
        <v>2017</v>
      </c>
      <c r="H16">
        <v>2018</v>
      </c>
      <c r="I16" t="s">
        <v>114</v>
      </c>
      <c r="J16" t="s">
        <v>13</v>
      </c>
      <c r="K16" t="str">
        <f t="shared" si="1"/>
        <v>DIQ080 (Type: numerical) - Has a doctor ever told {you/SP} that diabetes has affected {your/his/her} eyes or that {you/s/he} had retinopathy (ret-in-op-ath-ee)?</v>
      </c>
    </row>
    <row r="17" spans="1:12" x14ac:dyDescent="0.35">
      <c r="A17" t="str">
        <f t="shared" si="0"/>
        <v>yes</v>
      </c>
      <c r="B17" t="s">
        <v>142</v>
      </c>
      <c r="C17" t="s">
        <v>142</v>
      </c>
      <c r="D17" t="s">
        <v>143</v>
      </c>
      <c r="E17" t="s">
        <v>112</v>
      </c>
      <c r="F17" t="s">
        <v>113</v>
      </c>
      <c r="G17">
        <v>2017</v>
      </c>
      <c r="H17">
        <v>2018</v>
      </c>
      <c r="I17" t="s">
        <v>114</v>
      </c>
      <c r="J17" t="s">
        <v>13</v>
      </c>
      <c r="K17" t="str">
        <f t="shared" si="1"/>
        <v>Pre_Dia (Type: numerical) - {Have you/Has SP} ever been told by a doctor or other health professional that {you have/SP has} any of the following: prediabetes, impaired fasting glucose, impaired glucose tolerance, borderline diabetes or that {your/her/his} blood sugar is higher than normal but not high enough to be called diabetes or sugar diabetes?</v>
      </c>
      <c r="L17" t="s">
        <v>274</v>
      </c>
    </row>
    <row r="18" spans="1:12" x14ac:dyDescent="0.35">
      <c r="A18" t="str">
        <f t="shared" si="0"/>
        <v>yes</v>
      </c>
      <c r="B18" t="s">
        <v>144</v>
      </c>
      <c r="C18" t="s">
        <v>144</v>
      </c>
      <c r="D18" t="s">
        <v>145</v>
      </c>
      <c r="E18" t="s">
        <v>112</v>
      </c>
      <c r="F18" t="s">
        <v>113</v>
      </c>
      <c r="G18">
        <v>2017</v>
      </c>
      <c r="H18">
        <v>2018</v>
      </c>
      <c r="I18" t="s">
        <v>114</v>
      </c>
      <c r="J18" t="s">
        <v>13</v>
      </c>
      <c r="K18" t="str">
        <f t="shared" si="1"/>
        <v>Told_Risk (Type: numerical) - {Have you/Has SP} ever been told by a doctor or other health professional that {you have/s/he has} health conditions or a medical or family history that increases {your/his/her} risk for diabetes?</v>
      </c>
      <c r="L18" t="s">
        <v>275</v>
      </c>
    </row>
    <row r="19" spans="1:12" x14ac:dyDescent="0.35">
      <c r="A19" t="str">
        <f t="shared" si="0"/>
        <v>yes</v>
      </c>
      <c r="B19" t="s">
        <v>146</v>
      </c>
      <c r="C19" t="s">
        <v>146</v>
      </c>
      <c r="D19" t="s">
        <v>147</v>
      </c>
      <c r="E19" t="s">
        <v>112</v>
      </c>
      <c r="F19" t="s">
        <v>113</v>
      </c>
      <c r="G19">
        <v>2017</v>
      </c>
      <c r="H19">
        <v>2018</v>
      </c>
      <c r="I19" t="s">
        <v>114</v>
      </c>
      <c r="J19" t="s">
        <v>13</v>
      </c>
      <c r="K19" t="str">
        <f t="shared" si="1"/>
        <v>DIQ172 (Type: numerical) - {Do you/Does SP} feel {you/he/she} could be at risk for diabetes or prediabetes?</v>
      </c>
    </row>
    <row r="20" spans="1:12" x14ac:dyDescent="0.35">
      <c r="A20" t="str">
        <f t="shared" si="0"/>
        <v>yes</v>
      </c>
      <c r="B20" t="s">
        <v>148</v>
      </c>
      <c r="C20" t="s">
        <v>148</v>
      </c>
      <c r="D20" t="s">
        <v>286</v>
      </c>
      <c r="E20" t="s">
        <v>112</v>
      </c>
      <c r="F20" t="s">
        <v>113</v>
      </c>
      <c r="G20">
        <v>2017</v>
      </c>
      <c r="H20">
        <v>2018</v>
      </c>
      <c r="I20" t="s">
        <v>114</v>
      </c>
      <c r="J20" t="s">
        <v>13</v>
      </c>
      <c r="K20" t="str">
        <f t="shared" si="1"/>
        <v>Fam_Hist (Type: numerical) - Family History - Why {Do you/Does SP} think {you are/he is/she is} at risk for diabetes or prediabetes? [Anything else?]</v>
      </c>
      <c r="L20" t="s">
        <v>276</v>
      </c>
    </row>
    <row r="21" spans="1:12" x14ac:dyDescent="0.35">
      <c r="A21" t="str">
        <f t="shared" si="0"/>
        <v>yes</v>
      </c>
      <c r="B21" t="s">
        <v>149</v>
      </c>
      <c r="C21" t="s">
        <v>149</v>
      </c>
      <c r="D21" t="s">
        <v>287</v>
      </c>
      <c r="E21" t="s">
        <v>112</v>
      </c>
      <c r="F21" t="s">
        <v>113</v>
      </c>
      <c r="G21">
        <v>2017</v>
      </c>
      <c r="H21">
        <v>2018</v>
      </c>
      <c r="I21" t="s">
        <v>114</v>
      </c>
      <c r="J21" t="s">
        <v>13</v>
      </c>
      <c r="K21" t="str">
        <f t="shared" si="1"/>
        <v>Overweight (Type: numerical) - Overweight - Why {Do you/Does SP} think {you are/he is/she is} at risk for diabetes or prediabetes? [Anything else?]</v>
      </c>
      <c r="L21" t="s">
        <v>277</v>
      </c>
    </row>
    <row r="22" spans="1:12" x14ac:dyDescent="0.35">
      <c r="A22" t="str">
        <f t="shared" si="0"/>
        <v>yes</v>
      </c>
      <c r="B22" t="s">
        <v>150</v>
      </c>
      <c r="C22" t="s">
        <v>150</v>
      </c>
      <c r="D22" t="s">
        <v>288</v>
      </c>
      <c r="E22" t="s">
        <v>112</v>
      </c>
      <c r="F22" t="s">
        <v>113</v>
      </c>
      <c r="G22">
        <v>2017</v>
      </c>
      <c r="H22">
        <v>2018</v>
      </c>
      <c r="I22" t="s">
        <v>114</v>
      </c>
      <c r="J22" t="s">
        <v>13</v>
      </c>
      <c r="K22" t="str">
        <f t="shared" si="1"/>
        <v>DIQ175C (Type: numerical) - Age - Why {Do you/Does SP} think {you are/he is/she is} at risk for diabetes or prediabetes? [Anything else?]</v>
      </c>
    </row>
    <row r="23" spans="1:12" x14ac:dyDescent="0.35">
      <c r="A23" t="str">
        <f t="shared" si="0"/>
        <v>yes</v>
      </c>
      <c r="B23" t="s">
        <v>151</v>
      </c>
      <c r="C23" t="s">
        <v>151</v>
      </c>
      <c r="D23" t="s">
        <v>289</v>
      </c>
      <c r="E23" t="s">
        <v>112</v>
      </c>
      <c r="F23" t="s">
        <v>113</v>
      </c>
      <c r="G23">
        <v>2017</v>
      </c>
      <c r="H23">
        <v>2018</v>
      </c>
      <c r="I23" t="s">
        <v>114</v>
      </c>
      <c r="J23" t="s">
        <v>13</v>
      </c>
      <c r="K23" t="str">
        <f t="shared" si="1"/>
        <v>DIQ175D (Type: numerical) - Poor Diet - Why {Do you/Does SP} think {you are/he is/she is} at risk for diabetes or prediabetes? [Anything else?]</v>
      </c>
    </row>
    <row r="24" spans="1:12" x14ac:dyDescent="0.35">
      <c r="A24" t="str">
        <f t="shared" si="0"/>
        <v>yes</v>
      </c>
      <c r="B24" t="s">
        <v>152</v>
      </c>
      <c r="C24" t="s">
        <v>152</v>
      </c>
      <c r="D24" t="s">
        <v>290</v>
      </c>
      <c r="E24" t="s">
        <v>112</v>
      </c>
      <c r="F24" t="s">
        <v>113</v>
      </c>
      <c r="G24">
        <v>2017</v>
      </c>
      <c r="H24">
        <v>2018</v>
      </c>
      <c r="I24" t="s">
        <v>114</v>
      </c>
      <c r="J24" t="s">
        <v>13</v>
      </c>
      <c r="K24" t="str">
        <f t="shared" si="1"/>
        <v>DIQ175E (Type: numerical) - Race - Why {Do you/Does SP} think {you are/he is/she is} at risk for diabetes or prediabetes? [Anything else?]</v>
      </c>
    </row>
    <row r="25" spans="1:12" x14ac:dyDescent="0.35">
      <c r="A25" t="str">
        <f t="shared" si="0"/>
        <v>yes</v>
      </c>
      <c r="B25" t="s">
        <v>153</v>
      </c>
      <c r="C25" t="s">
        <v>153</v>
      </c>
      <c r="D25" t="s">
        <v>291</v>
      </c>
      <c r="E25" t="s">
        <v>112</v>
      </c>
      <c r="F25" t="s">
        <v>113</v>
      </c>
      <c r="G25">
        <v>2017</v>
      </c>
      <c r="H25">
        <v>2018</v>
      </c>
      <c r="I25" t="s">
        <v>114</v>
      </c>
      <c r="J25" t="s">
        <v>13</v>
      </c>
      <c r="K25" t="str">
        <f t="shared" si="1"/>
        <v>DIQ175F (Type: numerical) - Had a baby weighed over 9 lbs. at birth - Why {Do you/Does SP} think {you are/he is/she is} at risk for diabetes or prediabetes? [Anything else?]</v>
      </c>
    </row>
    <row r="26" spans="1:12" x14ac:dyDescent="0.35">
      <c r="A26" t="str">
        <f t="shared" si="0"/>
        <v>yes</v>
      </c>
      <c r="B26" t="s">
        <v>154</v>
      </c>
      <c r="C26" t="s">
        <v>154</v>
      </c>
      <c r="D26" t="s">
        <v>292</v>
      </c>
      <c r="E26" t="s">
        <v>112</v>
      </c>
      <c r="F26" t="s">
        <v>113</v>
      </c>
      <c r="G26">
        <v>2017</v>
      </c>
      <c r="H26">
        <v>2018</v>
      </c>
      <c r="I26" t="s">
        <v>114</v>
      </c>
      <c r="J26" t="s">
        <v>13</v>
      </c>
      <c r="K26" t="str">
        <f t="shared" si="1"/>
        <v>DIQ175G (Type: numerical) - Lack of physical activity - Why {Do you/Does SP} think {you are/he is/she is} at risk for diabetes or prediabetes? [Anything else?]</v>
      </c>
    </row>
    <row r="27" spans="1:12" x14ac:dyDescent="0.35">
      <c r="A27" t="str">
        <f t="shared" si="0"/>
        <v>yes</v>
      </c>
      <c r="B27" t="s">
        <v>155</v>
      </c>
      <c r="C27" t="s">
        <v>155</v>
      </c>
      <c r="D27" t="s">
        <v>293</v>
      </c>
      <c r="E27" t="s">
        <v>112</v>
      </c>
      <c r="F27" t="s">
        <v>113</v>
      </c>
      <c r="G27">
        <v>2017</v>
      </c>
      <c r="H27">
        <v>2018</v>
      </c>
      <c r="I27" t="s">
        <v>114</v>
      </c>
      <c r="J27" t="s">
        <v>13</v>
      </c>
      <c r="K27" t="str">
        <f t="shared" si="1"/>
        <v>DIQ175H (Type: numerical) - High blood pressure - Why {Do you/Does SP} think {you are/he is/she is} at risk for diabetes or prediabetes? [Anything else?]</v>
      </c>
    </row>
    <row r="28" spans="1:12" x14ac:dyDescent="0.35">
      <c r="A28" t="str">
        <f t="shared" si="0"/>
        <v>yes</v>
      </c>
      <c r="B28" t="s">
        <v>156</v>
      </c>
      <c r="C28" t="s">
        <v>156</v>
      </c>
      <c r="D28" t="s">
        <v>294</v>
      </c>
      <c r="E28" t="s">
        <v>112</v>
      </c>
      <c r="F28" t="s">
        <v>113</v>
      </c>
      <c r="G28">
        <v>2017</v>
      </c>
      <c r="H28">
        <v>2018</v>
      </c>
      <c r="I28" t="s">
        <v>114</v>
      </c>
      <c r="J28" t="s">
        <v>13</v>
      </c>
      <c r="K28" t="str">
        <f t="shared" si="1"/>
        <v>DIQ175I (Type: numerical) - High blood sugar - Why {Do you/Does SP} think {you are/he is/she is} at risk for diabetes or prediabetes? [Anything else?]</v>
      </c>
    </row>
    <row r="29" spans="1:12" x14ac:dyDescent="0.35">
      <c r="A29" t="str">
        <f t="shared" si="0"/>
        <v>yes</v>
      </c>
      <c r="B29" t="s">
        <v>157</v>
      </c>
      <c r="C29" t="s">
        <v>157</v>
      </c>
      <c r="D29" t="s">
        <v>295</v>
      </c>
      <c r="E29" t="s">
        <v>112</v>
      </c>
      <c r="F29" t="s">
        <v>113</v>
      </c>
      <c r="G29">
        <v>2017</v>
      </c>
      <c r="H29">
        <v>2018</v>
      </c>
      <c r="I29" t="s">
        <v>114</v>
      </c>
      <c r="J29" t="s">
        <v>13</v>
      </c>
      <c r="K29" t="str">
        <f t="shared" si="1"/>
        <v>DIQ175J (Type: numerical) - High cholesterol - Why {Do you/Does SP} think {you are/he is/she is} at risk for diabetes or prediabetes? [Anything else?]</v>
      </c>
    </row>
    <row r="30" spans="1:12" x14ac:dyDescent="0.35">
      <c r="A30" t="str">
        <f t="shared" si="0"/>
        <v>yes</v>
      </c>
      <c r="B30" t="s">
        <v>158</v>
      </c>
      <c r="C30" t="s">
        <v>158</v>
      </c>
      <c r="D30" t="s">
        <v>296</v>
      </c>
      <c r="E30" t="s">
        <v>112</v>
      </c>
      <c r="F30" t="s">
        <v>113</v>
      </c>
      <c r="G30">
        <v>2017</v>
      </c>
      <c r="H30">
        <v>2018</v>
      </c>
      <c r="I30" t="s">
        <v>114</v>
      </c>
      <c r="J30" t="s">
        <v>13</v>
      </c>
      <c r="K30" t="str">
        <f t="shared" si="1"/>
        <v>DIQ175K (Type: numerical) - Hypoglycemic - Why {Do you/Does SP} think {you are/he is/she is} at risk for diabetes or prediabetes? [Anything else?]</v>
      </c>
    </row>
    <row r="31" spans="1:12" x14ac:dyDescent="0.35">
      <c r="A31" t="str">
        <f t="shared" si="0"/>
        <v>yes</v>
      </c>
      <c r="B31" t="s">
        <v>159</v>
      </c>
      <c r="C31" t="s">
        <v>159</v>
      </c>
      <c r="D31" t="s">
        <v>297</v>
      </c>
      <c r="E31" t="s">
        <v>112</v>
      </c>
      <c r="F31" t="s">
        <v>113</v>
      </c>
      <c r="G31">
        <v>2017</v>
      </c>
      <c r="H31">
        <v>2018</v>
      </c>
      <c r="I31" t="s">
        <v>114</v>
      </c>
      <c r="J31" t="s">
        <v>13</v>
      </c>
      <c r="K31" t="str">
        <f t="shared" si="1"/>
        <v>DIQ175L (Type: numerical) - Extreme Hunger - Why {Do you/Does SP} think {you are/he is/she is} at risk for diabetes or prediabetes? [Anything else?]</v>
      </c>
    </row>
    <row r="32" spans="1:12" x14ac:dyDescent="0.35">
      <c r="A32" t="str">
        <f t="shared" si="0"/>
        <v>yes</v>
      </c>
      <c r="B32" t="s">
        <v>160</v>
      </c>
      <c r="C32" t="s">
        <v>160</v>
      </c>
      <c r="D32" t="s">
        <v>298</v>
      </c>
      <c r="E32" t="s">
        <v>112</v>
      </c>
      <c r="F32" t="s">
        <v>113</v>
      </c>
      <c r="G32">
        <v>2017</v>
      </c>
      <c r="H32">
        <v>2018</v>
      </c>
      <c r="I32" t="s">
        <v>114</v>
      </c>
      <c r="J32" t="s">
        <v>13</v>
      </c>
      <c r="K32" t="str">
        <f t="shared" si="1"/>
        <v>DIQ175M (Type: numerical) - Tingling/numbness in hands or feet - Why {Do you/Does SP} think {you are/he is/she is} at risk for diabetes or prediabetes? [Anything else?]</v>
      </c>
    </row>
    <row r="33" spans="1:12" x14ac:dyDescent="0.35">
      <c r="A33" t="str">
        <f t="shared" si="0"/>
        <v>yes</v>
      </c>
      <c r="B33" t="s">
        <v>161</v>
      </c>
      <c r="C33" t="s">
        <v>161</v>
      </c>
      <c r="D33" t="s">
        <v>299</v>
      </c>
      <c r="E33" t="s">
        <v>112</v>
      </c>
      <c r="F33" t="s">
        <v>113</v>
      </c>
      <c r="G33">
        <v>2017</v>
      </c>
      <c r="H33">
        <v>2018</v>
      </c>
      <c r="I33" t="s">
        <v>114</v>
      </c>
      <c r="J33" t="s">
        <v>13</v>
      </c>
      <c r="K33" t="str">
        <f t="shared" si="1"/>
        <v>DIQ175N (Type: numerical) - Blurred vision - Why {Do you/Does SP} think {you are/he is/she is} at risk for diabetes or prediabetes? [Anything else?]</v>
      </c>
    </row>
    <row r="34" spans="1:12" x14ac:dyDescent="0.35">
      <c r="A34" t="str">
        <f t="shared" si="0"/>
        <v>yes</v>
      </c>
      <c r="B34" t="s">
        <v>162</v>
      </c>
      <c r="C34" t="s">
        <v>162</v>
      </c>
      <c r="D34" t="s">
        <v>300</v>
      </c>
      <c r="E34" t="s">
        <v>112</v>
      </c>
      <c r="F34" t="s">
        <v>113</v>
      </c>
      <c r="G34">
        <v>2017</v>
      </c>
      <c r="H34">
        <v>2018</v>
      </c>
      <c r="I34" t="s">
        <v>114</v>
      </c>
      <c r="J34" t="s">
        <v>13</v>
      </c>
      <c r="K34" t="str">
        <f t="shared" si="1"/>
        <v>DIQ175O (Type: numerical) - Increased Fatigue - Why {Do you/Does SP} think {you are/he is/she is} at risk for diabetes or prediabetes? [Anything else?]</v>
      </c>
    </row>
    <row r="35" spans="1:12" x14ac:dyDescent="0.35">
      <c r="A35" t="str">
        <f t="shared" si="0"/>
        <v>yes</v>
      </c>
      <c r="B35" t="s">
        <v>163</v>
      </c>
      <c r="C35" t="s">
        <v>163</v>
      </c>
      <c r="D35" t="s">
        <v>301</v>
      </c>
      <c r="E35" t="s">
        <v>112</v>
      </c>
      <c r="F35" t="s">
        <v>113</v>
      </c>
      <c r="G35">
        <v>2017</v>
      </c>
      <c r="H35">
        <v>2018</v>
      </c>
      <c r="I35" t="s">
        <v>114</v>
      </c>
      <c r="J35" t="s">
        <v>13</v>
      </c>
      <c r="K35" t="str">
        <f t="shared" si="1"/>
        <v>DIQ175P (Type: numerical) - Anyone could be at risk - Why {Do you/Does SP} think {you are/he is/she is} at risk for diabetes or prediabetes? [Anything else?]</v>
      </c>
    </row>
    <row r="36" spans="1:12" x14ac:dyDescent="0.35">
      <c r="A36" t="str">
        <f t="shared" si="0"/>
        <v>yes</v>
      </c>
      <c r="B36" t="s">
        <v>164</v>
      </c>
      <c r="C36" t="s">
        <v>164</v>
      </c>
      <c r="D36" t="s">
        <v>302</v>
      </c>
      <c r="E36" t="s">
        <v>112</v>
      </c>
      <c r="F36" t="s">
        <v>113</v>
      </c>
      <c r="G36">
        <v>2017</v>
      </c>
      <c r="H36">
        <v>2018</v>
      </c>
      <c r="I36" t="s">
        <v>114</v>
      </c>
      <c r="J36" t="s">
        <v>13</v>
      </c>
      <c r="K36" t="str">
        <f t="shared" si="1"/>
        <v>DIQ175Q (Type: numerical) - Doctor warning - Why {Do you/Does SP} think {you are/he is/she is} at risk for diabetes or prediabetes? [Anything else?]</v>
      </c>
    </row>
    <row r="37" spans="1:12" x14ac:dyDescent="0.35">
      <c r="A37" t="str">
        <f t="shared" si="0"/>
        <v>yes</v>
      </c>
      <c r="B37" t="s">
        <v>165</v>
      </c>
      <c r="C37" t="s">
        <v>165</v>
      </c>
      <c r="D37" t="s">
        <v>303</v>
      </c>
      <c r="E37" t="s">
        <v>112</v>
      </c>
      <c r="F37" t="s">
        <v>113</v>
      </c>
      <c r="G37">
        <v>2017</v>
      </c>
      <c r="H37">
        <v>2018</v>
      </c>
      <c r="I37" t="s">
        <v>114</v>
      </c>
      <c r="J37" t="s">
        <v>13</v>
      </c>
      <c r="K37" t="str">
        <f t="shared" si="1"/>
        <v>DIQ175R (Type: numerical) - Other, specify - Why {Do you/Does SP} think {you are/he is/she is} at risk for diabetes or prediabetes? [Anything else?]</v>
      </c>
    </row>
    <row r="38" spans="1:12" x14ac:dyDescent="0.35">
      <c r="A38" t="str">
        <f t="shared" si="0"/>
        <v>yes</v>
      </c>
      <c r="B38" t="s">
        <v>166</v>
      </c>
      <c r="C38" t="s">
        <v>166</v>
      </c>
      <c r="D38" t="s">
        <v>304</v>
      </c>
      <c r="E38" t="s">
        <v>112</v>
      </c>
      <c r="F38" t="s">
        <v>113</v>
      </c>
      <c r="G38">
        <v>2017</v>
      </c>
      <c r="H38">
        <v>2018</v>
      </c>
      <c r="I38" t="s">
        <v>114</v>
      </c>
      <c r="J38" t="s">
        <v>13</v>
      </c>
      <c r="K38" t="str">
        <f t="shared" si="1"/>
        <v>DIQ175S (Type: numerical) - Gestational diabetes - Why {Do you/Does SP} think {you are/he is/she is} at risk for diabetes or prediabetes? [Anything else?]</v>
      </c>
    </row>
    <row r="39" spans="1:12" x14ac:dyDescent="0.35">
      <c r="A39" t="str">
        <f t="shared" si="0"/>
        <v>yes</v>
      </c>
      <c r="B39" t="s">
        <v>167</v>
      </c>
      <c r="C39" t="s">
        <v>167</v>
      </c>
      <c r="D39" t="s">
        <v>305</v>
      </c>
      <c r="E39" t="s">
        <v>112</v>
      </c>
      <c r="F39" t="s">
        <v>113</v>
      </c>
      <c r="G39">
        <v>2017</v>
      </c>
      <c r="H39">
        <v>2018</v>
      </c>
      <c r="I39" t="s">
        <v>114</v>
      </c>
      <c r="J39" t="s">
        <v>13</v>
      </c>
      <c r="K39" t="str">
        <f t="shared" si="1"/>
        <v>DIQ175T (Type: numerical) - Frequent urination - Why {Do you/Does SP} think {you are/he is/she is} at risk for diabetes or prediabetes? [Anything else?]</v>
      </c>
    </row>
    <row r="40" spans="1:12" x14ac:dyDescent="0.35">
      <c r="A40" t="str">
        <f t="shared" si="0"/>
        <v>yes</v>
      </c>
      <c r="B40" t="s">
        <v>168</v>
      </c>
      <c r="C40" t="s">
        <v>168</v>
      </c>
      <c r="D40" t="s">
        <v>306</v>
      </c>
      <c r="E40" t="s">
        <v>112</v>
      </c>
      <c r="F40" t="s">
        <v>113</v>
      </c>
      <c r="G40">
        <v>2017</v>
      </c>
      <c r="H40">
        <v>2018</v>
      </c>
      <c r="I40" t="s">
        <v>114</v>
      </c>
      <c r="J40" t="s">
        <v>13</v>
      </c>
      <c r="K40" t="str">
        <f t="shared" si="1"/>
        <v>DIQ175U (Type: numerical) - Thirst - Why {Do you/Does SP} think {you are/he is/she is} at risk for diabetes or prediabetes? [Anything else?]</v>
      </c>
    </row>
    <row r="41" spans="1:12" x14ac:dyDescent="0.35">
      <c r="A41" t="str">
        <f t="shared" si="0"/>
        <v>yes</v>
      </c>
      <c r="B41" t="s">
        <v>169</v>
      </c>
      <c r="C41" t="s">
        <v>169</v>
      </c>
      <c r="D41" t="s">
        <v>307</v>
      </c>
      <c r="E41" t="s">
        <v>112</v>
      </c>
      <c r="F41" t="s">
        <v>113</v>
      </c>
      <c r="G41">
        <v>2017</v>
      </c>
      <c r="H41">
        <v>2018</v>
      </c>
      <c r="I41" t="s">
        <v>114</v>
      </c>
      <c r="J41" t="s">
        <v>13</v>
      </c>
      <c r="K41" t="str">
        <f t="shared" si="1"/>
        <v>DIQ175V (Type: numerical) - Craving for sweet/eating a lot of sugar - Why {Do you/Does SP} think {you are/he is/she is} at risk for diabetes or prediabetes?</v>
      </c>
    </row>
    <row r="42" spans="1:12" x14ac:dyDescent="0.35">
      <c r="A42" t="str">
        <f t="shared" si="0"/>
        <v>yes</v>
      </c>
      <c r="B42" t="s">
        <v>170</v>
      </c>
      <c r="C42" t="s">
        <v>170</v>
      </c>
      <c r="D42" t="s">
        <v>308</v>
      </c>
      <c r="E42" t="s">
        <v>112</v>
      </c>
      <c r="F42" t="s">
        <v>113</v>
      </c>
      <c r="G42">
        <v>2017</v>
      </c>
      <c r="H42">
        <v>2018</v>
      </c>
      <c r="I42" t="s">
        <v>114</v>
      </c>
      <c r="J42" t="s">
        <v>13</v>
      </c>
      <c r="K42" t="str">
        <f t="shared" si="1"/>
        <v>DIQ175W (Type: numerical) - Medication - Why {Do you/Does SP} think {you are/he is/she is} at risk for diabetes or prediabetes? [Anything else?]</v>
      </c>
    </row>
    <row r="43" spans="1:12" x14ac:dyDescent="0.35">
      <c r="A43" t="str">
        <f t="shared" si="0"/>
        <v>yes</v>
      </c>
      <c r="B43" t="s">
        <v>171</v>
      </c>
      <c r="C43" t="s">
        <v>171</v>
      </c>
      <c r="D43" t="s">
        <v>309</v>
      </c>
      <c r="E43" t="s">
        <v>112</v>
      </c>
      <c r="F43" t="s">
        <v>113</v>
      </c>
      <c r="G43">
        <v>2017</v>
      </c>
      <c r="H43">
        <v>2018</v>
      </c>
      <c r="I43" t="s">
        <v>114</v>
      </c>
      <c r="J43" t="s">
        <v>13</v>
      </c>
      <c r="K43" t="str">
        <f t="shared" si="1"/>
        <v>DIQ175X (Type: numerical) - Polycystic ovarian syndrome - Why {Do you/Does SP} think {you are/he is/she is} at risk for diabetes or prediabetes? [Anything else?]</v>
      </c>
    </row>
    <row r="44" spans="1:12" x14ac:dyDescent="0.35">
      <c r="A44" t="str">
        <f t="shared" si="0"/>
        <v>yes</v>
      </c>
      <c r="B44" t="s">
        <v>172</v>
      </c>
      <c r="C44" t="s">
        <v>172</v>
      </c>
      <c r="D44" t="s">
        <v>173</v>
      </c>
      <c r="E44" t="s">
        <v>112</v>
      </c>
      <c r="F44" t="s">
        <v>113</v>
      </c>
      <c r="G44">
        <v>2017</v>
      </c>
      <c r="H44">
        <v>2018</v>
      </c>
      <c r="I44" t="s">
        <v>114</v>
      </c>
      <c r="J44" t="s">
        <v>13</v>
      </c>
      <c r="K44" t="str">
        <f t="shared" si="1"/>
        <v>Blood_Test (Type: numerical) - {Have you/Has SP} had a blood test for high blood sugar or diabetes within the past three years?</v>
      </c>
      <c r="L44" t="s">
        <v>278</v>
      </c>
    </row>
    <row r="45" spans="1:12" x14ac:dyDescent="0.35">
      <c r="A45" t="str">
        <f t="shared" si="0"/>
        <v>yes</v>
      </c>
      <c r="B45" t="s">
        <v>174</v>
      </c>
      <c r="C45" t="s">
        <v>174</v>
      </c>
      <c r="D45" t="s">
        <v>175</v>
      </c>
      <c r="E45" t="s">
        <v>112</v>
      </c>
      <c r="F45" t="s">
        <v>113</v>
      </c>
      <c r="G45">
        <v>2017</v>
      </c>
      <c r="H45">
        <v>2018</v>
      </c>
      <c r="I45" t="s">
        <v>114</v>
      </c>
      <c r="J45" t="s">
        <v>13</v>
      </c>
      <c r="K45" t="str">
        <f t="shared" si="1"/>
        <v>DIQ230 (Type: numerical) - When was the last time {you/SP} saw a diabetes nurse educator or dietitian or nutritionist for {your/his/her} diabetes? Do not include doctors or other health professionals.</v>
      </c>
    </row>
    <row r="46" spans="1:12" x14ac:dyDescent="0.35">
      <c r="A46" t="str">
        <f t="shared" si="0"/>
        <v>yes</v>
      </c>
      <c r="B46" t="s">
        <v>176</v>
      </c>
      <c r="C46" t="s">
        <v>176</v>
      </c>
      <c r="D46" t="s">
        <v>177</v>
      </c>
      <c r="E46" t="s">
        <v>112</v>
      </c>
      <c r="F46" t="s">
        <v>113</v>
      </c>
      <c r="G46">
        <v>2017</v>
      </c>
      <c r="H46">
        <v>2018</v>
      </c>
      <c r="I46" t="s">
        <v>114</v>
      </c>
      <c r="J46" t="s">
        <v>13</v>
      </c>
      <c r="K46" t="str">
        <f t="shared" si="1"/>
        <v>DIQ240 (Type: numerical) - Is there one doctor or other health professional {you usually see/SP usually sees} for {your/his/her} diabetes? Do not include specialists to whom {you have/SP has} been referred such as diabetes educators, dieticians or foot and eye doctors.</v>
      </c>
    </row>
    <row r="47" spans="1:12" x14ac:dyDescent="0.35">
      <c r="A47" t="str">
        <f t="shared" si="0"/>
        <v>yes</v>
      </c>
      <c r="B47" t="s">
        <v>178</v>
      </c>
      <c r="C47" t="s">
        <v>178</v>
      </c>
      <c r="D47" t="s">
        <v>120</v>
      </c>
      <c r="E47" t="s">
        <v>112</v>
      </c>
      <c r="F47" t="s">
        <v>113</v>
      </c>
      <c r="G47">
        <v>2017</v>
      </c>
      <c r="H47">
        <v>2018</v>
      </c>
      <c r="I47" t="s">
        <v>114</v>
      </c>
      <c r="J47" t="s">
        <v>13</v>
      </c>
      <c r="K47" t="str">
        <f t="shared" si="1"/>
        <v>DIQ260U (Type: numerical) - How often {do you check your/does SP check his/her} blood for glucose or sugar? Include times when checked by a family member or friend, but do not include times when checked by a doctor or other health professional.</v>
      </c>
    </row>
    <row r="48" spans="1:12" x14ac:dyDescent="0.35">
      <c r="A48" t="str">
        <f t="shared" si="0"/>
        <v>yes</v>
      </c>
      <c r="B48" t="s">
        <v>179</v>
      </c>
      <c r="C48" t="s">
        <v>179</v>
      </c>
      <c r="D48" t="s">
        <v>180</v>
      </c>
      <c r="E48" t="s">
        <v>112</v>
      </c>
      <c r="F48" t="s">
        <v>113</v>
      </c>
      <c r="G48">
        <v>2017</v>
      </c>
      <c r="H48">
        <v>2018</v>
      </c>
      <c r="I48" t="s">
        <v>114</v>
      </c>
      <c r="J48" t="s">
        <v>13</v>
      </c>
      <c r="K48" t="str">
        <f t="shared" si="1"/>
        <v>DIQ275 (Type: numerical) - Glycosylated (GLY-KOH-SIH-LAY-TED) hemoglobin or the "A one C" test measures your average level of blood sugar for the past 3 months, and usually ranges between 5.0 and 13.9. During the past 12 months, has a doctor or other health professional checked {your/SP's} glycosylated hemoglobin or "A one C"?</v>
      </c>
    </row>
    <row r="49" spans="1:11" x14ac:dyDescent="0.35">
      <c r="A49" t="str">
        <f t="shared" si="0"/>
        <v>yes</v>
      </c>
      <c r="B49" t="s">
        <v>181</v>
      </c>
      <c r="C49" t="s">
        <v>181</v>
      </c>
      <c r="D49" t="s">
        <v>182</v>
      </c>
      <c r="E49" t="s">
        <v>112</v>
      </c>
      <c r="F49" t="s">
        <v>113</v>
      </c>
      <c r="G49">
        <v>2017</v>
      </c>
      <c r="H49">
        <v>2018</v>
      </c>
      <c r="I49" t="s">
        <v>114</v>
      </c>
      <c r="J49" t="s">
        <v>13</v>
      </c>
      <c r="K49" t="str">
        <f t="shared" si="1"/>
        <v>DIQ280 (Type: numerical) - What was {your/SP's} last "A one C" level?</v>
      </c>
    </row>
    <row r="50" spans="1:11" x14ac:dyDescent="0.35">
      <c r="A50" t="str">
        <f t="shared" si="0"/>
        <v>yes</v>
      </c>
      <c r="B50" t="s">
        <v>183</v>
      </c>
      <c r="C50" t="s">
        <v>183</v>
      </c>
      <c r="D50" t="s">
        <v>184</v>
      </c>
      <c r="E50" t="s">
        <v>112</v>
      </c>
      <c r="F50" t="s">
        <v>113</v>
      </c>
      <c r="G50">
        <v>2017</v>
      </c>
      <c r="H50">
        <v>2018</v>
      </c>
      <c r="I50" t="s">
        <v>114</v>
      </c>
      <c r="J50" t="s">
        <v>13</v>
      </c>
      <c r="K50" t="str">
        <f t="shared" si="1"/>
        <v>DIQ291 (Type: numerical) - What does {your/SP's} doctor or other health professional say {your/his/her} "A one C" level should be? (Pick the lowest level recommended by your health care professional.)</v>
      </c>
    </row>
    <row r="51" spans="1:11" x14ac:dyDescent="0.35">
      <c r="A51" t="str">
        <f t="shared" si="0"/>
        <v>yes</v>
      </c>
      <c r="B51" t="s">
        <v>185</v>
      </c>
      <c r="C51" t="s">
        <v>185</v>
      </c>
      <c r="D51" t="s">
        <v>186</v>
      </c>
      <c r="E51" t="s">
        <v>112</v>
      </c>
      <c r="F51" t="s">
        <v>113</v>
      </c>
      <c r="G51">
        <v>2017</v>
      </c>
      <c r="H51">
        <v>2018</v>
      </c>
      <c r="I51" t="s">
        <v>114</v>
      </c>
      <c r="J51" t="s">
        <v>13</v>
      </c>
      <c r="K51" t="str">
        <f t="shared" si="1"/>
        <v>DIQ300D (Type: numerical) - Blood pressure is usually given as one number over another. What was {your/SP's} most recent blood pressure in numbers?</v>
      </c>
    </row>
    <row r="52" spans="1:11" x14ac:dyDescent="0.35">
      <c r="A52" t="str">
        <f t="shared" si="0"/>
        <v>yes</v>
      </c>
      <c r="B52" t="s">
        <v>187</v>
      </c>
      <c r="C52" t="s">
        <v>187</v>
      </c>
      <c r="D52" t="s">
        <v>186</v>
      </c>
      <c r="E52" t="s">
        <v>112</v>
      </c>
      <c r="F52" t="s">
        <v>113</v>
      </c>
      <c r="G52">
        <v>2017</v>
      </c>
      <c r="H52">
        <v>2018</v>
      </c>
      <c r="I52" t="s">
        <v>114</v>
      </c>
      <c r="J52" t="s">
        <v>13</v>
      </c>
      <c r="K52" t="str">
        <f t="shared" si="1"/>
        <v>DIQ300S (Type: numerical) - Blood pressure is usually given as one number over another. What was {your/SP's} most recent blood pressure in numbers?</v>
      </c>
    </row>
    <row r="53" spans="1:11" x14ac:dyDescent="0.35">
      <c r="A53" t="str">
        <f t="shared" si="0"/>
        <v>yes</v>
      </c>
      <c r="B53" t="s">
        <v>188</v>
      </c>
      <c r="C53" t="s">
        <v>188</v>
      </c>
      <c r="D53" t="s">
        <v>131</v>
      </c>
      <c r="E53" t="s">
        <v>112</v>
      </c>
      <c r="F53" t="s">
        <v>113</v>
      </c>
      <c r="G53">
        <v>2017</v>
      </c>
      <c r="H53">
        <v>2018</v>
      </c>
      <c r="I53" t="s">
        <v>114</v>
      </c>
      <c r="J53" t="s">
        <v>13</v>
      </c>
      <c r="K53" t="str">
        <f t="shared" si="1"/>
        <v>DIQ350U (Type: numerical) - How often {do you check your feet/does SP check (his/her) feet} for sores or irritations? Include times when checked by a family member or friend, but do not include times when checked by a doctor or other health professional.</v>
      </c>
    </row>
    <row r="54" spans="1:11" x14ac:dyDescent="0.35">
      <c r="A54" t="str">
        <f t="shared" si="0"/>
        <v>yes</v>
      </c>
      <c r="B54" t="s">
        <v>189</v>
      </c>
      <c r="C54" t="s">
        <v>189</v>
      </c>
      <c r="D54" t="s">
        <v>190</v>
      </c>
      <c r="E54" t="s">
        <v>112</v>
      </c>
      <c r="F54" t="s">
        <v>113</v>
      </c>
      <c r="G54">
        <v>2017</v>
      </c>
      <c r="H54">
        <v>2018</v>
      </c>
      <c r="I54" t="s">
        <v>114</v>
      </c>
      <c r="J54" t="s">
        <v>13</v>
      </c>
      <c r="K54" t="str">
        <f t="shared" si="1"/>
        <v>DIQ360 (Type: numerical) - When was the last time {you/SP} had an eye exam in which the pupils were dilated? This would have made {you/SP} temporarily sensitive to bright light.</v>
      </c>
    </row>
    <row r="55" spans="1:11" x14ac:dyDescent="0.35">
      <c r="A55" t="str">
        <f t="shared" si="0"/>
        <v>yes</v>
      </c>
      <c r="B55" t="s">
        <v>91</v>
      </c>
      <c r="C55" t="s">
        <v>91</v>
      </c>
      <c r="D55" t="s">
        <v>92</v>
      </c>
      <c r="E55" t="s">
        <v>112</v>
      </c>
      <c r="F55" t="s">
        <v>113</v>
      </c>
      <c r="G55">
        <v>2017</v>
      </c>
      <c r="H55">
        <v>2018</v>
      </c>
      <c r="I55" t="s">
        <v>114</v>
      </c>
      <c r="J55" t="s">
        <v>13</v>
      </c>
      <c r="K55" t="str">
        <f t="shared" si="1"/>
        <v>SEQN (Type: numerical) - Respondent sequence number.</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abSelected="1" workbookViewId="0">
      <selection activeCell="D24" sqref="D24"/>
    </sheetView>
  </sheetViews>
  <sheetFormatPr defaultRowHeight="14.5" x14ac:dyDescent="0.35"/>
  <cols>
    <col min="1" max="1" width="3.6328125" bestFit="1" customWidth="1"/>
    <col min="2" max="2" width="11" bestFit="1" customWidth="1"/>
    <col min="3" max="3" width="13.08984375" bestFit="1" customWidth="1"/>
    <col min="4" max="4" width="34.08984375" bestFit="1" customWidth="1"/>
    <col min="5" max="5" width="13.54296875" bestFit="1" customWidth="1"/>
    <col min="6" max="6" width="18" bestFit="1" customWidth="1"/>
    <col min="7" max="7" width="9.54296875" bestFit="1" customWidth="1"/>
    <col min="8" max="8" width="7.6328125" bestFit="1" customWidth="1"/>
    <col min="9" max="9" width="11.08984375" bestFit="1" customWidth="1"/>
    <col min="10" max="10" width="13.90625" bestFit="1" customWidth="1"/>
    <col min="11" max="11" width="17.453125" customWidth="1"/>
    <col min="12" max="12" width="11.54296875" customWidth="1"/>
  </cols>
  <sheetData>
    <row r="1" spans="1:12" x14ac:dyDescent="0.35">
      <c r="B1" t="s">
        <v>109</v>
      </c>
      <c r="C1" t="s">
        <v>0</v>
      </c>
      <c r="D1" t="s">
        <v>1</v>
      </c>
      <c r="E1" t="s">
        <v>2</v>
      </c>
      <c r="F1" t="s">
        <v>3</v>
      </c>
      <c r="G1" t="s">
        <v>4</v>
      </c>
      <c r="H1" t="s">
        <v>5</v>
      </c>
      <c r="I1" t="s">
        <v>6</v>
      </c>
      <c r="J1" t="s">
        <v>7</v>
      </c>
      <c r="K1" t="s">
        <v>103</v>
      </c>
      <c r="L1" t="s">
        <v>246</v>
      </c>
    </row>
    <row r="2" spans="1:12" x14ac:dyDescent="0.35">
      <c r="A2" t="str">
        <f>IF(B2=C2, "yes", "no")</f>
        <v>no</v>
      </c>
      <c r="B2" s="1" t="s">
        <v>234</v>
      </c>
    </row>
    <row r="3" spans="1:12" x14ac:dyDescent="0.35">
      <c r="A3" t="str">
        <f t="shared" ref="A3:A27" si="0">IF(B3=C3, "yes", "no")</f>
        <v>no</v>
      </c>
      <c r="B3" s="1" t="s">
        <v>235</v>
      </c>
    </row>
    <row r="4" spans="1:12" x14ac:dyDescent="0.35">
      <c r="A4" t="str">
        <f t="shared" si="0"/>
        <v>no</v>
      </c>
      <c r="B4" s="1" t="s">
        <v>236</v>
      </c>
    </row>
    <row r="5" spans="1:12" x14ac:dyDescent="0.35">
      <c r="A5" t="str">
        <f t="shared" si="0"/>
        <v>yes</v>
      </c>
      <c r="B5" t="s">
        <v>191</v>
      </c>
      <c r="C5" t="s">
        <v>191</v>
      </c>
      <c r="D5" t="s">
        <v>192</v>
      </c>
      <c r="E5" t="s">
        <v>193</v>
      </c>
      <c r="F5" t="s">
        <v>194</v>
      </c>
      <c r="G5">
        <v>2017</v>
      </c>
      <c r="H5">
        <v>2018</v>
      </c>
      <c r="I5" t="s">
        <v>195</v>
      </c>
      <c r="J5" t="s">
        <v>13</v>
      </c>
      <c r="K5" t="str">
        <f t="shared" ref="K5:K27" si="1">IF(ISBLANK(L5),CONCATENATE(C5, " (Type: numerical) - ", D5),CONCATENATE(L5, " (Type: numerical) - ", D5))</f>
        <v>BMDSTATS (Type: numerical) - Body Measures Component status Code</v>
      </c>
    </row>
    <row r="6" spans="1:12" x14ac:dyDescent="0.35">
      <c r="A6" t="str">
        <f t="shared" si="0"/>
        <v>yes</v>
      </c>
      <c r="B6" t="s">
        <v>196</v>
      </c>
      <c r="C6" t="s">
        <v>196</v>
      </c>
      <c r="D6" t="s">
        <v>197</v>
      </c>
      <c r="E6" t="s">
        <v>193</v>
      </c>
      <c r="F6" t="s">
        <v>194</v>
      </c>
      <c r="G6">
        <v>2017</v>
      </c>
      <c r="H6">
        <v>2018</v>
      </c>
      <c r="I6" t="s">
        <v>195</v>
      </c>
      <c r="J6" t="s">
        <v>13</v>
      </c>
      <c r="K6" t="str">
        <f t="shared" si="1"/>
        <v>BMIARMC (Type: numerical) - Arm Circumference Comment</v>
      </c>
    </row>
    <row r="7" spans="1:12" x14ac:dyDescent="0.35">
      <c r="A7" t="str">
        <f t="shared" si="0"/>
        <v>yes</v>
      </c>
      <c r="B7" t="s">
        <v>198</v>
      </c>
      <c r="C7" t="s">
        <v>198</v>
      </c>
      <c r="D7" t="s">
        <v>199</v>
      </c>
      <c r="E7" t="s">
        <v>193</v>
      </c>
      <c r="F7" t="s">
        <v>194</v>
      </c>
      <c r="G7">
        <v>2017</v>
      </c>
      <c r="H7">
        <v>2018</v>
      </c>
      <c r="I7" t="s">
        <v>195</v>
      </c>
      <c r="J7" t="s">
        <v>13</v>
      </c>
      <c r="K7" t="str">
        <f t="shared" si="1"/>
        <v>BMIARML (Type: numerical) - Upper Arm Length Comment</v>
      </c>
    </row>
    <row r="8" spans="1:12" x14ac:dyDescent="0.35">
      <c r="A8" t="str">
        <f t="shared" si="0"/>
        <v>yes</v>
      </c>
      <c r="B8" t="s">
        <v>200</v>
      </c>
      <c r="C8" t="s">
        <v>200</v>
      </c>
      <c r="D8" t="s">
        <v>201</v>
      </c>
      <c r="E8" t="s">
        <v>193</v>
      </c>
      <c r="F8" t="s">
        <v>194</v>
      </c>
      <c r="G8">
        <v>2017</v>
      </c>
      <c r="H8">
        <v>2018</v>
      </c>
      <c r="I8" t="s">
        <v>195</v>
      </c>
      <c r="J8" t="s">
        <v>13</v>
      </c>
      <c r="K8" t="str">
        <f t="shared" si="1"/>
        <v>BMIHEAD (Type: numerical) - Head Circumference Comment</v>
      </c>
    </row>
    <row r="9" spans="1:12" x14ac:dyDescent="0.35">
      <c r="A9" t="str">
        <f t="shared" si="0"/>
        <v>yes</v>
      </c>
      <c r="B9" t="s">
        <v>204</v>
      </c>
      <c r="C9" t="s">
        <v>204</v>
      </c>
      <c r="D9" t="s">
        <v>205</v>
      </c>
      <c r="E9" t="s">
        <v>193</v>
      </c>
      <c r="F9" t="s">
        <v>194</v>
      </c>
      <c r="G9">
        <v>2017</v>
      </c>
      <c r="H9">
        <v>2018</v>
      </c>
      <c r="I9" t="s">
        <v>195</v>
      </c>
      <c r="J9" t="s">
        <v>13</v>
      </c>
      <c r="K9" t="str">
        <f t="shared" si="1"/>
        <v>BMIHT (Type: numerical) - Standing Height Comment</v>
      </c>
    </row>
    <row r="10" spans="1:12" x14ac:dyDescent="0.35">
      <c r="A10" t="str">
        <f t="shared" si="0"/>
        <v>yes</v>
      </c>
      <c r="B10" t="s">
        <v>206</v>
      </c>
      <c r="C10" t="s">
        <v>206</v>
      </c>
      <c r="D10" t="s">
        <v>207</v>
      </c>
      <c r="E10" t="s">
        <v>193</v>
      </c>
      <c r="F10" t="s">
        <v>194</v>
      </c>
      <c r="G10">
        <v>2017</v>
      </c>
      <c r="H10">
        <v>2018</v>
      </c>
      <c r="I10" t="s">
        <v>195</v>
      </c>
      <c r="J10" t="s">
        <v>13</v>
      </c>
      <c r="K10" t="str">
        <f t="shared" si="1"/>
        <v>BMILEG (Type: numerical) - Upper Leg Length Comment</v>
      </c>
    </row>
    <row r="11" spans="1:12" x14ac:dyDescent="0.35">
      <c r="A11" t="str">
        <f t="shared" si="0"/>
        <v>yes</v>
      </c>
      <c r="B11" t="s">
        <v>208</v>
      </c>
      <c r="C11" t="s">
        <v>208</v>
      </c>
      <c r="D11" t="s">
        <v>209</v>
      </c>
      <c r="E11" t="s">
        <v>193</v>
      </c>
      <c r="F11" t="s">
        <v>194</v>
      </c>
      <c r="G11">
        <v>2017</v>
      </c>
      <c r="H11">
        <v>2018</v>
      </c>
      <c r="I11" t="s">
        <v>195</v>
      </c>
      <c r="J11" t="s">
        <v>13</v>
      </c>
      <c r="K11" t="str">
        <f t="shared" si="1"/>
        <v>BMIRECUM (Type: numerical) - Recumbent Length Comment</v>
      </c>
    </row>
    <row r="12" spans="1:12" x14ac:dyDescent="0.35">
      <c r="A12" t="str">
        <f t="shared" si="0"/>
        <v>yes</v>
      </c>
      <c r="B12" t="s">
        <v>210</v>
      </c>
      <c r="C12" t="s">
        <v>210</v>
      </c>
      <c r="D12" t="s">
        <v>211</v>
      </c>
      <c r="E12" t="s">
        <v>193</v>
      </c>
      <c r="F12" t="s">
        <v>194</v>
      </c>
      <c r="G12">
        <v>2017</v>
      </c>
      <c r="H12">
        <v>2018</v>
      </c>
      <c r="I12" t="s">
        <v>195</v>
      </c>
      <c r="J12" t="s">
        <v>13</v>
      </c>
      <c r="K12" t="str">
        <f t="shared" si="1"/>
        <v>BMIWAIST (Type: numerical) - Waist Circumference Comment</v>
      </c>
    </row>
    <row r="13" spans="1:12" ht="15" thickBot="1" x14ac:dyDescent="0.4">
      <c r="A13" t="str">
        <f t="shared" si="0"/>
        <v>yes</v>
      </c>
      <c r="B13" t="s">
        <v>212</v>
      </c>
      <c r="C13" t="s">
        <v>212</v>
      </c>
      <c r="D13" t="s">
        <v>213</v>
      </c>
      <c r="E13" t="s">
        <v>193</v>
      </c>
      <c r="F13" t="s">
        <v>194</v>
      </c>
      <c r="G13">
        <v>2017</v>
      </c>
      <c r="H13">
        <v>2018</v>
      </c>
      <c r="I13" t="s">
        <v>195</v>
      </c>
      <c r="J13" t="s">
        <v>13</v>
      </c>
      <c r="K13" t="str">
        <f t="shared" si="1"/>
        <v>BMIWT (Type: numerical) - Weight Comment</v>
      </c>
    </row>
    <row r="14" spans="1:12" ht="15" thickBot="1" x14ac:dyDescent="0.4">
      <c r="A14" t="str">
        <f t="shared" si="0"/>
        <v>yes</v>
      </c>
      <c r="B14" t="s">
        <v>214</v>
      </c>
      <c r="C14" t="s">
        <v>214</v>
      </c>
      <c r="D14" t="s">
        <v>215</v>
      </c>
      <c r="E14" t="s">
        <v>193</v>
      </c>
      <c r="F14" t="s">
        <v>194</v>
      </c>
      <c r="G14">
        <v>2017</v>
      </c>
      <c r="H14">
        <v>2018</v>
      </c>
      <c r="I14" t="s">
        <v>195</v>
      </c>
      <c r="J14" t="s">
        <v>13</v>
      </c>
      <c r="K14" t="str">
        <f t="shared" si="1"/>
        <v>Cir_Arm (Type: numerical) - Arm Circumference (cm)</v>
      </c>
      <c r="L14" s="3" t="s">
        <v>279</v>
      </c>
    </row>
    <row r="15" spans="1:12" ht="15" thickBot="1" x14ac:dyDescent="0.4">
      <c r="A15" t="str">
        <f t="shared" si="0"/>
        <v>yes</v>
      </c>
      <c r="B15" t="s">
        <v>216</v>
      </c>
      <c r="C15" t="s">
        <v>216</v>
      </c>
      <c r="D15" t="s">
        <v>217</v>
      </c>
      <c r="E15" t="s">
        <v>193</v>
      </c>
      <c r="F15" t="s">
        <v>194</v>
      </c>
      <c r="G15">
        <v>2017</v>
      </c>
      <c r="H15">
        <v>2018</v>
      </c>
      <c r="I15" t="s">
        <v>195</v>
      </c>
      <c r="J15" t="s">
        <v>13</v>
      </c>
      <c r="K15" t="str">
        <f t="shared" si="1"/>
        <v>Len_Arm (Type: numerical) - Upper Arm Length (cm)</v>
      </c>
      <c r="L15" s="3" t="s">
        <v>280</v>
      </c>
    </row>
    <row r="16" spans="1:12" ht="15" thickBot="1" x14ac:dyDescent="0.4">
      <c r="A16" t="str">
        <f t="shared" si="0"/>
        <v>yes</v>
      </c>
      <c r="B16" t="s">
        <v>218</v>
      </c>
      <c r="C16" t="s">
        <v>218</v>
      </c>
      <c r="D16" t="s">
        <v>219</v>
      </c>
      <c r="E16" t="s">
        <v>193</v>
      </c>
      <c r="F16" t="s">
        <v>194</v>
      </c>
      <c r="G16">
        <v>2017</v>
      </c>
      <c r="H16">
        <v>2018</v>
      </c>
      <c r="I16" t="s">
        <v>195</v>
      </c>
      <c r="J16" t="s">
        <v>13</v>
      </c>
      <c r="K16" t="str">
        <f t="shared" si="1"/>
        <v>BMI (Type: numerical) - Body Mass Index (kg/m**2)</v>
      </c>
      <c r="L16" s="3" t="s">
        <v>281</v>
      </c>
    </row>
    <row r="17" spans="1:12" ht="15" thickBot="1" x14ac:dyDescent="0.4">
      <c r="A17" t="str">
        <f t="shared" si="0"/>
        <v>yes</v>
      </c>
      <c r="B17" t="s">
        <v>220</v>
      </c>
      <c r="C17" t="s">
        <v>220</v>
      </c>
      <c r="D17" t="s">
        <v>221</v>
      </c>
      <c r="E17" t="s">
        <v>193</v>
      </c>
      <c r="F17" t="s">
        <v>194</v>
      </c>
      <c r="G17">
        <v>2017</v>
      </c>
      <c r="H17">
        <v>2018</v>
      </c>
      <c r="I17" t="s">
        <v>195</v>
      </c>
      <c r="J17" t="s">
        <v>13</v>
      </c>
      <c r="K17" t="str">
        <f t="shared" si="1"/>
        <v>Cir_Head (Type: numerical) - Head Circumference (cm)</v>
      </c>
      <c r="L17" s="4" t="s">
        <v>359</v>
      </c>
    </row>
    <row r="18" spans="1:12" ht="15" thickBot="1" x14ac:dyDescent="0.4">
      <c r="A18" t="str">
        <f t="shared" si="0"/>
        <v>yes</v>
      </c>
      <c r="B18" t="s">
        <v>224</v>
      </c>
      <c r="C18" t="s">
        <v>224</v>
      </c>
      <c r="D18" t="s">
        <v>225</v>
      </c>
      <c r="E18" t="s">
        <v>193</v>
      </c>
      <c r="F18" t="s">
        <v>194</v>
      </c>
      <c r="G18">
        <v>2017</v>
      </c>
      <c r="H18">
        <v>2018</v>
      </c>
      <c r="I18" t="s">
        <v>195</v>
      </c>
      <c r="J18" t="s">
        <v>13</v>
      </c>
      <c r="K18" t="str">
        <f t="shared" si="1"/>
        <v>Height_cm (Type: numerical) - Standing Height (cm)</v>
      </c>
      <c r="L18" s="3" t="s">
        <v>282</v>
      </c>
    </row>
    <row r="19" spans="1:12" ht="15" thickBot="1" x14ac:dyDescent="0.4">
      <c r="A19" t="str">
        <f t="shared" si="0"/>
        <v>yes</v>
      </c>
      <c r="B19" t="s">
        <v>226</v>
      </c>
      <c r="C19" t="s">
        <v>226</v>
      </c>
      <c r="D19" t="s">
        <v>227</v>
      </c>
      <c r="E19" t="s">
        <v>193</v>
      </c>
      <c r="F19" t="s">
        <v>194</v>
      </c>
      <c r="G19">
        <v>2017</v>
      </c>
      <c r="H19">
        <v>2018</v>
      </c>
      <c r="I19" t="s">
        <v>195</v>
      </c>
      <c r="J19" t="s">
        <v>13</v>
      </c>
      <c r="K19" t="str">
        <f t="shared" si="1"/>
        <v>Len_Leg (Type: numerical) - Upper Leg Length (cm)</v>
      </c>
      <c r="L19" s="3" t="s">
        <v>283</v>
      </c>
    </row>
    <row r="20" spans="1:12" x14ac:dyDescent="0.35">
      <c r="A20" t="str">
        <f t="shared" si="0"/>
        <v>yes</v>
      </c>
      <c r="B20" t="s">
        <v>228</v>
      </c>
      <c r="C20" t="s">
        <v>228</v>
      </c>
      <c r="D20" t="s">
        <v>229</v>
      </c>
      <c r="E20" t="s">
        <v>193</v>
      </c>
      <c r="F20" t="s">
        <v>194</v>
      </c>
      <c r="G20">
        <v>2017</v>
      </c>
      <c r="H20">
        <v>2018</v>
      </c>
      <c r="I20" t="s">
        <v>195</v>
      </c>
      <c r="J20" t="s">
        <v>13</v>
      </c>
      <c r="K20" t="str">
        <f t="shared" si="1"/>
        <v>Len_Recum (Type: numerical) - Recumbent Length (cm)</v>
      </c>
      <c r="L20" s="4" t="s">
        <v>360</v>
      </c>
    </row>
    <row r="21" spans="1:12" x14ac:dyDescent="0.35">
      <c r="A21" t="str">
        <f t="shared" si="0"/>
        <v>no</v>
      </c>
      <c r="B21" s="1" t="s">
        <v>237</v>
      </c>
      <c r="C21" s="1" t="s">
        <v>222</v>
      </c>
      <c r="D21" t="s">
        <v>223</v>
      </c>
      <c r="E21" t="s">
        <v>193</v>
      </c>
      <c r="F21" t="s">
        <v>194</v>
      </c>
      <c r="G21">
        <v>2017</v>
      </c>
      <c r="H21">
        <v>2018</v>
      </c>
      <c r="I21" t="s">
        <v>195</v>
      </c>
      <c r="J21" t="s">
        <v>13</v>
      </c>
    </row>
    <row r="22" spans="1:12" x14ac:dyDescent="0.35">
      <c r="A22" t="str">
        <f t="shared" si="0"/>
        <v>no</v>
      </c>
      <c r="B22" s="1" t="s">
        <v>238</v>
      </c>
      <c r="C22" s="1" t="s">
        <v>202</v>
      </c>
      <c r="D22" t="s">
        <v>203</v>
      </c>
      <c r="E22" t="s">
        <v>193</v>
      </c>
      <c r="F22" t="s">
        <v>194</v>
      </c>
      <c r="G22">
        <v>2017</v>
      </c>
      <c r="H22">
        <v>2018</v>
      </c>
      <c r="I22" t="s">
        <v>195</v>
      </c>
      <c r="J22" t="s">
        <v>13</v>
      </c>
    </row>
    <row r="23" spans="1:12" x14ac:dyDescent="0.35">
      <c r="A23" t="str">
        <f t="shared" si="0"/>
        <v>no</v>
      </c>
      <c r="B23" s="1" t="s">
        <v>239</v>
      </c>
    </row>
    <row r="24" spans="1:12" ht="15" thickBot="1" x14ac:dyDescent="0.4">
      <c r="A24" t="str">
        <f t="shared" si="0"/>
        <v>no</v>
      </c>
      <c r="B24" s="1" t="s">
        <v>240</v>
      </c>
    </row>
    <row r="25" spans="1:12" ht="15" thickBot="1" x14ac:dyDescent="0.4">
      <c r="A25" t="str">
        <f t="shared" si="0"/>
        <v>yes</v>
      </c>
      <c r="B25" t="s">
        <v>230</v>
      </c>
      <c r="C25" t="s">
        <v>230</v>
      </c>
      <c r="D25" t="s">
        <v>231</v>
      </c>
      <c r="E25" t="s">
        <v>193</v>
      </c>
      <c r="F25" t="s">
        <v>194</v>
      </c>
      <c r="G25">
        <v>2017</v>
      </c>
      <c r="H25">
        <v>2018</v>
      </c>
      <c r="I25" t="s">
        <v>195</v>
      </c>
      <c r="J25" t="s">
        <v>13</v>
      </c>
      <c r="K25" t="str">
        <f t="shared" si="1"/>
        <v>Waist (Type: numerical) - Waist Circumference (cm)</v>
      </c>
      <c r="L25" s="3" t="s">
        <v>284</v>
      </c>
    </row>
    <row r="26" spans="1:12" ht="15" thickBot="1" x14ac:dyDescent="0.4">
      <c r="A26" t="str">
        <f t="shared" si="0"/>
        <v>yes</v>
      </c>
      <c r="B26" t="s">
        <v>232</v>
      </c>
      <c r="C26" t="s">
        <v>232</v>
      </c>
      <c r="D26" t="s">
        <v>233</v>
      </c>
      <c r="E26" t="s">
        <v>193</v>
      </c>
      <c r="F26" t="s">
        <v>194</v>
      </c>
      <c r="G26">
        <v>2017</v>
      </c>
      <c r="H26">
        <v>2018</v>
      </c>
      <c r="I26" t="s">
        <v>195</v>
      </c>
      <c r="J26" t="s">
        <v>13</v>
      </c>
      <c r="K26" t="str">
        <f t="shared" si="1"/>
        <v>Weight_kg (Type: numerical) - Weight (kg)</v>
      </c>
      <c r="L26" s="3" t="s">
        <v>285</v>
      </c>
    </row>
    <row r="27" spans="1:12" x14ac:dyDescent="0.35">
      <c r="A27" t="str">
        <f t="shared" si="0"/>
        <v>yes</v>
      </c>
      <c r="B27" t="s">
        <v>91</v>
      </c>
      <c r="C27" t="s">
        <v>91</v>
      </c>
      <c r="D27" t="s">
        <v>92</v>
      </c>
      <c r="E27" t="s">
        <v>193</v>
      </c>
      <c r="F27" t="s">
        <v>194</v>
      </c>
      <c r="G27">
        <v>2017</v>
      </c>
      <c r="H27">
        <v>2018</v>
      </c>
      <c r="I27" t="s">
        <v>195</v>
      </c>
      <c r="J27" t="s">
        <v>13</v>
      </c>
      <c r="K27" t="str">
        <f t="shared" si="1"/>
        <v>SEQN (Type: numerical) - Respondent sequence number.</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5"/>
  <sheetViews>
    <sheetView workbookViewId="0">
      <selection activeCell="K3" sqref="K3"/>
    </sheetView>
  </sheetViews>
  <sheetFormatPr defaultRowHeight="14.5" x14ac:dyDescent="0.35"/>
  <cols>
    <col min="3" max="3" width="13.08984375" bestFit="1" customWidth="1"/>
    <col min="4" max="4" width="32.90625" bestFit="1" customWidth="1"/>
    <col min="5" max="5" width="13.453125" bestFit="1" customWidth="1"/>
    <col min="6" max="6" width="20.1796875" bestFit="1" customWidth="1"/>
    <col min="7" max="7" width="9.54296875" bestFit="1" customWidth="1"/>
    <col min="8" max="8" width="7.7265625" bestFit="1" customWidth="1"/>
    <col min="9" max="9" width="10.6328125" bestFit="1" customWidth="1"/>
    <col min="10" max="10" width="13.90625" bestFit="1" customWidth="1"/>
    <col min="11" max="11" width="16" bestFit="1" customWidth="1"/>
  </cols>
  <sheetData>
    <row r="1" spans="3:12" x14ac:dyDescent="0.35">
      <c r="C1" t="s">
        <v>0</v>
      </c>
      <c r="D1" t="s">
        <v>1</v>
      </c>
      <c r="E1" t="s">
        <v>2</v>
      </c>
      <c r="F1" t="s">
        <v>3</v>
      </c>
      <c r="G1" t="s">
        <v>4</v>
      </c>
      <c r="H1" t="s">
        <v>5</v>
      </c>
      <c r="I1" t="s">
        <v>6</v>
      </c>
      <c r="J1" t="s">
        <v>7</v>
      </c>
      <c r="K1" t="s">
        <v>103</v>
      </c>
      <c r="L1" t="s">
        <v>246</v>
      </c>
    </row>
    <row r="2" spans="3:12" x14ac:dyDescent="0.35">
      <c r="C2" s="1" t="s">
        <v>312</v>
      </c>
      <c r="D2" t="s">
        <v>313</v>
      </c>
      <c r="E2" t="s">
        <v>314</v>
      </c>
      <c r="F2" t="s">
        <v>315</v>
      </c>
      <c r="G2">
        <v>2017</v>
      </c>
      <c r="H2">
        <v>2018</v>
      </c>
      <c r="I2" t="s">
        <v>316</v>
      </c>
      <c r="J2" t="s">
        <v>13</v>
      </c>
    </row>
    <row r="3" spans="3:12" x14ac:dyDescent="0.35">
      <c r="C3" t="s">
        <v>317</v>
      </c>
      <c r="D3" t="s">
        <v>318</v>
      </c>
      <c r="E3" t="s">
        <v>314</v>
      </c>
      <c r="F3" t="s">
        <v>315</v>
      </c>
      <c r="G3">
        <v>2017</v>
      </c>
      <c r="H3">
        <v>2018</v>
      </c>
      <c r="I3" t="s">
        <v>316</v>
      </c>
      <c r="J3" t="s">
        <v>13</v>
      </c>
      <c r="K3" t="str">
        <f t="shared" ref="K3" si="0">IF(ISBLANK(L3),CONCATENATE(C3, " (Type: numerical) - ", D3),CONCATENATE(L3, " (Type: numerical) - ", D3))</f>
        <v>Fasting_Glucose (Type: numerical) - Fasting Glucose (mg/dL)</v>
      </c>
      <c r="L3" t="s">
        <v>322</v>
      </c>
    </row>
    <row r="4" spans="3:12" x14ac:dyDescent="0.35">
      <c r="C4" t="s">
        <v>91</v>
      </c>
      <c r="D4" t="s">
        <v>319</v>
      </c>
      <c r="E4" t="s">
        <v>314</v>
      </c>
      <c r="F4" t="s">
        <v>315</v>
      </c>
      <c r="G4">
        <v>2017</v>
      </c>
      <c r="H4">
        <v>2018</v>
      </c>
      <c r="I4" t="s">
        <v>316</v>
      </c>
      <c r="J4" t="s">
        <v>13</v>
      </c>
    </row>
    <row r="5" spans="3:12" x14ac:dyDescent="0.35">
      <c r="C5" s="1" t="s">
        <v>320</v>
      </c>
      <c r="D5" t="s">
        <v>321</v>
      </c>
      <c r="E5" t="s">
        <v>314</v>
      </c>
      <c r="F5" t="s">
        <v>315</v>
      </c>
      <c r="G5">
        <v>2017</v>
      </c>
      <c r="H5">
        <v>2018</v>
      </c>
      <c r="I5" t="s">
        <v>316</v>
      </c>
      <c r="J5" t="s">
        <v>13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18"/>
  <sheetViews>
    <sheetView topLeftCell="C1" workbookViewId="0">
      <selection activeCell="K5" sqref="K5"/>
    </sheetView>
  </sheetViews>
  <sheetFormatPr defaultRowHeight="14.5" x14ac:dyDescent="0.35"/>
  <cols>
    <col min="3" max="3" width="13.08984375" bestFit="1" customWidth="1"/>
    <col min="4" max="4" width="60.6328125" customWidth="1"/>
    <col min="5" max="5" width="13.453125" bestFit="1" customWidth="1"/>
    <col min="6" max="6" width="18.08984375" bestFit="1" customWidth="1"/>
    <col min="7" max="7" width="9.54296875" bestFit="1" customWidth="1"/>
    <col min="8" max="8" width="7.7265625" bestFit="1" customWidth="1"/>
    <col min="9" max="9" width="12.6328125" bestFit="1" customWidth="1"/>
    <col min="10" max="10" width="13.90625" bestFit="1" customWidth="1"/>
    <col min="11" max="11" width="16" bestFit="1" customWidth="1"/>
  </cols>
  <sheetData>
    <row r="1" spans="3:12" x14ac:dyDescent="0.35">
      <c r="C1" t="s">
        <v>0</v>
      </c>
      <c r="D1" t="s">
        <v>1</v>
      </c>
      <c r="E1" t="s">
        <v>2</v>
      </c>
      <c r="F1" t="s">
        <v>3</v>
      </c>
      <c r="G1" t="s">
        <v>4</v>
      </c>
      <c r="H1" t="s">
        <v>5</v>
      </c>
      <c r="I1" t="s">
        <v>6</v>
      </c>
      <c r="J1" t="s">
        <v>7</v>
      </c>
      <c r="K1" t="s">
        <v>103</v>
      </c>
      <c r="L1" t="s">
        <v>246</v>
      </c>
    </row>
    <row r="2" spans="3:12" x14ac:dyDescent="0.35">
      <c r="C2" t="s">
        <v>323</v>
      </c>
      <c r="D2" t="s">
        <v>324</v>
      </c>
      <c r="E2" t="s">
        <v>325</v>
      </c>
      <c r="F2" t="s">
        <v>326</v>
      </c>
      <c r="G2">
        <v>2015</v>
      </c>
      <c r="H2">
        <v>2016</v>
      </c>
      <c r="I2" t="s">
        <v>114</v>
      </c>
      <c r="J2" t="s">
        <v>13</v>
      </c>
      <c r="K2" t="str">
        <f t="shared" ref="K2:K18" si="0">IF(ISBLANK(L2),CONCATENATE(C2, " (Type: numerical) - ", D2),CONCATENATE(L2, " (Type: numerical) - ", D2))</f>
        <v>Health_Insurance (Type: numerical) - The (first/next) questions are about health insurance. {Are you/Is SP} covered by health insurance or some other kind of health care plan? [Include health insurance obtained through employment or purchased directly as well as government programs like Medicare and Medicaid that provide medical care or help pay medical bills.]</v>
      </c>
      <c r="L2" t="s">
        <v>357</v>
      </c>
    </row>
    <row r="3" spans="3:12" x14ac:dyDescent="0.35">
      <c r="C3" t="s">
        <v>327</v>
      </c>
      <c r="D3" t="s">
        <v>328</v>
      </c>
      <c r="E3" t="s">
        <v>325</v>
      </c>
      <c r="F3" t="s">
        <v>326</v>
      </c>
      <c r="G3">
        <v>2015</v>
      </c>
      <c r="H3">
        <v>2016</v>
      </c>
      <c r="I3" t="s">
        <v>114</v>
      </c>
      <c r="J3" t="s">
        <v>13</v>
      </c>
      <c r="K3" t="str">
        <f t="shared" si="0"/>
        <v>Private_Insurance (Type: numerical) - {Are you/Is SP} covered by private insurance?</v>
      </c>
      <c r="L3" t="s">
        <v>358</v>
      </c>
    </row>
    <row r="4" spans="3:12" x14ac:dyDescent="0.35">
      <c r="C4" t="s">
        <v>329</v>
      </c>
      <c r="D4" t="s">
        <v>330</v>
      </c>
      <c r="E4" t="s">
        <v>325</v>
      </c>
      <c r="F4" t="s">
        <v>326</v>
      </c>
      <c r="G4">
        <v>2015</v>
      </c>
      <c r="H4">
        <v>2016</v>
      </c>
      <c r="I4" t="s">
        <v>114</v>
      </c>
      <c r="J4" t="s">
        <v>13</v>
      </c>
      <c r="K4" t="str">
        <f t="shared" si="0"/>
        <v>HIQ031AA (Type: numerical) - No coverage of any type.</v>
      </c>
    </row>
    <row r="5" spans="3:12" x14ac:dyDescent="0.35">
      <c r="C5" t="s">
        <v>331</v>
      </c>
      <c r="D5" t="s">
        <v>332</v>
      </c>
      <c r="E5" t="s">
        <v>325</v>
      </c>
      <c r="F5" t="s">
        <v>326</v>
      </c>
      <c r="G5">
        <v>2015</v>
      </c>
      <c r="H5">
        <v>2016</v>
      </c>
      <c r="I5" t="s">
        <v>114</v>
      </c>
      <c r="J5" t="s">
        <v>13</v>
      </c>
      <c r="K5" t="str">
        <f t="shared" si="0"/>
        <v>HIQ031B (Type: numerical) - {Are you/Is SP} covered by Medicare?</v>
      </c>
    </row>
    <row r="6" spans="3:12" x14ac:dyDescent="0.35">
      <c r="C6" t="s">
        <v>333</v>
      </c>
      <c r="D6" t="s">
        <v>334</v>
      </c>
      <c r="E6" t="s">
        <v>325</v>
      </c>
      <c r="F6" t="s">
        <v>326</v>
      </c>
      <c r="G6">
        <v>2015</v>
      </c>
      <c r="H6">
        <v>2016</v>
      </c>
      <c r="I6" t="s">
        <v>114</v>
      </c>
      <c r="J6" t="s">
        <v>13</v>
      </c>
      <c r="K6" t="str">
        <f t="shared" si="0"/>
        <v>HIQ031C (Type: numerical) - {Are you/Is SP} covered by Medi-Gap?</v>
      </c>
    </row>
    <row r="7" spans="3:12" x14ac:dyDescent="0.35">
      <c r="C7" t="s">
        <v>335</v>
      </c>
      <c r="D7" t="s">
        <v>336</v>
      </c>
      <c r="E7" t="s">
        <v>325</v>
      </c>
      <c r="F7" t="s">
        <v>326</v>
      </c>
      <c r="G7">
        <v>2015</v>
      </c>
      <c r="H7">
        <v>2016</v>
      </c>
      <c r="I7" t="s">
        <v>114</v>
      </c>
      <c r="J7" t="s">
        <v>13</v>
      </c>
      <c r="K7" t="str">
        <f t="shared" si="0"/>
        <v>HIQ031D (Type: numerical) - {Are you/Is SP} covered by Medicaid?</v>
      </c>
    </row>
    <row r="8" spans="3:12" x14ac:dyDescent="0.35">
      <c r="C8" t="s">
        <v>337</v>
      </c>
      <c r="D8" t="s">
        <v>338</v>
      </c>
      <c r="E8" t="s">
        <v>325</v>
      </c>
      <c r="F8" t="s">
        <v>326</v>
      </c>
      <c r="G8">
        <v>2015</v>
      </c>
      <c r="H8">
        <v>2016</v>
      </c>
      <c r="I8" t="s">
        <v>114</v>
      </c>
      <c r="J8" t="s">
        <v>13</v>
      </c>
      <c r="K8" t="str">
        <f t="shared" si="0"/>
        <v>HIQ031E (Type: numerical) - {Are you/Is SP} covered by SCHIP (State Children's Health Insurance Program)?</v>
      </c>
    </row>
    <row r="9" spans="3:12" x14ac:dyDescent="0.35">
      <c r="C9" t="s">
        <v>339</v>
      </c>
      <c r="D9" t="s">
        <v>340</v>
      </c>
      <c r="E9" t="s">
        <v>325</v>
      </c>
      <c r="F9" t="s">
        <v>326</v>
      </c>
      <c r="G9">
        <v>2015</v>
      </c>
      <c r="H9">
        <v>2016</v>
      </c>
      <c r="I9" t="s">
        <v>114</v>
      </c>
      <c r="J9" t="s">
        <v>13</v>
      </c>
      <c r="K9" t="str">
        <f t="shared" si="0"/>
        <v>HIQ031F (Type: numerical) - {Are you/Is SP} covered by military health plan (Tricare/VA/Champ-VA)?</v>
      </c>
    </row>
    <row r="10" spans="3:12" x14ac:dyDescent="0.35">
      <c r="C10" s="1" t="s">
        <v>341</v>
      </c>
      <c r="D10" t="s">
        <v>342</v>
      </c>
      <c r="E10" t="s">
        <v>325</v>
      </c>
      <c r="F10" t="s">
        <v>326</v>
      </c>
      <c r="G10">
        <v>2015</v>
      </c>
      <c r="H10">
        <v>2016</v>
      </c>
      <c r="I10" t="s">
        <v>114</v>
      </c>
      <c r="J10" t="s">
        <v>13</v>
      </c>
      <c r="K10" t="str">
        <f t="shared" si="0"/>
        <v>HIQ031G (Type: numerical) - {Are you/Is SP} covered by Indian Health Service?</v>
      </c>
    </row>
    <row r="11" spans="3:12" x14ac:dyDescent="0.35">
      <c r="C11" t="s">
        <v>343</v>
      </c>
      <c r="D11" t="s">
        <v>344</v>
      </c>
      <c r="E11" t="s">
        <v>325</v>
      </c>
      <c r="F11" t="s">
        <v>326</v>
      </c>
      <c r="G11">
        <v>2015</v>
      </c>
      <c r="H11">
        <v>2016</v>
      </c>
      <c r="I11" t="s">
        <v>114</v>
      </c>
      <c r="J11" t="s">
        <v>13</v>
      </c>
      <c r="K11" t="str">
        <f t="shared" si="0"/>
        <v>HIQ031H (Type: numerical) - {Are you/Is SP} covered by state-sponsored health plan?</v>
      </c>
    </row>
    <row r="12" spans="3:12" x14ac:dyDescent="0.35">
      <c r="C12" t="s">
        <v>345</v>
      </c>
      <c r="D12" t="s">
        <v>346</v>
      </c>
      <c r="E12" t="s">
        <v>325</v>
      </c>
      <c r="F12" t="s">
        <v>326</v>
      </c>
      <c r="G12">
        <v>2015</v>
      </c>
      <c r="H12">
        <v>2016</v>
      </c>
      <c r="I12" t="s">
        <v>114</v>
      </c>
      <c r="J12" t="s">
        <v>13</v>
      </c>
      <c r="K12" t="str">
        <f t="shared" si="0"/>
        <v>HIQ031I (Type: numerical) - {Are you/Is SP} covered by other government insurance?</v>
      </c>
    </row>
    <row r="13" spans="3:12" x14ac:dyDescent="0.35">
      <c r="C13" t="s">
        <v>347</v>
      </c>
      <c r="D13" t="s">
        <v>348</v>
      </c>
      <c r="E13" t="s">
        <v>325</v>
      </c>
      <c r="F13" t="s">
        <v>326</v>
      </c>
      <c r="G13">
        <v>2015</v>
      </c>
      <c r="H13">
        <v>2016</v>
      </c>
      <c r="I13" t="s">
        <v>114</v>
      </c>
      <c r="J13" t="s">
        <v>13</v>
      </c>
      <c r="K13" t="str">
        <f t="shared" si="0"/>
        <v>HIQ031J (Type: numerical) - {Are you/Is SP} covered by any single service plan?</v>
      </c>
    </row>
    <row r="14" spans="3:12" x14ac:dyDescent="0.35">
      <c r="C14" t="s">
        <v>349</v>
      </c>
      <c r="D14" t="s">
        <v>350</v>
      </c>
      <c r="E14" t="s">
        <v>325</v>
      </c>
      <c r="F14" t="s">
        <v>326</v>
      </c>
      <c r="G14">
        <v>2015</v>
      </c>
      <c r="H14">
        <v>2016</v>
      </c>
      <c r="I14" t="s">
        <v>114</v>
      </c>
      <c r="J14" t="s">
        <v>13</v>
      </c>
      <c r="K14" t="str">
        <f t="shared" si="0"/>
        <v>HIQ105 (Type: numerical) - Insurance card available or not.</v>
      </c>
    </row>
    <row r="15" spans="3:12" x14ac:dyDescent="0.35">
      <c r="C15" t="s">
        <v>351</v>
      </c>
      <c r="D15" t="s">
        <v>352</v>
      </c>
      <c r="E15" t="s">
        <v>325</v>
      </c>
      <c r="F15" t="s">
        <v>326</v>
      </c>
      <c r="G15">
        <v>2015</v>
      </c>
      <c r="H15">
        <v>2016</v>
      </c>
      <c r="I15" t="s">
        <v>114</v>
      </c>
      <c r="J15" t="s">
        <v>13</v>
      </c>
      <c r="K15" t="str">
        <f t="shared" si="0"/>
        <v>HIQ210 (Type: numerical) - In the past 12 months, was there any time when {you/SP} did not have any health insurance coverage?</v>
      </c>
    </row>
    <row r="16" spans="3:12" x14ac:dyDescent="0.35">
      <c r="C16" t="s">
        <v>353</v>
      </c>
      <c r="D16" t="s">
        <v>354</v>
      </c>
      <c r="E16" t="s">
        <v>325</v>
      </c>
      <c r="F16" t="s">
        <v>326</v>
      </c>
      <c r="G16">
        <v>2015</v>
      </c>
      <c r="H16">
        <v>2016</v>
      </c>
      <c r="I16" t="s">
        <v>114</v>
      </c>
      <c r="J16" t="s">
        <v>13</v>
      </c>
      <c r="K16" t="str">
        <f t="shared" si="0"/>
        <v>HIQ260 (Type: numerical) - {Do you/Does SP} have Medicare?</v>
      </c>
    </row>
    <row r="17" spans="3:11" x14ac:dyDescent="0.35">
      <c r="C17" t="s">
        <v>355</v>
      </c>
      <c r="D17" t="s">
        <v>356</v>
      </c>
      <c r="E17" t="s">
        <v>325</v>
      </c>
      <c r="F17" t="s">
        <v>326</v>
      </c>
      <c r="G17">
        <v>2015</v>
      </c>
      <c r="H17">
        <v>2016</v>
      </c>
      <c r="I17" t="s">
        <v>114</v>
      </c>
      <c r="J17" t="s">
        <v>13</v>
      </c>
      <c r="K17" t="str">
        <f t="shared" si="0"/>
        <v>HIQ270 (Type: numerical) - {Does this plan/Do any of these plans} cover any part of the cost of prescriptions?</v>
      </c>
    </row>
    <row r="18" spans="3:11" x14ac:dyDescent="0.35">
      <c r="C18" t="s">
        <v>91</v>
      </c>
      <c r="D18" t="s">
        <v>92</v>
      </c>
      <c r="E18" t="s">
        <v>325</v>
      </c>
      <c r="F18" t="s">
        <v>326</v>
      </c>
      <c r="G18">
        <v>2015</v>
      </c>
      <c r="H18">
        <v>2016</v>
      </c>
      <c r="I18" t="s">
        <v>114</v>
      </c>
      <c r="J18" t="s">
        <v>13</v>
      </c>
      <c r="K18" t="str">
        <f t="shared" si="0"/>
        <v>SEQN (Type: numerical) - Respondent sequence number.</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vt:lpstr>
      <vt:lpstr>DEMO_J</vt:lpstr>
      <vt:lpstr>DIQ_J</vt:lpstr>
      <vt:lpstr>BMX_J</vt:lpstr>
      <vt:lpstr>GLU_J</vt:lpstr>
      <vt:lpstr>HIQ_J</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Johnny Ha</dc:creator>
  <cp:lastModifiedBy>Johnny Ha</cp:lastModifiedBy>
  <dcterms:created xsi:type="dcterms:W3CDTF">2021-06-10T22:48:37Z</dcterms:created>
  <dcterms:modified xsi:type="dcterms:W3CDTF">2021-06-15T01:29:07Z</dcterms:modified>
</cp:coreProperties>
</file>