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\Desktop\mc1\Evaluación 3\"/>
    </mc:Choice>
  </mc:AlternateContent>
  <xr:revisionPtr revIDLastSave="0" documentId="13_ncr:1_{45CE64BE-A4DD-420E-931B-DFB8B4B79932}" xr6:coauthVersionLast="46" xr6:coauthVersionMax="46" xr10:uidLastSave="{00000000-0000-0000-0000-000000000000}"/>
  <bookViews>
    <workbookView xWindow="-120" yWindow="-120" windowWidth="29040" windowHeight="15840" xr2:uid="{A90ED1DE-090F-48AB-A4E7-A5A1D8B80F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1" i="1" l="1"/>
  <c r="H24" i="1"/>
  <c r="H25" i="1"/>
  <c r="H26" i="1"/>
  <c r="H27" i="1"/>
  <c r="H28" i="1"/>
  <c r="H29" i="1"/>
  <c r="H30" i="1"/>
  <c r="H23" i="1"/>
  <c r="C49" i="1"/>
  <c r="C50" i="1"/>
  <c r="G49" i="1"/>
  <c r="G48" i="1"/>
  <c r="E48" i="1"/>
  <c r="F48" i="1" s="1"/>
  <c r="G47" i="1"/>
  <c r="E47" i="1"/>
  <c r="F47" i="1" s="1"/>
  <c r="G46" i="1"/>
  <c r="E46" i="1"/>
  <c r="F46" i="1" s="1"/>
  <c r="G45" i="1"/>
  <c r="E45" i="1"/>
  <c r="F45" i="1" s="1"/>
  <c r="G44" i="1"/>
  <c r="E44" i="1"/>
  <c r="F44" i="1" s="1"/>
  <c r="G43" i="1"/>
  <c r="E43" i="1"/>
  <c r="F43" i="1" s="1"/>
  <c r="G42" i="1"/>
  <c r="E42" i="1"/>
  <c r="F42" i="1" s="1"/>
  <c r="E41" i="1"/>
  <c r="E49" i="1" s="1"/>
  <c r="E50" i="1" s="1"/>
  <c r="F41" i="1" l="1"/>
  <c r="F49" i="1" s="1"/>
  <c r="D52" i="1" s="1"/>
  <c r="D53" i="1" s="1"/>
  <c r="F52" i="1" s="1"/>
  <c r="H31" i="1"/>
  <c r="H32" i="1" s="1"/>
  <c r="H4" i="1"/>
  <c r="H12" i="1" s="1"/>
  <c r="G31" i="1"/>
  <c r="G32" i="1" s="1"/>
  <c r="G24" i="1"/>
  <c r="G25" i="1"/>
  <c r="G26" i="1"/>
  <c r="G27" i="1"/>
  <c r="G28" i="1"/>
  <c r="G29" i="1"/>
  <c r="G30" i="1"/>
  <c r="G23" i="1"/>
  <c r="F32" i="1"/>
  <c r="E32" i="1"/>
  <c r="F31" i="1"/>
  <c r="E31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F23" i="1"/>
  <c r="E23" i="1"/>
  <c r="F13" i="1"/>
  <c r="G13" i="1"/>
  <c r="E13" i="1"/>
  <c r="H5" i="1"/>
  <c r="H6" i="1"/>
  <c r="H7" i="1"/>
  <c r="H8" i="1"/>
  <c r="H9" i="1"/>
  <c r="H10" i="1"/>
  <c r="H11" i="1"/>
  <c r="G5" i="1"/>
  <c r="G6" i="1"/>
  <c r="G7" i="1"/>
  <c r="G8" i="1"/>
  <c r="G9" i="1"/>
  <c r="G10" i="1"/>
  <c r="G11" i="1"/>
  <c r="G4" i="1"/>
  <c r="G12" i="1" s="1"/>
  <c r="E12" i="1"/>
  <c r="F12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F4" i="1"/>
  <c r="E4" i="1"/>
  <c r="C34" i="1" l="1"/>
  <c r="C15" i="1"/>
  <c r="H13" i="1"/>
  <c r="C38" i="1" l="1"/>
  <c r="C35" i="1"/>
  <c r="C37" i="1" s="1"/>
  <c r="C16" i="1"/>
  <c r="C18" i="1" s="1"/>
  <c r="C19" i="1" l="1"/>
</calcChain>
</file>

<file path=xl/sharedStrings.xml><?xml version="1.0" encoding="utf-8"?>
<sst xmlns="http://schemas.openxmlformats.org/spreadsheetml/2006/main" count="39" uniqueCount="24">
  <si>
    <t>x</t>
  </si>
  <si>
    <t>y</t>
  </si>
  <si>
    <t>1/x</t>
  </si>
  <si>
    <t>1/y</t>
  </si>
  <si>
    <t>Sumatoria</t>
  </si>
  <si>
    <t>Promedio</t>
  </si>
  <si>
    <t>1/x * 1/y</t>
  </si>
  <si>
    <t>1/x^2</t>
  </si>
  <si>
    <t>a1</t>
  </si>
  <si>
    <t>a0</t>
  </si>
  <si>
    <t>alpha</t>
  </si>
  <si>
    <t>beta</t>
  </si>
  <si>
    <t>Razon de crecimiento</t>
  </si>
  <si>
    <t>Ecuacion de potencias</t>
  </si>
  <si>
    <t>logx</t>
  </si>
  <si>
    <t>logy</t>
  </si>
  <si>
    <t>logx*logy</t>
  </si>
  <si>
    <t>logx^2</t>
  </si>
  <si>
    <t>ln y</t>
  </si>
  <si>
    <t>x*ln y</t>
  </si>
  <si>
    <t>x^2</t>
  </si>
  <si>
    <t>alfa</t>
  </si>
  <si>
    <t>Modelo exponencial</t>
  </si>
  <si>
    <t>&lt;---- Esta es la que más se acerca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</si>
</sst>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411B7-57E1-4695-ADDC-3C5F53F6A245}">
  <dimension ref="B2:R53"/>
  <sheetViews>
    <sheetView tabSelected="1" topLeftCell="A16" workbookViewId="0">
      <selection activeCell="N25" sqref="N25"/>
    </sheetView>
  </sheetViews>
  <sheetFormatPr baseColWidth="10" defaultRowHeight="15" x14ac:dyDescent="0.25"/>
  <cols>
    <col min="5" max="5" width="11.85546875" bestFit="1" customWidth="1"/>
    <col min="10" max="10" width="11.85546875" bestFit="1" customWidth="1"/>
  </cols>
  <sheetData>
    <row r="2" spans="2:18" x14ac:dyDescent="0.25">
      <c r="E2" s="12" t="s">
        <v>12</v>
      </c>
      <c r="F2" s="12"/>
      <c r="G2" s="12"/>
      <c r="H2" s="12"/>
    </row>
    <row r="3" spans="2:18" x14ac:dyDescent="0.25">
      <c r="C3" s="1" t="s">
        <v>0</v>
      </c>
      <c r="D3" s="1" t="s">
        <v>1</v>
      </c>
      <c r="E3" t="s">
        <v>2</v>
      </c>
      <c r="F3" t="s">
        <v>3</v>
      </c>
      <c r="G3" t="s">
        <v>6</v>
      </c>
      <c r="H3" t="s">
        <v>7</v>
      </c>
    </row>
    <row r="4" spans="2:18" x14ac:dyDescent="0.25">
      <c r="C4">
        <v>1</v>
      </c>
      <c r="D4">
        <v>7.5</v>
      </c>
      <c r="E4">
        <f t="shared" ref="E4:F11" si="0">1/C4</f>
        <v>1</v>
      </c>
      <c r="F4">
        <f t="shared" si="0"/>
        <v>0.13333333333333333</v>
      </c>
      <c r="G4">
        <f>E4*F4</f>
        <v>0.13333333333333333</v>
      </c>
      <c r="H4">
        <f>POWER(E4,2)</f>
        <v>1</v>
      </c>
    </row>
    <row r="5" spans="2:18" x14ac:dyDescent="0.25">
      <c r="C5">
        <v>2</v>
      </c>
      <c r="D5">
        <v>8</v>
      </c>
      <c r="E5">
        <f t="shared" si="0"/>
        <v>0.5</v>
      </c>
      <c r="F5">
        <f t="shared" si="0"/>
        <v>0.125</v>
      </c>
      <c r="G5">
        <f t="shared" ref="G5:G11" si="1">E5*F5</f>
        <v>6.25E-2</v>
      </c>
      <c r="H5">
        <f t="shared" ref="H5:H11" si="2">POWER(E5,2)</f>
        <v>0.25</v>
      </c>
    </row>
    <row r="6" spans="2:18" x14ac:dyDescent="0.25">
      <c r="C6">
        <v>3</v>
      </c>
      <c r="D6">
        <v>8.5</v>
      </c>
      <c r="E6">
        <f t="shared" si="0"/>
        <v>0.33333333333333331</v>
      </c>
      <c r="F6">
        <f t="shared" si="0"/>
        <v>0.11764705882352941</v>
      </c>
      <c r="G6">
        <f t="shared" si="1"/>
        <v>3.9215686274509803E-2</v>
      </c>
      <c r="H6">
        <f t="shared" si="2"/>
        <v>0.1111111111111111</v>
      </c>
    </row>
    <row r="7" spans="2:18" x14ac:dyDescent="0.25">
      <c r="C7">
        <v>4</v>
      </c>
      <c r="D7">
        <v>9.1999999999999993</v>
      </c>
      <c r="E7">
        <f t="shared" si="0"/>
        <v>0.25</v>
      </c>
      <c r="F7">
        <f t="shared" si="0"/>
        <v>0.10869565217391305</v>
      </c>
      <c r="G7">
        <f t="shared" si="1"/>
        <v>2.7173913043478264E-2</v>
      </c>
      <c r="H7">
        <f t="shared" si="2"/>
        <v>6.25E-2</v>
      </c>
    </row>
    <row r="8" spans="2:18" x14ac:dyDescent="0.25">
      <c r="C8">
        <v>5</v>
      </c>
      <c r="D8">
        <v>9.9</v>
      </c>
      <c r="E8">
        <f t="shared" si="0"/>
        <v>0.2</v>
      </c>
      <c r="F8">
        <f t="shared" si="0"/>
        <v>0.10101010101010101</v>
      </c>
      <c r="G8">
        <f t="shared" si="1"/>
        <v>2.0202020202020204E-2</v>
      </c>
      <c r="H8">
        <f t="shared" si="2"/>
        <v>4.0000000000000008E-2</v>
      </c>
    </row>
    <row r="9" spans="2:18" x14ac:dyDescent="0.25">
      <c r="C9">
        <v>6</v>
      </c>
      <c r="D9">
        <v>10.5</v>
      </c>
      <c r="E9">
        <f t="shared" si="0"/>
        <v>0.16666666666666666</v>
      </c>
      <c r="F9">
        <f t="shared" si="0"/>
        <v>9.5238095238095233E-2</v>
      </c>
      <c r="G9">
        <f t="shared" si="1"/>
        <v>1.5873015873015872E-2</v>
      </c>
      <c r="H9">
        <f t="shared" si="2"/>
        <v>2.7777777777777776E-2</v>
      </c>
    </row>
    <row r="10" spans="2:18" x14ac:dyDescent="0.25">
      <c r="C10">
        <v>7</v>
      </c>
      <c r="D10">
        <v>11.5</v>
      </c>
      <c r="E10">
        <f t="shared" si="0"/>
        <v>0.14285714285714285</v>
      </c>
      <c r="F10">
        <f t="shared" si="0"/>
        <v>8.6956521739130432E-2</v>
      </c>
      <c r="G10">
        <f t="shared" si="1"/>
        <v>1.2422360248447204E-2</v>
      </c>
      <c r="H10">
        <f t="shared" si="2"/>
        <v>2.0408163265306121E-2</v>
      </c>
    </row>
    <row r="11" spans="2:18" x14ac:dyDescent="0.25">
      <c r="C11">
        <v>8</v>
      </c>
      <c r="D11">
        <v>12.2</v>
      </c>
      <c r="E11">
        <f t="shared" si="0"/>
        <v>0.125</v>
      </c>
      <c r="F11">
        <f t="shared" si="0"/>
        <v>8.1967213114754106E-2</v>
      </c>
      <c r="G11">
        <f t="shared" si="1"/>
        <v>1.0245901639344263E-2</v>
      </c>
      <c r="H11">
        <f t="shared" si="2"/>
        <v>1.5625E-2</v>
      </c>
    </row>
    <row r="12" spans="2:18" x14ac:dyDescent="0.25">
      <c r="B12" t="s">
        <v>4</v>
      </c>
      <c r="E12" s="2">
        <f>SUM(E4:E11)</f>
        <v>2.7178571428571425</v>
      </c>
      <c r="F12" s="2">
        <f>SUM(F4:F11)</f>
        <v>0.84984797543285662</v>
      </c>
      <c r="G12" s="2">
        <f>SUM(G4:G11)</f>
        <v>0.32096623061414897</v>
      </c>
      <c r="H12" s="2">
        <f>SUM(H4:H11)</f>
        <v>1.527422052154195</v>
      </c>
      <c r="Q12" s="2"/>
      <c r="R12" s="2"/>
    </row>
    <row r="13" spans="2:18" x14ac:dyDescent="0.25">
      <c r="B13" t="s">
        <v>5</v>
      </c>
      <c r="E13" s="2">
        <f>E12/8</f>
        <v>0.33973214285714282</v>
      </c>
      <c r="F13" s="2">
        <f t="shared" ref="F13:H13" si="3">F12/8</f>
        <v>0.10623099692910708</v>
      </c>
      <c r="G13" s="2">
        <f t="shared" si="3"/>
        <v>4.0120778826768622E-2</v>
      </c>
      <c r="H13" s="2">
        <f t="shared" si="3"/>
        <v>0.19092775651927438</v>
      </c>
    </row>
    <row r="15" spans="2:18" x14ac:dyDescent="0.25">
      <c r="B15" t="s">
        <v>8</v>
      </c>
      <c r="C15">
        <f>(8*G12-E12*F12)/(8*H12-E12^2)</f>
        <v>5.3379735178288236E-2</v>
      </c>
    </row>
    <row r="16" spans="2:18" x14ac:dyDescent="0.25">
      <c r="B16" t="s">
        <v>9</v>
      </c>
      <c r="C16">
        <f>F13-C15*E13</f>
        <v>8.8096185111840405E-2</v>
      </c>
    </row>
    <row r="18" spans="2:8" x14ac:dyDescent="0.25">
      <c r="B18" t="s">
        <v>10</v>
      </c>
      <c r="C18">
        <f>1/C16</f>
        <v>11.351229326564754</v>
      </c>
    </row>
    <row r="19" spans="2:8" x14ac:dyDescent="0.25">
      <c r="B19" t="s">
        <v>11</v>
      </c>
      <c r="C19">
        <f>C15/C16</f>
        <v>0.60592561540004564</v>
      </c>
    </row>
    <row r="21" spans="2:8" x14ac:dyDescent="0.25">
      <c r="E21" s="12" t="s">
        <v>13</v>
      </c>
      <c r="F21" s="12"/>
      <c r="G21" s="12"/>
      <c r="H21" s="12"/>
    </row>
    <row r="22" spans="2:8" x14ac:dyDescent="0.25">
      <c r="C22" s="1" t="s">
        <v>0</v>
      </c>
      <c r="D22" s="1" t="s">
        <v>1</v>
      </c>
      <c r="E22" t="s">
        <v>14</v>
      </c>
      <c r="F22" t="s">
        <v>15</v>
      </c>
      <c r="G22" t="s">
        <v>16</v>
      </c>
      <c r="H22" t="s">
        <v>17</v>
      </c>
    </row>
    <row r="23" spans="2:8" x14ac:dyDescent="0.25">
      <c r="C23">
        <v>1</v>
      </c>
      <c r="D23">
        <v>7.5</v>
      </c>
      <c r="E23">
        <f>LOG(C23)</f>
        <v>0</v>
      </c>
      <c r="F23">
        <f>LOG(D23)</f>
        <v>0.87506126339170009</v>
      </c>
      <c r="G23">
        <f>E23*F23</f>
        <v>0</v>
      </c>
      <c r="H23">
        <f>POWER(E23,2)</f>
        <v>0</v>
      </c>
    </row>
    <row r="24" spans="2:8" x14ac:dyDescent="0.25">
      <c r="C24">
        <v>2</v>
      </c>
      <c r="D24">
        <v>8</v>
      </c>
      <c r="E24">
        <f t="shared" ref="E24:E30" si="4">LOG(C24)</f>
        <v>0.3010299956639812</v>
      </c>
      <c r="F24">
        <f t="shared" ref="F24:F30" si="5">LOG(D24)</f>
        <v>0.90308998699194354</v>
      </c>
      <c r="G24">
        <f t="shared" ref="G24:G30" si="6">E24*F24</f>
        <v>0.27185717486836958</v>
      </c>
      <c r="H24">
        <f t="shared" ref="H24:H30" si="7">POWER(E24,2)</f>
        <v>9.0619058289456544E-2</v>
      </c>
    </row>
    <row r="25" spans="2:8" x14ac:dyDescent="0.25">
      <c r="C25">
        <v>3</v>
      </c>
      <c r="D25">
        <v>8.5</v>
      </c>
      <c r="E25">
        <f t="shared" si="4"/>
        <v>0.47712125471966244</v>
      </c>
      <c r="F25">
        <f t="shared" si="5"/>
        <v>0.92941892571429274</v>
      </c>
      <c r="G25">
        <f t="shared" si="6"/>
        <v>0.4434455239970041</v>
      </c>
      <c r="H25">
        <f t="shared" si="7"/>
        <v>0.227644691705265</v>
      </c>
    </row>
    <row r="26" spans="2:8" x14ac:dyDescent="0.25">
      <c r="C26">
        <v>4</v>
      </c>
      <c r="D26">
        <v>9.1999999999999993</v>
      </c>
      <c r="E26">
        <f t="shared" si="4"/>
        <v>0.6020599913279624</v>
      </c>
      <c r="F26">
        <f t="shared" si="5"/>
        <v>0.96378782734555524</v>
      </c>
      <c r="G26">
        <f t="shared" si="6"/>
        <v>0.58025809097366066</v>
      </c>
      <c r="H26">
        <f t="shared" si="7"/>
        <v>0.36247623315782618</v>
      </c>
    </row>
    <row r="27" spans="2:8" x14ac:dyDescent="0.25">
      <c r="C27">
        <v>5</v>
      </c>
      <c r="D27">
        <v>9.9</v>
      </c>
      <c r="E27">
        <f t="shared" si="4"/>
        <v>0.69897000433601886</v>
      </c>
      <c r="F27">
        <f t="shared" si="5"/>
        <v>0.9956351945975499</v>
      </c>
      <c r="G27">
        <f t="shared" si="6"/>
        <v>0.6959191362849424</v>
      </c>
      <c r="H27">
        <f t="shared" si="7"/>
        <v>0.4885590669614942</v>
      </c>
    </row>
    <row r="28" spans="2:8" x14ac:dyDescent="0.25">
      <c r="C28">
        <v>6</v>
      </c>
      <c r="D28">
        <v>10.5</v>
      </c>
      <c r="E28">
        <f t="shared" si="4"/>
        <v>0.77815125038364363</v>
      </c>
      <c r="F28">
        <f t="shared" si="5"/>
        <v>1.0211892990699381</v>
      </c>
      <c r="G28">
        <f t="shared" si="6"/>
        <v>0.79463972994966892</v>
      </c>
      <c r="H28">
        <f t="shared" si="7"/>
        <v>0.60551936847362808</v>
      </c>
    </row>
    <row r="29" spans="2:8" x14ac:dyDescent="0.25">
      <c r="C29">
        <v>7</v>
      </c>
      <c r="D29">
        <v>11.5</v>
      </c>
      <c r="E29">
        <f t="shared" si="4"/>
        <v>0.84509804001425681</v>
      </c>
      <c r="F29">
        <f t="shared" si="5"/>
        <v>1.0606978403536116</v>
      </c>
      <c r="G29">
        <f t="shared" si="6"/>
        <v>0.89639366593019221</v>
      </c>
      <c r="H29">
        <f t="shared" si="7"/>
        <v>0.71419069723593842</v>
      </c>
    </row>
    <row r="30" spans="2:8" x14ac:dyDescent="0.25">
      <c r="C30">
        <v>8</v>
      </c>
      <c r="D30">
        <v>12.2</v>
      </c>
      <c r="E30">
        <f t="shared" si="4"/>
        <v>0.90308998699194354</v>
      </c>
      <c r="F30">
        <f t="shared" si="5"/>
        <v>1.0863598306747482</v>
      </c>
      <c r="G30">
        <f t="shared" si="6"/>
        <v>0.98108068535262827</v>
      </c>
      <c r="H30">
        <f t="shared" si="7"/>
        <v>0.81557152460510873</v>
      </c>
    </row>
    <row r="31" spans="2:8" x14ac:dyDescent="0.25">
      <c r="B31" t="s">
        <v>4</v>
      </c>
      <c r="E31" s="2">
        <f>SUM(E23:E30)</f>
        <v>4.6055205234374688</v>
      </c>
      <c r="F31" s="2">
        <f>SUM(F23:F30)</f>
        <v>7.8352401681393395</v>
      </c>
      <c r="G31" s="2">
        <f>SUM(G23:G30)</f>
        <v>4.6635940073564655</v>
      </c>
      <c r="H31" s="2">
        <f>SUM(H23:H30)</f>
        <v>3.3045806404287177</v>
      </c>
    </row>
    <row r="32" spans="2:8" x14ac:dyDescent="0.25">
      <c r="B32" t="s">
        <v>5</v>
      </c>
      <c r="E32" s="2">
        <f>E31/8</f>
        <v>0.5756900654296836</v>
      </c>
      <c r="F32" s="2">
        <f>F31/8</f>
        <v>0.97940502101741744</v>
      </c>
      <c r="G32" s="2">
        <f>G31/8</f>
        <v>0.58294925091955818</v>
      </c>
      <c r="H32" s="2">
        <f>H31/8</f>
        <v>0.41307258005358971</v>
      </c>
    </row>
    <row r="34" spans="2:15" x14ac:dyDescent="0.25">
      <c r="B34" t="s">
        <v>8</v>
      </c>
      <c r="C34">
        <f t="shared" ref="C34" si="8">(8*G31-E31*F31)/(8*H31-E31^2)</f>
        <v>0.23410513435418034</v>
      </c>
    </row>
    <row r="35" spans="2:15" x14ac:dyDescent="0.25">
      <c r="B35" t="s">
        <v>9</v>
      </c>
      <c r="C35">
        <f>F32-C34*E32</f>
        <v>0.84463302090363446</v>
      </c>
    </row>
    <row r="37" spans="2:15" x14ac:dyDescent="0.25">
      <c r="B37" t="s">
        <v>10</v>
      </c>
      <c r="C37">
        <f>POWER(10,C35)</f>
        <v>6.9925087888036686</v>
      </c>
      <c r="J37" s="8"/>
      <c r="K37" s="8"/>
      <c r="L37" s="8"/>
      <c r="M37" s="9"/>
      <c r="N37" s="9"/>
      <c r="O37" s="9"/>
    </row>
    <row r="38" spans="2:15" x14ac:dyDescent="0.25">
      <c r="B38" t="s">
        <v>11</v>
      </c>
      <c r="C38">
        <f>C34</f>
        <v>0.23410513435418034</v>
      </c>
      <c r="J38" s="8"/>
      <c r="K38" s="6"/>
      <c r="L38" s="6"/>
      <c r="M38" s="8"/>
      <c r="N38" s="8"/>
      <c r="O38" s="8"/>
    </row>
    <row r="39" spans="2:15" x14ac:dyDescent="0.25">
      <c r="E39" s="12" t="s">
        <v>22</v>
      </c>
      <c r="F39" s="12"/>
      <c r="G39" s="12"/>
      <c r="H39" t="s">
        <v>23</v>
      </c>
      <c r="J39" s="8"/>
      <c r="K39" s="6"/>
      <c r="L39" s="6"/>
      <c r="M39" s="8"/>
      <c r="N39" s="8"/>
      <c r="O39" s="8"/>
    </row>
    <row r="40" spans="2:15" x14ac:dyDescent="0.25">
      <c r="B40" s="4"/>
      <c r="C40" s="11" t="s">
        <v>0</v>
      </c>
      <c r="D40" s="11" t="s">
        <v>1</v>
      </c>
      <c r="E40" s="11" t="s">
        <v>18</v>
      </c>
      <c r="F40" s="11" t="s">
        <v>19</v>
      </c>
      <c r="G40" s="11" t="s">
        <v>20</v>
      </c>
      <c r="J40" s="10"/>
      <c r="K40" s="6"/>
      <c r="L40" s="6"/>
      <c r="M40" s="8"/>
      <c r="N40" s="8"/>
      <c r="O40" s="8"/>
    </row>
    <row r="41" spans="2:15" x14ac:dyDescent="0.25">
      <c r="B41" s="5"/>
      <c r="C41" s="6">
        <v>1</v>
      </c>
      <c r="D41" s="6">
        <v>7.5</v>
      </c>
      <c r="E41" s="5">
        <f t="shared" ref="E41:E48" si="9">LN(D41)</f>
        <v>2.0149030205422647</v>
      </c>
      <c r="F41" s="5">
        <f t="shared" ref="F41:F48" si="10">C41*E41</f>
        <v>2.0149030205422647</v>
      </c>
      <c r="G41" s="5">
        <f>C41^2</f>
        <v>1</v>
      </c>
      <c r="J41" s="10"/>
      <c r="K41" s="6"/>
      <c r="L41" s="6"/>
      <c r="M41" s="8"/>
      <c r="N41" s="8"/>
      <c r="O41" s="8"/>
    </row>
    <row r="42" spans="2:15" x14ac:dyDescent="0.25">
      <c r="B42" s="5"/>
      <c r="C42" s="6">
        <v>2</v>
      </c>
      <c r="D42" s="6">
        <v>8</v>
      </c>
      <c r="E42" s="5">
        <f t="shared" si="9"/>
        <v>2.0794415416798357</v>
      </c>
      <c r="F42" s="5">
        <f t="shared" si="10"/>
        <v>4.1588830833596715</v>
      </c>
      <c r="G42" s="5">
        <f t="shared" ref="G42:G48" si="11">C42^2</f>
        <v>4</v>
      </c>
      <c r="J42" s="10"/>
      <c r="K42" s="6"/>
      <c r="L42" s="6"/>
      <c r="M42" s="8"/>
      <c r="N42" s="8"/>
      <c r="O42" s="8"/>
    </row>
    <row r="43" spans="2:15" x14ac:dyDescent="0.25">
      <c r="B43" s="5"/>
      <c r="C43" s="6">
        <v>3</v>
      </c>
      <c r="D43" s="6">
        <v>8.5</v>
      </c>
      <c r="E43" s="5">
        <f t="shared" si="9"/>
        <v>2.1400661634962708</v>
      </c>
      <c r="F43" s="5">
        <f t="shared" si="10"/>
        <v>6.4201984904888123</v>
      </c>
      <c r="G43" s="5">
        <f t="shared" si="11"/>
        <v>9</v>
      </c>
      <c r="J43" s="10"/>
      <c r="K43" s="6"/>
      <c r="L43" s="6"/>
      <c r="M43" s="8"/>
      <c r="N43" s="8"/>
      <c r="O43" s="8"/>
    </row>
    <row r="44" spans="2:15" x14ac:dyDescent="0.25">
      <c r="B44" s="5"/>
      <c r="C44" s="6">
        <v>4</v>
      </c>
      <c r="D44" s="6">
        <v>9.1999999999999993</v>
      </c>
      <c r="E44" s="5">
        <f t="shared" si="9"/>
        <v>2.2192034840549946</v>
      </c>
      <c r="F44" s="5">
        <f t="shared" si="10"/>
        <v>8.8768139362199783</v>
      </c>
      <c r="G44" s="5">
        <f t="shared" si="11"/>
        <v>16</v>
      </c>
      <c r="J44" s="10"/>
      <c r="K44" s="6"/>
      <c r="L44" s="6"/>
      <c r="M44" s="8"/>
      <c r="N44" s="8"/>
      <c r="O44" s="8"/>
    </row>
    <row r="45" spans="2:15" x14ac:dyDescent="0.25">
      <c r="B45" s="5"/>
      <c r="C45" s="6">
        <v>5</v>
      </c>
      <c r="D45" s="6">
        <v>9.9</v>
      </c>
      <c r="E45" s="5">
        <f t="shared" si="9"/>
        <v>2.2925347571405443</v>
      </c>
      <c r="F45" s="5">
        <f t="shared" si="10"/>
        <v>11.462673785702721</v>
      </c>
      <c r="G45" s="5">
        <f t="shared" si="11"/>
        <v>25</v>
      </c>
      <c r="J45" s="10"/>
      <c r="K45" s="6"/>
      <c r="L45" s="6"/>
      <c r="M45" s="8"/>
      <c r="N45" s="8"/>
      <c r="O45" s="8"/>
    </row>
    <row r="46" spans="2:15" x14ac:dyDescent="0.25">
      <c r="B46" s="5"/>
      <c r="C46" s="6">
        <v>6</v>
      </c>
      <c r="D46" s="6">
        <v>10.5</v>
      </c>
      <c r="E46" s="5">
        <f t="shared" si="9"/>
        <v>2.3513752571634776</v>
      </c>
      <c r="F46" s="5">
        <f t="shared" si="10"/>
        <v>14.108251542980867</v>
      </c>
      <c r="G46" s="5">
        <f t="shared" si="11"/>
        <v>36</v>
      </c>
      <c r="J46" s="9"/>
      <c r="K46" s="9"/>
      <c r="L46" s="9"/>
      <c r="M46" s="9"/>
      <c r="N46" s="9"/>
      <c r="O46" s="9"/>
    </row>
    <row r="47" spans="2:15" x14ac:dyDescent="0.25">
      <c r="B47" s="5"/>
      <c r="C47" s="6">
        <v>7</v>
      </c>
      <c r="D47" s="6">
        <v>11.5</v>
      </c>
      <c r="E47" s="5">
        <f t="shared" si="9"/>
        <v>2.4423470353692043</v>
      </c>
      <c r="F47" s="5">
        <f t="shared" si="10"/>
        <v>17.096429247584432</v>
      </c>
      <c r="G47" s="5">
        <f t="shared" si="11"/>
        <v>49</v>
      </c>
      <c r="J47" s="9"/>
      <c r="K47" s="9"/>
      <c r="L47" s="9"/>
      <c r="M47" s="9"/>
      <c r="N47" s="10"/>
      <c r="O47" s="10"/>
    </row>
    <row r="48" spans="2:15" x14ac:dyDescent="0.25">
      <c r="B48" s="5"/>
      <c r="C48" s="6">
        <v>8</v>
      </c>
      <c r="D48" s="6">
        <v>12.2</v>
      </c>
      <c r="E48" s="5">
        <f t="shared" si="9"/>
        <v>2.5014359517392109</v>
      </c>
      <c r="F48" s="5">
        <f t="shared" si="10"/>
        <v>20.011487613913687</v>
      </c>
      <c r="G48" s="5">
        <f t="shared" si="11"/>
        <v>64</v>
      </c>
      <c r="J48" s="10"/>
      <c r="K48" s="10"/>
      <c r="L48" s="10"/>
      <c r="M48" s="10"/>
      <c r="N48" s="10"/>
      <c r="O48" s="10"/>
    </row>
    <row r="49" spans="2:15" x14ac:dyDescent="0.25">
      <c r="B49" s="11" t="s">
        <v>4</v>
      </c>
      <c r="C49" s="7">
        <f>SUM(C41:C48)</f>
        <v>36</v>
      </c>
      <c r="D49" s="7"/>
      <c r="E49" s="4">
        <f>SUM(E41:E48)</f>
        <v>18.041307211185803</v>
      </c>
      <c r="F49" s="4">
        <f>SUM(F41:F48)</f>
        <v>84.149640720792434</v>
      </c>
      <c r="G49" s="4">
        <f>SUM(G41:G48)</f>
        <v>204</v>
      </c>
      <c r="J49" s="10"/>
      <c r="K49" s="10"/>
      <c r="L49" s="10"/>
      <c r="M49" s="10"/>
      <c r="N49" s="10"/>
      <c r="O49" s="10"/>
    </row>
    <row r="50" spans="2:15" x14ac:dyDescent="0.25">
      <c r="B50" s="11" t="s">
        <v>5</v>
      </c>
      <c r="C50" s="4">
        <f>C49/8</f>
        <v>4.5</v>
      </c>
      <c r="D50" s="4"/>
      <c r="E50" s="4">
        <f>E49/8</f>
        <v>2.2551634013982254</v>
      </c>
      <c r="F50" s="4"/>
      <c r="G50" s="4"/>
      <c r="J50" s="10"/>
      <c r="K50" s="10"/>
      <c r="L50" s="10"/>
      <c r="M50" s="10"/>
      <c r="N50" s="10"/>
      <c r="O50" s="10"/>
    </row>
    <row r="51" spans="2:15" x14ac:dyDescent="0.25">
      <c r="B51" s="3"/>
      <c r="C51" s="3"/>
      <c r="D51" s="3"/>
      <c r="E51" s="3"/>
      <c r="F51" s="3"/>
      <c r="G51" s="3"/>
    </row>
    <row r="52" spans="2:15" x14ac:dyDescent="0.25">
      <c r="B52" s="3"/>
      <c r="C52" s="3" t="s">
        <v>8</v>
      </c>
      <c r="D52" s="3">
        <f>(8*F49-C49*E49)/(8*G49-C49^2)</f>
        <v>7.0565673106102955E-2</v>
      </c>
      <c r="E52" s="3" t="s">
        <v>21</v>
      </c>
      <c r="F52" s="3">
        <f>EXP(D53)</f>
        <v>6.94219406619181</v>
      </c>
      <c r="G52" s="3"/>
    </row>
    <row r="53" spans="2:15" x14ac:dyDescent="0.25">
      <c r="B53" s="3"/>
      <c r="C53" s="3" t="s">
        <v>9</v>
      </c>
      <c r="D53" s="3">
        <f>E50-D52*C50</f>
        <v>1.937617872420762</v>
      </c>
      <c r="E53" s="3" t="s">
        <v>11</v>
      </c>
      <c r="F53" s="3">
        <v>7.0565673106102997E-2</v>
      </c>
      <c r="G53" s="3"/>
    </row>
  </sheetData>
  <mergeCells count="3">
    <mergeCell ref="E21:H21"/>
    <mergeCell ref="E2:H2"/>
    <mergeCell ref="E39:G3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2021-04-28T11:30:54Z</dcterms:created>
  <dcterms:modified xsi:type="dcterms:W3CDTF">2021-04-28T12:54:37Z</dcterms:modified>
</cp:coreProperties>
</file>