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mc1\Evaluación 4\"/>
    </mc:Choice>
  </mc:AlternateContent>
  <xr:revisionPtr revIDLastSave="0" documentId="13_ncr:1_{9CD22D19-73B5-4205-9D41-9D1E28B71124}" xr6:coauthVersionLast="46" xr6:coauthVersionMax="46" xr10:uidLastSave="{00000000-0000-0000-0000-000000000000}"/>
  <bookViews>
    <workbookView xWindow="-120" yWindow="-120" windowWidth="29040" windowHeight="15840" xr2:uid="{44CF62A3-348F-40CD-9AC6-C69B1C606F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D31" i="1"/>
  <c r="D27" i="1"/>
  <c r="E14" i="1" l="1"/>
  <c r="E13" i="1"/>
  <c r="D13" i="1"/>
  <c r="D14" i="1" s="1"/>
  <c r="G8" i="1"/>
  <c r="G9" i="1"/>
  <c r="G10" i="1"/>
  <c r="G11" i="1"/>
  <c r="G12" i="1"/>
  <c r="G7" i="1"/>
  <c r="G13" i="1" s="1"/>
  <c r="F8" i="1"/>
  <c r="F9" i="1"/>
  <c r="F10" i="1"/>
  <c r="F11" i="1"/>
  <c r="F12" i="1"/>
  <c r="F7" i="1"/>
  <c r="F13" i="1" s="1"/>
  <c r="D18" i="1" s="1"/>
  <c r="H9" i="1" l="1"/>
  <c r="H7" i="1"/>
  <c r="H8" i="1"/>
  <c r="H12" i="1"/>
  <c r="D17" i="1"/>
  <c r="H11" i="1"/>
  <c r="H10" i="1"/>
  <c r="I12" i="1" l="1"/>
  <c r="I9" i="1"/>
  <c r="I8" i="1"/>
  <c r="I10" i="1"/>
  <c r="I11" i="1"/>
  <c r="H13" i="1"/>
  <c r="D23" i="1" s="1"/>
  <c r="I13" i="1" l="1"/>
</calcChain>
</file>

<file path=xl/sharedStrings.xml><?xml version="1.0" encoding="utf-8"?>
<sst xmlns="http://schemas.openxmlformats.org/spreadsheetml/2006/main" count="24" uniqueCount="24">
  <si>
    <t>x</t>
  </si>
  <si>
    <t>y</t>
  </si>
  <si>
    <t>xy</t>
  </si>
  <si>
    <t>x^2</t>
  </si>
  <si>
    <t>Sumatoria</t>
  </si>
  <si>
    <t>Promedio</t>
  </si>
  <si>
    <t>a1</t>
  </si>
  <si>
    <t>a0</t>
  </si>
  <si>
    <t>(y-py)^2</t>
  </si>
  <si>
    <t>St</t>
  </si>
  <si>
    <t>(y-a0-a1x)^2</t>
  </si>
  <si>
    <t>Sr</t>
  </si>
  <si>
    <t>Ecuación</t>
  </si>
  <si>
    <t>Desviación estandar</t>
  </si>
  <si>
    <t>Error estandar</t>
  </si>
  <si>
    <t>Coeficiente de correlación</t>
  </si>
  <si>
    <t>Sy</t>
  </si>
  <si>
    <t>sy/x</t>
  </si>
  <si>
    <t>&lt;-------</t>
  </si>
  <si>
    <t>r</t>
  </si>
  <si>
    <t>y = 7.51333333333333 - 0.808571428571428x</t>
  </si>
  <si>
    <t>sy/x &lt; Sy</t>
  </si>
  <si>
    <t>Regresión linea por mínimos cuadrados</t>
  </si>
  <si>
    <t>El modelo de regresión lineal es 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</si>
</sst>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20</xdr:row>
      <xdr:rowOff>171450</xdr:rowOff>
    </xdr:from>
    <xdr:to>
      <xdr:col>1</xdr:col>
      <xdr:colOff>759345</xdr:colOff>
      <xdr:row>23</xdr:row>
      <xdr:rowOff>18954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A4C5FF-86E8-4146-BB05-B853C9C47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981450"/>
          <a:ext cx="806970" cy="419004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581027</xdr:colOff>
      <xdr:row>25</xdr:row>
      <xdr:rowOff>17260</xdr:rowOff>
    </xdr:from>
    <xdr:to>
      <xdr:col>2</xdr:col>
      <xdr:colOff>1</xdr:colOff>
      <xdr:row>27</xdr:row>
      <xdr:rowOff>57049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37252C-71A0-4C97-B8C6-06F6B97F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7" y="4779760"/>
          <a:ext cx="942974" cy="420789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28</xdr:row>
      <xdr:rowOff>155645</xdr:rowOff>
    </xdr:from>
    <xdr:to>
      <xdr:col>1</xdr:col>
      <xdr:colOff>752475</xdr:colOff>
      <xdr:row>31</xdr:row>
      <xdr:rowOff>18906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211ED7-F8C0-40DE-8B99-3402B2C88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6" y="5489645"/>
          <a:ext cx="1009649" cy="434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93C6-A0C6-4B95-A377-53635B989C6D}">
  <dimension ref="C2:M31"/>
  <sheetViews>
    <sheetView tabSelected="1" workbookViewId="0">
      <selection activeCell="K23" sqref="K23"/>
    </sheetView>
  </sheetViews>
  <sheetFormatPr baseColWidth="10" defaultRowHeight="15" x14ac:dyDescent="0.25"/>
  <cols>
    <col min="4" max="4" width="11.85546875" bestFit="1" customWidth="1"/>
  </cols>
  <sheetData>
    <row r="2" spans="3:13" x14ac:dyDescent="0.25">
      <c r="C2" s="9" t="s">
        <v>22</v>
      </c>
      <c r="D2" s="9"/>
      <c r="E2" s="9"/>
      <c r="F2" s="9"/>
      <c r="G2" s="9"/>
      <c r="H2" s="9"/>
      <c r="I2" s="9"/>
    </row>
    <row r="3" spans="3:13" x14ac:dyDescent="0.25">
      <c r="C3" s="9"/>
      <c r="D3" s="9"/>
      <c r="E3" s="9"/>
      <c r="F3" s="9"/>
      <c r="G3" s="9"/>
      <c r="H3" s="9"/>
      <c r="I3" s="9"/>
    </row>
    <row r="4" spans="3:13" x14ac:dyDescent="0.25">
      <c r="M4" s="1"/>
    </row>
    <row r="6" spans="3:13" x14ac:dyDescent="0.25">
      <c r="C6" s="2"/>
      <c r="D6" s="7" t="s">
        <v>0</v>
      </c>
      <c r="E6" s="7" t="s">
        <v>1</v>
      </c>
      <c r="F6" s="7" t="s">
        <v>2</v>
      </c>
      <c r="G6" s="7" t="s">
        <v>3</v>
      </c>
      <c r="H6" s="7" t="s">
        <v>8</v>
      </c>
      <c r="I6" s="7" t="s">
        <v>10</v>
      </c>
    </row>
    <row r="7" spans="3:13" x14ac:dyDescent="0.25">
      <c r="C7" s="2"/>
      <c r="D7" s="2">
        <v>1</v>
      </c>
      <c r="E7" s="2">
        <v>6.5</v>
      </c>
      <c r="F7" s="2">
        <f>D7*E7</f>
        <v>6.5</v>
      </c>
      <c r="G7" s="2">
        <f>POWER(D7,2)</f>
        <v>1</v>
      </c>
      <c r="H7" s="2">
        <f>(E7-E14)^2</f>
        <v>3.3002777777777768</v>
      </c>
      <c r="I7" s="2">
        <f>(E7-D17-D18*D7)^2</f>
        <v>4.1927437641723193E-2</v>
      </c>
    </row>
    <row r="8" spans="3:13" x14ac:dyDescent="0.25">
      <c r="C8" s="2"/>
      <c r="D8" s="2">
        <v>2</v>
      </c>
      <c r="E8" s="2">
        <v>6</v>
      </c>
      <c r="F8" s="2">
        <f t="shared" ref="F8:F12" si="0">D8*E8</f>
        <v>12</v>
      </c>
      <c r="G8" s="2">
        <f t="shared" ref="G8:G12" si="1">POWER(D8,2)</f>
        <v>4</v>
      </c>
      <c r="H8" s="2">
        <f>(E8-E14)^2</f>
        <v>1.7336111111111105</v>
      </c>
      <c r="I8" s="2">
        <f>(E8-D17-D18*D8)^2</f>
        <v>1.0776417233560135E-2</v>
      </c>
    </row>
    <row r="9" spans="3:13" x14ac:dyDescent="0.25">
      <c r="C9" s="2"/>
      <c r="D9" s="2">
        <v>3</v>
      </c>
      <c r="E9" s="2">
        <v>5.2</v>
      </c>
      <c r="F9" s="2">
        <f t="shared" si="0"/>
        <v>15.600000000000001</v>
      </c>
      <c r="G9" s="2">
        <f t="shared" si="1"/>
        <v>9</v>
      </c>
      <c r="H9" s="2">
        <f>(E9-E14)^2</f>
        <v>0.26694444444444437</v>
      </c>
      <c r="I9" s="2">
        <f>(E9-D17-D18*D9)^2</f>
        <v>1.2629478458049957E-2</v>
      </c>
    </row>
    <row r="10" spans="3:13" x14ac:dyDescent="0.25">
      <c r="C10" s="2"/>
      <c r="D10" s="2">
        <v>4</v>
      </c>
      <c r="E10" s="2">
        <v>4.4000000000000004</v>
      </c>
      <c r="F10" s="2">
        <f t="shared" si="0"/>
        <v>17.600000000000001</v>
      </c>
      <c r="G10" s="2">
        <f t="shared" si="1"/>
        <v>16</v>
      </c>
      <c r="H10" s="2">
        <f>(E10-E14)^2</f>
        <v>8.0277777777777712E-2</v>
      </c>
      <c r="I10" s="2">
        <f>(E10-D17-D18*D10)^2</f>
        <v>1.4629478458049933E-2</v>
      </c>
    </row>
    <row r="11" spans="3:13" x14ac:dyDescent="0.25">
      <c r="C11" s="2"/>
      <c r="D11" s="2">
        <v>5</v>
      </c>
      <c r="E11" s="2">
        <v>3.5</v>
      </c>
      <c r="F11" s="2">
        <f t="shared" si="0"/>
        <v>17.5</v>
      </c>
      <c r="G11" s="2">
        <f t="shared" si="1"/>
        <v>25</v>
      </c>
      <c r="H11" s="2">
        <f>(E11-E14)^2</f>
        <v>1.4002777777777784</v>
      </c>
      <c r="I11" s="2">
        <f>(E11-D17-D18*D11)^2</f>
        <v>8.7165532879815877E-4</v>
      </c>
    </row>
    <row r="12" spans="3:13" x14ac:dyDescent="0.25">
      <c r="C12" s="2"/>
      <c r="D12" s="2">
        <v>6</v>
      </c>
      <c r="E12" s="2">
        <v>2.5</v>
      </c>
      <c r="F12" s="2">
        <f t="shared" si="0"/>
        <v>15</v>
      </c>
      <c r="G12" s="2">
        <f t="shared" si="1"/>
        <v>36</v>
      </c>
      <c r="H12" s="2">
        <f>(E12-E14)^2</f>
        <v>4.7669444444444453</v>
      </c>
      <c r="I12" s="2">
        <f>(E12-D17-D18*D12)^2</f>
        <v>2.6213151927437742E-2</v>
      </c>
    </row>
    <row r="13" spans="3:13" x14ac:dyDescent="0.25">
      <c r="C13" s="3" t="s">
        <v>4</v>
      </c>
      <c r="D13" s="3">
        <f>SUM(D7:D12)</f>
        <v>21</v>
      </c>
      <c r="E13" s="3">
        <f t="shared" ref="E13:H13" si="2">SUM(E7:E12)</f>
        <v>28.1</v>
      </c>
      <c r="F13" s="3">
        <f t="shared" si="2"/>
        <v>84.2</v>
      </c>
      <c r="G13" s="3">
        <f t="shared" si="2"/>
        <v>91</v>
      </c>
      <c r="H13" s="3">
        <f t="shared" si="2"/>
        <v>11.548333333333332</v>
      </c>
      <c r="I13" s="3">
        <f>SUM(I7:I12)</f>
        <v>0.10704761904761911</v>
      </c>
    </row>
    <row r="14" spans="3:13" x14ac:dyDescent="0.25">
      <c r="C14" s="3" t="s">
        <v>5</v>
      </c>
      <c r="D14" s="3">
        <f>D13/6</f>
        <v>3.5</v>
      </c>
      <c r="E14" s="3">
        <f t="shared" ref="E14" si="3">E13/6</f>
        <v>4.6833333333333336</v>
      </c>
      <c r="F14" s="2"/>
      <c r="G14" s="2"/>
      <c r="H14" s="3" t="s">
        <v>9</v>
      </c>
      <c r="I14" s="3" t="s">
        <v>11</v>
      </c>
    </row>
    <row r="17" spans="3:10" x14ac:dyDescent="0.25">
      <c r="C17" s="3" t="s">
        <v>7</v>
      </c>
      <c r="D17" s="2">
        <f>E14-D18*D14</f>
        <v>7.5133333333333328</v>
      </c>
    </row>
    <row r="18" spans="3:10" x14ac:dyDescent="0.25">
      <c r="C18" s="4" t="s">
        <v>6</v>
      </c>
      <c r="D18" s="5">
        <f>((6*F13)-(D13*E13))/((6*G13)-(D13^2))</f>
        <v>-0.80857142857142839</v>
      </c>
    </row>
    <row r="19" spans="3:10" x14ac:dyDescent="0.25">
      <c r="C19" s="8" t="s">
        <v>12</v>
      </c>
      <c r="D19" s="8"/>
      <c r="E19" s="8"/>
      <c r="F19" s="8"/>
    </row>
    <row r="20" spans="3:10" x14ac:dyDescent="0.25">
      <c r="C20" s="10" t="s">
        <v>20</v>
      </c>
      <c r="D20" s="10"/>
      <c r="E20" s="10"/>
      <c r="F20" s="10"/>
    </row>
    <row r="22" spans="3:10" x14ac:dyDescent="0.25">
      <c r="C22" s="8" t="s">
        <v>13</v>
      </c>
      <c r="D22" s="8"/>
      <c r="E22" s="8"/>
    </row>
    <row r="23" spans="3:10" x14ac:dyDescent="0.25">
      <c r="C23" s="2" t="s">
        <v>16</v>
      </c>
      <c r="D23" s="11">
        <f>SQRT(H13/(6-1))</f>
        <v>1.5197587527850156</v>
      </c>
      <c r="E23" s="12"/>
    </row>
    <row r="26" spans="3:10" x14ac:dyDescent="0.25">
      <c r="C26" s="8" t="s">
        <v>14</v>
      </c>
      <c r="D26" s="8"/>
      <c r="E26" s="8"/>
      <c r="F26" s="1" t="s">
        <v>18</v>
      </c>
      <c r="G26" s="8" t="s">
        <v>23</v>
      </c>
      <c r="H26" s="8"/>
      <c r="I26" s="8"/>
      <c r="J26" s="8"/>
    </row>
    <row r="27" spans="3:10" x14ac:dyDescent="0.25">
      <c r="C27" s="2" t="s">
        <v>17</v>
      </c>
      <c r="D27" s="11">
        <f>SQRT(I13/(6-2))</f>
        <v>0.16359066220877272</v>
      </c>
      <c r="E27" s="12"/>
      <c r="H27" s="8" t="s">
        <v>21</v>
      </c>
      <c r="I27" s="8"/>
    </row>
    <row r="30" spans="3:10" x14ac:dyDescent="0.25">
      <c r="C30" s="8" t="s">
        <v>15</v>
      </c>
      <c r="D30" s="8"/>
      <c r="E30" s="8"/>
    </row>
    <row r="31" spans="3:10" x14ac:dyDescent="0.25">
      <c r="C31" s="2" t="s">
        <v>19</v>
      </c>
      <c r="D31" s="2">
        <f>SQRT((H13-I13)/H13)</f>
        <v>0.99535444454736266</v>
      </c>
      <c r="E31" s="6">
        <v>0.99529999999999996</v>
      </c>
    </row>
  </sheetData>
  <mergeCells count="10">
    <mergeCell ref="C30:E30"/>
    <mergeCell ref="D23:E23"/>
    <mergeCell ref="D27:E27"/>
    <mergeCell ref="G26:J26"/>
    <mergeCell ref="H27:I27"/>
    <mergeCell ref="C2:I3"/>
    <mergeCell ref="C20:F20"/>
    <mergeCell ref="C19:F19"/>
    <mergeCell ref="C26:E26"/>
    <mergeCell ref="C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2021-05-26T16:29:46Z</dcterms:created>
  <dcterms:modified xsi:type="dcterms:W3CDTF">2021-05-26T19:33:04Z</dcterms:modified>
</cp:coreProperties>
</file>