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1\Desktop\mc1\Evaluación 4\"/>
    </mc:Choice>
  </mc:AlternateContent>
  <xr:revisionPtr revIDLastSave="0" documentId="13_ncr:1_{95AE6171-0FDE-4F85-855B-E3813875968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C28" i="1"/>
  <c r="F24" i="1"/>
  <c r="F23" i="1"/>
  <c r="F22" i="1"/>
  <c r="F21" i="1"/>
  <c r="F20" i="1"/>
  <c r="F19" i="1"/>
  <c r="E24" i="1" l="1"/>
  <c r="E23" i="1"/>
  <c r="E22" i="1"/>
  <c r="E21" i="1"/>
  <c r="E20" i="1"/>
  <c r="E19" i="1"/>
  <c r="F25" i="1"/>
  <c r="D25" i="1"/>
  <c r="C25" i="1"/>
  <c r="D11" i="1"/>
  <c r="C11" i="1"/>
  <c r="I5" i="1"/>
  <c r="I6" i="1"/>
  <c r="I7" i="1"/>
  <c r="I8" i="1"/>
  <c r="I9" i="1"/>
  <c r="I4" i="1"/>
  <c r="I10" i="1" s="1"/>
  <c r="H10" i="1"/>
  <c r="H5" i="1"/>
  <c r="H6" i="1"/>
  <c r="H7" i="1"/>
  <c r="H8" i="1"/>
  <c r="H9" i="1"/>
  <c r="H4" i="1"/>
  <c r="D10" i="1"/>
  <c r="E10" i="1"/>
  <c r="F10" i="1"/>
  <c r="G10" i="1"/>
  <c r="C10" i="1"/>
  <c r="G9" i="1"/>
  <c r="G5" i="1"/>
  <c r="G6" i="1"/>
  <c r="G7" i="1"/>
  <c r="G8" i="1"/>
  <c r="G4" i="1"/>
  <c r="F5" i="1"/>
  <c r="F6" i="1"/>
  <c r="F7" i="1"/>
  <c r="F8" i="1"/>
  <c r="F9" i="1"/>
  <c r="F4" i="1"/>
  <c r="E5" i="1"/>
  <c r="E6" i="1"/>
  <c r="E7" i="1"/>
  <c r="E8" i="1"/>
  <c r="E9" i="1"/>
  <c r="E4" i="1"/>
  <c r="E25" i="1" l="1"/>
  <c r="C27" i="1" l="1"/>
</calcChain>
</file>

<file path=xl/sharedStrings.xml><?xml version="1.0" encoding="utf-8"?>
<sst xmlns="http://schemas.openxmlformats.org/spreadsheetml/2006/main" count="24" uniqueCount="21">
  <si>
    <t>x</t>
  </si>
  <si>
    <t>y</t>
  </si>
  <si>
    <t>Sumatoria</t>
  </si>
  <si>
    <t>Promedio</t>
  </si>
  <si>
    <t>x^2</t>
  </si>
  <si>
    <t>x^3</t>
  </si>
  <si>
    <t>x^4</t>
  </si>
  <si>
    <t>xy</t>
  </si>
  <si>
    <t>x^2y</t>
  </si>
  <si>
    <t>St</t>
  </si>
  <si>
    <t>Sr</t>
  </si>
  <si>
    <t>a0</t>
  </si>
  <si>
    <t>a1</t>
  </si>
  <si>
    <t>a2</t>
  </si>
  <si>
    <t>Sy</t>
  </si>
  <si>
    <t>Sy/x</t>
  </si>
  <si>
    <t>r</t>
  </si>
  <si>
    <t>Desviación</t>
  </si>
  <si>
    <t>Error</t>
  </si>
  <si>
    <t>Coeficiente</t>
  </si>
  <si>
    <t>a0,a1,a2 metodo gauss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</si>
</sst>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0" fillId="0" borderId="3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514349</xdr:colOff>
      <xdr:row>26</xdr:row>
      <xdr:rowOff>28575</xdr:rowOff>
    </xdr:from>
    <xdr:to>
      <xdr:col>5</xdr:col>
      <xdr:colOff>102119</xdr:colOff>
      <xdr:row>28</xdr:row>
      <xdr:rowOff>66579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858E12-16AB-4E1E-95D2-6C39B73EA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49" y="4981575"/>
          <a:ext cx="806970" cy="419004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26</xdr:row>
      <xdr:rowOff>88970</xdr:rowOff>
    </xdr:from>
    <xdr:to>
      <xdr:col>8</xdr:col>
      <xdr:colOff>295274</xdr:colOff>
      <xdr:row>28</xdr:row>
      <xdr:rowOff>142731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E47CC4D-AF8B-43DF-8A7D-A91DE6428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62475" y="5041970"/>
          <a:ext cx="1009649" cy="434761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171451</xdr:colOff>
      <xdr:row>26</xdr:row>
      <xdr:rowOff>38100</xdr:rowOff>
    </xdr:from>
    <xdr:to>
      <xdr:col>6</xdr:col>
      <xdr:colOff>544986</xdr:colOff>
      <xdr:row>28</xdr:row>
      <xdr:rowOff>66675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FEA1F00-E8CC-49D6-A3B3-A0C175408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95676" y="4991100"/>
          <a:ext cx="1106960" cy="409575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7</xdr:row>
      <xdr:rowOff>66462</xdr:rowOff>
    </xdr:from>
    <xdr:to>
      <xdr:col>17</xdr:col>
      <xdr:colOff>247650</xdr:colOff>
      <xdr:row>24</xdr:row>
      <xdr:rowOff>65681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4429D08-4538-495D-95FE-17BF33C4F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24625" y="1399962"/>
          <a:ext cx="4486275" cy="3237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29"/>
  <sheetViews>
    <sheetView tabSelected="1" zoomScaleNormal="100" workbookViewId="0">
      <selection activeCell="S5" sqref="S5"/>
    </sheetView>
  </sheetViews>
  <sheetFormatPr baseColWidth="10" defaultColWidth="9.140625" defaultRowHeight="15" x14ac:dyDescent="0.25"/>
  <cols>
    <col min="1" max="1" width="12.140625" customWidth="1"/>
    <col min="2" max="2" width="9.5703125" customWidth="1"/>
    <col min="3" max="3" width="9.85546875" customWidth="1"/>
    <col min="6" max="6" width="11" bestFit="1" customWidth="1"/>
  </cols>
  <sheetData>
    <row r="3" spans="2:19" x14ac:dyDescent="0.25">
      <c r="C3" s="2" t="s">
        <v>0</v>
      </c>
      <c r="D3" s="2" t="s">
        <v>1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2:19" x14ac:dyDescent="0.25">
      <c r="C4" s="3">
        <v>1</v>
      </c>
      <c r="D4" s="3">
        <v>6.5</v>
      </c>
      <c r="E4" s="1">
        <f>C4^2</f>
        <v>1</v>
      </c>
      <c r="F4" s="1">
        <f>C4^3</f>
        <v>1</v>
      </c>
      <c r="G4" s="1">
        <f>C4^4</f>
        <v>1</v>
      </c>
      <c r="H4" s="1">
        <f>C4*D4</f>
        <v>6.5</v>
      </c>
      <c r="I4" s="1">
        <f>E4*D4</f>
        <v>6.5</v>
      </c>
    </row>
    <row r="5" spans="2:19" x14ac:dyDescent="0.25">
      <c r="C5" s="3">
        <v>2</v>
      </c>
      <c r="D5" s="3">
        <v>6</v>
      </c>
      <c r="E5" s="1">
        <f t="shared" ref="E5:E9" si="0">C5^2</f>
        <v>4</v>
      </c>
      <c r="F5" s="1">
        <f t="shared" ref="F5:F9" si="1">C5^3</f>
        <v>8</v>
      </c>
      <c r="G5" s="1">
        <f t="shared" ref="G5:G9" si="2">C5^4</f>
        <v>16</v>
      </c>
      <c r="H5" s="1">
        <f t="shared" ref="H5:H9" si="3">C5*D5</f>
        <v>12</v>
      </c>
      <c r="I5" s="1">
        <f t="shared" ref="I5:I9" si="4">E5*D5</f>
        <v>24</v>
      </c>
      <c r="S5" s="7"/>
    </row>
    <row r="6" spans="2:19" x14ac:dyDescent="0.25">
      <c r="C6" s="3">
        <v>3</v>
      </c>
      <c r="D6" s="3">
        <v>5.2</v>
      </c>
      <c r="E6" s="1">
        <f t="shared" si="0"/>
        <v>9</v>
      </c>
      <c r="F6" s="1">
        <f t="shared" si="1"/>
        <v>27</v>
      </c>
      <c r="G6" s="1">
        <f t="shared" si="2"/>
        <v>81</v>
      </c>
      <c r="H6" s="1">
        <f t="shared" si="3"/>
        <v>15.600000000000001</v>
      </c>
      <c r="I6" s="1">
        <f t="shared" si="4"/>
        <v>46.800000000000004</v>
      </c>
    </row>
    <row r="7" spans="2:19" x14ac:dyDescent="0.25">
      <c r="C7" s="3">
        <v>4</v>
      </c>
      <c r="D7" s="3">
        <v>4.4000000000000004</v>
      </c>
      <c r="E7" s="1">
        <f t="shared" si="0"/>
        <v>16</v>
      </c>
      <c r="F7" s="1">
        <f t="shared" si="1"/>
        <v>64</v>
      </c>
      <c r="G7" s="1">
        <f t="shared" si="2"/>
        <v>256</v>
      </c>
      <c r="H7" s="1">
        <f t="shared" si="3"/>
        <v>17.600000000000001</v>
      </c>
      <c r="I7" s="1">
        <f t="shared" si="4"/>
        <v>70.400000000000006</v>
      </c>
      <c r="K7" s="6" t="s">
        <v>20</v>
      </c>
      <c r="L7" s="6"/>
      <c r="M7" s="6"/>
      <c r="N7" s="6"/>
      <c r="O7" s="6"/>
      <c r="P7" s="6"/>
      <c r="Q7" s="6"/>
      <c r="R7" s="6"/>
    </row>
    <row r="8" spans="2:19" x14ac:dyDescent="0.25">
      <c r="C8" s="3">
        <v>5</v>
      </c>
      <c r="D8" s="3">
        <v>3.5</v>
      </c>
      <c r="E8" s="1">
        <f t="shared" si="0"/>
        <v>25</v>
      </c>
      <c r="F8" s="1">
        <f t="shared" si="1"/>
        <v>125</v>
      </c>
      <c r="G8" s="1">
        <f t="shared" si="2"/>
        <v>625</v>
      </c>
      <c r="H8" s="1">
        <f t="shared" si="3"/>
        <v>17.5</v>
      </c>
      <c r="I8" s="1">
        <f t="shared" si="4"/>
        <v>87.5</v>
      </c>
    </row>
    <row r="9" spans="2:19" x14ac:dyDescent="0.25">
      <c r="C9" s="4">
        <v>6</v>
      </c>
      <c r="D9" s="4">
        <v>2.5</v>
      </c>
      <c r="E9" s="1">
        <f t="shared" si="0"/>
        <v>36</v>
      </c>
      <c r="F9" s="1">
        <f t="shared" si="1"/>
        <v>216</v>
      </c>
      <c r="G9" s="1">
        <f t="shared" si="2"/>
        <v>1296</v>
      </c>
      <c r="H9" s="1">
        <f t="shared" si="3"/>
        <v>15</v>
      </c>
      <c r="I9" s="1">
        <f t="shared" si="4"/>
        <v>90</v>
      </c>
    </row>
    <row r="10" spans="2:19" x14ac:dyDescent="0.25">
      <c r="B10" s="2" t="s">
        <v>2</v>
      </c>
      <c r="C10" s="2">
        <f>SUM(C4:C9)</f>
        <v>21</v>
      </c>
      <c r="D10" s="2">
        <f t="shared" ref="D10:G10" si="5">SUM(D4:D9)</f>
        <v>28.1</v>
      </c>
      <c r="E10" s="5">
        <f t="shared" si="5"/>
        <v>91</v>
      </c>
      <c r="F10" s="2">
        <f t="shared" si="5"/>
        <v>441</v>
      </c>
      <c r="G10" s="2">
        <f t="shared" si="5"/>
        <v>2275</v>
      </c>
      <c r="H10" s="2">
        <f t="shared" ref="H10" si="6">SUM(H4:H9)</f>
        <v>84.2</v>
      </c>
      <c r="I10" s="2">
        <f t="shared" ref="I10" si="7">SUM(I4:I9)</f>
        <v>325.20000000000005</v>
      </c>
    </row>
    <row r="11" spans="2:19" x14ac:dyDescent="0.25">
      <c r="B11" s="2" t="s">
        <v>3</v>
      </c>
      <c r="C11" s="2">
        <f>C10/6</f>
        <v>3.5</v>
      </c>
      <c r="D11" s="2">
        <f>D10/6</f>
        <v>4.6833333333333336</v>
      </c>
    </row>
    <row r="13" spans="2:19" x14ac:dyDescent="0.25">
      <c r="B13" s="2" t="s">
        <v>11</v>
      </c>
      <c r="C13" s="1">
        <v>7.03</v>
      </c>
    </row>
    <row r="14" spans="2:19" x14ac:dyDescent="0.25">
      <c r="B14" s="2" t="s">
        <v>12</v>
      </c>
      <c r="C14" s="1">
        <v>-0.44607142856999998</v>
      </c>
    </row>
    <row r="15" spans="2:19" x14ac:dyDescent="0.25">
      <c r="B15" s="2" t="s">
        <v>13</v>
      </c>
      <c r="C15" s="1">
        <v>-5.1785714279999999E-2</v>
      </c>
    </row>
    <row r="18" spans="1:6" x14ac:dyDescent="0.25">
      <c r="C18" s="2" t="s">
        <v>0</v>
      </c>
      <c r="D18" s="2" t="s">
        <v>1</v>
      </c>
      <c r="E18" s="2" t="s">
        <v>9</v>
      </c>
      <c r="F18" s="2" t="s">
        <v>10</v>
      </c>
    </row>
    <row r="19" spans="1:6" x14ac:dyDescent="0.25">
      <c r="C19" s="3">
        <v>1</v>
      </c>
      <c r="D19" s="3">
        <v>6.5</v>
      </c>
      <c r="E19" s="1">
        <f>(D19-D11)^2</f>
        <v>3.3002777777777768</v>
      </c>
      <c r="F19" s="1">
        <f>(D19-C13-C14*C19-C15*C19^2)^2</f>
        <v>1.0331632657653233E-3</v>
      </c>
    </row>
    <row r="20" spans="1:6" x14ac:dyDescent="0.25">
      <c r="C20" s="3">
        <v>2</v>
      </c>
      <c r="D20" s="3">
        <v>6</v>
      </c>
      <c r="E20" s="1">
        <f>(D20-D11)^2</f>
        <v>1.7336111111111105</v>
      </c>
      <c r="F20" s="1">
        <f>(D20-C13-C14*C20-C15*C20^2)^2</f>
        <v>4.8005102005183277E-3</v>
      </c>
    </row>
    <row r="21" spans="1:6" x14ac:dyDescent="0.25">
      <c r="C21" s="3">
        <v>3</v>
      </c>
      <c r="D21" s="3">
        <v>5.2</v>
      </c>
      <c r="E21" s="1">
        <f>(D21-D11)^2</f>
        <v>0.26694444444444437</v>
      </c>
      <c r="F21" s="1">
        <f>(D21-C13-C14*C21-C15*C21^2)^2</f>
        <v>6.6122449266123361E-4</v>
      </c>
    </row>
    <row r="22" spans="1:6" x14ac:dyDescent="0.25">
      <c r="C22" s="3">
        <v>4</v>
      </c>
      <c r="D22" s="3">
        <v>4.4000000000000004</v>
      </c>
      <c r="E22" s="1">
        <f>(D22-D11)^2</f>
        <v>8.0277777777777712E-2</v>
      </c>
      <c r="F22" s="1">
        <f>(D22-C13-C14*C22-C15*C22^2)^2</f>
        <v>2.9387755435101957E-4</v>
      </c>
    </row>
    <row r="23" spans="1:6" x14ac:dyDescent="0.25">
      <c r="C23" s="3">
        <v>5</v>
      </c>
      <c r="D23" s="3">
        <v>3.5</v>
      </c>
      <c r="E23" s="1">
        <f>(D23-D11)^2</f>
        <v>1.4002777777777784</v>
      </c>
      <c r="F23" s="1">
        <f>(D23-C13-C14*C23-C15*C23^2)^2</f>
        <v>2.5000001500003522E-5</v>
      </c>
    </row>
    <row r="24" spans="1:6" x14ac:dyDescent="0.25">
      <c r="C24" s="4">
        <v>6</v>
      </c>
      <c r="D24" s="4">
        <v>2.5</v>
      </c>
      <c r="E24" s="1">
        <f>(D24-D11)^2</f>
        <v>4.7669444444444453</v>
      </c>
      <c r="F24" s="1">
        <f>(D24-C13-C14*C24-C15*C24^2)^2</f>
        <v>1.1479591377550021E-4</v>
      </c>
    </row>
    <row r="25" spans="1:6" x14ac:dyDescent="0.25">
      <c r="B25" s="2" t="s">
        <v>2</v>
      </c>
      <c r="C25" s="2">
        <f>SUM(C19:C24)</f>
        <v>21</v>
      </c>
      <c r="D25" s="2">
        <f t="shared" ref="D25:E25" si="8">SUM(D19:D24)</f>
        <v>28.1</v>
      </c>
      <c r="E25" s="2">
        <f t="shared" si="8"/>
        <v>11.548333333333332</v>
      </c>
      <c r="F25" s="2">
        <f>SUM(F19:F24)</f>
        <v>6.9285714285714081E-3</v>
      </c>
    </row>
    <row r="27" spans="1:6" x14ac:dyDescent="0.25">
      <c r="A27" s="2" t="s">
        <v>17</v>
      </c>
      <c r="B27" s="2" t="s">
        <v>14</v>
      </c>
      <c r="C27" s="1">
        <f>SQRT(E25/(6-1))</f>
        <v>1.5197587527850156</v>
      </c>
    </row>
    <row r="28" spans="1:6" x14ac:dyDescent="0.25">
      <c r="A28" s="2" t="s">
        <v>18</v>
      </c>
      <c r="B28" s="2" t="s">
        <v>15</v>
      </c>
      <c r="C28" s="1">
        <f>SQRT(F25/(6-3))</f>
        <v>4.8057505236162673E-2</v>
      </c>
    </row>
    <row r="29" spans="1:6" x14ac:dyDescent="0.25">
      <c r="A29" s="2" t="s">
        <v>19</v>
      </c>
      <c r="B29" s="2" t="s">
        <v>16</v>
      </c>
      <c r="C29" s="1">
        <f>SQRT((E25-F25)/E25)*100</f>
        <v>99.969997354761716</v>
      </c>
    </row>
  </sheetData>
  <mergeCells count="1">
    <mergeCell ref="K7:R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daniel chaparro angarita</dc:creator>
  <cp:lastModifiedBy>Angel</cp:lastModifiedBy>
  <dcterms:created xsi:type="dcterms:W3CDTF">2015-06-05T18:19:34Z</dcterms:created>
  <dcterms:modified xsi:type="dcterms:W3CDTF">2021-05-26T20:16:18Z</dcterms:modified>
</cp:coreProperties>
</file>