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8819a16fafa577/Power BI/"/>
    </mc:Choice>
  </mc:AlternateContent>
  <xr:revisionPtr revIDLastSave="7" documentId="13_ncr:1_{75B4F161-D0FC-400B-9C62-AEBC2C986212}" xr6:coauthVersionLast="46" xr6:coauthVersionMax="46" xr10:uidLastSave="{F01E10C9-F786-4DD6-AE85-74DAC5CDC3FC}"/>
  <bookViews>
    <workbookView xWindow="-110" yWindow="-110" windowWidth="19420" windowHeight="10420" tabRatio="881" xr2:uid="{47E4E39D-DBDE-4573-B8DF-7AA6979777FD}"/>
  </bookViews>
  <sheets>
    <sheet name="Main" sheetId="7" r:id="rId1"/>
    <sheet name="IntB" sheetId="8" r:id="rId2"/>
    <sheet name="DE" sheetId="5" r:id="rId3"/>
    <sheet name="AT" sheetId="10" r:id="rId4"/>
    <sheet name="FR" sheetId="9" r:id="rId5"/>
    <sheet name="BE" sheetId="11" r:id="rId6"/>
    <sheet name="LU" sheetId="12" r:id="rId7"/>
    <sheet name="DK" sheetId="13" r:id="rId8"/>
    <sheet name="FI" sheetId="14" r:id="rId9"/>
    <sheet name="NL" sheetId="15" r:id="rId10"/>
    <sheet name="NO" sheetId="16" r:id="rId11"/>
    <sheet name="PL" sheetId="17" r:id="rId12"/>
    <sheet name="SA" sheetId="18" r:id="rId13"/>
    <sheet name="SE" sheetId="19" r:id="rId14"/>
    <sheet name="CH" sheetId="20" r:id="rId15"/>
    <sheet name="SSP" sheetId="21" r:id="rId16"/>
    <sheet name="BP" sheetId="23" r:id="rId17"/>
    <sheet name="UK" sheetId="22" r:id="rId18"/>
    <sheet name="USA" sheetId="24" r:id="rId19"/>
    <sheet name="MO" sheetId="4" r:id="rId20"/>
    <sheet name="CC" sheetId="3" r:id="rId21"/>
  </sheets>
  <externalReferences>
    <externalReference r:id="rId2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8" l="1"/>
  <c r="B19" i="8" l="1"/>
  <c r="M15" i="10"/>
  <c r="L15" i="10"/>
  <c r="K15" i="10"/>
  <c r="J15" i="10"/>
  <c r="I15" i="10"/>
  <c r="H15" i="10"/>
  <c r="G15" i="10"/>
  <c r="F15" i="10"/>
  <c r="E15" i="10"/>
  <c r="D15" i="10"/>
  <c r="C15" i="10"/>
  <c r="B15" i="10"/>
  <c r="M15" i="9"/>
  <c r="L15" i="9"/>
  <c r="K15" i="9"/>
  <c r="J15" i="9"/>
  <c r="I15" i="9"/>
  <c r="H15" i="9"/>
  <c r="G15" i="9"/>
  <c r="F15" i="9"/>
  <c r="E15" i="9"/>
  <c r="D15" i="9"/>
  <c r="C15" i="9"/>
  <c r="B15" i="9"/>
  <c r="M15" i="11"/>
  <c r="L15" i="11"/>
  <c r="K15" i="11"/>
  <c r="J15" i="11"/>
  <c r="I15" i="11"/>
  <c r="H15" i="11"/>
  <c r="G15" i="11"/>
  <c r="F15" i="11"/>
  <c r="E15" i="11"/>
  <c r="D15" i="11"/>
  <c r="C15" i="11"/>
  <c r="B15" i="11"/>
  <c r="M15" i="12"/>
  <c r="L15" i="12"/>
  <c r="K15" i="12"/>
  <c r="J15" i="12"/>
  <c r="I15" i="12"/>
  <c r="H15" i="12"/>
  <c r="G15" i="12"/>
  <c r="F15" i="12"/>
  <c r="E15" i="12"/>
  <c r="D15" i="12"/>
  <c r="C15" i="12"/>
  <c r="B15" i="12"/>
  <c r="M15" i="13"/>
  <c r="L15" i="13"/>
  <c r="K15" i="13"/>
  <c r="J15" i="13"/>
  <c r="I15" i="13"/>
  <c r="H15" i="13"/>
  <c r="G15" i="13"/>
  <c r="F15" i="13"/>
  <c r="E15" i="13"/>
  <c r="D15" i="13"/>
  <c r="C15" i="13"/>
  <c r="B15" i="13"/>
  <c r="M15" i="14"/>
  <c r="L15" i="14"/>
  <c r="K15" i="14"/>
  <c r="J15" i="14"/>
  <c r="I15" i="14"/>
  <c r="H15" i="14"/>
  <c r="G15" i="14"/>
  <c r="F15" i="14"/>
  <c r="E15" i="14"/>
  <c r="D15" i="14"/>
  <c r="C15" i="14"/>
  <c r="B15" i="14"/>
  <c r="M15" i="15"/>
  <c r="L15" i="15"/>
  <c r="K15" i="15"/>
  <c r="J15" i="15"/>
  <c r="I15" i="15"/>
  <c r="H15" i="15"/>
  <c r="G15" i="15"/>
  <c r="F15" i="15"/>
  <c r="E15" i="15"/>
  <c r="D15" i="15"/>
  <c r="C15" i="15"/>
  <c r="B15" i="15"/>
  <c r="M15" i="16"/>
  <c r="L15" i="16"/>
  <c r="K15" i="16"/>
  <c r="J15" i="16"/>
  <c r="I15" i="16"/>
  <c r="H15" i="16"/>
  <c r="G15" i="16"/>
  <c r="F15" i="16"/>
  <c r="E15" i="16"/>
  <c r="D15" i="16"/>
  <c r="C15" i="16"/>
  <c r="B15" i="16"/>
  <c r="M15" i="17"/>
  <c r="L15" i="17"/>
  <c r="K15" i="17"/>
  <c r="J15" i="17"/>
  <c r="I15" i="17"/>
  <c r="H15" i="17"/>
  <c r="G15" i="17"/>
  <c r="F15" i="17"/>
  <c r="E15" i="17"/>
  <c r="D15" i="17"/>
  <c r="C15" i="17"/>
  <c r="B15" i="17"/>
  <c r="M15" i="18"/>
  <c r="L15" i="18"/>
  <c r="K15" i="18"/>
  <c r="J15" i="18"/>
  <c r="I15" i="18"/>
  <c r="H15" i="18"/>
  <c r="G15" i="18"/>
  <c r="F15" i="18"/>
  <c r="E15" i="18"/>
  <c r="D15" i="18"/>
  <c r="C15" i="18"/>
  <c r="B15" i="18"/>
  <c r="M14" i="19"/>
  <c r="L14" i="19"/>
  <c r="K14" i="19"/>
  <c r="J14" i="19"/>
  <c r="I14" i="19"/>
  <c r="H14" i="19"/>
  <c r="G14" i="19"/>
  <c r="F14" i="19"/>
  <c r="E14" i="19"/>
  <c r="D14" i="19"/>
  <c r="C14" i="19"/>
  <c r="B14" i="19"/>
  <c r="M15" i="20"/>
  <c r="L15" i="20"/>
  <c r="K15" i="20"/>
  <c r="J15" i="20"/>
  <c r="I15" i="20"/>
  <c r="H15" i="20"/>
  <c r="G15" i="20"/>
  <c r="F15" i="20"/>
  <c r="E15" i="20"/>
  <c r="D15" i="20"/>
  <c r="C15" i="20"/>
  <c r="B15" i="20"/>
  <c r="M14" i="21"/>
  <c r="L14" i="21"/>
  <c r="K14" i="21"/>
  <c r="J14" i="21"/>
  <c r="I14" i="21"/>
  <c r="H14" i="21"/>
  <c r="G14" i="21"/>
  <c r="F14" i="21"/>
  <c r="E14" i="21"/>
  <c r="D14" i="21"/>
  <c r="C14" i="21"/>
  <c r="B14" i="21"/>
  <c r="M15" i="23"/>
  <c r="L15" i="23"/>
  <c r="K15" i="23"/>
  <c r="J15" i="23"/>
  <c r="I15" i="23"/>
  <c r="H15" i="23"/>
  <c r="G15" i="23"/>
  <c r="F15" i="23"/>
  <c r="E15" i="23"/>
  <c r="D15" i="23"/>
  <c r="C15" i="23"/>
  <c r="B15" i="23"/>
  <c r="M15" i="22"/>
  <c r="L15" i="22"/>
  <c r="K15" i="22"/>
  <c r="J15" i="22"/>
  <c r="I15" i="22"/>
  <c r="H15" i="22"/>
  <c r="G15" i="22"/>
  <c r="F15" i="22"/>
  <c r="E15" i="22"/>
  <c r="D15" i="22"/>
  <c r="C15" i="22"/>
  <c r="B15" i="22"/>
  <c r="M14" i="24"/>
  <c r="L14" i="24"/>
  <c r="K14" i="24"/>
  <c r="J14" i="24"/>
  <c r="I14" i="24"/>
  <c r="H14" i="24"/>
  <c r="G14" i="24"/>
  <c r="F14" i="24"/>
  <c r="E14" i="24"/>
  <c r="D14" i="24"/>
  <c r="C14" i="24"/>
  <c r="B14" i="24"/>
  <c r="B15" i="5"/>
  <c r="B4" i="10"/>
  <c r="B5" i="10"/>
  <c r="B6" i="10"/>
  <c r="B7" i="10"/>
  <c r="B8" i="10"/>
  <c r="B9" i="10"/>
  <c r="M15" i="5"/>
  <c r="L15" i="5"/>
  <c r="K15" i="5"/>
  <c r="J15" i="5"/>
  <c r="I15" i="5"/>
  <c r="H15" i="5"/>
  <c r="G15" i="5"/>
  <c r="F15" i="5"/>
  <c r="E15" i="5"/>
  <c r="D15" i="5"/>
  <c r="C15" i="5"/>
  <c r="M9" i="24"/>
  <c r="L9" i="24"/>
  <c r="V14" i="24" s="1"/>
  <c r="K9" i="24"/>
  <c r="J9" i="24"/>
  <c r="I9" i="24"/>
  <c r="H9" i="24"/>
  <c r="G9" i="24"/>
  <c r="F9" i="24"/>
  <c r="E9" i="24"/>
  <c r="D9" i="24"/>
  <c r="C9" i="24"/>
  <c r="B9" i="24"/>
  <c r="M8" i="24"/>
  <c r="L8" i="24"/>
  <c r="K8" i="24"/>
  <c r="J8" i="24"/>
  <c r="I8" i="24"/>
  <c r="H8" i="24"/>
  <c r="G8" i="24"/>
  <c r="F8" i="24"/>
  <c r="E8" i="24"/>
  <c r="D8" i="24"/>
  <c r="C8" i="24"/>
  <c r="B8" i="24"/>
  <c r="M7" i="24"/>
  <c r="L7" i="24"/>
  <c r="K7" i="24"/>
  <c r="J7" i="24"/>
  <c r="I7" i="24"/>
  <c r="H7" i="24"/>
  <c r="G7" i="24"/>
  <c r="F7" i="24"/>
  <c r="E7" i="24"/>
  <c r="D7" i="24"/>
  <c r="C7" i="24"/>
  <c r="B7" i="24"/>
  <c r="M6" i="24"/>
  <c r="L6" i="24"/>
  <c r="K6" i="24"/>
  <c r="J6" i="24"/>
  <c r="I6" i="24"/>
  <c r="H6" i="24"/>
  <c r="G6" i="24"/>
  <c r="F6" i="24"/>
  <c r="E6" i="24"/>
  <c r="D6" i="24"/>
  <c r="C6" i="24"/>
  <c r="B6" i="24"/>
  <c r="M5" i="24"/>
  <c r="L5" i="24"/>
  <c r="K5" i="24"/>
  <c r="J5" i="24"/>
  <c r="I5" i="24"/>
  <c r="H5" i="24"/>
  <c r="G5" i="24"/>
  <c r="F5" i="24"/>
  <c r="E5" i="24"/>
  <c r="D5" i="24"/>
  <c r="C5" i="24"/>
  <c r="B5" i="24"/>
  <c r="M4" i="24"/>
  <c r="L4" i="24"/>
  <c r="K4" i="24"/>
  <c r="J4" i="24"/>
  <c r="I4" i="24"/>
  <c r="H4" i="24"/>
  <c r="G4" i="24"/>
  <c r="F4" i="24"/>
  <c r="E4" i="24"/>
  <c r="D4" i="24"/>
  <c r="C4" i="24"/>
  <c r="B4" i="24"/>
  <c r="M9" i="22"/>
  <c r="V15" i="22" s="1"/>
  <c r="L9" i="22"/>
  <c r="V14" i="22" s="1"/>
  <c r="K9" i="22"/>
  <c r="J9" i="22"/>
  <c r="I9" i="22"/>
  <c r="H9" i="22"/>
  <c r="G9" i="22"/>
  <c r="F9" i="22"/>
  <c r="E9" i="22"/>
  <c r="D9" i="22"/>
  <c r="C9" i="22"/>
  <c r="B9" i="22"/>
  <c r="M8" i="22"/>
  <c r="L8" i="22"/>
  <c r="K8" i="22"/>
  <c r="J8" i="22"/>
  <c r="I8" i="22"/>
  <c r="H8" i="22"/>
  <c r="G8" i="22"/>
  <c r="F8" i="22"/>
  <c r="E8" i="22"/>
  <c r="D8" i="22"/>
  <c r="C8" i="22"/>
  <c r="B8" i="22"/>
  <c r="M7" i="22"/>
  <c r="L7" i="22"/>
  <c r="K7" i="22"/>
  <c r="J7" i="22"/>
  <c r="I7" i="22"/>
  <c r="H7" i="22"/>
  <c r="G7" i="22"/>
  <c r="F7" i="22"/>
  <c r="E7" i="22"/>
  <c r="D7" i="22"/>
  <c r="C7" i="22"/>
  <c r="B7" i="22"/>
  <c r="M6" i="22"/>
  <c r="L6" i="22"/>
  <c r="K6" i="22"/>
  <c r="J6" i="22"/>
  <c r="I6" i="22"/>
  <c r="H6" i="22"/>
  <c r="G6" i="22"/>
  <c r="F6" i="22"/>
  <c r="E6" i="22"/>
  <c r="D6" i="22"/>
  <c r="C6" i="22"/>
  <c r="B6" i="22"/>
  <c r="M5" i="22"/>
  <c r="L5" i="22"/>
  <c r="K5" i="22"/>
  <c r="J5" i="22"/>
  <c r="I5" i="22"/>
  <c r="H5" i="22"/>
  <c r="G5" i="22"/>
  <c r="F5" i="22"/>
  <c r="E5" i="22"/>
  <c r="D5" i="22"/>
  <c r="C5" i="22"/>
  <c r="B5" i="22"/>
  <c r="M4" i="22"/>
  <c r="L4" i="22"/>
  <c r="K4" i="22"/>
  <c r="J4" i="22"/>
  <c r="I4" i="22"/>
  <c r="H4" i="22"/>
  <c r="G4" i="22"/>
  <c r="F4" i="22"/>
  <c r="E4" i="22"/>
  <c r="D4" i="22"/>
  <c r="C4" i="22"/>
  <c r="B4" i="22"/>
  <c r="M9" i="23"/>
  <c r="V15" i="23" s="1"/>
  <c r="L9" i="23"/>
  <c r="V14" i="23" s="1"/>
  <c r="K9" i="23"/>
  <c r="J9" i="23"/>
  <c r="I9" i="23"/>
  <c r="H9" i="23"/>
  <c r="G9" i="23"/>
  <c r="F9" i="23"/>
  <c r="E9" i="23"/>
  <c r="D9" i="23"/>
  <c r="C9" i="23"/>
  <c r="B9" i="23"/>
  <c r="M8" i="23"/>
  <c r="L8" i="23"/>
  <c r="K8" i="23"/>
  <c r="J8" i="23"/>
  <c r="I8" i="23"/>
  <c r="H8" i="23"/>
  <c r="G8" i="23"/>
  <c r="F8" i="23"/>
  <c r="E8" i="23"/>
  <c r="D8" i="23"/>
  <c r="C8" i="23"/>
  <c r="B8" i="23"/>
  <c r="M7" i="23"/>
  <c r="L7" i="23"/>
  <c r="K7" i="23"/>
  <c r="J7" i="23"/>
  <c r="I7" i="23"/>
  <c r="H7" i="23"/>
  <c r="G7" i="23"/>
  <c r="F7" i="23"/>
  <c r="E7" i="23"/>
  <c r="D7" i="23"/>
  <c r="C7" i="23"/>
  <c r="B7" i="23"/>
  <c r="M6" i="23"/>
  <c r="L6" i="23"/>
  <c r="K6" i="23"/>
  <c r="J6" i="23"/>
  <c r="I6" i="23"/>
  <c r="H6" i="23"/>
  <c r="G6" i="23"/>
  <c r="F6" i="23"/>
  <c r="E6" i="23"/>
  <c r="D6" i="23"/>
  <c r="C6" i="23"/>
  <c r="B6" i="23"/>
  <c r="M5" i="23"/>
  <c r="L5" i="23"/>
  <c r="K5" i="23"/>
  <c r="J5" i="23"/>
  <c r="I5" i="23"/>
  <c r="H5" i="23"/>
  <c r="G5" i="23"/>
  <c r="F5" i="23"/>
  <c r="E5" i="23"/>
  <c r="D5" i="23"/>
  <c r="C5" i="23"/>
  <c r="B5" i="23"/>
  <c r="M4" i="23"/>
  <c r="L4" i="23"/>
  <c r="K4" i="23"/>
  <c r="J4" i="23"/>
  <c r="I4" i="23"/>
  <c r="H4" i="23"/>
  <c r="G4" i="23"/>
  <c r="F4" i="23"/>
  <c r="E4" i="23"/>
  <c r="D4" i="23"/>
  <c r="C4" i="23"/>
  <c r="B4" i="23"/>
  <c r="M9" i="21"/>
  <c r="V15" i="21" s="1"/>
  <c r="L9" i="21"/>
  <c r="V14" i="21" s="1"/>
  <c r="K9" i="21"/>
  <c r="J9" i="21"/>
  <c r="I9" i="21"/>
  <c r="H9" i="21"/>
  <c r="G9" i="21"/>
  <c r="F9" i="21"/>
  <c r="E9" i="21"/>
  <c r="D9" i="21"/>
  <c r="C9" i="21"/>
  <c r="B9" i="21"/>
  <c r="M8" i="21"/>
  <c r="L8" i="21"/>
  <c r="K8" i="21"/>
  <c r="J8" i="21"/>
  <c r="I8" i="21"/>
  <c r="H8" i="21"/>
  <c r="G8" i="21"/>
  <c r="F8" i="21"/>
  <c r="E8" i="21"/>
  <c r="D8" i="21"/>
  <c r="C8" i="21"/>
  <c r="B8" i="21"/>
  <c r="M7" i="21"/>
  <c r="L7" i="21"/>
  <c r="K7" i="21"/>
  <c r="J7" i="21"/>
  <c r="I7" i="21"/>
  <c r="H7" i="21"/>
  <c r="G7" i="21"/>
  <c r="F7" i="21"/>
  <c r="E7" i="21"/>
  <c r="D7" i="21"/>
  <c r="C7" i="21"/>
  <c r="B7" i="21"/>
  <c r="M6" i="21"/>
  <c r="L6" i="21"/>
  <c r="K6" i="21"/>
  <c r="J6" i="21"/>
  <c r="I6" i="21"/>
  <c r="H6" i="21"/>
  <c r="G6" i="21"/>
  <c r="F6" i="21"/>
  <c r="E6" i="21"/>
  <c r="D6" i="21"/>
  <c r="C6" i="21"/>
  <c r="B6" i="21"/>
  <c r="M5" i="21"/>
  <c r="L5" i="21"/>
  <c r="K5" i="21"/>
  <c r="J5" i="21"/>
  <c r="I5" i="21"/>
  <c r="H5" i="21"/>
  <c r="G5" i="21"/>
  <c r="F5" i="21"/>
  <c r="E5" i="21"/>
  <c r="D5" i="21"/>
  <c r="C5" i="21"/>
  <c r="B5" i="21"/>
  <c r="M4" i="21"/>
  <c r="L4" i="21"/>
  <c r="K4" i="21"/>
  <c r="J4" i="21"/>
  <c r="I4" i="21"/>
  <c r="H4" i="21"/>
  <c r="G4" i="21"/>
  <c r="F4" i="21"/>
  <c r="E4" i="21"/>
  <c r="D4" i="21"/>
  <c r="C4" i="21"/>
  <c r="B4" i="21"/>
  <c r="M9" i="20"/>
  <c r="V15" i="20" s="1"/>
  <c r="L9" i="20"/>
  <c r="V14" i="20" s="1"/>
  <c r="K9" i="20"/>
  <c r="J9" i="20"/>
  <c r="I9" i="20"/>
  <c r="H9" i="20"/>
  <c r="G9" i="20"/>
  <c r="F9" i="20"/>
  <c r="E9" i="20"/>
  <c r="D9" i="20"/>
  <c r="C9" i="20"/>
  <c r="B9" i="20"/>
  <c r="M8" i="20"/>
  <c r="L8" i="20"/>
  <c r="K8" i="20"/>
  <c r="J8" i="20"/>
  <c r="I8" i="20"/>
  <c r="H8" i="20"/>
  <c r="G8" i="20"/>
  <c r="F8" i="20"/>
  <c r="E8" i="20"/>
  <c r="D8" i="20"/>
  <c r="C8" i="20"/>
  <c r="B8" i="20"/>
  <c r="M7" i="20"/>
  <c r="L7" i="20"/>
  <c r="K7" i="20"/>
  <c r="J7" i="20"/>
  <c r="I7" i="20"/>
  <c r="H7" i="20"/>
  <c r="G7" i="20"/>
  <c r="F7" i="20"/>
  <c r="E7" i="20"/>
  <c r="D7" i="20"/>
  <c r="C7" i="20"/>
  <c r="B7" i="20"/>
  <c r="M6" i="20"/>
  <c r="L6" i="20"/>
  <c r="K6" i="20"/>
  <c r="J6" i="20"/>
  <c r="I6" i="20"/>
  <c r="H6" i="20"/>
  <c r="G6" i="20"/>
  <c r="F6" i="20"/>
  <c r="E6" i="20"/>
  <c r="D6" i="20"/>
  <c r="C6" i="20"/>
  <c r="B6" i="20"/>
  <c r="M5" i="20"/>
  <c r="L5" i="20"/>
  <c r="K5" i="20"/>
  <c r="J5" i="20"/>
  <c r="I5" i="20"/>
  <c r="H5" i="20"/>
  <c r="G5" i="20"/>
  <c r="F5" i="20"/>
  <c r="E5" i="20"/>
  <c r="D5" i="20"/>
  <c r="C5" i="20"/>
  <c r="B5" i="20"/>
  <c r="M4" i="20"/>
  <c r="L4" i="20"/>
  <c r="K4" i="20"/>
  <c r="J4" i="20"/>
  <c r="I4" i="20"/>
  <c r="H4" i="20"/>
  <c r="G4" i="20"/>
  <c r="F4" i="20"/>
  <c r="E4" i="20"/>
  <c r="D4" i="20"/>
  <c r="C4" i="20"/>
  <c r="B4" i="20"/>
  <c r="M9" i="19"/>
  <c r="V15" i="19" s="1"/>
  <c r="L9" i="19"/>
  <c r="V14" i="19" s="1"/>
  <c r="K9" i="19"/>
  <c r="J9" i="19"/>
  <c r="I9" i="19"/>
  <c r="H9" i="19"/>
  <c r="G9" i="19"/>
  <c r="F9" i="19"/>
  <c r="E9" i="19"/>
  <c r="D9" i="19"/>
  <c r="C9" i="19"/>
  <c r="B9" i="19"/>
  <c r="M8" i="19"/>
  <c r="L8" i="19"/>
  <c r="K8" i="19"/>
  <c r="J8" i="19"/>
  <c r="I8" i="19"/>
  <c r="H8" i="19"/>
  <c r="G8" i="19"/>
  <c r="F8" i="19"/>
  <c r="E8" i="19"/>
  <c r="D8" i="19"/>
  <c r="C8" i="19"/>
  <c r="B8" i="19"/>
  <c r="M7" i="19"/>
  <c r="L7" i="19"/>
  <c r="K7" i="19"/>
  <c r="J7" i="19"/>
  <c r="I7" i="19"/>
  <c r="H7" i="19"/>
  <c r="G7" i="19"/>
  <c r="F7" i="19"/>
  <c r="E7" i="19"/>
  <c r="D7" i="19"/>
  <c r="C7" i="19"/>
  <c r="B7" i="19"/>
  <c r="M6" i="19"/>
  <c r="L6" i="19"/>
  <c r="K6" i="19"/>
  <c r="J6" i="19"/>
  <c r="I6" i="19"/>
  <c r="H6" i="19"/>
  <c r="G6" i="19"/>
  <c r="F6" i="19"/>
  <c r="E6" i="19"/>
  <c r="D6" i="19"/>
  <c r="C6" i="19"/>
  <c r="B6" i="19"/>
  <c r="M5" i="19"/>
  <c r="L5" i="19"/>
  <c r="K5" i="19"/>
  <c r="J5" i="19"/>
  <c r="I5" i="19"/>
  <c r="H5" i="19"/>
  <c r="G5" i="19"/>
  <c r="F5" i="19"/>
  <c r="E5" i="19"/>
  <c r="D5" i="19"/>
  <c r="C5" i="19"/>
  <c r="B5" i="19"/>
  <c r="M4" i="19"/>
  <c r="L4" i="19"/>
  <c r="K4" i="19"/>
  <c r="J4" i="19"/>
  <c r="I4" i="19"/>
  <c r="H4" i="19"/>
  <c r="G4" i="19"/>
  <c r="F4" i="19"/>
  <c r="E4" i="19"/>
  <c r="D4" i="19"/>
  <c r="C4" i="19"/>
  <c r="B4" i="19"/>
  <c r="M9" i="18"/>
  <c r="V15" i="18" s="1"/>
  <c r="L9" i="18"/>
  <c r="V14" i="18" s="1"/>
  <c r="K9" i="18"/>
  <c r="J9" i="18"/>
  <c r="I9" i="18"/>
  <c r="H9" i="18"/>
  <c r="G9" i="18"/>
  <c r="F9" i="18"/>
  <c r="E9" i="18"/>
  <c r="D9" i="18"/>
  <c r="C9" i="18"/>
  <c r="B9" i="18"/>
  <c r="M8" i="18"/>
  <c r="L8" i="18"/>
  <c r="K8" i="18"/>
  <c r="J8" i="18"/>
  <c r="I8" i="18"/>
  <c r="H8" i="18"/>
  <c r="G8" i="18"/>
  <c r="F8" i="18"/>
  <c r="E8" i="18"/>
  <c r="D8" i="18"/>
  <c r="C8" i="18"/>
  <c r="B8" i="18"/>
  <c r="M7" i="18"/>
  <c r="L7" i="18"/>
  <c r="K7" i="18"/>
  <c r="J7" i="18"/>
  <c r="I7" i="18"/>
  <c r="H7" i="18"/>
  <c r="G7" i="18"/>
  <c r="F7" i="18"/>
  <c r="E7" i="18"/>
  <c r="D7" i="18"/>
  <c r="C7" i="18"/>
  <c r="B7" i="18"/>
  <c r="M6" i="18"/>
  <c r="L6" i="18"/>
  <c r="K6" i="18"/>
  <c r="J6" i="18"/>
  <c r="I6" i="18"/>
  <c r="H6" i="18"/>
  <c r="G6" i="18"/>
  <c r="F6" i="18"/>
  <c r="E6" i="18"/>
  <c r="D6" i="18"/>
  <c r="C6" i="18"/>
  <c r="B6" i="18"/>
  <c r="M5" i="18"/>
  <c r="L5" i="18"/>
  <c r="K5" i="18"/>
  <c r="J5" i="18"/>
  <c r="I5" i="18"/>
  <c r="H5" i="18"/>
  <c r="G5" i="18"/>
  <c r="F5" i="18"/>
  <c r="E5" i="18"/>
  <c r="D5" i="18"/>
  <c r="C5" i="18"/>
  <c r="B5" i="18"/>
  <c r="M4" i="18"/>
  <c r="L4" i="18"/>
  <c r="K4" i="18"/>
  <c r="J4" i="18"/>
  <c r="I4" i="18"/>
  <c r="H4" i="18"/>
  <c r="G4" i="18"/>
  <c r="F4" i="18"/>
  <c r="E4" i="18"/>
  <c r="D4" i="18"/>
  <c r="C4" i="18"/>
  <c r="B4" i="18"/>
  <c r="M9" i="17"/>
  <c r="V15" i="17" s="1"/>
  <c r="L9" i="17"/>
  <c r="V14" i="17" s="1"/>
  <c r="K9" i="17"/>
  <c r="J9" i="17"/>
  <c r="I9" i="17"/>
  <c r="H9" i="17"/>
  <c r="G9" i="17"/>
  <c r="F9" i="17"/>
  <c r="E9" i="17"/>
  <c r="D9" i="17"/>
  <c r="C9" i="17"/>
  <c r="B9" i="17"/>
  <c r="M8" i="17"/>
  <c r="L8" i="17"/>
  <c r="K8" i="17"/>
  <c r="J8" i="17"/>
  <c r="I8" i="17"/>
  <c r="H8" i="17"/>
  <c r="G8" i="17"/>
  <c r="F8" i="17"/>
  <c r="E8" i="17"/>
  <c r="D8" i="17"/>
  <c r="C8" i="17"/>
  <c r="B8" i="17"/>
  <c r="M7" i="17"/>
  <c r="L7" i="17"/>
  <c r="K7" i="17"/>
  <c r="J7" i="17"/>
  <c r="I7" i="17"/>
  <c r="H7" i="17"/>
  <c r="G7" i="17"/>
  <c r="F7" i="17"/>
  <c r="E7" i="17"/>
  <c r="D7" i="17"/>
  <c r="C7" i="17"/>
  <c r="B7" i="17"/>
  <c r="M6" i="17"/>
  <c r="L6" i="17"/>
  <c r="K6" i="17"/>
  <c r="J6" i="17"/>
  <c r="I6" i="17"/>
  <c r="H6" i="17"/>
  <c r="G6" i="17"/>
  <c r="F6" i="17"/>
  <c r="E6" i="17"/>
  <c r="D6" i="17"/>
  <c r="C6" i="17"/>
  <c r="B6" i="17"/>
  <c r="M5" i="17"/>
  <c r="L5" i="17"/>
  <c r="K5" i="17"/>
  <c r="J5" i="17"/>
  <c r="I5" i="17"/>
  <c r="H5" i="17"/>
  <c r="G5" i="17"/>
  <c r="F5" i="17"/>
  <c r="E5" i="17"/>
  <c r="D5" i="17"/>
  <c r="C5" i="17"/>
  <c r="B5" i="17"/>
  <c r="M4" i="17"/>
  <c r="L4" i="17"/>
  <c r="K4" i="17"/>
  <c r="J4" i="17"/>
  <c r="I4" i="17"/>
  <c r="H4" i="17"/>
  <c r="G4" i="17"/>
  <c r="F4" i="17"/>
  <c r="E4" i="17"/>
  <c r="D4" i="17"/>
  <c r="C4" i="17"/>
  <c r="B4" i="17"/>
  <c r="M9" i="16"/>
  <c r="V15" i="16" s="1"/>
  <c r="L9" i="16"/>
  <c r="V14" i="16" s="1"/>
  <c r="K9" i="16"/>
  <c r="J9" i="16"/>
  <c r="I9" i="16"/>
  <c r="H9" i="16"/>
  <c r="G9" i="16"/>
  <c r="F9" i="16"/>
  <c r="E9" i="16"/>
  <c r="D9" i="16"/>
  <c r="C9" i="16"/>
  <c r="B9" i="16"/>
  <c r="M8" i="16"/>
  <c r="L8" i="16"/>
  <c r="K8" i="16"/>
  <c r="J8" i="16"/>
  <c r="I8" i="16"/>
  <c r="H8" i="16"/>
  <c r="G8" i="16"/>
  <c r="F8" i="16"/>
  <c r="E8" i="16"/>
  <c r="D8" i="16"/>
  <c r="C8" i="16"/>
  <c r="B8" i="16"/>
  <c r="M7" i="16"/>
  <c r="L7" i="16"/>
  <c r="K7" i="16"/>
  <c r="J7" i="16"/>
  <c r="I7" i="16"/>
  <c r="H7" i="16"/>
  <c r="G7" i="16"/>
  <c r="F7" i="16"/>
  <c r="E7" i="16"/>
  <c r="D7" i="16"/>
  <c r="C7" i="16"/>
  <c r="B7" i="16"/>
  <c r="M6" i="16"/>
  <c r="L6" i="16"/>
  <c r="K6" i="16"/>
  <c r="J6" i="16"/>
  <c r="I6" i="16"/>
  <c r="H6" i="16"/>
  <c r="G6" i="16"/>
  <c r="F6" i="16"/>
  <c r="E6" i="16"/>
  <c r="D6" i="16"/>
  <c r="C6" i="16"/>
  <c r="B6" i="16"/>
  <c r="M5" i="16"/>
  <c r="L5" i="16"/>
  <c r="K5" i="16"/>
  <c r="J5" i="16"/>
  <c r="I5" i="16"/>
  <c r="H5" i="16"/>
  <c r="G5" i="16"/>
  <c r="F5" i="16"/>
  <c r="E5" i="16"/>
  <c r="D5" i="16"/>
  <c r="C5" i="16"/>
  <c r="B5" i="16"/>
  <c r="M4" i="16"/>
  <c r="L4" i="16"/>
  <c r="K4" i="16"/>
  <c r="J4" i="16"/>
  <c r="I4" i="16"/>
  <c r="H4" i="16"/>
  <c r="G4" i="16"/>
  <c r="F4" i="16"/>
  <c r="E4" i="16"/>
  <c r="D4" i="16"/>
  <c r="C4" i="16"/>
  <c r="B4" i="16"/>
  <c r="M9" i="15"/>
  <c r="V15" i="15" s="1"/>
  <c r="L9" i="15"/>
  <c r="V14" i="15" s="1"/>
  <c r="K9" i="15"/>
  <c r="J9" i="15"/>
  <c r="I9" i="15"/>
  <c r="H9" i="15"/>
  <c r="G9" i="15"/>
  <c r="F9" i="15"/>
  <c r="E9" i="15"/>
  <c r="D9" i="15"/>
  <c r="C9" i="15"/>
  <c r="B9" i="15"/>
  <c r="M8" i="15"/>
  <c r="L8" i="15"/>
  <c r="K8" i="15"/>
  <c r="J8" i="15"/>
  <c r="I8" i="15"/>
  <c r="H8" i="15"/>
  <c r="G8" i="15"/>
  <c r="F8" i="15"/>
  <c r="E8" i="15"/>
  <c r="D8" i="15"/>
  <c r="C8" i="15"/>
  <c r="B8" i="15"/>
  <c r="M7" i="15"/>
  <c r="L7" i="15"/>
  <c r="K7" i="15"/>
  <c r="J7" i="15"/>
  <c r="I7" i="15"/>
  <c r="H7" i="15"/>
  <c r="G7" i="15"/>
  <c r="F7" i="15"/>
  <c r="E7" i="15"/>
  <c r="D7" i="15"/>
  <c r="C7" i="15"/>
  <c r="B7" i="15"/>
  <c r="M6" i="15"/>
  <c r="L6" i="15"/>
  <c r="K6" i="15"/>
  <c r="J6" i="15"/>
  <c r="I6" i="15"/>
  <c r="H6" i="15"/>
  <c r="G6" i="15"/>
  <c r="F6" i="15"/>
  <c r="E6" i="15"/>
  <c r="D6" i="15"/>
  <c r="C6" i="15"/>
  <c r="B6" i="15"/>
  <c r="M5" i="15"/>
  <c r="L5" i="15"/>
  <c r="K5" i="15"/>
  <c r="J5" i="15"/>
  <c r="I5" i="15"/>
  <c r="H5" i="15"/>
  <c r="G5" i="15"/>
  <c r="F5" i="15"/>
  <c r="E5" i="15"/>
  <c r="D5" i="15"/>
  <c r="C5" i="15"/>
  <c r="B5" i="15"/>
  <c r="M4" i="15"/>
  <c r="L4" i="15"/>
  <c r="K4" i="15"/>
  <c r="J4" i="15"/>
  <c r="I4" i="15"/>
  <c r="H4" i="15"/>
  <c r="G4" i="15"/>
  <c r="F4" i="15"/>
  <c r="E4" i="15"/>
  <c r="D4" i="15"/>
  <c r="C4" i="15"/>
  <c r="B4" i="15"/>
  <c r="M9" i="14"/>
  <c r="V15" i="14" s="1"/>
  <c r="L9" i="14"/>
  <c r="V14" i="14" s="1"/>
  <c r="K9" i="14"/>
  <c r="J9" i="14"/>
  <c r="I9" i="14"/>
  <c r="H9" i="14"/>
  <c r="G9" i="14"/>
  <c r="F9" i="14"/>
  <c r="E9" i="14"/>
  <c r="D9" i="14"/>
  <c r="C9" i="14"/>
  <c r="B9" i="14"/>
  <c r="M8" i="14"/>
  <c r="L8" i="14"/>
  <c r="K8" i="14"/>
  <c r="J8" i="14"/>
  <c r="I8" i="14"/>
  <c r="H8" i="14"/>
  <c r="G8" i="14"/>
  <c r="F8" i="14"/>
  <c r="E8" i="14"/>
  <c r="D8" i="14"/>
  <c r="C8" i="14"/>
  <c r="B8" i="14"/>
  <c r="M7" i="14"/>
  <c r="L7" i="14"/>
  <c r="K7" i="14"/>
  <c r="J7" i="14"/>
  <c r="I7" i="14"/>
  <c r="H7" i="14"/>
  <c r="G7" i="14"/>
  <c r="F7" i="14"/>
  <c r="E7" i="14"/>
  <c r="D7" i="14"/>
  <c r="C7" i="14"/>
  <c r="B7" i="14"/>
  <c r="M6" i="14"/>
  <c r="L6" i="14"/>
  <c r="K6" i="14"/>
  <c r="J6" i="14"/>
  <c r="I6" i="14"/>
  <c r="H6" i="14"/>
  <c r="G6" i="14"/>
  <c r="F6" i="14"/>
  <c r="E6" i="14"/>
  <c r="D6" i="14"/>
  <c r="C6" i="14"/>
  <c r="R5" i="14" s="1"/>
  <c r="B6" i="14"/>
  <c r="M5" i="14"/>
  <c r="L5" i="14"/>
  <c r="K5" i="14"/>
  <c r="J5" i="14"/>
  <c r="I5" i="14"/>
  <c r="H5" i="14"/>
  <c r="G5" i="14"/>
  <c r="F5" i="14"/>
  <c r="E5" i="14"/>
  <c r="D5" i="14"/>
  <c r="C5" i="14"/>
  <c r="B5" i="14"/>
  <c r="M4" i="14"/>
  <c r="L4" i="14"/>
  <c r="K4" i="14"/>
  <c r="J4" i="14"/>
  <c r="I4" i="14"/>
  <c r="H4" i="14"/>
  <c r="G4" i="14"/>
  <c r="F4" i="14"/>
  <c r="E4" i="14"/>
  <c r="D4" i="14"/>
  <c r="C4" i="14"/>
  <c r="B4" i="14"/>
  <c r="M9" i="13"/>
  <c r="V15" i="13" s="1"/>
  <c r="L9" i="13"/>
  <c r="K9" i="13"/>
  <c r="J9" i="13"/>
  <c r="I9" i="13"/>
  <c r="H9" i="13"/>
  <c r="G9" i="13"/>
  <c r="F9" i="13"/>
  <c r="E9" i="13"/>
  <c r="D9" i="13"/>
  <c r="C9" i="13"/>
  <c r="B9" i="13"/>
  <c r="M8" i="13"/>
  <c r="L8" i="13"/>
  <c r="K8" i="13"/>
  <c r="J8" i="13"/>
  <c r="I8" i="13"/>
  <c r="H8" i="13"/>
  <c r="G8" i="13"/>
  <c r="F8" i="13"/>
  <c r="E8" i="13"/>
  <c r="D8" i="13"/>
  <c r="C8" i="13"/>
  <c r="B8" i="13"/>
  <c r="M7" i="13"/>
  <c r="L7" i="13"/>
  <c r="K7" i="13"/>
  <c r="J7" i="13"/>
  <c r="I7" i="13"/>
  <c r="H7" i="13"/>
  <c r="G7" i="13"/>
  <c r="F7" i="13"/>
  <c r="E7" i="13"/>
  <c r="D7" i="13"/>
  <c r="C7" i="13"/>
  <c r="B7" i="13"/>
  <c r="M6" i="13"/>
  <c r="L6" i="13"/>
  <c r="K6" i="13"/>
  <c r="J6" i="13"/>
  <c r="I6" i="13"/>
  <c r="H6" i="13"/>
  <c r="G6" i="13"/>
  <c r="F6" i="13"/>
  <c r="E6" i="13"/>
  <c r="D6" i="13"/>
  <c r="C6" i="13"/>
  <c r="B6" i="13"/>
  <c r="M5" i="13"/>
  <c r="L5" i="13"/>
  <c r="K5" i="13"/>
  <c r="J5" i="13"/>
  <c r="I5" i="13"/>
  <c r="H5" i="13"/>
  <c r="G5" i="13"/>
  <c r="F5" i="13"/>
  <c r="E5" i="13"/>
  <c r="D5" i="13"/>
  <c r="C5" i="13"/>
  <c r="B5" i="13"/>
  <c r="M4" i="13"/>
  <c r="L4" i="13"/>
  <c r="K4" i="13"/>
  <c r="J4" i="13"/>
  <c r="I4" i="13"/>
  <c r="H4" i="13"/>
  <c r="G4" i="13"/>
  <c r="F4" i="13"/>
  <c r="E4" i="13"/>
  <c r="D4" i="13"/>
  <c r="C4" i="13"/>
  <c r="B4" i="13"/>
  <c r="M9" i="12"/>
  <c r="V15" i="12" s="1"/>
  <c r="L9" i="12"/>
  <c r="V14" i="12" s="1"/>
  <c r="K9" i="12"/>
  <c r="J9" i="12"/>
  <c r="I9" i="12"/>
  <c r="H9" i="12"/>
  <c r="G9" i="12"/>
  <c r="F9" i="12"/>
  <c r="E9" i="12"/>
  <c r="D9" i="12"/>
  <c r="C9" i="12"/>
  <c r="B9" i="12"/>
  <c r="M8" i="12"/>
  <c r="L8" i="12"/>
  <c r="K8" i="12"/>
  <c r="J8" i="12"/>
  <c r="I8" i="12"/>
  <c r="H8" i="12"/>
  <c r="G8" i="12"/>
  <c r="F8" i="12"/>
  <c r="E8" i="12"/>
  <c r="D8" i="12"/>
  <c r="C8" i="12"/>
  <c r="B8" i="12"/>
  <c r="M7" i="12"/>
  <c r="L7" i="12"/>
  <c r="K7" i="12"/>
  <c r="J7" i="12"/>
  <c r="I7" i="12"/>
  <c r="H7" i="12"/>
  <c r="G7" i="12"/>
  <c r="F7" i="12"/>
  <c r="E7" i="12"/>
  <c r="D7" i="12"/>
  <c r="C7" i="12"/>
  <c r="B7" i="12"/>
  <c r="M6" i="12"/>
  <c r="L6" i="12"/>
  <c r="K6" i="12"/>
  <c r="J6" i="12"/>
  <c r="I6" i="12"/>
  <c r="H6" i="12"/>
  <c r="G6" i="12"/>
  <c r="F6" i="12"/>
  <c r="E6" i="12"/>
  <c r="D6" i="12"/>
  <c r="C6" i="12"/>
  <c r="B6" i="12"/>
  <c r="M5" i="12"/>
  <c r="L5" i="12"/>
  <c r="K5" i="12"/>
  <c r="J5" i="12"/>
  <c r="I5" i="12"/>
  <c r="H5" i="12"/>
  <c r="G5" i="12"/>
  <c r="F5" i="12"/>
  <c r="E5" i="12"/>
  <c r="D5" i="12"/>
  <c r="C5" i="12"/>
  <c r="B5" i="12"/>
  <c r="M4" i="12"/>
  <c r="L4" i="12"/>
  <c r="K4" i="12"/>
  <c r="J4" i="12"/>
  <c r="I4" i="12"/>
  <c r="H4" i="12"/>
  <c r="G4" i="12"/>
  <c r="F4" i="12"/>
  <c r="E4" i="12"/>
  <c r="D4" i="12"/>
  <c r="C4" i="12"/>
  <c r="B4" i="12"/>
  <c r="M9" i="11"/>
  <c r="V15" i="11" s="1"/>
  <c r="L9" i="11"/>
  <c r="V14" i="11" s="1"/>
  <c r="K9" i="11"/>
  <c r="J9" i="11"/>
  <c r="I9" i="11"/>
  <c r="H9" i="11"/>
  <c r="G9" i="11"/>
  <c r="F9" i="11"/>
  <c r="E9" i="11"/>
  <c r="D9" i="11"/>
  <c r="C9" i="11"/>
  <c r="B9" i="11"/>
  <c r="M8" i="11"/>
  <c r="L8" i="11"/>
  <c r="K8" i="11"/>
  <c r="J8" i="11"/>
  <c r="I8" i="11"/>
  <c r="H8" i="11"/>
  <c r="G8" i="11"/>
  <c r="F8" i="11"/>
  <c r="E8" i="11"/>
  <c r="D8" i="11"/>
  <c r="C8" i="11"/>
  <c r="B8" i="11"/>
  <c r="M7" i="11"/>
  <c r="L7" i="11"/>
  <c r="K7" i="11"/>
  <c r="J7" i="11"/>
  <c r="I7" i="11"/>
  <c r="H7" i="11"/>
  <c r="G7" i="11"/>
  <c r="F7" i="11"/>
  <c r="E7" i="11"/>
  <c r="D7" i="11"/>
  <c r="C7" i="11"/>
  <c r="B7" i="11"/>
  <c r="M6" i="11"/>
  <c r="L6" i="11"/>
  <c r="K6" i="11"/>
  <c r="J6" i="11"/>
  <c r="I6" i="11"/>
  <c r="H6" i="11"/>
  <c r="G6" i="11"/>
  <c r="F6" i="11"/>
  <c r="E6" i="11"/>
  <c r="D6" i="11"/>
  <c r="C6" i="11"/>
  <c r="B6" i="11"/>
  <c r="M5" i="11"/>
  <c r="L5" i="11"/>
  <c r="K5" i="11"/>
  <c r="J5" i="11"/>
  <c r="I5" i="11"/>
  <c r="H5" i="11"/>
  <c r="G5" i="11"/>
  <c r="F5" i="11"/>
  <c r="E5" i="11"/>
  <c r="D5" i="11"/>
  <c r="C5" i="11"/>
  <c r="B5" i="11"/>
  <c r="M4" i="11"/>
  <c r="L4" i="11"/>
  <c r="K4" i="11"/>
  <c r="J4" i="11"/>
  <c r="I4" i="11"/>
  <c r="H4" i="11"/>
  <c r="G4" i="11"/>
  <c r="F4" i="11"/>
  <c r="E4" i="11"/>
  <c r="D4" i="11"/>
  <c r="C4" i="11"/>
  <c r="B4" i="11"/>
  <c r="M9" i="9"/>
  <c r="V15" i="9" s="1"/>
  <c r="L9" i="9"/>
  <c r="V14" i="9" s="1"/>
  <c r="K9" i="9"/>
  <c r="J9" i="9"/>
  <c r="I9" i="9"/>
  <c r="H9" i="9"/>
  <c r="G9" i="9"/>
  <c r="F9" i="9"/>
  <c r="E9" i="9"/>
  <c r="D9" i="9"/>
  <c r="C9" i="9"/>
  <c r="B9" i="9"/>
  <c r="M8" i="9"/>
  <c r="L8" i="9"/>
  <c r="K8" i="9"/>
  <c r="J8" i="9"/>
  <c r="I8" i="9"/>
  <c r="H8" i="9"/>
  <c r="G8" i="9"/>
  <c r="F8" i="9"/>
  <c r="E8" i="9"/>
  <c r="D8" i="9"/>
  <c r="C8" i="9"/>
  <c r="B8" i="9"/>
  <c r="M7" i="9"/>
  <c r="L7" i="9"/>
  <c r="K7" i="9"/>
  <c r="J7" i="9"/>
  <c r="I7" i="9"/>
  <c r="H7" i="9"/>
  <c r="G7" i="9"/>
  <c r="F7" i="9"/>
  <c r="E7" i="9"/>
  <c r="D7" i="9"/>
  <c r="C7" i="9"/>
  <c r="B7" i="9"/>
  <c r="M6" i="9"/>
  <c r="L6" i="9"/>
  <c r="K6" i="9"/>
  <c r="J6" i="9"/>
  <c r="I6" i="9"/>
  <c r="H6" i="9"/>
  <c r="G6" i="9"/>
  <c r="F6" i="9"/>
  <c r="E6" i="9"/>
  <c r="D6" i="9"/>
  <c r="C6" i="9"/>
  <c r="B6" i="9"/>
  <c r="M5" i="9"/>
  <c r="L5" i="9"/>
  <c r="K5" i="9"/>
  <c r="J5" i="9"/>
  <c r="I5" i="9"/>
  <c r="H5" i="9"/>
  <c r="G5" i="9"/>
  <c r="F5" i="9"/>
  <c r="E5" i="9"/>
  <c r="D5" i="9"/>
  <c r="C5" i="9"/>
  <c r="B5" i="9"/>
  <c r="M4" i="9"/>
  <c r="L4" i="9"/>
  <c r="K4" i="9"/>
  <c r="J4" i="9"/>
  <c r="I4" i="9"/>
  <c r="H4" i="9"/>
  <c r="G4" i="9"/>
  <c r="F4" i="9"/>
  <c r="E4" i="9"/>
  <c r="D4" i="9"/>
  <c r="C4" i="9"/>
  <c r="B4" i="9"/>
  <c r="M9" i="10"/>
  <c r="V15" i="10" s="1"/>
  <c r="L9" i="10"/>
  <c r="V14" i="10" s="1"/>
  <c r="K9" i="10"/>
  <c r="J9" i="10"/>
  <c r="I9" i="10"/>
  <c r="H9" i="10"/>
  <c r="G9" i="10"/>
  <c r="F9" i="10"/>
  <c r="E9" i="10"/>
  <c r="D9" i="10"/>
  <c r="C9" i="10"/>
  <c r="M8" i="10"/>
  <c r="L8" i="10"/>
  <c r="K8" i="10"/>
  <c r="J8" i="10"/>
  <c r="I8" i="10"/>
  <c r="H8" i="10"/>
  <c r="G8" i="10"/>
  <c r="F8" i="10"/>
  <c r="E8" i="10"/>
  <c r="D8" i="10"/>
  <c r="C8" i="10"/>
  <c r="M7" i="10"/>
  <c r="L7" i="10"/>
  <c r="K7" i="10"/>
  <c r="J7" i="10"/>
  <c r="I7" i="10"/>
  <c r="H7" i="10"/>
  <c r="G7" i="10"/>
  <c r="F7" i="10"/>
  <c r="E7" i="10"/>
  <c r="D7" i="10"/>
  <c r="C7" i="10"/>
  <c r="M6" i="10"/>
  <c r="L6" i="10"/>
  <c r="K6" i="10"/>
  <c r="J6" i="10"/>
  <c r="I6" i="10"/>
  <c r="H6" i="10"/>
  <c r="G6" i="10"/>
  <c r="F6" i="10"/>
  <c r="E6" i="10"/>
  <c r="D6" i="10"/>
  <c r="C6" i="10"/>
  <c r="M5" i="10"/>
  <c r="L5" i="10"/>
  <c r="K5" i="10"/>
  <c r="J5" i="10"/>
  <c r="I5" i="10"/>
  <c r="H5" i="10"/>
  <c r="G5" i="10"/>
  <c r="F5" i="10"/>
  <c r="E5" i="10"/>
  <c r="D5" i="10"/>
  <c r="C5" i="10"/>
  <c r="M4" i="10"/>
  <c r="L4" i="10"/>
  <c r="K4" i="10"/>
  <c r="J4" i="10"/>
  <c r="I4" i="10"/>
  <c r="H4" i="10"/>
  <c r="G4" i="10"/>
  <c r="F4" i="10"/>
  <c r="E4" i="10"/>
  <c r="D4" i="10"/>
  <c r="C4" i="10"/>
  <c r="F4" i="5"/>
  <c r="F5" i="5"/>
  <c r="F6" i="5"/>
  <c r="F7" i="5"/>
  <c r="F8" i="5"/>
  <c r="F9" i="5"/>
  <c r="G4" i="5"/>
  <c r="G5" i="5"/>
  <c r="G6" i="5"/>
  <c r="G7" i="5"/>
  <c r="G8" i="5"/>
  <c r="G9" i="5"/>
  <c r="M9" i="5"/>
  <c r="V15" i="5" s="1"/>
  <c r="L9" i="5"/>
  <c r="V15" i="24"/>
  <c r="V14" i="13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2" i="8"/>
  <c r="V14" i="5"/>
  <c r="C2" i="7"/>
  <c r="B2" i="7"/>
  <c r="A2" i="7"/>
  <c r="B1" i="9" s="1"/>
  <c r="H1" i="10" l="1"/>
  <c r="H1" i="9"/>
  <c r="H1" i="14"/>
  <c r="H1" i="18"/>
  <c r="H1" i="23"/>
  <c r="H1" i="15"/>
  <c r="H1" i="19"/>
  <c r="H1" i="22"/>
  <c r="H1" i="11"/>
  <c r="H1" i="12"/>
  <c r="H1" i="16"/>
  <c r="H1" i="20"/>
  <c r="H1" i="24"/>
  <c r="H1" i="13"/>
  <c r="H1" i="17"/>
  <c r="H1" i="21"/>
  <c r="H1" i="5"/>
  <c r="E1" i="10"/>
  <c r="E1" i="13"/>
  <c r="E1" i="17"/>
  <c r="E1" i="21"/>
  <c r="E1" i="5"/>
  <c r="E1" i="9"/>
  <c r="E1" i="14"/>
  <c r="E1" i="18"/>
  <c r="E1" i="23"/>
  <c r="E1" i="11"/>
  <c r="E1" i="15"/>
  <c r="E1" i="19"/>
  <c r="E1" i="22"/>
  <c r="E1" i="12"/>
  <c r="E1" i="16"/>
  <c r="E1" i="20"/>
  <c r="E1" i="24"/>
  <c r="B1" i="24"/>
  <c r="B1" i="16"/>
  <c r="B1" i="10"/>
  <c r="B1" i="17"/>
  <c r="B1" i="22"/>
  <c r="B1" i="15"/>
  <c r="B1" i="23"/>
  <c r="B1" i="14"/>
  <c r="B1" i="21"/>
  <c r="B1" i="13"/>
  <c r="B1" i="20"/>
  <c r="B1" i="12"/>
  <c r="B1" i="19"/>
  <c r="B1" i="11"/>
  <c r="B1" i="5"/>
  <c r="B1" i="18"/>
  <c r="B2" i="4"/>
  <c r="B3" i="4"/>
  <c r="B4" i="4"/>
  <c r="B5" i="4"/>
  <c r="B6" i="4"/>
  <c r="B7" i="4"/>
  <c r="B8" i="4"/>
  <c r="B9" i="4"/>
  <c r="B10" i="4"/>
  <c r="B11" i="4"/>
  <c r="B12" i="4"/>
  <c r="B13" i="4"/>
  <c r="C7" i="5" l="1"/>
  <c r="T5" i="5" s="1"/>
  <c r="T5" i="23"/>
  <c r="T5" i="24"/>
  <c r="T5" i="9"/>
  <c r="T5" i="22"/>
  <c r="T5" i="21"/>
  <c r="T5" i="20"/>
  <c r="T5" i="18"/>
  <c r="T5" i="16"/>
  <c r="T5" i="14"/>
  <c r="T5" i="19"/>
  <c r="T5" i="15"/>
  <c r="T5" i="13"/>
  <c r="T5" i="17"/>
  <c r="T5" i="12"/>
  <c r="T5" i="11"/>
  <c r="T5" i="10"/>
  <c r="T9" i="5"/>
  <c r="T9" i="23"/>
  <c r="T9" i="24"/>
  <c r="T9" i="9"/>
  <c r="T9" i="22"/>
  <c r="T9" i="21"/>
  <c r="T9" i="18"/>
  <c r="T9" i="19"/>
  <c r="T9" i="17"/>
  <c r="T9" i="16"/>
  <c r="T9" i="14"/>
  <c r="T9" i="15"/>
  <c r="T9" i="13"/>
  <c r="T9" i="20"/>
  <c r="T9" i="11"/>
  <c r="T9" i="10"/>
  <c r="T9" i="12"/>
  <c r="T6" i="24"/>
  <c r="T6" i="9"/>
  <c r="T6" i="22"/>
  <c r="D7" i="5"/>
  <c r="T6" i="5" s="1"/>
  <c r="T6" i="23"/>
  <c r="T6" i="20"/>
  <c r="T6" i="19"/>
  <c r="T6" i="21"/>
  <c r="T6" i="15"/>
  <c r="T6" i="13"/>
  <c r="T6" i="18"/>
  <c r="T6" i="17"/>
  <c r="T6" i="12"/>
  <c r="T6" i="14"/>
  <c r="T6" i="10"/>
  <c r="T6" i="11"/>
  <c r="T6" i="16"/>
  <c r="T10" i="24"/>
  <c r="H7" i="5"/>
  <c r="T10" i="5" s="1"/>
  <c r="T10" i="9"/>
  <c r="T10" i="23"/>
  <c r="T10" i="22"/>
  <c r="T10" i="20"/>
  <c r="T10" i="19"/>
  <c r="T10" i="15"/>
  <c r="T10" i="13"/>
  <c r="T10" i="21"/>
  <c r="T10" i="12"/>
  <c r="T10" i="18"/>
  <c r="T10" i="16"/>
  <c r="T10" i="17"/>
  <c r="T10" i="14"/>
  <c r="T10" i="10"/>
  <c r="T10" i="11"/>
  <c r="S12" i="23"/>
  <c r="J6" i="5"/>
  <c r="S12" i="5" s="1"/>
  <c r="S12" i="24"/>
  <c r="S12" i="9"/>
  <c r="S12" i="22"/>
  <c r="S12" i="21"/>
  <c r="S12" i="20"/>
  <c r="S12" i="19"/>
  <c r="S12" i="18"/>
  <c r="S12" i="14"/>
  <c r="S12" i="16"/>
  <c r="S12" i="15"/>
  <c r="S12" i="13"/>
  <c r="S12" i="17"/>
  <c r="S12" i="10"/>
  <c r="S12" i="11"/>
  <c r="S12" i="12"/>
  <c r="T7" i="9"/>
  <c r="T7" i="24"/>
  <c r="T7" i="22"/>
  <c r="E7" i="5"/>
  <c r="T7" i="5" s="1"/>
  <c r="T7" i="23"/>
  <c r="T7" i="20"/>
  <c r="T7" i="19"/>
  <c r="T7" i="17"/>
  <c r="T7" i="18"/>
  <c r="T7" i="21"/>
  <c r="T7" i="16"/>
  <c r="T7" i="14"/>
  <c r="T7" i="15"/>
  <c r="T7" i="13"/>
  <c r="T7" i="12"/>
  <c r="T7" i="10"/>
  <c r="T7" i="11"/>
  <c r="T14" i="24"/>
  <c r="L7" i="5"/>
  <c r="T14" i="5" s="1"/>
  <c r="T14" i="9"/>
  <c r="T14" i="22"/>
  <c r="T14" i="23"/>
  <c r="T14" i="20"/>
  <c r="T14" i="19"/>
  <c r="T14" i="21"/>
  <c r="T14" i="15"/>
  <c r="T14" i="13"/>
  <c r="T14" i="18"/>
  <c r="T14" i="17"/>
  <c r="T14" i="12"/>
  <c r="T14" i="16"/>
  <c r="T14" i="14"/>
  <c r="T14" i="10"/>
  <c r="T14" i="11"/>
  <c r="B7" i="5"/>
  <c r="T4" i="5" s="1"/>
  <c r="T4" i="23"/>
  <c r="T4" i="22"/>
  <c r="T4" i="9"/>
  <c r="T4" i="24"/>
  <c r="T4" i="21"/>
  <c r="T4" i="18"/>
  <c r="T4" i="17"/>
  <c r="T4" i="20"/>
  <c r="T4" i="12"/>
  <c r="T4" i="16"/>
  <c r="T4" i="14"/>
  <c r="T4" i="19"/>
  <c r="T4" i="15"/>
  <c r="T4" i="13"/>
  <c r="T4" i="10"/>
  <c r="T4" i="11"/>
  <c r="T8" i="5"/>
  <c r="T8" i="23"/>
  <c r="T8" i="24"/>
  <c r="T8" i="22"/>
  <c r="T8" i="9"/>
  <c r="T8" i="21"/>
  <c r="T8" i="18"/>
  <c r="T8" i="20"/>
  <c r="T8" i="19"/>
  <c r="T8" i="17"/>
  <c r="T8" i="12"/>
  <c r="T8" i="16"/>
  <c r="T8" i="14"/>
  <c r="T8" i="15"/>
  <c r="T8" i="13"/>
  <c r="T8" i="10"/>
  <c r="T8" i="11"/>
  <c r="M7" i="5"/>
  <c r="T15" i="5" s="1"/>
  <c r="T15" i="14" l="1"/>
  <c r="T15" i="19"/>
  <c r="T15" i="9"/>
  <c r="T15" i="10"/>
  <c r="T15" i="15"/>
  <c r="T15" i="20"/>
  <c r="T15" i="11"/>
  <c r="T15" i="12"/>
  <c r="T15" i="18"/>
  <c r="T15" i="23"/>
  <c r="T15" i="22"/>
  <c r="T15" i="21"/>
  <c r="T15" i="13"/>
  <c r="T15" i="16"/>
  <c r="T15" i="17"/>
  <c r="T15" i="24"/>
  <c r="T13" i="23" l="1"/>
  <c r="T13" i="24"/>
  <c r="K7" i="5"/>
  <c r="T13" i="5" s="1"/>
  <c r="T13" i="9"/>
  <c r="T13" i="22"/>
  <c r="T13" i="21"/>
  <c r="T13" i="20"/>
  <c r="T13" i="19"/>
  <c r="T13" i="18"/>
  <c r="T13" i="16"/>
  <c r="T13" i="14"/>
  <c r="T13" i="15"/>
  <c r="T13" i="13"/>
  <c r="T13" i="17"/>
  <c r="T13" i="10"/>
  <c r="T13" i="12"/>
  <c r="T13" i="11"/>
  <c r="T12" i="23"/>
  <c r="T12" i="22"/>
  <c r="J7" i="5"/>
  <c r="T12" i="5" s="1"/>
  <c r="T12" i="9"/>
  <c r="T12" i="24"/>
  <c r="T12" i="21"/>
  <c r="T12" i="19"/>
  <c r="T12" i="18"/>
  <c r="T12" i="17"/>
  <c r="T12" i="12"/>
  <c r="T12" i="16"/>
  <c r="T12" i="14"/>
  <c r="T12" i="20"/>
  <c r="T12" i="15"/>
  <c r="T12" i="13"/>
  <c r="T12" i="10"/>
  <c r="T12" i="11"/>
  <c r="I7" i="5"/>
  <c r="T11" i="5" s="1"/>
  <c r="T11" i="9"/>
  <c r="T11" i="23"/>
  <c r="T11" i="22"/>
  <c r="T11" i="24"/>
  <c r="T11" i="20"/>
  <c r="T11" i="21"/>
  <c r="T11" i="17"/>
  <c r="T11" i="18"/>
  <c r="T11" i="16"/>
  <c r="T11" i="14"/>
  <c r="T11" i="19"/>
  <c r="T11" i="12"/>
  <c r="T11" i="10"/>
  <c r="T11" i="15"/>
  <c r="T11" i="13"/>
  <c r="T11" i="11"/>
  <c r="S10" i="24" l="1"/>
  <c r="S10" i="9"/>
  <c r="S10" i="23"/>
  <c r="S10" i="22"/>
  <c r="H6" i="5"/>
  <c r="S10" i="20"/>
  <c r="S10" i="21"/>
  <c r="S10" i="17"/>
  <c r="S10" i="19"/>
  <c r="S10" i="18"/>
  <c r="S10" i="14"/>
  <c r="S10" i="16"/>
  <c r="S10" i="12"/>
  <c r="S10" i="10"/>
  <c r="S10" i="15"/>
  <c r="S10" i="13"/>
  <c r="S10" i="11"/>
  <c r="S6" i="24"/>
  <c r="S6" i="9"/>
  <c r="D6" i="5"/>
  <c r="S6" i="5" s="1"/>
  <c r="S6" i="22"/>
  <c r="S6" i="23"/>
  <c r="S6" i="20"/>
  <c r="S6" i="19"/>
  <c r="S6" i="17"/>
  <c r="S6" i="18"/>
  <c r="S6" i="21"/>
  <c r="S6" i="14"/>
  <c r="S6" i="15"/>
  <c r="S6" i="13"/>
  <c r="S6" i="12"/>
  <c r="S6" i="16"/>
  <c r="S6" i="10"/>
  <c r="S6" i="11"/>
  <c r="S8" i="23"/>
  <c r="S8" i="24"/>
  <c r="S8" i="9"/>
  <c r="S8" i="22"/>
  <c r="S8" i="21"/>
  <c r="S8" i="18"/>
  <c r="S8" i="17"/>
  <c r="S8" i="14"/>
  <c r="S8" i="16"/>
  <c r="S8" i="15"/>
  <c r="S8" i="13"/>
  <c r="S8" i="19"/>
  <c r="S8" i="20"/>
  <c r="S8" i="11"/>
  <c r="S8" i="12"/>
  <c r="S8" i="10"/>
  <c r="S7" i="9"/>
  <c r="S7" i="23"/>
  <c r="E6" i="5"/>
  <c r="S7" i="22"/>
  <c r="S7" i="24"/>
  <c r="S7" i="21"/>
  <c r="S7" i="18"/>
  <c r="S7" i="20"/>
  <c r="S7" i="19"/>
  <c r="S7" i="17"/>
  <c r="S7" i="14"/>
  <c r="S7" i="16"/>
  <c r="S7" i="15"/>
  <c r="S7" i="13"/>
  <c r="S7" i="12"/>
  <c r="S7" i="10"/>
  <c r="S7" i="11"/>
  <c r="S9" i="24"/>
  <c r="S9" i="9"/>
  <c r="S9" i="23"/>
  <c r="S9" i="22"/>
  <c r="S9" i="20"/>
  <c r="S9" i="19"/>
  <c r="S9" i="16"/>
  <c r="S9" i="15"/>
  <c r="S9" i="13"/>
  <c r="S9" i="21"/>
  <c r="S9" i="17"/>
  <c r="S9" i="18"/>
  <c r="S9" i="12"/>
  <c r="S9" i="14"/>
  <c r="S9" i="10"/>
  <c r="S9" i="11"/>
  <c r="R7" i="9"/>
  <c r="R7" i="24"/>
  <c r="R7" i="23"/>
  <c r="E5" i="5"/>
  <c r="R7" i="5" s="1"/>
  <c r="R7" i="22"/>
  <c r="R7" i="20"/>
  <c r="R7" i="19"/>
  <c r="R7" i="18"/>
  <c r="R7" i="17"/>
  <c r="R7" i="16"/>
  <c r="R7" i="21"/>
  <c r="R7" i="15"/>
  <c r="R7" i="14"/>
  <c r="R7" i="12"/>
  <c r="R7" i="11"/>
  <c r="R7" i="10"/>
  <c r="R7" i="13"/>
  <c r="R9" i="24"/>
  <c r="R9" i="22"/>
  <c r="R9" i="9"/>
  <c r="R9" i="23"/>
  <c r="R9" i="21"/>
  <c r="R9" i="19"/>
  <c r="R9" i="18"/>
  <c r="R9" i="17"/>
  <c r="R9" i="15"/>
  <c r="R9" i="14"/>
  <c r="R9" i="16"/>
  <c r="R9" i="13"/>
  <c r="R9" i="11"/>
  <c r="R9" i="10"/>
  <c r="R9" i="20"/>
  <c r="R9" i="12"/>
  <c r="R10" i="9"/>
  <c r="R10" i="24"/>
  <c r="H5" i="5"/>
  <c r="R10" i="5" s="1"/>
  <c r="R10" i="23"/>
  <c r="R10" i="22"/>
  <c r="R10" i="20"/>
  <c r="R10" i="19"/>
  <c r="R10" i="15"/>
  <c r="R10" i="14"/>
  <c r="R10" i="13"/>
  <c r="R10" i="21"/>
  <c r="R10" i="16"/>
  <c r="R10" i="17"/>
  <c r="R10" i="18"/>
  <c r="R10" i="10"/>
  <c r="R10" i="12"/>
  <c r="R10" i="11"/>
  <c r="C6" i="5"/>
  <c r="R6" i="9"/>
  <c r="R6" i="24"/>
  <c r="R6" i="23"/>
  <c r="D5" i="5"/>
  <c r="R6" i="22"/>
  <c r="R6" i="20"/>
  <c r="R6" i="21"/>
  <c r="R6" i="15"/>
  <c r="R6" i="14"/>
  <c r="R6" i="13"/>
  <c r="R6" i="19"/>
  <c r="R6" i="18"/>
  <c r="R6" i="17"/>
  <c r="R6" i="16"/>
  <c r="R6" i="12"/>
  <c r="R6" i="11"/>
  <c r="R6" i="10"/>
  <c r="R8" i="23"/>
  <c r="R8" i="24"/>
  <c r="R8" i="22"/>
  <c r="R8" i="9"/>
  <c r="R8" i="21"/>
  <c r="R8" i="19"/>
  <c r="R8" i="18"/>
  <c r="R8" i="20"/>
  <c r="R8" i="15"/>
  <c r="R8" i="14"/>
  <c r="R8" i="13"/>
  <c r="R8" i="12"/>
  <c r="R8" i="16"/>
  <c r="R8" i="11"/>
  <c r="R8" i="10"/>
  <c r="R8" i="17"/>
  <c r="C5" i="5"/>
  <c r="B5" i="5"/>
  <c r="R4" i="5" s="1"/>
  <c r="R4" i="23"/>
  <c r="R4" i="9"/>
  <c r="R4" i="22"/>
  <c r="R4" i="24"/>
  <c r="R4" i="21"/>
  <c r="R4" i="18"/>
  <c r="R4" i="19"/>
  <c r="R4" i="20"/>
  <c r="R4" i="17"/>
  <c r="R4" i="15"/>
  <c r="R4" i="14"/>
  <c r="R4" i="13"/>
  <c r="R4" i="12"/>
  <c r="R4" i="11"/>
  <c r="R4" i="10"/>
  <c r="R4" i="16"/>
  <c r="S4" i="23"/>
  <c r="B6" i="5"/>
  <c r="S4" i="5" s="1"/>
  <c r="S4" i="24"/>
  <c r="S4" i="9"/>
  <c r="S4" i="22"/>
  <c r="S4" i="21"/>
  <c r="S4" i="20"/>
  <c r="S4" i="18"/>
  <c r="S4" i="14"/>
  <c r="S4" i="16"/>
  <c r="S4" i="15"/>
  <c r="S4" i="13"/>
  <c r="S4" i="17"/>
  <c r="S4" i="19"/>
  <c r="S4" i="11"/>
  <c r="S4" i="10"/>
  <c r="S4" i="12"/>
  <c r="S11" i="9"/>
  <c r="S11" i="23"/>
  <c r="S11" i="22"/>
  <c r="I6" i="5"/>
  <c r="S11" i="5" s="1"/>
  <c r="S11" i="24"/>
  <c r="S11" i="21"/>
  <c r="S11" i="19"/>
  <c r="S11" i="18"/>
  <c r="S11" i="17"/>
  <c r="S11" i="14"/>
  <c r="S11" i="20"/>
  <c r="S11" i="16"/>
  <c r="S11" i="15"/>
  <c r="S11" i="13"/>
  <c r="S11" i="12"/>
  <c r="S11" i="10"/>
  <c r="S11" i="11"/>
  <c r="R14" i="23"/>
  <c r="R14" i="9"/>
  <c r="R14" i="24"/>
  <c r="L5" i="5"/>
  <c r="R14" i="5" s="1"/>
  <c r="R14" i="22"/>
  <c r="R14" i="20"/>
  <c r="R14" i="21"/>
  <c r="R14" i="19"/>
  <c r="R14" i="15"/>
  <c r="R14" i="14"/>
  <c r="R14" i="13"/>
  <c r="R14" i="18"/>
  <c r="R14" i="16"/>
  <c r="R14" i="11"/>
  <c r="R14" i="10"/>
  <c r="R14" i="17"/>
  <c r="R14" i="12"/>
  <c r="B4" i="5"/>
  <c r="Q4" i="5" s="1"/>
  <c r="Q4" i="23"/>
  <c r="Q4" i="22"/>
  <c r="Q4" i="9"/>
  <c r="Q4" i="24"/>
  <c r="Q4" i="20"/>
  <c r="Q4" i="21"/>
  <c r="Q4" i="19"/>
  <c r="Q4" i="14"/>
  <c r="Q4" i="16"/>
  <c r="Q4" i="18"/>
  <c r="Q4" i="13"/>
  <c r="Q4" i="15"/>
  <c r="Q4" i="12"/>
  <c r="Q4" i="17"/>
  <c r="Q4" i="10"/>
  <c r="Q4" i="11"/>
  <c r="K5" i="5"/>
  <c r="R13" i="5" s="1"/>
  <c r="R13" i="23"/>
  <c r="R13" i="9"/>
  <c r="R13" i="22"/>
  <c r="R13" i="24"/>
  <c r="R13" i="21"/>
  <c r="R13" i="20"/>
  <c r="R13" i="19"/>
  <c r="R13" i="18"/>
  <c r="R13" i="17"/>
  <c r="R13" i="15"/>
  <c r="R13" i="14"/>
  <c r="R13" i="16"/>
  <c r="R13" i="11"/>
  <c r="R13" i="10"/>
  <c r="R13" i="13"/>
  <c r="R13" i="12"/>
  <c r="S14" i="24"/>
  <c r="S14" i="9"/>
  <c r="L6" i="5"/>
  <c r="S14" i="5" s="1"/>
  <c r="S14" i="22"/>
  <c r="S14" i="23"/>
  <c r="S14" i="20"/>
  <c r="S14" i="17"/>
  <c r="S14" i="21"/>
  <c r="S14" i="19"/>
  <c r="S14" i="18"/>
  <c r="S14" i="14"/>
  <c r="S14" i="16"/>
  <c r="S14" i="12"/>
  <c r="S14" i="11"/>
  <c r="S14" i="15"/>
  <c r="S14" i="13"/>
  <c r="S14" i="10"/>
  <c r="S15" i="9"/>
  <c r="S15" i="23"/>
  <c r="M6" i="5"/>
  <c r="S15" i="5" s="1"/>
  <c r="S15" i="22"/>
  <c r="S15" i="24"/>
  <c r="S15" i="21"/>
  <c r="S15" i="18"/>
  <c r="S15" i="20"/>
  <c r="S15" i="17"/>
  <c r="S15" i="14"/>
  <c r="S15" i="16"/>
  <c r="S15" i="15"/>
  <c r="S15" i="13"/>
  <c r="S15" i="12"/>
  <c r="S15" i="10"/>
  <c r="S15" i="11"/>
  <c r="S15" i="19"/>
  <c r="R11" i="9"/>
  <c r="R11" i="24"/>
  <c r="I5" i="5"/>
  <c r="R11" i="5" s="1"/>
  <c r="R11" i="23"/>
  <c r="R11" i="22"/>
  <c r="R11" i="20"/>
  <c r="R11" i="19"/>
  <c r="R11" i="21"/>
  <c r="R11" i="16"/>
  <c r="R11" i="17"/>
  <c r="R11" i="18"/>
  <c r="R11" i="13"/>
  <c r="R11" i="12"/>
  <c r="R11" i="15"/>
  <c r="R11" i="14"/>
  <c r="R11" i="11"/>
  <c r="R11" i="10"/>
  <c r="J5" i="5"/>
  <c r="R12" i="5" s="1"/>
  <c r="R12" i="23"/>
  <c r="R12" i="9"/>
  <c r="R12" i="22"/>
  <c r="R12" i="24"/>
  <c r="R12" i="21"/>
  <c r="R12" i="18"/>
  <c r="R12" i="17"/>
  <c r="R12" i="20"/>
  <c r="R12" i="15"/>
  <c r="R12" i="14"/>
  <c r="R12" i="13"/>
  <c r="R12" i="12"/>
  <c r="R12" i="19"/>
  <c r="R12" i="16"/>
  <c r="R12" i="11"/>
  <c r="R12" i="10"/>
  <c r="R15" i="9"/>
  <c r="R15" i="24"/>
  <c r="M5" i="5"/>
  <c r="R15" i="5" s="1"/>
  <c r="R15" i="22"/>
  <c r="R15" i="23"/>
  <c r="R15" i="20"/>
  <c r="R15" i="19"/>
  <c r="R15" i="21"/>
  <c r="R15" i="18"/>
  <c r="R15" i="16"/>
  <c r="R15" i="17"/>
  <c r="R15" i="12"/>
  <c r="R15" i="15"/>
  <c r="R15" i="14"/>
  <c r="R15" i="13"/>
  <c r="R15" i="11"/>
  <c r="R15" i="10"/>
  <c r="K6" i="5"/>
  <c r="S13" i="5" s="1"/>
  <c r="S13" i="24"/>
  <c r="S13" i="9"/>
  <c r="S13" i="22"/>
  <c r="S13" i="23"/>
  <c r="S13" i="20"/>
  <c r="S13" i="19"/>
  <c r="S13" i="21"/>
  <c r="S13" i="16"/>
  <c r="S13" i="15"/>
  <c r="S13" i="13"/>
  <c r="S13" i="18"/>
  <c r="S13" i="17"/>
  <c r="S13" i="10"/>
  <c r="S13" i="11"/>
  <c r="S13" i="14"/>
  <c r="S13" i="12"/>
  <c r="S10" i="5"/>
  <c r="S8" i="5"/>
  <c r="S7" i="5"/>
  <c r="S9" i="5"/>
  <c r="R9" i="5"/>
  <c r="R6" i="5"/>
  <c r="R8" i="5"/>
  <c r="R5" i="18" l="1"/>
  <c r="S5" i="18"/>
  <c r="R5" i="21"/>
  <c r="S5" i="21"/>
  <c r="S5" i="22"/>
  <c r="R5" i="22"/>
  <c r="Q10" i="9"/>
  <c r="Q10" i="24"/>
  <c r="Q10" i="23"/>
  <c r="Q10" i="22"/>
  <c r="H4" i="5"/>
  <c r="Q10" i="5" s="1"/>
  <c r="Q10" i="21"/>
  <c r="Q10" i="19"/>
  <c r="Q10" i="18"/>
  <c r="Q10" i="17"/>
  <c r="Q10" i="15"/>
  <c r="Q10" i="14"/>
  <c r="Q10" i="13"/>
  <c r="Q10" i="11"/>
  <c r="Q10" i="16"/>
  <c r="Q10" i="10"/>
  <c r="Q10" i="20"/>
  <c r="Q10" i="12"/>
  <c r="S5" i="10"/>
  <c r="R5" i="10"/>
  <c r="C4" i="5"/>
  <c r="Q5" i="5" s="1"/>
  <c r="Q5" i="23"/>
  <c r="Q5" i="22"/>
  <c r="Q5" i="9"/>
  <c r="Q5" i="24"/>
  <c r="Q5" i="21"/>
  <c r="Q5" i="19"/>
  <c r="Q5" i="18"/>
  <c r="Q5" i="20"/>
  <c r="Q5" i="16"/>
  <c r="Q5" i="17"/>
  <c r="Q5" i="15"/>
  <c r="Q5" i="13"/>
  <c r="Q5" i="12"/>
  <c r="Q5" i="14"/>
  <c r="Q5" i="10"/>
  <c r="Q5" i="11"/>
  <c r="K4" i="5"/>
  <c r="Q13" i="5" s="1"/>
  <c r="Q13" i="23"/>
  <c r="Q13" i="22"/>
  <c r="Q13" i="9"/>
  <c r="Q13" i="24"/>
  <c r="Q13" i="21"/>
  <c r="Q13" i="19"/>
  <c r="Q13" i="18"/>
  <c r="Q13" i="17"/>
  <c r="Q13" i="16"/>
  <c r="Q13" i="20"/>
  <c r="Q13" i="15"/>
  <c r="Q13" i="13"/>
  <c r="Q13" i="12"/>
  <c r="Q13" i="11"/>
  <c r="Q13" i="14"/>
  <c r="Q13" i="10"/>
  <c r="Q7" i="9"/>
  <c r="Q7" i="24"/>
  <c r="E4" i="5"/>
  <c r="Q7" i="5" s="1"/>
  <c r="Q7" i="23"/>
  <c r="Q7" i="22"/>
  <c r="Q7" i="20"/>
  <c r="Q7" i="21"/>
  <c r="Q7" i="19"/>
  <c r="Q7" i="15"/>
  <c r="Q7" i="13"/>
  <c r="Q7" i="18"/>
  <c r="Q7" i="17"/>
  <c r="Q7" i="14"/>
  <c r="Q7" i="16"/>
  <c r="Q7" i="10"/>
  <c r="Q7" i="12"/>
  <c r="Q7" i="11"/>
  <c r="R5" i="12"/>
  <c r="S5" i="12"/>
  <c r="S5" i="13"/>
  <c r="R5" i="13"/>
  <c r="S5" i="19"/>
  <c r="R5" i="19"/>
  <c r="R5" i="9"/>
  <c r="S5" i="9"/>
  <c r="Q14" i="9"/>
  <c r="Q14" i="24"/>
  <c r="Q14" i="23"/>
  <c r="Q14" i="22"/>
  <c r="L4" i="5"/>
  <c r="Q14" i="5" s="1"/>
  <c r="Q14" i="21"/>
  <c r="Q14" i="20"/>
  <c r="Q14" i="18"/>
  <c r="Q14" i="17"/>
  <c r="Q14" i="19"/>
  <c r="Q14" i="15"/>
  <c r="Q14" i="14"/>
  <c r="Q14" i="16"/>
  <c r="Q14" i="11"/>
  <c r="Q14" i="10"/>
  <c r="Q14" i="13"/>
  <c r="Q14" i="12"/>
  <c r="U4" i="23"/>
  <c r="U4" i="22"/>
  <c r="B8" i="5"/>
  <c r="U4" i="5" s="1"/>
  <c r="U4" i="9"/>
  <c r="U4" i="24"/>
  <c r="U4" i="20"/>
  <c r="U4" i="21"/>
  <c r="U4" i="17"/>
  <c r="U4" i="19"/>
  <c r="U4" i="18"/>
  <c r="U4" i="16"/>
  <c r="U4" i="14"/>
  <c r="U4" i="15"/>
  <c r="U4" i="13"/>
  <c r="U4" i="12"/>
  <c r="U4" i="10"/>
  <c r="U4" i="11"/>
  <c r="S5" i="14"/>
  <c r="S5" i="15"/>
  <c r="R5" i="15"/>
  <c r="R5" i="20"/>
  <c r="S5" i="20"/>
  <c r="S5" i="24"/>
  <c r="R5" i="24"/>
  <c r="J4" i="5"/>
  <c r="Q12" i="5" s="1"/>
  <c r="Q12" i="23"/>
  <c r="Q12" i="22"/>
  <c r="Q12" i="9"/>
  <c r="Q12" i="24"/>
  <c r="Q12" i="20"/>
  <c r="Q12" i="21"/>
  <c r="Q12" i="14"/>
  <c r="Q12" i="17"/>
  <c r="Q12" i="16"/>
  <c r="Q12" i="19"/>
  <c r="Q12" i="18"/>
  <c r="Q12" i="13"/>
  <c r="Q12" i="10"/>
  <c r="Q12" i="12"/>
  <c r="Q12" i="15"/>
  <c r="Q12" i="11"/>
  <c r="Q15" i="9"/>
  <c r="Q15" i="24"/>
  <c r="M4" i="5"/>
  <c r="Q15" i="5" s="1"/>
  <c r="Q15" i="23"/>
  <c r="Q15" i="22"/>
  <c r="Q15" i="20"/>
  <c r="Q15" i="19"/>
  <c r="Q15" i="21"/>
  <c r="Q15" i="15"/>
  <c r="Q15" i="13"/>
  <c r="Q15" i="18"/>
  <c r="Q15" i="14"/>
  <c r="Q15" i="16"/>
  <c r="Q15" i="11"/>
  <c r="Q15" i="17"/>
  <c r="Q15" i="10"/>
  <c r="Q15" i="12"/>
  <c r="Q11" i="9"/>
  <c r="Q11" i="24"/>
  <c r="I4" i="5"/>
  <c r="Q11" i="5" s="1"/>
  <c r="Q11" i="23"/>
  <c r="Q11" i="22"/>
  <c r="Q11" i="20"/>
  <c r="Q11" i="19"/>
  <c r="Q11" i="15"/>
  <c r="Q11" i="13"/>
  <c r="Q11" i="21"/>
  <c r="Q11" i="14"/>
  <c r="Q11" i="17"/>
  <c r="Q11" i="16"/>
  <c r="Q11" i="10"/>
  <c r="Q11" i="18"/>
  <c r="Q11" i="12"/>
  <c r="Q11" i="11"/>
  <c r="Q8" i="5"/>
  <c r="Q8" i="9"/>
  <c r="Q8" i="24"/>
  <c r="Q8" i="23"/>
  <c r="Q8" i="22"/>
  <c r="Q8" i="20"/>
  <c r="Q8" i="18"/>
  <c r="Q8" i="17"/>
  <c r="Q8" i="14"/>
  <c r="Q8" i="16"/>
  <c r="Q8" i="21"/>
  <c r="Q8" i="15"/>
  <c r="Q8" i="12"/>
  <c r="Q8" i="13"/>
  <c r="Q8" i="19"/>
  <c r="Q8" i="11"/>
  <c r="Q8" i="10"/>
  <c r="Q9" i="5"/>
  <c r="Q9" i="9"/>
  <c r="Q9" i="24"/>
  <c r="Q9" i="23"/>
  <c r="Q9" i="22"/>
  <c r="Q9" i="21"/>
  <c r="Q9" i="19"/>
  <c r="Q9" i="18"/>
  <c r="Q9" i="20"/>
  <c r="Q9" i="16"/>
  <c r="Q9" i="15"/>
  <c r="Q9" i="13"/>
  <c r="Q9" i="14"/>
  <c r="Q9" i="12"/>
  <c r="Q9" i="17"/>
  <c r="Q9" i="11"/>
  <c r="Q9" i="10"/>
  <c r="Q6" i="9"/>
  <c r="Q6" i="24"/>
  <c r="Q6" i="23"/>
  <c r="Q6" i="22"/>
  <c r="D4" i="5"/>
  <c r="Q6" i="5" s="1"/>
  <c r="Q6" i="21"/>
  <c r="Q6" i="20"/>
  <c r="Q6" i="19"/>
  <c r="Q6" i="18"/>
  <c r="Q6" i="17"/>
  <c r="Q6" i="15"/>
  <c r="Q6" i="14"/>
  <c r="Q6" i="11"/>
  <c r="Q6" i="10"/>
  <c r="Q6" i="16"/>
  <c r="Q6" i="13"/>
  <c r="Q6" i="12"/>
  <c r="S5" i="11"/>
  <c r="R5" i="11"/>
  <c r="S5" i="17"/>
  <c r="R5" i="17"/>
  <c r="S5" i="16"/>
  <c r="R5" i="16"/>
  <c r="S5" i="23"/>
  <c r="R5" i="23"/>
  <c r="R5" i="5"/>
  <c r="S5" i="5"/>
  <c r="U6" i="23" l="1"/>
  <c r="D8" i="5"/>
  <c r="U6" i="5" s="1"/>
  <c r="U6" i="9"/>
  <c r="U6" i="24"/>
  <c r="U6" i="22"/>
  <c r="U6" i="21"/>
  <c r="U6" i="20"/>
  <c r="U6" i="18"/>
  <c r="U6" i="16"/>
  <c r="U6" i="14"/>
  <c r="U6" i="15"/>
  <c r="U6" i="13"/>
  <c r="U6" i="17"/>
  <c r="U6" i="19"/>
  <c r="U6" i="12"/>
  <c r="U6" i="11"/>
  <c r="U6" i="10"/>
  <c r="U5" i="23"/>
  <c r="U5" i="22"/>
  <c r="C8" i="5"/>
  <c r="U5" i="5" s="1"/>
  <c r="U5" i="9"/>
  <c r="U5" i="24"/>
  <c r="U5" i="21"/>
  <c r="U5" i="18"/>
  <c r="U5" i="17"/>
  <c r="U5" i="20"/>
  <c r="U5" i="19"/>
  <c r="U5" i="12"/>
  <c r="U5" i="16"/>
  <c r="U5" i="14"/>
  <c r="U5" i="15"/>
  <c r="U5" i="13"/>
  <c r="U5" i="10"/>
  <c r="U5" i="11"/>
  <c r="V4" i="24"/>
  <c r="V4" i="22"/>
  <c r="B9" i="5"/>
  <c r="V4" i="5" s="1"/>
  <c r="V4" i="9"/>
  <c r="V4" i="23"/>
  <c r="V4" i="21"/>
  <c r="V4" i="19"/>
  <c r="V4" i="20"/>
  <c r="V4" i="13"/>
  <c r="V4" i="12"/>
  <c r="V4" i="17"/>
  <c r="V4" i="18"/>
  <c r="V4" i="15"/>
  <c r="V4" i="16"/>
  <c r="V4" i="14"/>
  <c r="V4" i="11"/>
  <c r="V4" i="10"/>
  <c r="E8" i="5"/>
  <c r="U7" i="5" s="1"/>
  <c r="U7" i="9"/>
  <c r="U7" i="24"/>
  <c r="U7" i="22"/>
  <c r="U7" i="23"/>
  <c r="U7" i="20"/>
  <c r="U7" i="19"/>
  <c r="U7" i="21"/>
  <c r="U7" i="15"/>
  <c r="U7" i="13"/>
  <c r="U7" i="18"/>
  <c r="U7" i="17"/>
  <c r="U7" i="12"/>
  <c r="U7" i="14"/>
  <c r="U7" i="11"/>
  <c r="U7" i="16"/>
  <c r="U7" i="10"/>
  <c r="D9" i="5" l="1"/>
  <c r="V6" i="5" s="1"/>
  <c r="V6" i="9"/>
  <c r="V6" i="24"/>
  <c r="V6" i="23"/>
  <c r="V6" i="22"/>
  <c r="V6" i="21"/>
  <c r="V6" i="20"/>
  <c r="V6" i="18"/>
  <c r="V6" i="17"/>
  <c r="V6" i="15"/>
  <c r="V6" i="19"/>
  <c r="V6" i="16"/>
  <c r="V6" i="14"/>
  <c r="V6" i="13"/>
  <c r="V6" i="12"/>
  <c r="V6" i="10"/>
  <c r="V6" i="11"/>
  <c r="E9" i="5"/>
  <c r="V7" i="5" s="1"/>
  <c r="V7" i="9"/>
  <c r="V7" i="24"/>
  <c r="V7" i="23"/>
  <c r="V7" i="21"/>
  <c r="V7" i="22"/>
  <c r="V7" i="20"/>
  <c r="V7" i="19"/>
  <c r="V7" i="18"/>
  <c r="V7" i="17"/>
  <c r="V7" i="16"/>
  <c r="V7" i="14"/>
  <c r="V7" i="13"/>
  <c r="V7" i="10"/>
  <c r="V7" i="15"/>
  <c r="V7" i="12"/>
  <c r="V7" i="11"/>
  <c r="V5" i="24"/>
  <c r="V5" i="22"/>
  <c r="C9" i="5"/>
  <c r="V5" i="5" s="1"/>
  <c r="V5" i="9"/>
  <c r="V5" i="23"/>
  <c r="V5" i="21"/>
  <c r="V5" i="18"/>
  <c r="V5" i="17"/>
  <c r="V5" i="20"/>
  <c r="V5" i="15"/>
  <c r="V5" i="19"/>
  <c r="V5" i="16"/>
  <c r="V5" i="14"/>
  <c r="V5" i="11"/>
  <c r="V5" i="13"/>
  <c r="V5" i="10"/>
  <c r="V5" i="12"/>
  <c r="U9" i="23"/>
  <c r="U9" i="5"/>
  <c r="U9" i="9"/>
  <c r="U9" i="24"/>
  <c r="U9" i="22"/>
  <c r="U9" i="21"/>
  <c r="U9" i="18"/>
  <c r="U9" i="20"/>
  <c r="U9" i="19"/>
  <c r="U9" i="17"/>
  <c r="U9" i="12"/>
  <c r="U9" i="16"/>
  <c r="U9" i="14"/>
  <c r="U9" i="15"/>
  <c r="U9" i="13"/>
  <c r="U9" i="10"/>
  <c r="U9" i="11"/>
  <c r="U8" i="5"/>
  <c r="U8" i="9"/>
  <c r="U8" i="24"/>
  <c r="U8" i="22"/>
  <c r="U8" i="23"/>
  <c r="U8" i="20"/>
  <c r="U8" i="19"/>
  <c r="U8" i="17"/>
  <c r="U8" i="18"/>
  <c r="U8" i="21"/>
  <c r="U8" i="16"/>
  <c r="U8" i="14"/>
  <c r="U8" i="15"/>
  <c r="U8" i="13"/>
  <c r="U8" i="12"/>
  <c r="U8" i="11"/>
  <c r="U8" i="10"/>
  <c r="V9" i="5" l="1"/>
  <c r="V9" i="9"/>
  <c r="V9" i="23"/>
  <c r="V9" i="22"/>
  <c r="V9" i="24"/>
  <c r="V9" i="21"/>
  <c r="V9" i="20"/>
  <c r="V9" i="17"/>
  <c r="V9" i="19"/>
  <c r="V9" i="18"/>
  <c r="V9" i="15"/>
  <c r="V9" i="16"/>
  <c r="V9" i="14"/>
  <c r="V9" i="13"/>
  <c r="V9" i="12"/>
  <c r="V9" i="11"/>
  <c r="V9" i="10"/>
  <c r="U10" i="23"/>
  <c r="H8" i="5"/>
  <c r="U10" i="5" s="1"/>
  <c r="U10" i="9"/>
  <c r="U10" i="24"/>
  <c r="U10" i="22"/>
  <c r="U10" i="21"/>
  <c r="U10" i="18"/>
  <c r="U10" i="17"/>
  <c r="U10" i="16"/>
  <c r="U10" i="14"/>
  <c r="U10" i="15"/>
  <c r="U10" i="13"/>
  <c r="U10" i="19"/>
  <c r="U10" i="11"/>
  <c r="U10" i="10"/>
  <c r="U10" i="20"/>
  <c r="U10" i="12"/>
  <c r="V8" i="5"/>
  <c r="V8" i="9"/>
  <c r="V8" i="23"/>
  <c r="V8" i="22"/>
  <c r="V8" i="24"/>
  <c r="V8" i="21"/>
  <c r="V8" i="19"/>
  <c r="V8" i="20"/>
  <c r="V8" i="13"/>
  <c r="V8" i="12"/>
  <c r="V8" i="18"/>
  <c r="V8" i="15"/>
  <c r="V8" i="17"/>
  <c r="V8" i="14"/>
  <c r="V8" i="11"/>
  <c r="V8" i="16"/>
  <c r="V8" i="10"/>
  <c r="H9" i="5" l="1"/>
  <c r="V10" i="5" s="1"/>
  <c r="V10" i="9"/>
  <c r="V10" i="24"/>
  <c r="V10" i="23"/>
  <c r="V10" i="22"/>
  <c r="V10" i="21"/>
  <c r="V10" i="20"/>
  <c r="V10" i="18"/>
  <c r="V10" i="17"/>
  <c r="V10" i="19"/>
  <c r="V10" i="15"/>
  <c r="V10" i="16"/>
  <c r="V10" i="14"/>
  <c r="V10" i="13"/>
  <c r="V10" i="12"/>
  <c r="V10" i="10"/>
  <c r="V10" i="11"/>
  <c r="I8" i="5"/>
  <c r="U11" i="5" s="1"/>
  <c r="U11" i="9"/>
  <c r="U11" i="24"/>
  <c r="U11" i="23"/>
  <c r="U11" i="22"/>
  <c r="U11" i="20"/>
  <c r="U11" i="21"/>
  <c r="U11" i="19"/>
  <c r="U11" i="15"/>
  <c r="U11" i="13"/>
  <c r="U11" i="12"/>
  <c r="U11" i="17"/>
  <c r="U11" i="11"/>
  <c r="U11" i="16"/>
  <c r="U11" i="18"/>
  <c r="U11" i="14"/>
  <c r="U11" i="10"/>
  <c r="I9" i="5" l="1"/>
  <c r="V11" i="5" s="1"/>
  <c r="V11" i="9"/>
  <c r="V11" i="24"/>
  <c r="V11" i="23"/>
  <c r="V11" i="21"/>
  <c r="V11" i="22"/>
  <c r="V11" i="20"/>
  <c r="V11" i="18"/>
  <c r="V11" i="16"/>
  <c r="V11" i="14"/>
  <c r="V11" i="13"/>
  <c r="V11" i="17"/>
  <c r="V11" i="15"/>
  <c r="V11" i="12"/>
  <c r="V11" i="19"/>
  <c r="V11" i="11"/>
  <c r="V11" i="10"/>
  <c r="U12" i="23"/>
  <c r="U12" i="22"/>
  <c r="J8" i="5"/>
  <c r="U12" i="5" s="1"/>
  <c r="U12" i="9"/>
  <c r="U12" i="24"/>
  <c r="U12" i="21"/>
  <c r="U12" i="20"/>
  <c r="U12" i="17"/>
  <c r="U12" i="19"/>
  <c r="U12" i="18"/>
  <c r="U12" i="16"/>
  <c r="U12" i="14"/>
  <c r="U12" i="12"/>
  <c r="U12" i="10"/>
  <c r="U12" i="15"/>
  <c r="U12" i="13"/>
  <c r="U12" i="11"/>
  <c r="V12" i="24" l="1"/>
  <c r="V12" i="22"/>
  <c r="J9" i="5"/>
  <c r="V12" i="5" s="1"/>
  <c r="V12" i="9"/>
  <c r="V12" i="23"/>
  <c r="V12" i="21"/>
  <c r="V12" i="19"/>
  <c r="V12" i="20"/>
  <c r="V12" i="18"/>
  <c r="V12" i="13"/>
  <c r="V12" i="12"/>
  <c r="V12" i="17"/>
  <c r="V12" i="15"/>
  <c r="V12" i="14"/>
  <c r="V12" i="10"/>
  <c r="V12" i="16"/>
  <c r="V12" i="11"/>
  <c r="U13" i="23"/>
  <c r="U13" i="22"/>
  <c r="K8" i="5"/>
  <c r="U13" i="5" s="1"/>
  <c r="U13" i="9"/>
  <c r="U13" i="24"/>
  <c r="U13" i="21"/>
  <c r="U13" i="19"/>
  <c r="U13" i="18"/>
  <c r="U13" i="17"/>
  <c r="U13" i="12"/>
  <c r="U13" i="16"/>
  <c r="U13" i="14"/>
  <c r="U13" i="20"/>
  <c r="U13" i="15"/>
  <c r="U13" i="13"/>
  <c r="U13" i="10"/>
  <c r="U13" i="11"/>
  <c r="V13" i="24" l="1"/>
  <c r="V13" i="22"/>
  <c r="K9" i="5"/>
  <c r="V13" i="5" s="1"/>
  <c r="V13" i="9"/>
  <c r="V13" i="23"/>
  <c r="V13" i="21"/>
  <c r="V13" i="19"/>
  <c r="V13" i="17"/>
  <c r="V13" i="15"/>
  <c r="V13" i="16"/>
  <c r="V13" i="14"/>
  <c r="V13" i="13"/>
  <c r="V13" i="20"/>
  <c r="V13" i="11"/>
  <c r="V13" i="10"/>
  <c r="V13" i="18"/>
  <c r="V13" i="12"/>
  <c r="M8" i="5"/>
  <c r="U15" i="5" s="1"/>
  <c r="U15" i="9"/>
  <c r="U15" i="24"/>
  <c r="U15" i="22"/>
  <c r="U15" i="23"/>
  <c r="U15" i="20"/>
  <c r="U15" i="21"/>
  <c r="U15" i="19"/>
  <c r="U15" i="18"/>
  <c r="U15" i="15"/>
  <c r="U15" i="13"/>
  <c r="U15" i="17"/>
  <c r="U15" i="12"/>
  <c r="U15" i="16"/>
  <c r="U15" i="11"/>
  <c r="U15" i="10"/>
  <c r="U15" i="14"/>
  <c r="U14" i="23"/>
  <c r="L8" i="5"/>
  <c r="U14" i="5" s="1"/>
  <c r="U14" i="9"/>
  <c r="U14" i="24"/>
  <c r="U14" i="22"/>
  <c r="U14" i="21"/>
  <c r="U14" i="20"/>
  <c r="U14" i="19"/>
  <c r="U14" i="18"/>
  <c r="U14" i="16"/>
  <c r="U14" i="14"/>
  <c r="U14" i="15"/>
  <c r="U14" i="13"/>
  <c r="U14" i="17"/>
  <c r="U14" i="10"/>
  <c r="U14" i="12"/>
  <c r="U14" i="11"/>
</calcChain>
</file>

<file path=xl/sharedStrings.xml><?xml version="1.0" encoding="utf-8"?>
<sst xmlns="http://schemas.openxmlformats.org/spreadsheetml/2006/main" count="1739" uniqueCount="814">
  <si>
    <t>Belgium</t>
  </si>
  <si>
    <t>Greece</t>
  </si>
  <si>
    <t>Lithuania</t>
  </si>
  <si>
    <t>Portugal</t>
  </si>
  <si>
    <t>Bulgaria</t>
  </si>
  <si>
    <t>Spain</t>
  </si>
  <si>
    <t>Luxembourg</t>
  </si>
  <si>
    <t>Romania</t>
  </si>
  <si>
    <t>Czechia</t>
  </si>
  <si>
    <t>France</t>
  </si>
  <si>
    <t>Hungary</t>
  </si>
  <si>
    <t>Slovenia</t>
  </si>
  <si>
    <t>Denmark</t>
  </si>
  <si>
    <t>Croatia</t>
  </si>
  <si>
    <t>Malta</t>
  </si>
  <si>
    <t>Slovakia</t>
  </si>
  <si>
    <t>Germany</t>
  </si>
  <si>
    <t>Italy</t>
  </si>
  <si>
    <t>Finland</t>
  </si>
  <si>
    <t>Estonia</t>
  </si>
  <si>
    <t>Cyprus</t>
  </si>
  <si>
    <t>Austria</t>
  </si>
  <si>
    <t>Sweden</t>
  </si>
  <si>
    <t>Ireland</t>
  </si>
  <si>
    <t>Latvia</t>
  </si>
  <si>
    <t>Poland</t>
  </si>
  <si>
    <t>Iceland</t>
  </si>
  <si>
    <t>Norway</t>
  </si>
  <si>
    <t>Liechtenstein</t>
  </si>
  <si>
    <t>Switzerland</t>
  </si>
  <si>
    <t>Montenegro</t>
  </si>
  <si>
    <t>Albania</t>
  </si>
  <si>
    <t>Serbia</t>
  </si>
  <si>
    <t>Bosnia and Herzegovina</t>
  </si>
  <si>
    <t>Belarus</t>
  </si>
  <si>
    <t>Ukraine</t>
  </si>
  <si>
    <t>BE</t>
  </si>
  <si>
    <t>BG</t>
  </si>
  <si>
    <t>CZ</t>
  </si>
  <si>
    <t>DK</t>
  </si>
  <si>
    <t>DE</t>
  </si>
  <si>
    <t>EE</t>
  </si>
  <si>
    <t>IE</t>
  </si>
  <si>
    <t>ES</t>
  </si>
  <si>
    <t>FR</t>
  </si>
  <si>
    <t>HR</t>
  </si>
  <si>
    <t>IT</t>
  </si>
  <si>
    <t>CY</t>
  </si>
  <si>
    <t>LV</t>
  </si>
  <si>
    <t>LT</t>
  </si>
  <si>
    <t>LU</t>
  </si>
  <si>
    <t>HU</t>
  </si>
  <si>
    <t>MT</t>
  </si>
  <si>
    <t>NL</t>
  </si>
  <si>
    <t>AT</t>
  </si>
  <si>
    <t>PL</t>
  </si>
  <si>
    <t>PT</t>
  </si>
  <si>
    <t>RO</t>
  </si>
  <si>
    <t>SI</t>
  </si>
  <si>
    <t>SK</t>
  </si>
  <si>
    <t>FI</t>
  </si>
  <si>
    <t>SE</t>
  </si>
  <si>
    <t>IS</t>
  </si>
  <si>
    <t>LI</t>
  </si>
  <si>
    <t>NO</t>
  </si>
  <si>
    <t>CH</t>
  </si>
  <si>
    <t>LUX</t>
  </si>
  <si>
    <t>NF</t>
  </si>
  <si>
    <t>USA</t>
  </si>
  <si>
    <t>BEL</t>
  </si>
  <si>
    <t>CZE</t>
  </si>
  <si>
    <t>FRA</t>
  </si>
  <si>
    <t>ITA</t>
  </si>
  <si>
    <t>CYP</t>
  </si>
  <si>
    <t>BGR</t>
  </si>
  <si>
    <t>AL</t>
  </si>
  <si>
    <t>ALB</t>
  </si>
  <si>
    <t>AUT</t>
  </si>
  <si>
    <t>Andorra</t>
  </si>
  <si>
    <t>AD</t>
  </si>
  <si>
    <t>AND</t>
  </si>
  <si>
    <t>EST</t>
  </si>
  <si>
    <t>BY</t>
  </si>
  <si>
    <t>BLR</t>
  </si>
  <si>
    <t>BA</t>
  </si>
  <si>
    <t>BIH</t>
  </si>
  <si>
    <t>HRV</t>
  </si>
  <si>
    <t>DNK</t>
  </si>
  <si>
    <t>FO</t>
  </si>
  <si>
    <t>FRO</t>
  </si>
  <si>
    <t>FIN</t>
  </si>
  <si>
    <t>HUN</t>
  </si>
  <si>
    <t>DEU</t>
  </si>
  <si>
    <t>Gibraltar</t>
  </si>
  <si>
    <t>GI</t>
  </si>
  <si>
    <t>GIB</t>
  </si>
  <si>
    <t>GR</t>
  </si>
  <si>
    <t>GRC</t>
  </si>
  <si>
    <t>ISL</t>
  </si>
  <si>
    <t>IRL</t>
  </si>
  <si>
    <t>Isle of Man</t>
  </si>
  <si>
    <t>IM</t>
  </si>
  <si>
    <t>IMN</t>
  </si>
  <si>
    <t>LVA</t>
  </si>
  <si>
    <t>LIE</t>
  </si>
  <si>
    <t>LTU</t>
  </si>
  <si>
    <t>MLT</t>
  </si>
  <si>
    <t>MK</t>
  </si>
  <si>
    <t>MKD</t>
  </si>
  <si>
    <t>MD</t>
  </si>
  <si>
    <t>MDA</t>
  </si>
  <si>
    <t>MC</t>
  </si>
  <si>
    <t>MCO</t>
  </si>
  <si>
    <t>ME</t>
  </si>
  <si>
    <t>MNE</t>
  </si>
  <si>
    <t>NOR</t>
  </si>
  <si>
    <t>NLD</t>
  </si>
  <si>
    <t>POL</t>
  </si>
  <si>
    <t>PRT</t>
  </si>
  <si>
    <t>ROU</t>
  </si>
  <si>
    <t>RU</t>
  </si>
  <si>
    <t>RUS</t>
  </si>
  <si>
    <t>San Marino</t>
  </si>
  <si>
    <t>SM</t>
  </si>
  <si>
    <t>SMR</t>
  </si>
  <si>
    <t>ESP</t>
  </si>
  <si>
    <t>RS</t>
  </si>
  <si>
    <t>SRB</t>
  </si>
  <si>
    <t>SVK</t>
  </si>
  <si>
    <t>SVN</t>
  </si>
  <si>
    <t>SWE</t>
  </si>
  <si>
    <t>CHE</t>
  </si>
  <si>
    <t>UA</t>
  </si>
  <si>
    <t>UKR</t>
  </si>
  <si>
    <t>GBR</t>
  </si>
  <si>
    <t>VA</t>
  </si>
  <si>
    <t>VAT</t>
  </si>
  <si>
    <t>US</t>
  </si>
  <si>
    <t>Canada</t>
  </si>
  <si>
    <t>CA</t>
  </si>
  <si>
    <t>CAN</t>
  </si>
  <si>
    <t>Alpha-2 code</t>
  </si>
  <si>
    <t>Alpha-3 code</t>
  </si>
  <si>
    <t>Numeric</t>
  </si>
  <si>
    <t>Country</t>
  </si>
  <si>
    <t>AF</t>
  </si>
  <si>
    <t>AFG</t>
  </si>
  <si>
    <t>Afghanistan</t>
  </si>
  <si>
    <t>AX</t>
  </si>
  <si>
    <t>ALA</t>
  </si>
  <si>
    <t>Åland Islands</t>
  </si>
  <si>
    <t>DZ</t>
  </si>
  <si>
    <t>DZA</t>
  </si>
  <si>
    <t>Algeria</t>
  </si>
  <si>
    <t>AS</t>
  </si>
  <si>
    <t>ASM</t>
  </si>
  <si>
    <t>American Samoa</t>
  </si>
  <si>
    <t>AO</t>
  </si>
  <si>
    <t>AGO</t>
  </si>
  <si>
    <t>Angola</t>
  </si>
  <si>
    <t>AI</t>
  </si>
  <si>
    <t>AIA</t>
  </si>
  <si>
    <t>Anguilla</t>
  </si>
  <si>
    <t>AQ</t>
  </si>
  <si>
    <t>ATA</t>
  </si>
  <si>
    <t>Antarctica</t>
  </si>
  <si>
    <t>AG</t>
  </si>
  <si>
    <t>ATG</t>
  </si>
  <si>
    <t>Antigua and Barbuda</t>
  </si>
  <si>
    <t>AR</t>
  </si>
  <si>
    <t>ARG</t>
  </si>
  <si>
    <t>Argentina</t>
  </si>
  <si>
    <t>AM</t>
  </si>
  <si>
    <t>ARM</t>
  </si>
  <si>
    <t>Armenia</t>
  </si>
  <si>
    <t>AW</t>
  </si>
  <si>
    <t>ABW</t>
  </si>
  <si>
    <t>Aruba</t>
  </si>
  <si>
    <t>AU</t>
  </si>
  <si>
    <t>AUS</t>
  </si>
  <si>
    <t>Australia</t>
  </si>
  <si>
    <t>AZ</t>
  </si>
  <si>
    <t>AZE</t>
  </si>
  <si>
    <t>Azerbaijan</t>
  </si>
  <si>
    <t>BS</t>
  </si>
  <si>
    <t>BHS</t>
  </si>
  <si>
    <t>Bahamas (the)</t>
  </si>
  <si>
    <t>BH</t>
  </si>
  <si>
    <t>BHR</t>
  </si>
  <si>
    <t>Bahrain</t>
  </si>
  <si>
    <t>BD</t>
  </si>
  <si>
    <t>BGD</t>
  </si>
  <si>
    <t>Bangladesh</t>
  </si>
  <si>
    <t>BB</t>
  </si>
  <si>
    <t>BRB</t>
  </si>
  <si>
    <t>Barbados</t>
  </si>
  <si>
    <t>BZ</t>
  </si>
  <si>
    <t>BLZ</t>
  </si>
  <si>
    <t>Belize</t>
  </si>
  <si>
    <t>BJ</t>
  </si>
  <si>
    <t>BEN</t>
  </si>
  <si>
    <t>Benin</t>
  </si>
  <si>
    <t>BM</t>
  </si>
  <si>
    <t>BMU</t>
  </si>
  <si>
    <t>Bermuda</t>
  </si>
  <si>
    <t>BT</t>
  </si>
  <si>
    <t>BTN</t>
  </si>
  <si>
    <t>Bhutan</t>
  </si>
  <si>
    <t>BO</t>
  </si>
  <si>
    <t>BOL</t>
  </si>
  <si>
    <t>Bolivia (Plurinational State of)</t>
  </si>
  <si>
    <t>BQ</t>
  </si>
  <si>
    <t>BES</t>
  </si>
  <si>
    <t>Bonaire, Sint Eustatius and Saba</t>
  </si>
  <si>
    <t>BW</t>
  </si>
  <si>
    <t>BWA</t>
  </si>
  <si>
    <t>Botswana</t>
  </si>
  <si>
    <t>BV</t>
  </si>
  <si>
    <t>BVT</t>
  </si>
  <si>
    <t>Bouvet Island</t>
  </si>
  <si>
    <t>BR</t>
  </si>
  <si>
    <t>BRA</t>
  </si>
  <si>
    <t>Brazil</t>
  </si>
  <si>
    <t>IO</t>
  </si>
  <si>
    <t>IOT</t>
  </si>
  <si>
    <t>British Indian Ocean Territory (the)</t>
  </si>
  <si>
    <t>BN</t>
  </si>
  <si>
    <t>BRN</t>
  </si>
  <si>
    <t>Brunei Darussalam</t>
  </si>
  <si>
    <t>BF</t>
  </si>
  <si>
    <t>BFA</t>
  </si>
  <si>
    <t>Burkina Faso</t>
  </si>
  <si>
    <t>BI</t>
  </si>
  <si>
    <t>BDI</t>
  </si>
  <si>
    <t>Burundi</t>
  </si>
  <si>
    <t>CV</t>
  </si>
  <si>
    <t>CPV</t>
  </si>
  <si>
    <t>Cabo Verde</t>
  </si>
  <si>
    <t>KH</t>
  </si>
  <si>
    <t>KHM</t>
  </si>
  <si>
    <t>Cambodia</t>
  </si>
  <si>
    <t>CM</t>
  </si>
  <si>
    <t>CMR</t>
  </si>
  <si>
    <t>Cameroon</t>
  </si>
  <si>
    <t>KY</t>
  </si>
  <si>
    <t>CYM</t>
  </si>
  <si>
    <t>Cayman Islands (the)</t>
  </si>
  <si>
    <t>CF</t>
  </si>
  <si>
    <t>CAF</t>
  </si>
  <si>
    <t>Central African Republic (the)</t>
  </si>
  <si>
    <t>TD</t>
  </si>
  <si>
    <t>TCD</t>
  </si>
  <si>
    <t>Chad</t>
  </si>
  <si>
    <t>CL</t>
  </si>
  <si>
    <t>CHL</t>
  </si>
  <si>
    <t>Chile</t>
  </si>
  <si>
    <t>CN</t>
  </si>
  <si>
    <t>CHN</t>
  </si>
  <si>
    <t>China</t>
  </si>
  <si>
    <t>CX</t>
  </si>
  <si>
    <t>CXR</t>
  </si>
  <si>
    <t>Christmas Island</t>
  </si>
  <si>
    <t>CC</t>
  </si>
  <si>
    <t>CCK</t>
  </si>
  <si>
    <t>Cocos (Keeling) Islands (the)</t>
  </si>
  <si>
    <t>CO</t>
  </si>
  <si>
    <t>COL</t>
  </si>
  <si>
    <t>Colombia</t>
  </si>
  <si>
    <t>KM</t>
  </si>
  <si>
    <t>COM</t>
  </si>
  <si>
    <t>Comoros (the)</t>
  </si>
  <si>
    <t>CD</t>
  </si>
  <si>
    <t>COD</t>
  </si>
  <si>
    <t>Congo (the Democratic Republic of the)</t>
  </si>
  <si>
    <t>CG</t>
  </si>
  <si>
    <t>COG</t>
  </si>
  <si>
    <t>Congo (the)</t>
  </si>
  <si>
    <t>CK</t>
  </si>
  <si>
    <t>COK</t>
  </si>
  <si>
    <t>Cook Islands (the)</t>
  </si>
  <si>
    <t>CR</t>
  </si>
  <si>
    <t>CRI</t>
  </si>
  <si>
    <t>Costa Rica</t>
  </si>
  <si>
    <t>CI</t>
  </si>
  <si>
    <t>CIV</t>
  </si>
  <si>
    <t>Côte d'Ivoire</t>
  </si>
  <si>
    <t>CU</t>
  </si>
  <si>
    <t>CUB</t>
  </si>
  <si>
    <t>Cuba</t>
  </si>
  <si>
    <t>CW</t>
  </si>
  <si>
    <t>CUW</t>
  </si>
  <si>
    <t>Curaçao</t>
  </si>
  <si>
    <t>DJ</t>
  </si>
  <si>
    <t>DJI</t>
  </si>
  <si>
    <t>Djibouti</t>
  </si>
  <si>
    <t>DM</t>
  </si>
  <si>
    <t>DMA</t>
  </si>
  <si>
    <t>Dominica</t>
  </si>
  <si>
    <t>DO</t>
  </si>
  <si>
    <t>DOM</t>
  </si>
  <si>
    <t>Dominican Republic (the)</t>
  </si>
  <si>
    <t>EC</t>
  </si>
  <si>
    <t>ECU</t>
  </si>
  <si>
    <t>Ecuador</t>
  </si>
  <si>
    <t>EG</t>
  </si>
  <si>
    <t>EGY</t>
  </si>
  <si>
    <t>Egypt</t>
  </si>
  <si>
    <t>SV</t>
  </si>
  <si>
    <t>SLV</t>
  </si>
  <si>
    <t>El Salvador</t>
  </si>
  <si>
    <t>GQ</t>
  </si>
  <si>
    <t>GNQ</t>
  </si>
  <si>
    <t>Equatorial Guinea</t>
  </si>
  <si>
    <t>ER</t>
  </si>
  <si>
    <t>ERI</t>
  </si>
  <si>
    <t>Eritrea</t>
  </si>
  <si>
    <t>SZ</t>
  </si>
  <si>
    <t>SWZ</t>
  </si>
  <si>
    <t>Eswatini</t>
  </si>
  <si>
    <t>ET</t>
  </si>
  <si>
    <t>ETH</t>
  </si>
  <si>
    <t>Ethiopia</t>
  </si>
  <si>
    <t>FK</t>
  </si>
  <si>
    <t>FLK</t>
  </si>
  <si>
    <t>Falkland Islands (the) [Malvinas]</t>
  </si>
  <si>
    <t>Faroe Islands (the)</t>
  </si>
  <si>
    <t>FJ</t>
  </si>
  <si>
    <t>FJI</t>
  </si>
  <si>
    <t>Fiji</t>
  </si>
  <si>
    <t>GF</t>
  </si>
  <si>
    <t>GUF</t>
  </si>
  <si>
    <t>French Guiana</t>
  </si>
  <si>
    <t>PF</t>
  </si>
  <si>
    <t>PYF</t>
  </si>
  <si>
    <t>French Polynesia</t>
  </si>
  <si>
    <t>TF</t>
  </si>
  <si>
    <t>ATF</t>
  </si>
  <si>
    <t>GA</t>
  </si>
  <si>
    <t>GAB</t>
  </si>
  <si>
    <t>Gabon</t>
  </si>
  <si>
    <t>GM</t>
  </si>
  <si>
    <t>GMB</t>
  </si>
  <si>
    <t>GE</t>
  </si>
  <si>
    <t>GEO</t>
  </si>
  <si>
    <t>Georgia</t>
  </si>
  <si>
    <t>GH</t>
  </si>
  <si>
    <t>GHA</t>
  </si>
  <si>
    <t>Ghana</t>
  </si>
  <si>
    <t>GL</t>
  </si>
  <si>
    <t>GRL</t>
  </si>
  <si>
    <t>Greenland</t>
  </si>
  <si>
    <t>GD</t>
  </si>
  <si>
    <t>GRD</t>
  </si>
  <si>
    <t>Grenada</t>
  </si>
  <si>
    <t>GP</t>
  </si>
  <si>
    <t>GLP</t>
  </si>
  <si>
    <t>Guadeloupe</t>
  </si>
  <si>
    <t>GU</t>
  </si>
  <si>
    <t>GUM</t>
  </si>
  <si>
    <t>Guam</t>
  </si>
  <si>
    <t>GT</t>
  </si>
  <si>
    <t>GTM</t>
  </si>
  <si>
    <t>Guatemala</t>
  </si>
  <si>
    <t>GG</t>
  </si>
  <si>
    <t>GGY</t>
  </si>
  <si>
    <t>Guernsey</t>
  </si>
  <si>
    <t>GN</t>
  </si>
  <si>
    <t>GIN</t>
  </si>
  <si>
    <t>Guinea</t>
  </si>
  <si>
    <t>GW</t>
  </si>
  <si>
    <t>GNB</t>
  </si>
  <si>
    <t>Guinea-Bissau</t>
  </si>
  <si>
    <t>GY</t>
  </si>
  <si>
    <t>GUY</t>
  </si>
  <si>
    <t>Guyana</t>
  </si>
  <si>
    <t>HT</t>
  </si>
  <si>
    <t>HTI</t>
  </si>
  <si>
    <t>Haiti</t>
  </si>
  <si>
    <t>HM</t>
  </si>
  <si>
    <t>HMD</t>
  </si>
  <si>
    <t>Heard Island and McDonald Islands</t>
  </si>
  <si>
    <t>HN</t>
  </si>
  <si>
    <t>HND</t>
  </si>
  <si>
    <t>Honduras</t>
  </si>
  <si>
    <t>HK</t>
  </si>
  <si>
    <t>HKG</t>
  </si>
  <si>
    <t>Hong Kong</t>
  </si>
  <si>
    <t>IN</t>
  </si>
  <si>
    <t>IND</t>
  </si>
  <si>
    <t>India</t>
  </si>
  <si>
    <t>ID</t>
  </si>
  <si>
    <t>IDN</t>
  </si>
  <si>
    <t>Indonesia</t>
  </si>
  <si>
    <t>IR</t>
  </si>
  <si>
    <t>IRN</t>
  </si>
  <si>
    <t>IQ</t>
  </si>
  <si>
    <t>IRQ</t>
  </si>
  <si>
    <t>Iraq</t>
  </si>
  <si>
    <t>IL</t>
  </si>
  <si>
    <t>ISR</t>
  </si>
  <si>
    <t>Israel</t>
  </si>
  <si>
    <t>JM</t>
  </si>
  <si>
    <t>JAM</t>
  </si>
  <si>
    <t>Jamaica</t>
  </si>
  <si>
    <t>JP</t>
  </si>
  <si>
    <t>JPN</t>
  </si>
  <si>
    <t>Japan</t>
  </si>
  <si>
    <t>JE</t>
  </si>
  <si>
    <t>JEY</t>
  </si>
  <si>
    <t>Jersey</t>
  </si>
  <si>
    <t>JO</t>
  </si>
  <si>
    <t>JOR</t>
  </si>
  <si>
    <t>Jordan</t>
  </si>
  <si>
    <t>KZ</t>
  </si>
  <si>
    <t>KAZ</t>
  </si>
  <si>
    <t>Kazakhstan</t>
  </si>
  <si>
    <t>KE</t>
  </si>
  <si>
    <t>KEN</t>
  </si>
  <si>
    <t>Kenya</t>
  </si>
  <si>
    <t>KI</t>
  </si>
  <si>
    <t>KIR</t>
  </si>
  <si>
    <t>Kiribati</t>
  </si>
  <si>
    <t>KP</t>
  </si>
  <si>
    <t>PRK</t>
  </si>
  <si>
    <t>Korea (the Democratic People's Republic of)</t>
  </si>
  <si>
    <t>KR</t>
  </si>
  <si>
    <t>KOR</t>
  </si>
  <si>
    <t>KW</t>
  </si>
  <si>
    <t>KWT</t>
  </si>
  <si>
    <t>Kuwait</t>
  </si>
  <si>
    <t>KG</t>
  </si>
  <si>
    <t>KGZ</t>
  </si>
  <si>
    <t>Kyrgyzstan</t>
  </si>
  <si>
    <t>LA</t>
  </si>
  <si>
    <t>LAO</t>
  </si>
  <si>
    <t>LB</t>
  </si>
  <si>
    <t>LBN</t>
  </si>
  <si>
    <t>Lebanon</t>
  </si>
  <si>
    <t>LS</t>
  </si>
  <si>
    <t>LSO</t>
  </si>
  <si>
    <t>Lesotho</t>
  </si>
  <si>
    <t>LR</t>
  </si>
  <si>
    <t>LBR</t>
  </si>
  <si>
    <t>Liberia</t>
  </si>
  <si>
    <t>LY</t>
  </si>
  <si>
    <t>LBY</t>
  </si>
  <si>
    <t>Libya</t>
  </si>
  <si>
    <t>MO</t>
  </si>
  <si>
    <t>MAC</t>
  </si>
  <si>
    <t>Macao</t>
  </si>
  <si>
    <t>MG</t>
  </si>
  <si>
    <t>MDG</t>
  </si>
  <si>
    <t>Madagascar</t>
  </si>
  <si>
    <t>MW</t>
  </si>
  <si>
    <t>MWI</t>
  </si>
  <si>
    <t>Malawi</t>
  </si>
  <si>
    <t>MY</t>
  </si>
  <si>
    <t>MYS</t>
  </si>
  <si>
    <t>Malaysia</t>
  </si>
  <si>
    <t>MV</t>
  </si>
  <si>
    <t>MDV</t>
  </si>
  <si>
    <t>Maldives</t>
  </si>
  <si>
    <t>ML</t>
  </si>
  <si>
    <t>MLI</t>
  </si>
  <si>
    <t>Mali</t>
  </si>
  <si>
    <t>MH</t>
  </si>
  <si>
    <t>MHL</t>
  </si>
  <si>
    <t>MQ</t>
  </si>
  <si>
    <t>MTQ</t>
  </si>
  <si>
    <t>Martinique</t>
  </si>
  <si>
    <t>MR</t>
  </si>
  <si>
    <t>MRT</t>
  </si>
  <si>
    <t>Mauritania</t>
  </si>
  <si>
    <t>MU</t>
  </si>
  <si>
    <t>MUS</t>
  </si>
  <si>
    <t>Mauritius</t>
  </si>
  <si>
    <t>YT</t>
  </si>
  <si>
    <t>MYT</t>
  </si>
  <si>
    <t>Mayotte</t>
  </si>
  <si>
    <t>MX</t>
  </si>
  <si>
    <t>MEX</t>
  </si>
  <si>
    <t>Mexico</t>
  </si>
  <si>
    <t>FM</t>
  </si>
  <si>
    <t>FSM</t>
  </si>
  <si>
    <t>Monaco</t>
  </si>
  <si>
    <t>MN</t>
  </si>
  <si>
    <t>MNG</t>
  </si>
  <si>
    <t>Mongolia</t>
  </si>
  <si>
    <t>MS</t>
  </si>
  <si>
    <t>MSR</t>
  </si>
  <si>
    <t>Montserrat</t>
  </si>
  <si>
    <t>MA</t>
  </si>
  <si>
    <t>MAR</t>
  </si>
  <si>
    <t>Morocco</t>
  </si>
  <si>
    <t>MZ</t>
  </si>
  <si>
    <t>MOZ</t>
  </si>
  <si>
    <t>Mozambique</t>
  </si>
  <si>
    <t>MM</t>
  </si>
  <si>
    <t>MMR</t>
  </si>
  <si>
    <t>Myanmar</t>
  </si>
  <si>
    <t>NA</t>
  </si>
  <si>
    <t>NAM</t>
  </si>
  <si>
    <t>Namibia</t>
  </si>
  <si>
    <t>NR</t>
  </si>
  <si>
    <t>NRU</t>
  </si>
  <si>
    <t>Nauru</t>
  </si>
  <si>
    <t>NP</t>
  </si>
  <si>
    <t>NPL</t>
  </si>
  <si>
    <t>Nepal</t>
  </si>
  <si>
    <t>NC</t>
  </si>
  <si>
    <t>NCL</t>
  </si>
  <si>
    <t>New Caledonia</t>
  </si>
  <si>
    <t>NZ</t>
  </si>
  <si>
    <t>NZL</t>
  </si>
  <si>
    <t>New Zealand</t>
  </si>
  <si>
    <t>NI</t>
  </si>
  <si>
    <t>NIC</t>
  </si>
  <si>
    <t>Nicaragua</t>
  </si>
  <si>
    <t>NE</t>
  </si>
  <si>
    <t>NER</t>
  </si>
  <si>
    <t>NG</t>
  </si>
  <si>
    <t>NGA</t>
  </si>
  <si>
    <t>Nigeria</t>
  </si>
  <si>
    <t>NU</t>
  </si>
  <si>
    <t>NIU</t>
  </si>
  <si>
    <t>Niue</t>
  </si>
  <si>
    <t>NFK</t>
  </si>
  <si>
    <t>Norfolk Island</t>
  </si>
  <si>
    <t>MP</t>
  </si>
  <si>
    <t>MNP</t>
  </si>
  <si>
    <t>OM</t>
  </si>
  <si>
    <t>OMN</t>
  </si>
  <si>
    <t>Oman</t>
  </si>
  <si>
    <t>PK</t>
  </si>
  <si>
    <t>PAK</t>
  </si>
  <si>
    <t>Pakistan</t>
  </si>
  <si>
    <t>PW</t>
  </si>
  <si>
    <t>PLW</t>
  </si>
  <si>
    <t>Palau</t>
  </si>
  <si>
    <t>PS</t>
  </si>
  <si>
    <t>PSE</t>
  </si>
  <si>
    <t>Palestine, State of</t>
  </si>
  <si>
    <t>PA</t>
  </si>
  <si>
    <t>PAN</t>
  </si>
  <si>
    <t>Panama</t>
  </si>
  <si>
    <t>PG</t>
  </si>
  <si>
    <t>PNG</t>
  </si>
  <si>
    <t>Papua New Guinea</t>
  </si>
  <si>
    <t>PY</t>
  </si>
  <si>
    <t>PRY</t>
  </si>
  <si>
    <t>Paraguay</t>
  </si>
  <si>
    <t>PE</t>
  </si>
  <si>
    <t>PER</t>
  </si>
  <si>
    <t>Peru</t>
  </si>
  <si>
    <t>PH</t>
  </si>
  <si>
    <t>PHL</t>
  </si>
  <si>
    <t>PN</t>
  </si>
  <si>
    <t>PCN</t>
  </si>
  <si>
    <t>Pitcairn</t>
  </si>
  <si>
    <t>PR</t>
  </si>
  <si>
    <t>PRI</t>
  </si>
  <si>
    <t>Puerto Rico</t>
  </si>
  <si>
    <t>QA</t>
  </si>
  <si>
    <t>QAT</t>
  </si>
  <si>
    <t>Qatar</t>
  </si>
  <si>
    <t>RE</t>
  </si>
  <si>
    <t>REU</t>
  </si>
  <si>
    <t>Réunion</t>
  </si>
  <si>
    <t>RW</t>
  </si>
  <si>
    <t>RWA</t>
  </si>
  <si>
    <t>Rwanda</t>
  </si>
  <si>
    <t>BL</t>
  </si>
  <si>
    <t>BLM</t>
  </si>
  <si>
    <t>Saint Barthélemy</t>
  </si>
  <si>
    <t>SH</t>
  </si>
  <si>
    <t>SHN</t>
  </si>
  <si>
    <t>Saint Helena, Ascension and Tristan da Cunha</t>
  </si>
  <si>
    <t>KN</t>
  </si>
  <si>
    <t>KNA</t>
  </si>
  <si>
    <t>Saint Kitts and Nevis</t>
  </si>
  <si>
    <t>LC</t>
  </si>
  <si>
    <t>LCA</t>
  </si>
  <si>
    <t>Saint Lucia</t>
  </si>
  <si>
    <t>MF</t>
  </si>
  <si>
    <t>MAF</t>
  </si>
  <si>
    <t>Saint Martin (French part)</t>
  </si>
  <si>
    <t>PM</t>
  </si>
  <si>
    <t>SPM</t>
  </si>
  <si>
    <t>Saint Pierre and Miquelon</t>
  </si>
  <si>
    <t>VC</t>
  </si>
  <si>
    <t>VCT</t>
  </si>
  <si>
    <t>Saint Vincent and the Grenadines</t>
  </si>
  <si>
    <t>WS</t>
  </si>
  <si>
    <t>WSM</t>
  </si>
  <si>
    <t>Samoa</t>
  </si>
  <si>
    <t>ST</t>
  </si>
  <si>
    <t>STP</t>
  </si>
  <si>
    <t>Sao Tome and Principe</t>
  </si>
  <si>
    <t>SA</t>
  </si>
  <si>
    <t>SAU</t>
  </si>
  <si>
    <t>Saudi Arabia</t>
  </si>
  <si>
    <t>SN</t>
  </si>
  <si>
    <t>SEN</t>
  </si>
  <si>
    <t>Senegal</t>
  </si>
  <si>
    <t>SC</t>
  </si>
  <si>
    <t>SYC</t>
  </si>
  <si>
    <t>Seychelles</t>
  </si>
  <si>
    <t>SL</t>
  </si>
  <si>
    <t>SLE</t>
  </si>
  <si>
    <t>Sierra Leone</t>
  </si>
  <si>
    <t>SG</t>
  </si>
  <si>
    <t>SGP</t>
  </si>
  <si>
    <t>Singapore</t>
  </si>
  <si>
    <t>SX</t>
  </si>
  <si>
    <t>SXM</t>
  </si>
  <si>
    <t>Sint Maarten (Dutch part)</t>
  </si>
  <si>
    <t>SB</t>
  </si>
  <si>
    <t>SLB</t>
  </si>
  <si>
    <t>Solomon Islands</t>
  </si>
  <si>
    <t>SO</t>
  </si>
  <si>
    <t>SOM</t>
  </si>
  <si>
    <t>Somalia</t>
  </si>
  <si>
    <t>ZA</t>
  </si>
  <si>
    <t>ZAF</t>
  </si>
  <si>
    <t>South Africa</t>
  </si>
  <si>
    <t>GS</t>
  </si>
  <si>
    <t>SGS</t>
  </si>
  <si>
    <t>South Georgia and the South Sandwich Islands</t>
  </si>
  <si>
    <t>SS</t>
  </si>
  <si>
    <t>SSD</t>
  </si>
  <si>
    <t>South Sudan</t>
  </si>
  <si>
    <t>LK</t>
  </si>
  <si>
    <t>LKA</t>
  </si>
  <si>
    <t>Sri Lanka</t>
  </si>
  <si>
    <t>SD</t>
  </si>
  <si>
    <t>SDN</t>
  </si>
  <si>
    <t>Sudan (the)</t>
  </si>
  <si>
    <t>SR</t>
  </si>
  <si>
    <t>SUR</t>
  </si>
  <si>
    <t>Suriname</t>
  </si>
  <si>
    <t>SJ</t>
  </si>
  <si>
    <t>SJM</t>
  </si>
  <si>
    <t>Svalbard and Jan Mayen</t>
  </si>
  <si>
    <t>SY</t>
  </si>
  <si>
    <t>SYR</t>
  </si>
  <si>
    <t>Syrian Arab Republic</t>
  </si>
  <si>
    <t>TW</t>
  </si>
  <si>
    <t>TWN</t>
  </si>
  <si>
    <t>TJ</t>
  </si>
  <si>
    <t>TJK</t>
  </si>
  <si>
    <t>Tajikistan</t>
  </si>
  <si>
    <t>TZ</t>
  </si>
  <si>
    <t>TZA</t>
  </si>
  <si>
    <t>TH</t>
  </si>
  <si>
    <t>THA</t>
  </si>
  <si>
    <t>Thailand</t>
  </si>
  <si>
    <t>TL</t>
  </si>
  <si>
    <t>TLS</t>
  </si>
  <si>
    <t>Timor-Leste</t>
  </si>
  <si>
    <t>TG</t>
  </si>
  <si>
    <t>TGO</t>
  </si>
  <si>
    <t>Togo</t>
  </si>
  <si>
    <t>TK</t>
  </si>
  <si>
    <t>TKL</t>
  </si>
  <si>
    <t>Tokelau</t>
  </si>
  <si>
    <t>TO</t>
  </si>
  <si>
    <t>TON</t>
  </si>
  <si>
    <t>Tonga</t>
  </si>
  <si>
    <t>TT</t>
  </si>
  <si>
    <t>TTO</t>
  </si>
  <si>
    <t>Trinidad and Tobago</t>
  </si>
  <si>
    <t>TN</t>
  </si>
  <si>
    <t>TUN</t>
  </si>
  <si>
    <t>Tunisia</t>
  </si>
  <si>
    <t>TR</t>
  </si>
  <si>
    <t>TUR</t>
  </si>
  <si>
    <t>Turkey</t>
  </si>
  <si>
    <t>TM</t>
  </si>
  <si>
    <t>TKM</t>
  </si>
  <si>
    <t>Turkmenistan</t>
  </si>
  <si>
    <t>TC</t>
  </si>
  <si>
    <t>TCA</t>
  </si>
  <si>
    <t>TV</t>
  </si>
  <si>
    <t>TUV</t>
  </si>
  <si>
    <t>Tuvalu</t>
  </si>
  <si>
    <t>UG</t>
  </si>
  <si>
    <t>UGA</t>
  </si>
  <si>
    <t>Uganda</t>
  </si>
  <si>
    <t>AE</t>
  </si>
  <si>
    <t>ARE</t>
  </si>
  <si>
    <t>UM</t>
  </si>
  <si>
    <t>UMI</t>
  </si>
  <si>
    <t>United States Minor Outlying Islands (the)</t>
  </si>
  <si>
    <t>UY</t>
  </si>
  <si>
    <t>URY</t>
  </si>
  <si>
    <t>Uruguay</t>
  </si>
  <si>
    <t>UZ</t>
  </si>
  <si>
    <t>UZB</t>
  </si>
  <si>
    <t>Uzbekistan</t>
  </si>
  <si>
    <t>VU</t>
  </si>
  <si>
    <t>VUT</t>
  </si>
  <si>
    <t>Vanuatu</t>
  </si>
  <si>
    <t>VE</t>
  </si>
  <si>
    <t>VEN</t>
  </si>
  <si>
    <t>VN</t>
  </si>
  <si>
    <t>VNM</t>
  </si>
  <si>
    <t>Viet Nam</t>
  </si>
  <si>
    <t>VG</t>
  </si>
  <si>
    <t>VGB</t>
  </si>
  <si>
    <t>Virgin Islands (British)</t>
  </si>
  <si>
    <t>VI</t>
  </si>
  <si>
    <t>VIR</t>
  </si>
  <si>
    <t>Virgin Islands (U.S.)</t>
  </si>
  <si>
    <t>WF</t>
  </si>
  <si>
    <t>WLF</t>
  </si>
  <si>
    <t>Wallis and Futuna</t>
  </si>
  <si>
    <t>EH</t>
  </si>
  <si>
    <t>ESH</t>
  </si>
  <si>
    <t>Western Sahara</t>
  </si>
  <si>
    <t>YE</t>
  </si>
  <si>
    <t>YEM</t>
  </si>
  <si>
    <t>Yemen</t>
  </si>
  <si>
    <t>ZM</t>
  </si>
  <si>
    <t>ZMB</t>
  </si>
  <si>
    <t>Zambia</t>
  </si>
  <si>
    <t>ZW</t>
  </si>
  <si>
    <t>ZWE</t>
  </si>
  <si>
    <t>Zimbabwe</t>
  </si>
  <si>
    <t>Period No</t>
  </si>
  <si>
    <t>Month Name</t>
  </si>
  <si>
    <t>Month Number</t>
  </si>
  <si>
    <t>01</t>
  </si>
  <si>
    <t>Oct</t>
  </si>
  <si>
    <t>02</t>
  </si>
  <si>
    <t>Nov</t>
  </si>
  <si>
    <t>03</t>
  </si>
  <si>
    <t>Dec</t>
  </si>
  <si>
    <t>04</t>
  </si>
  <si>
    <t>Jan</t>
  </si>
  <si>
    <t>05</t>
  </si>
  <si>
    <t>Feb</t>
  </si>
  <si>
    <t>06</t>
  </si>
  <si>
    <t>Mar</t>
  </si>
  <si>
    <t>07</t>
  </si>
  <si>
    <t>Apr</t>
  </si>
  <si>
    <t>08</t>
  </si>
  <si>
    <t>May</t>
  </si>
  <si>
    <t>09</t>
  </si>
  <si>
    <t>Jun</t>
  </si>
  <si>
    <t>Jul</t>
  </si>
  <si>
    <t>Aug</t>
  </si>
  <si>
    <t>Sep</t>
  </si>
  <si>
    <t>United States</t>
  </si>
  <si>
    <t>United Kingdom</t>
  </si>
  <si>
    <t>Russian Federation</t>
  </si>
  <si>
    <t>Philippines</t>
  </si>
  <si>
    <t>Niger</t>
  </si>
  <si>
    <t>Northern Mariana Islands</t>
  </si>
  <si>
    <t>Netherlands</t>
  </si>
  <si>
    <t>Moldov</t>
  </si>
  <si>
    <t>Micronesia</t>
  </si>
  <si>
    <t>Marshall Islands</t>
  </si>
  <si>
    <t>Lao People's Democratic Republic</t>
  </si>
  <si>
    <t>Korea</t>
  </si>
  <si>
    <t>Holy See</t>
  </si>
  <si>
    <t>Iran</t>
  </si>
  <si>
    <t>Gambia</t>
  </si>
  <si>
    <t>French Southern Territories</t>
  </si>
  <si>
    <t>North Macedonia</t>
  </si>
  <si>
    <t>Taiwan</t>
  </si>
  <si>
    <t>Turks and Caicos Islands</t>
  </si>
  <si>
    <t>Tanzania</t>
  </si>
  <si>
    <t>United Arab Emirates</t>
  </si>
  <si>
    <t>Venezuela</t>
  </si>
  <si>
    <t>Items</t>
  </si>
  <si>
    <t>01. Budget/committed hours</t>
  </si>
  <si>
    <t>02. Executed hours (ALL)</t>
  </si>
  <si>
    <t>03. Thereof from Backlog</t>
  </si>
  <si>
    <t>04. Planned hrs for execution</t>
  </si>
  <si>
    <t>05. Gap (cumulated, in h)</t>
  </si>
  <si>
    <t>Period</t>
  </si>
  <si>
    <t>BP</t>
  </si>
  <si>
    <t>WeekNumber</t>
  </si>
  <si>
    <t>Fiscal Year</t>
  </si>
  <si>
    <t>FY-Period</t>
  </si>
  <si>
    <t>Executed hours (ALL)</t>
  </si>
  <si>
    <t>Thereof from Backlog</t>
  </si>
  <si>
    <t>Planned hrs for execution (In h)</t>
  </si>
  <si>
    <t>Gap (cumulated, in h)</t>
  </si>
  <si>
    <t>Utilization  (In %)</t>
  </si>
  <si>
    <t xml:space="preserve">Executed hours </t>
  </si>
  <si>
    <t>SSP</t>
  </si>
  <si>
    <t>CCode</t>
  </si>
  <si>
    <t>Integrated Budget</t>
  </si>
  <si>
    <t>Budget/ committed hours</t>
  </si>
  <si>
    <t xml:space="preserve">06. Executed hours </t>
  </si>
  <si>
    <t>Item</t>
  </si>
  <si>
    <t>FY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</si>
  <si>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</si>
  <si>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</si>
  <si>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</si>
  <si>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</si>
  <si>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</si>
  <si>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</si>
  <si>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</si>
  <si>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</si>
  <si>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</si>
  <si>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</si>
  <si>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</si>
  <si>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</si>
  <si>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Switzerland BP</t>
  </si>
  <si>
    <t>Switzerland SSP</t>
  </si>
  <si>
    <t>UK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</si>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</sst>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MS Sans Serif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2"/>
    <xf numFmtId="49" fontId="2" fillId="0" borderId="0" xfId="2" applyNumberFormat="1"/>
    <xf numFmtId="49" fontId="0" fillId="0" borderId="0" xfId="2" applyNumberFormat="1" applyFont="1" applyFill="1" applyBorder="1"/>
    <xf numFmtId="0" fontId="0" fillId="0" borderId="0" xfId="2" applyFont="1" applyFill="1" applyBorder="1"/>
    <xf numFmtId="0" fontId="0" fillId="0" borderId="0" xfId="2" quotePrefix="1" applyFont="1" applyFill="1" applyBorder="1"/>
    <xf numFmtId="164" fontId="0" fillId="0" borderId="0" xfId="3" applyNumberFormat="1" applyFont="1"/>
    <xf numFmtId="0" fontId="0" fillId="0" borderId="0" xfId="3" applyNumberFormat="1" applyFont="1"/>
    <xf numFmtId="1" fontId="0" fillId="0" borderId="0" xfId="3" applyNumberFormat="1" applyFont="1"/>
    <xf numFmtId="164" fontId="4" fillId="0" borderId="0" xfId="3" applyNumberFormat="1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3" fontId="0" fillId="0" borderId="0" xfId="3" applyNumberFormat="1" applyFont="1"/>
    <xf numFmtId="0" fontId="0" fillId="0" borderId="0" xfId="0" applyAlignment="1">
      <alignment horizontal="right"/>
    </xf>
    <xf numFmtId="164" fontId="0" fillId="0" borderId="0" xfId="3" applyNumberFormat="1" applyFont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/>
    </xf>
    <xf numFmtId="164" fontId="0" fillId="0" borderId="0" xfId="3" applyNumberFormat="1" applyFont="1" applyFill="1" applyBorder="1" applyAlignment="1">
      <alignment horizontal="left" vertical="center"/>
    </xf>
    <xf numFmtId="9" fontId="0" fillId="0" borderId="0" xfId="4" applyFont="1" applyFill="1" applyBorder="1"/>
  </cellXfs>
  <cellStyles count="5">
    <cellStyle name="Comma" xfId="3" builtinId="3"/>
    <cellStyle name="Normal" xfId="0" builtinId="0"/>
    <cellStyle name="Normal 2" xfId="2" xr:uid="{E9FE0878-E2A0-4C57-9912-1335DA0B0238}"/>
    <cellStyle name="Normal 6" xfId="1" xr:uid="{7CF1C4F6-6649-4F18-8193-43CCBF5AE93A}"/>
    <cellStyle name="Percent" xfId="4" builtinId="5"/>
  </cellStyles>
  <dxfs count="3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ecific%20Executed%20Hours%20Repor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Page"/>
      <sheetName val="ReportData"/>
      <sheetName val="Pivot all"/>
      <sheetName val="Pivot HQ"/>
      <sheetName val="Pivot BP"/>
      <sheetName val="PivotOOH"/>
      <sheetName val="PivotOOH HQ"/>
      <sheetName val="DE"/>
      <sheetName val="AT"/>
      <sheetName val="FR"/>
      <sheetName val="BE"/>
      <sheetName val="LU"/>
      <sheetName val="DK"/>
      <sheetName val="FI"/>
      <sheetName val="NL"/>
      <sheetName val="NO"/>
      <sheetName val="PL"/>
      <sheetName val="SA"/>
      <sheetName val="SE"/>
      <sheetName val="CH"/>
      <sheetName val="SSP"/>
      <sheetName val="BP"/>
      <sheetName val="UK"/>
      <sheetName val="USA"/>
      <sheetName val="Data"/>
      <sheetName val="All"/>
    </sheetNames>
    <sheetDataSet>
      <sheetData sheetId="0">
        <row r="4">
          <cell r="D4">
            <v>2021</v>
          </cell>
        </row>
        <row r="5">
          <cell r="D5">
            <v>22</v>
          </cell>
        </row>
        <row r="11">
          <cell r="D11">
            <v>7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7">
          <cell r="F7">
            <v>5583.333333333333</v>
          </cell>
          <cell r="G7">
            <v>11166.666666666666</v>
          </cell>
          <cell r="H7">
            <v>16750</v>
          </cell>
          <cell r="I7">
            <v>22333.333333333332</v>
          </cell>
          <cell r="J7">
            <v>27916.666666666664</v>
          </cell>
          <cell r="L7">
            <v>39083.333333333328</v>
          </cell>
          <cell r="M7">
            <v>44666.666666666664</v>
          </cell>
          <cell r="N7">
            <v>50250</v>
          </cell>
          <cell r="O7">
            <v>55833.333333333328</v>
          </cell>
          <cell r="P7">
            <v>61416.666666666664</v>
          </cell>
          <cell r="Q7">
            <v>67000</v>
          </cell>
        </row>
        <row r="8">
          <cell r="F8">
            <v>5120</v>
          </cell>
          <cell r="G8">
            <v>10769</v>
          </cell>
          <cell r="H8">
            <v>14131</v>
          </cell>
          <cell r="I8">
            <v>18972</v>
          </cell>
          <cell r="J8">
            <v>22666</v>
          </cell>
          <cell r="L8">
            <v>30748</v>
          </cell>
          <cell r="M8" t="str">
            <v/>
          </cell>
          <cell r="N8" t="str">
            <v/>
          </cell>
          <cell r="O8" t="str">
            <v/>
          </cell>
          <cell r="P8" t="str">
            <v/>
          </cell>
          <cell r="Q8" t="str">
            <v/>
          </cell>
        </row>
        <row r="9">
          <cell r="F9">
            <v>3351</v>
          </cell>
          <cell r="G9">
            <v>5738</v>
          </cell>
          <cell r="H9">
            <v>7028</v>
          </cell>
          <cell r="I9">
            <v>8082</v>
          </cell>
          <cell r="J9">
            <v>8971</v>
          </cell>
          <cell r="L9">
            <v>9759</v>
          </cell>
          <cell r="M9" t="str">
            <v/>
          </cell>
          <cell r="N9" t="str">
            <v/>
          </cell>
          <cell r="O9" t="str">
            <v/>
          </cell>
          <cell r="P9" t="str">
            <v/>
          </cell>
          <cell r="Q9" t="str">
            <v/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L10">
            <v>0</v>
          </cell>
          <cell r="M10">
            <v>2740</v>
          </cell>
          <cell r="N10">
            <v>2060</v>
          </cell>
          <cell r="O10">
            <v>1680</v>
          </cell>
          <cell r="P10">
            <v>0</v>
          </cell>
          <cell r="Q10">
            <v>0</v>
          </cell>
        </row>
        <row r="11">
          <cell r="F11">
            <v>463.33333333333303</v>
          </cell>
          <cell r="G11">
            <v>397.66666666666606</v>
          </cell>
          <cell r="H11">
            <v>2619</v>
          </cell>
          <cell r="I11">
            <v>3361.3333333333321</v>
          </cell>
          <cell r="J11">
            <v>5250.6666666666642</v>
          </cell>
          <cell r="L11">
            <v>8335.3333333333285</v>
          </cell>
          <cell r="M11">
            <v>11178.666666666661</v>
          </cell>
          <cell r="N11">
            <v>14701.999999999993</v>
          </cell>
          <cell r="O11">
            <v>18605.333333333325</v>
          </cell>
          <cell r="P11">
            <v>24188.666666666657</v>
          </cell>
          <cell r="Q11">
            <v>29771.999999999989</v>
          </cell>
        </row>
        <row r="12">
          <cell r="F12">
            <v>0.91701492537313434</v>
          </cell>
          <cell r="G12">
            <v>0.96438805970149255</v>
          </cell>
          <cell r="H12">
            <v>0.8436417910447761</v>
          </cell>
          <cell r="I12">
            <v>0.84949253731343288</v>
          </cell>
          <cell r="J12">
            <v>0.81191641791044789</v>
          </cell>
          <cell r="L12">
            <v>0.78672921108742011</v>
          </cell>
          <cell r="M12">
            <v>0.74973134328358215</v>
          </cell>
          <cell r="N12">
            <v>0.70742288557213939</v>
          </cell>
          <cell r="O12">
            <v>0.66677014925373146</v>
          </cell>
          <cell r="P12">
            <v>0.6061546811397559</v>
          </cell>
          <cell r="Q12">
            <v>0.55564179104477629</v>
          </cell>
        </row>
        <row r="13">
          <cell r="F13">
            <v>5120</v>
          </cell>
          <cell r="G13">
            <v>10769</v>
          </cell>
          <cell r="H13">
            <v>14131</v>
          </cell>
          <cell r="I13">
            <v>18972</v>
          </cell>
          <cell r="J13">
            <v>22666</v>
          </cell>
          <cell r="L13">
            <v>30748</v>
          </cell>
          <cell r="M13">
            <v>33488</v>
          </cell>
          <cell r="N13">
            <v>35548.000000000007</v>
          </cell>
          <cell r="O13">
            <v>37228</v>
          </cell>
          <cell r="P13"/>
          <cell r="Q13"/>
        </row>
      </sheetData>
      <sheetData sheetId="8">
        <row r="7">
          <cell r="F7">
            <v>1375</v>
          </cell>
          <cell r="G7">
            <v>2750</v>
          </cell>
          <cell r="H7">
            <v>4125</v>
          </cell>
          <cell r="I7">
            <v>5500</v>
          </cell>
          <cell r="J7">
            <v>6875</v>
          </cell>
          <cell r="K7">
            <v>8250</v>
          </cell>
          <cell r="L7">
            <v>9625</v>
          </cell>
          <cell r="M7">
            <v>11000</v>
          </cell>
          <cell r="N7">
            <v>12375</v>
          </cell>
          <cell r="O7">
            <v>13750</v>
          </cell>
          <cell r="P7">
            <v>15125</v>
          </cell>
          <cell r="Q7">
            <v>16500</v>
          </cell>
        </row>
        <row r="8">
          <cell r="F8">
            <v>868</v>
          </cell>
          <cell r="G8">
            <v>2280</v>
          </cell>
          <cell r="H8">
            <v>3304</v>
          </cell>
          <cell r="I8">
            <v>5110</v>
          </cell>
          <cell r="J8">
            <v>7062</v>
          </cell>
          <cell r="K8">
            <v>8563</v>
          </cell>
          <cell r="L8">
            <v>9162</v>
          </cell>
          <cell r="M8" t="str">
            <v/>
          </cell>
          <cell r="N8" t="str">
            <v/>
          </cell>
          <cell r="O8" t="str">
            <v/>
          </cell>
          <cell r="P8" t="str">
            <v/>
          </cell>
          <cell r="Q8" t="str">
            <v/>
          </cell>
        </row>
        <row r="9">
          <cell r="F9">
            <v>422</v>
          </cell>
          <cell r="G9">
            <v>512</v>
          </cell>
          <cell r="H9">
            <v>548</v>
          </cell>
          <cell r="I9">
            <v>576</v>
          </cell>
          <cell r="J9">
            <v>676</v>
          </cell>
          <cell r="K9">
            <v>676</v>
          </cell>
          <cell r="L9">
            <v>676</v>
          </cell>
          <cell r="M9" t="str">
            <v/>
          </cell>
          <cell r="N9" t="str">
            <v/>
          </cell>
          <cell r="O9" t="str">
            <v/>
          </cell>
          <cell r="P9" t="str">
            <v/>
          </cell>
          <cell r="Q9" t="str">
            <v/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528</v>
          </cell>
          <cell r="N10">
            <v>520</v>
          </cell>
          <cell r="O10">
            <v>280</v>
          </cell>
          <cell r="P10">
            <v>0</v>
          </cell>
          <cell r="Q10">
            <v>0</v>
          </cell>
        </row>
        <row r="11">
          <cell r="F11">
            <v>507</v>
          </cell>
          <cell r="G11">
            <v>470</v>
          </cell>
          <cell r="H11">
            <v>821</v>
          </cell>
          <cell r="I11">
            <v>390</v>
          </cell>
          <cell r="J11">
            <v>-187</v>
          </cell>
          <cell r="K11">
            <v>-313</v>
          </cell>
          <cell r="L11">
            <v>463</v>
          </cell>
          <cell r="M11">
            <v>1310</v>
          </cell>
          <cell r="N11">
            <v>2165</v>
          </cell>
          <cell r="O11">
            <v>3260</v>
          </cell>
          <cell r="P11">
            <v>4635</v>
          </cell>
          <cell r="Q11">
            <v>6010</v>
          </cell>
        </row>
        <row r="12">
          <cell r="F12">
            <v>0.63127272727272721</v>
          </cell>
          <cell r="G12">
            <v>0.8290909090909091</v>
          </cell>
          <cell r="H12">
            <v>0.800969696969697</v>
          </cell>
          <cell r="I12">
            <v>0.92909090909090908</v>
          </cell>
          <cell r="J12">
            <v>1.0271999999999999</v>
          </cell>
          <cell r="L12">
            <v>0.95189610389610391</v>
          </cell>
          <cell r="M12">
            <v>0.88090909090909086</v>
          </cell>
          <cell r="N12">
            <v>0.82505050505050503</v>
          </cell>
          <cell r="O12">
            <v>0.76290909090909087</v>
          </cell>
          <cell r="P12">
            <v>0.69355371900826446</v>
          </cell>
          <cell r="Q12">
            <v>0.63575757575757574</v>
          </cell>
        </row>
        <row r="13">
          <cell r="F13">
            <v>868</v>
          </cell>
          <cell r="G13">
            <v>2280</v>
          </cell>
          <cell r="H13">
            <v>3304</v>
          </cell>
          <cell r="I13">
            <v>5110</v>
          </cell>
          <cell r="J13">
            <v>7062</v>
          </cell>
          <cell r="K13">
            <v>8563</v>
          </cell>
          <cell r="L13">
            <v>9162</v>
          </cell>
          <cell r="M13">
            <v>9690</v>
          </cell>
          <cell r="N13">
            <v>10210</v>
          </cell>
          <cell r="O13">
            <v>10490</v>
          </cell>
          <cell r="P13"/>
          <cell r="Q13"/>
        </row>
      </sheetData>
      <sheetData sheetId="9">
        <row r="7">
          <cell r="F7">
            <v>979.16666666666663</v>
          </cell>
          <cell r="G7">
            <v>1958.3333333333333</v>
          </cell>
          <cell r="H7">
            <v>2937.5</v>
          </cell>
          <cell r="I7">
            <v>3916.6666666666665</v>
          </cell>
          <cell r="J7">
            <v>4895.833333333333</v>
          </cell>
          <cell r="K7">
            <v>5875</v>
          </cell>
          <cell r="L7">
            <v>6854.1666666666661</v>
          </cell>
          <cell r="M7">
            <v>7833.333333333333</v>
          </cell>
          <cell r="N7">
            <v>8812.5</v>
          </cell>
          <cell r="O7">
            <v>9791.6666666666661</v>
          </cell>
          <cell r="P7">
            <v>10770.833333333332</v>
          </cell>
          <cell r="Q7">
            <v>11750</v>
          </cell>
        </row>
        <row r="8">
          <cell r="F8">
            <v>558</v>
          </cell>
          <cell r="G8">
            <v>1613</v>
          </cell>
          <cell r="H8">
            <v>2128</v>
          </cell>
          <cell r="I8">
            <v>2963</v>
          </cell>
          <cell r="J8">
            <v>3947</v>
          </cell>
          <cell r="K8">
            <v>4480</v>
          </cell>
          <cell r="L8">
            <v>5512</v>
          </cell>
          <cell r="M8" t="str">
            <v/>
          </cell>
          <cell r="N8" t="str">
            <v/>
          </cell>
          <cell r="O8" t="str">
            <v/>
          </cell>
          <cell r="P8" t="str">
            <v/>
          </cell>
          <cell r="Q8" t="str">
            <v/>
          </cell>
        </row>
        <row r="9">
          <cell r="F9">
            <v>0</v>
          </cell>
          <cell r="G9">
            <v>167</v>
          </cell>
          <cell r="H9">
            <v>207</v>
          </cell>
          <cell r="I9">
            <v>219</v>
          </cell>
          <cell r="J9">
            <v>219</v>
          </cell>
          <cell r="K9">
            <v>219</v>
          </cell>
          <cell r="L9">
            <v>219</v>
          </cell>
          <cell r="M9" t="str">
            <v/>
          </cell>
          <cell r="N9" t="str">
            <v/>
          </cell>
          <cell r="O9" t="str">
            <v/>
          </cell>
          <cell r="P9" t="str">
            <v/>
          </cell>
          <cell r="Q9" t="str">
            <v/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1200</v>
          </cell>
          <cell r="N10">
            <v>1240</v>
          </cell>
          <cell r="O10">
            <v>160</v>
          </cell>
          <cell r="P10">
            <v>0</v>
          </cell>
          <cell r="Q10">
            <v>0</v>
          </cell>
        </row>
        <row r="11">
          <cell r="F11">
            <v>421.16666666666663</v>
          </cell>
          <cell r="G11">
            <v>345.33333333333326</v>
          </cell>
          <cell r="H11">
            <v>809.5</v>
          </cell>
          <cell r="I11">
            <v>953.66666666666652</v>
          </cell>
          <cell r="J11">
            <v>948.83333333333303</v>
          </cell>
          <cell r="K11">
            <v>1395</v>
          </cell>
          <cell r="L11">
            <v>1342.1666666666661</v>
          </cell>
          <cell r="M11">
            <v>1121.3333333333326</v>
          </cell>
          <cell r="N11">
            <v>860.49999999999909</v>
          </cell>
          <cell r="O11">
            <v>1679.6666666666656</v>
          </cell>
          <cell r="P11">
            <v>2658.8333333333321</v>
          </cell>
          <cell r="Q11">
            <v>3637.9999999999986</v>
          </cell>
        </row>
        <row r="12">
          <cell r="F12">
            <v>0.56987234042553192</v>
          </cell>
          <cell r="G12">
            <v>0.82365957446808513</v>
          </cell>
          <cell r="H12">
            <v>0.72442553191489356</v>
          </cell>
          <cell r="I12">
            <v>0.75651063829787235</v>
          </cell>
          <cell r="J12">
            <v>0.80619574468085109</v>
          </cell>
          <cell r="L12">
            <v>0.80418237082066879</v>
          </cell>
          <cell r="M12">
            <v>0.85685106382978726</v>
          </cell>
          <cell r="N12">
            <v>0.90235460992907812</v>
          </cell>
          <cell r="O12">
            <v>0.82845957446808516</v>
          </cell>
          <cell r="P12">
            <v>0.75314506769825929</v>
          </cell>
          <cell r="Q12">
            <v>0.69038297872340437</v>
          </cell>
        </row>
        <row r="13">
          <cell r="F13">
            <v>558</v>
          </cell>
          <cell r="G13">
            <v>1613</v>
          </cell>
          <cell r="H13">
            <v>2128</v>
          </cell>
          <cell r="I13">
            <v>2963</v>
          </cell>
          <cell r="J13">
            <v>3947</v>
          </cell>
          <cell r="K13">
            <v>4480</v>
          </cell>
          <cell r="L13">
            <v>5512</v>
          </cell>
          <cell r="M13">
            <v>6712</v>
          </cell>
          <cell r="N13">
            <v>7952.0000000000009</v>
          </cell>
          <cell r="O13">
            <v>8112</v>
          </cell>
          <cell r="P13"/>
          <cell r="Q13"/>
        </row>
      </sheetData>
      <sheetData sheetId="10">
        <row r="7">
          <cell r="F7">
            <v>625</v>
          </cell>
          <cell r="G7">
            <v>1250</v>
          </cell>
          <cell r="H7">
            <v>1875</v>
          </cell>
          <cell r="I7">
            <v>2500</v>
          </cell>
          <cell r="J7">
            <v>3125</v>
          </cell>
          <cell r="K7">
            <v>3750</v>
          </cell>
          <cell r="L7">
            <v>4375</v>
          </cell>
          <cell r="M7">
            <v>5000</v>
          </cell>
          <cell r="N7">
            <v>5625</v>
          </cell>
          <cell r="O7">
            <v>6250</v>
          </cell>
          <cell r="P7">
            <v>6875</v>
          </cell>
          <cell r="Q7">
            <v>7500</v>
          </cell>
        </row>
        <row r="8">
          <cell r="F8">
            <v>124</v>
          </cell>
          <cell r="G8">
            <v>231</v>
          </cell>
          <cell r="H8">
            <v>367</v>
          </cell>
          <cell r="I8">
            <v>367</v>
          </cell>
          <cell r="J8">
            <v>514</v>
          </cell>
          <cell r="K8">
            <v>892</v>
          </cell>
          <cell r="L8">
            <v>939</v>
          </cell>
          <cell r="M8" t="str">
            <v/>
          </cell>
          <cell r="N8" t="str">
            <v/>
          </cell>
          <cell r="O8" t="str">
            <v/>
          </cell>
          <cell r="P8" t="str">
            <v/>
          </cell>
          <cell r="Q8" t="str">
            <v/>
          </cell>
        </row>
        <row r="9">
          <cell r="F9">
            <v>102</v>
          </cell>
          <cell r="G9">
            <v>148</v>
          </cell>
          <cell r="H9">
            <v>148</v>
          </cell>
          <cell r="I9">
            <v>148</v>
          </cell>
          <cell r="J9">
            <v>148</v>
          </cell>
          <cell r="K9">
            <v>148</v>
          </cell>
          <cell r="L9">
            <v>148</v>
          </cell>
          <cell r="M9" t="str">
            <v/>
          </cell>
          <cell r="N9" t="str">
            <v/>
          </cell>
          <cell r="O9" t="str">
            <v/>
          </cell>
          <cell r="P9" t="str">
            <v/>
          </cell>
          <cell r="Q9" t="str">
            <v/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40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</row>
        <row r="11">
          <cell r="F11">
            <v>501</v>
          </cell>
          <cell r="G11">
            <v>1019</v>
          </cell>
          <cell r="H11">
            <v>1508</v>
          </cell>
          <cell r="I11">
            <v>2133</v>
          </cell>
          <cell r="J11">
            <v>2611</v>
          </cell>
          <cell r="K11">
            <v>2858</v>
          </cell>
          <cell r="L11">
            <v>3436</v>
          </cell>
          <cell r="M11">
            <v>4021</v>
          </cell>
          <cell r="N11">
            <v>4646</v>
          </cell>
          <cell r="O11">
            <v>5271</v>
          </cell>
          <cell r="P11">
            <v>5896</v>
          </cell>
          <cell r="Q11">
            <v>6521</v>
          </cell>
        </row>
        <row r="12">
          <cell r="F12">
            <v>0.19840000000000002</v>
          </cell>
          <cell r="G12">
            <v>0.18479999999999996</v>
          </cell>
          <cell r="H12">
            <v>0.19573333333333331</v>
          </cell>
          <cell r="I12">
            <v>0.14680000000000004</v>
          </cell>
          <cell r="J12">
            <v>0.16447999999999996</v>
          </cell>
          <cell r="L12">
            <v>0.21462857142857139</v>
          </cell>
          <cell r="M12">
            <v>0.19579999999999997</v>
          </cell>
          <cell r="N12">
            <v>0.17404444444444445</v>
          </cell>
          <cell r="O12">
            <v>0.15664</v>
          </cell>
          <cell r="P12">
            <v>0.14239999999999997</v>
          </cell>
          <cell r="Q12">
            <v>0.13053333333333328</v>
          </cell>
        </row>
        <row r="13">
          <cell r="F13">
            <v>124</v>
          </cell>
          <cell r="G13">
            <v>231</v>
          </cell>
          <cell r="H13">
            <v>367</v>
          </cell>
          <cell r="I13">
            <v>367</v>
          </cell>
          <cell r="J13">
            <v>514</v>
          </cell>
          <cell r="K13">
            <v>892</v>
          </cell>
          <cell r="L13">
            <v>939</v>
          </cell>
          <cell r="M13">
            <v>979</v>
          </cell>
          <cell r="N13">
            <v>979</v>
          </cell>
          <cell r="O13">
            <v>979</v>
          </cell>
          <cell r="P13"/>
          <cell r="Q13"/>
        </row>
      </sheetData>
      <sheetData sheetId="11">
        <row r="7">
          <cell r="F7">
            <v>50</v>
          </cell>
          <cell r="G7">
            <v>100</v>
          </cell>
          <cell r="H7">
            <v>150</v>
          </cell>
          <cell r="I7">
            <v>200</v>
          </cell>
          <cell r="J7">
            <v>250</v>
          </cell>
          <cell r="K7">
            <v>300</v>
          </cell>
          <cell r="L7">
            <v>350</v>
          </cell>
          <cell r="M7">
            <v>400</v>
          </cell>
          <cell r="N7">
            <v>450</v>
          </cell>
          <cell r="O7">
            <v>500</v>
          </cell>
          <cell r="P7">
            <v>550</v>
          </cell>
          <cell r="Q7">
            <v>600</v>
          </cell>
        </row>
        <row r="8">
          <cell r="F8">
            <v>136</v>
          </cell>
          <cell r="G8">
            <v>172</v>
          </cell>
          <cell r="H8">
            <v>211</v>
          </cell>
          <cell r="I8">
            <v>211</v>
          </cell>
          <cell r="J8">
            <v>211</v>
          </cell>
          <cell r="K8">
            <v>282</v>
          </cell>
          <cell r="L8">
            <v>282</v>
          </cell>
          <cell r="M8" t="str">
            <v/>
          </cell>
          <cell r="N8" t="str">
            <v/>
          </cell>
          <cell r="O8" t="str">
            <v/>
          </cell>
          <cell r="P8" t="str">
            <v/>
          </cell>
          <cell r="Q8" t="str">
            <v/>
          </cell>
        </row>
        <row r="9">
          <cell r="F9">
            <v>136</v>
          </cell>
          <cell r="G9">
            <v>172</v>
          </cell>
          <cell r="H9">
            <v>211</v>
          </cell>
          <cell r="I9">
            <v>211</v>
          </cell>
          <cell r="J9">
            <v>211</v>
          </cell>
          <cell r="K9">
            <v>211</v>
          </cell>
          <cell r="L9">
            <v>211</v>
          </cell>
          <cell r="M9" t="str">
            <v/>
          </cell>
          <cell r="N9" t="str">
            <v/>
          </cell>
          <cell r="O9" t="str">
            <v/>
          </cell>
          <cell r="P9" t="str">
            <v/>
          </cell>
          <cell r="Q9" t="str">
            <v/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</row>
        <row r="11">
          <cell r="F11">
            <v>-86</v>
          </cell>
          <cell r="G11">
            <v>-72</v>
          </cell>
          <cell r="H11">
            <v>-61</v>
          </cell>
          <cell r="I11">
            <v>-11</v>
          </cell>
          <cell r="J11">
            <v>39</v>
          </cell>
          <cell r="K11">
            <v>18</v>
          </cell>
          <cell r="L11">
            <v>68</v>
          </cell>
          <cell r="M11">
            <v>118</v>
          </cell>
          <cell r="N11">
            <v>168</v>
          </cell>
          <cell r="O11">
            <v>218</v>
          </cell>
          <cell r="P11">
            <v>268</v>
          </cell>
          <cell r="Q11">
            <v>318</v>
          </cell>
        </row>
        <row r="12">
          <cell r="F12">
            <v>2.7199999999999998</v>
          </cell>
          <cell r="G12">
            <v>1.72</v>
          </cell>
          <cell r="H12">
            <v>1.4066666666666667</v>
          </cell>
          <cell r="I12">
            <v>1.0549999999999999</v>
          </cell>
          <cell r="J12">
            <v>0.84399999999999997</v>
          </cell>
          <cell r="L12">
            <v>0.80571428571428572</v>
          </cell>
          <cell r="M12">
            <v>0.70500000000000007</v>
          </cell>
          <cell r="N12">
            <v>0.62666666666666671</v>
          </cell>
          <cell r="O12">
            <v>0.56400000000000006</v>
          </cell>
          <cell r="P12">
            <v>0.5127272727272727</v>
          </cell>
          <cell r="Q12">
            <v>0.47</v>
          </cell>
        </row>
        <row r="13">
          <cell r="F13">
            <v>136</v>
          </cell>
          <cell r="G13">
            <v>172</v>
          </cell>
          <cell r="H13">
            <v>211</v>
          </cell>
          <cell r="I13">
            <v>211</v>
          </cell>
          <cell r="J13">
            <v>211</v>
          </cell>
          <cell r="K13">
            <v>282</v>
          </cell>
          <cell r="L13">
            <v>282</v>
          </cell>
          <cell r="M13">
            <v>282</v>
          </cell>
          <cell r="N13">
            <v>282</v>
          </cell>
          <cell r="O13">
            <v>282</v>
          </cell>
          <cell r="P13"/>
          <cell r="Q13"/>
        </row>
      </sheetData>
      <sheetData sheetId="12">
        <row r="7">
          <cell r="F7">
            <v>1250</v>
          </cell>
          <cell r="G7">
            <v>2500</v>
          </cell>
          <cell r="H7">
            <v>3750</v>
          </cell>
          <cell r="I7">
            <v>5000</v>
          </cell>
          <cell r="J7">
            <v>6250</v>
          </cell>
          <cell r="K7">
            <v>7500</v>
          </cell>
          <cell r="L7">
            <v>8750</v>
          </cell>
          <cell r="M7">
            <v>10000</v>
          </cell>
          <cell r="N7">
            <v>11250</v>
          </cell>
          <cell r="O7">
            <v>12500</v>
          </cell>
          <cell r="P7">
            <v>13750</v>
          </cell>
          <cell r="Q7">
            <v>15000</v>
          </cell>
        </row>
        <row r="8">
          <cell r="F8">
            <v>801</v>
          </cell>
          <cell r="G8">
            <v>1812</v>
          </cell>
          <cell r="H8">
            <v>2246</v>
          </cell>
          <cell r="I8">
            <v>3183</v>
          </cell>
          <cell r="J8">
            <v>4080</v>
          </cell>
          <cell r="K8">
            <v>5054</v>
          </cell>
          <cell r="L8">
            <v>6259</v>
          </cell>
          <cell r="M8" t="str">
            <v/>
          </cell>
          <cell r="N8" t="str">
            <v/>
          </cell>
          <cell r="O8" t="str">
            <v/>
          </cell>
          <cell r="P8" t="str">
            <v/>
          </cell>
          <cell r="Q8" t="str">
            <v/>
          </cell>
        </row>
        <row r="9">
          <cell r="F9">
            <v>509</v>
          </cell>
          <cell r="G9">
            <v>975</v>
          </cell>
          <cell r="H9">
            <v>1168</v>
          </cell>
          <cell r="I9">
            <v>1330</v>
          </cell>
          <cell r="J9">
            <v>1869</v>
          </cell>
          <cell r="K9">
            <v>2302</v>
          </cell>
          <cell r="L9">
            <v>2780</v>
          </cell>
          <cell r="M9" t="str">
            <v/>
          </cell>
          <cell r="N9" t="str">
            <v/>
          </cell>
          <cell r="O9" t="str">
            <v/>
          </cell>
          <cell r="P9" t="str">
            <v/>
          </cell>
          <cell r="Q9" t="str">
            <v/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1200</v>
          </cell>
          <cell r="N10">
            <v>720</v>
          </cell>
          <cell r="O10">
            <v>480</v>
          </cell>
          <cell r="P10">
            <v>0</v>
          </cell>
          <cell r="Q10">
            <v>0</v>
          </cell>
        </row>
        <row r="11">
          <cell r="F11">
            <v>449</v>
          </cell>
          <cell r="G11">
            <v>688</v>
          </cell>
          <cell r="H11">
            <v>1504</v>
          </cell>
          <cell r="I11">
            <v>1817</v>
          </cell>
          <cell r="J11">
            <v>2170</v>
          </cell>
          <cell r="K11">
            <v>2446</v>
          </cell>
          <cell r="L11">
            <v>2491</v>
          </cell>
          <cell r="M11">
            <v>2541</v>
          </cell>
          <cell r="N11">
            <v>3071</v>
          </cell>
          <cell r="O11">
            <v>3841</v>
          </cell>
          <cell r="P11">
            <v>5091</v>
          </cell>
          <cell r="Q11">
            <v>6341</v>
          </cell>
        </row>
        <row r="12">
          <cell r="F12">
            <v>0.64080000000000004</v>
          </cell>
          <cell r="G12">
            <v>0.7248</v>
          </cell>
          <cell r="H12">
            <v>0.59893333333333332</v>
          </cell>
          <cell r="I12">
            <v>0.63660000000000005</v>
          </cell>
          <cell r="J12">
            <v>0.65280000000000005</v>
          </cell>
          <cell r="L12">
            <v>0.71531428571428579</v>
          </cell>
          <cell r="M12">
            <v>0.74590000000000001</v>
          </cell>
          <cell r="N12">
            <v>0.72702222222222224</v>
          </cell>
          <cell r="O12">
            <v>0.69272</v>
          </cell>
          <cell r="P12">
            <v>0.62974545454545461</v>
          </cell>
          <cell r="Q12">
            <v>0.57726666666666659</v>
          </cell>
        </row>
        <row r="13">
          <cell r="F13">
            <v>801</v>
          </cell>
          <cell r="G13">
            <v>1812</v>
          </cell>
          <cell r="H13">
            <v>2246</v>
          </cell>
          <cell r="I13">
            <v>3183</v>
          </cell>
          <cell r="J13">
            <v>4080</v>
          </cell>
          <cell r="K13">
            <v>5054</v>
          </cell>
          <cell r="L13">
            <v>6259</v>
          </cell>
          <cell r="M13">
            <v>7459</v>
          </cell>
          <cell r="N13">
            <v>8179</v>
          </cell>
          <cell r="O13">
            <v>8659</v>
          </cell>
          <cell r="P13"/>
          <cell r="Q13"/>
        </row>
      </sheetData>
      <sheetData sheetId="13">
        <row r="7">
          <cell r="F7">
            <v>833.33333333333337</v>
          </cell>
          <cell r="G7">
            <v>1666.6666666666667</v>
          </cell>
          <cell r="H7">
            <v>2500</v>
          </cell>
          <cell r="I7">
            <v>3333.3333333333335</v>
          </cell>
          <cell r="J7">
            <v>4166.666666666667</v>
          </cell>
          <cell r="K7">
            <v>5000</v>
          </cell>
          <cell r="L7">
            <v>5833.3333333333339</v>
          </cell>
          <cell r="M7">
            <v>6666.666666666667</v>
          </cell>
          <cell r="N7">
            <v>7500</v>
          </cell>
          <cell r="O7">
            <v>8333.3333333333339</v>
          </cell>
          <cell r="P7">
            <v>9166.6666666666679</v>
          </cell>
          <cell r="Q7">
            <v>10000</v>
          </cell>
        </row>
        <row r="8">
          <cell r="F8">
            <v>271</v>
          </cell>
          <cell r="G8">
            <v>1103</v>
          </cell>
          <cell r="H8">
            <v>1834</v>
          </cell>
          <cell r="I8">
            <v>2482</v>
          </cell>
          <cell r="J8">
            <v>3718</v>
          </cell>
          <cell r="K8">
            <v>5428</v>
          </cell>
          <cell r="L8">
            <v>6654</v>
          </cell>
          <cell r="M8" t="str">
            <v/>
          </cell>
          <cell r="N8" t="str">
            <v/>
          </cell>
          <cell r="O8" t="str">
            <v/>
          </cell>
          <cell r="P8" t="str">
            <v/>
          </cell>
          <cell r="Q8" t="str">
            <v/>
          </cell>
        </row>
        <row r="9">
          <cell r="F9">
            <v>263</v>
          </cell>
          <cell r="G9">
            <v>735</v>
          </cell>
          <cell r="H9">
            <v>1092</v>
          </cell>
          <cell r="I9">
            <v>1717</v>
          </cell>
          <cell r="J9">
            <v>2430</v>
          </cell>
          <cell r="K9">
            <v>2817</v>
          </cell>
          <cell r="L9">
            <v>2972</v>
          </cell>
          <cell r="M9" t="str">
            <v/>
          </cell>
          <cell r="N9" t="str">
            <v/>
          </cell>
          <cell r="O9" t="str">
            <v/>
          </cell>
          <cell r="P9" t="str">
            <v/>
          </cell>
          <cell r="Q9" t="str">
            <v/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1280</v>
          </cell>
          <cell r="N10">
            <v>1000</v>
          </cell>
          <cell r="O10">
            <v>640</v>
          </cell>
          <cell r="P10">
            <v>0</v>
          </cell>
          <cell r="Q10">
            <v>0</v>
          </cell>
        </row>
        <row r="11">
          <cell r="F11">
            <v>562.33333333333337</v>
          </cell>
          <cell r="G11">
            <v>563.66666666666674</v>
          </cell>
          <cell r="H11">
            <v>666</v>
          </cell>
          <cell r="I11">
            <v>851.33333333333348</v>
          </cell>
          <cell r="J11">
            <v>448.66666666666697</v>
          </cell>
          <cell r="K11">
            <v>-428</v>
          </cell>
          <cell r="L11">
            <v>-820.66666666666606</v>
          </cell>
          <cell r="M11">
            <v>-1267.3333333333326</v>
          </cell>
          <cell r="N11">
            <v>-1433.9999999999991</v>
          </cell>
          <cell r="O11">
            <v>-1240.6666666666656</v>
          </cell>
          <cell r="P11">
            <v>-407.33333333333223</v>
          </cell>
          <cell r="Q11">
            <v>426.00000000000114</v>
          </cell>
        </row>
        <row r="12">
          <cell r="F12">
            <v>0.32519999999999993</v>
          </cell>
          <cell r="G12">
            <v>0.66179999999999994</v>
          </cell>
          <cell r="H12">
            <v>0.73360000000000003</v>
          </cell>
          <cell r="I12">
            <v>0.74459999999999993</v>
          </cell>
          <cell r="J12">
            <v>0.89231999999999989</v>
          </cell>
          <cell r="L12">
            <v>1.1406857142857141</v>
          </cell>
          <cell r="M12">
            <v>1.1900999999999999</v>
          </cell>
          <cell r="N12">
            <v>1.1911999999999998</v>
          </cell>
          <cell r="O12">
            <v>1.1488799999999999</v>
          </cell>
          <cell r="P12">
            <v>1.0444363636363636</v>
          </cell>
          <cell r="Q12">
            <v>0.95739999999999992</v>
          </cell>
        </row>
        <row r="13">
          <cell r="F13">
            <v>271</v>
          </cell>
          <cell r="G13">
            <v>1103</v>
          </cell>
          <cell r="H13">
            <v>1834</v>
          </cell>
          <cell r="I13">
            <v>2482</v>
          </cell>
          <cell r="J13">
            <v>3718</v>
          </cell>
          <cell r="K13">
            <v>5428</v>
          </cell>
          <cell r="L13">
            <v>6654</v>
          </cell>
          <cell r="M13">
            <v>7934</v>
          </cell>
          <cell r="N13">
            <v>8934</v>
          </cell>
          <cell r="O13">
            <v>9574</v>
          </cell>
          <cell r="P13"/>
          <cell r="Q13"/>
        </row>
      </sheetData>
      <sheetData sheetId="14">
        <row r="7">
          <cell r="F7">
            <v>250</v>
          </cell>
          <cell r="G7">
            <v>500</v>
          </cell>
          <cell r="H7">
            <v>750</v>
          </cell>
          <cell r="I7">
            <v>1000</v>
          </cell>
          <cell r="J7">
            <v>1250</v>
          </cell>
          <cell r="K7">
            <v>1500</v>
          </cell>
          <cell r="L7">
            <v>1750</v>
          </cell>
          <cell r="M7">
            <v>2000</v>
          </cell>
          <cell r="N7">
            <v>2250</v>
          </cell>
          <cell r="O7">
            <v>2500</v>
          </cell>
          <cell r="P7">
            <v>2750</v>
          </cell>
          <cell r="Q7">
            <v>3000</v>
          </cell>
        </row>
        <row r="8">
          <cell r="F8">
            <v>816</v>
          </cell>
          <cell r="G8">
            <v>1229</v>
          </cell>
          <cell r="H8">
            <v>1660</v>
          </cell>
          <cell r="I8">
            <v>1945</v>
          </cell>
          <cell r="J8">
            <v>2194</v>
          </cell>
          <cell r="K8">
            <v>2210</v>
          </cell>
          <cell r="L8">
            <v>2330</v>
          </cell>
          <cell r="M8" t="str">
            <v/>
          </cell>
          <cell r="N8" t="str">
            <v/>
          </cell>
          <cell r="O8" t="str">
            <v/>
          </cell>
          <cell r="P8" t="str">
            <v/>
          </cell>
          <cell r="Q8" t="str">
            <v/>
          </cell>
        </row>
        <row r="9">
          <cell r="F9">
            <v>704</v>
          </cell>
          <cell r="G9">
            <v>864</v>
          </cell>
          <cell r="H9">
            <v>864</v>
          </cell>
          <cell r="I9">
            <v>864</v>
          </cell>
          <cell r="J9">
            <v>864</v>
          </cell>
          <cell r="K9">
            <v>864</v>
          </cell>
          <cell r="L9">
            <v>864</v>
          </cell>
          <cell r="M9" t="str">
            <v/>
          </cell>
          <cell r="N9" t="str">
            <v/>
          </cell>
          <cell r="O9" t="str">
            <v/>
          </cell>
          <cell r="P9" t="str">
            <v/>
          </cell>
          <cell r="Q9" t="str">
            <v/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</row>
        <row r="11">
          <cell r="F11">
            <v>-566</v>
          </cell>
          <cell r="G11">
            <v>-729</v>
          </cell>
          <cell r="H11">
            <v>-910</v>
          </cell>
          <cell r="I11">
            <v>-945</v>
          </cell>
          <cell r="J11">
            <v>-944</v>
          </cell>
          <cell r="K11">
            <v>-710</v>
          </cell>
          <cell r="L11">
            <v>-580</v>
          </cell>
          <cell r="M11">
            <v>-330</v>
          </cell>
          <cell r="N11">
            <v>-80</v>
          </cell>
          <cell r="O11">
            <v>170</v>
          </cell>
          <cell r="P11">
            <v>420</v>
          </cell>
          <cell r="Q11">
            <v>670</v>
          </cell>
        </row>
        <row r="12">
          <cell r="F12">
            <v>3.2639999999999998</v>
          </cell>
          <cell r="G12">
            <v>2.4580000000000002</v>
          </cell>
          <cell r="H12">
            <v>2.2133333333333334</v>
          </cell>
          <cell r="I12">
            <v>1.9449999999999998</v>
          </cell>
          <cell r="J12">
            <v>1.7551999999999999</v>
          </cell>
          <cell r="L12">
            <v>1.3314285714285714</v>
          </cell>
          <cell r="M12">
            <v>1.165</v>
          </cell>
          <cell r="N12">
            <v>1.0355555555555556</v>
          </cell>
          <cell r="O12">
            <v>0.93199999999999994</v>
          </cell>
          <cell r="P12">
            <v>0.84727272727272729</v>
          </cell>
          <cell r="Q12">
            <v>0.77666666666666662</v>
          </cell>
        </row>
        <row r="13">
          <cell r="F13">
            <v>816</v>
          </cell>
          <cell r="G13">
            <v>1229</v>
          </cell>
          <cell r="H13">
            <v>1660</v>
          </cell>
          <cell r="I13">
            <v>1945</v>
          </cell>
          <cell r="J13">
            <v>2194</v>
          </cell>
          <cell r="K13">
            <v>2210</v>
          </cell>
          <cell r="L13">
            <v>2330</v>
          </cell>
          <cell r="M13">
            <v>2330</v>
          </cell>
          <cell r="N13">
            <v>2330</v>
          </cell>
          <cell r="O13">
            <v>2330</v>
          </cell>
          <cell r="P13"/>
          <cell r="Q13"/>
        </row>
      </sheetData>
      <sheetData sheetId="15">
        <row r="7">
          <cell r="F7">
            <v>1000</v>
          </cell>
          <cell r="G7">
            <v>2000</v>
          </cell>
          <cell r="H7">
            <v>3000</v>
          </cell>
          <cell r="I7">
            <v>4000</v>
          </cell>
          <cell r="J7">
            <v>5000</v>
          </cell>
          <cell r="K7">
            <v>6000</v>
          </cell>
          <cell r="L7">
            <v>7000</v>
          </cell>
          <cell r="M7">
            <v>8000</v>
          </cell>
          <cell r="N7">
            <v>9000</v>
          </cell>
          <cell r="O7">
            <v>10000</v>
          </cell>
          <cell r="P7">
            <v>11000</v>
          </cell>
          <cell r="Q7">
            <v>12000</v>
          </cell>
        </row>
        <row r="8">
          <cell r="F8">
            <v>2323</v>
          </cell>
          <cell r="G8">
            <v>4464</v>
          </cell>
          <cell r="H8">
            <v>5784</v>
          </cell>
          <cell r="I8">
            <v>6788</v>
          </cell>
          <cell r="J8">
            <v>7944</v>
          </cell>
          <cell r="K8">
            <v>9133</v>
          </cell>
          <cell r="L8">
            <v>10112</v>
          </cell>
          <cell r="M8" t="str">
            <v/>
          </cell>
          <cell r="N8" t="str">
            <v/>
          </cell>
          <cell r="O8" t="str">
            <v/>
          </cell>
          <cell r="P8" t="str">
            <v/>
          </cell>
          <cell r="Q8" t="str">
            <v/>
          </cell>
        </row>
        <row r="9">
          <cell r="F9">
            <v>1946</v>
          </cell>
          <cell r="G9">
            <v>2920</v>
          </cell>
          <cell r="H9">
            <v>3383</v>
          </cell>
          <cell r="I9">
            <v>3668</v>
          </cell>
          <cell r="J9">
            <v>3864</v>
          </cell>
          <cell r="K9">
            <v>4133</v>
          </cell>
          <cell r="L9">
            <v>4596</v>
          </cell>
          <cell r="M9" t="str">
            <v/>
          </cell>
          <cell r="N9" t="str">
            <v/>
          </cell>
          <cell r="O9" t="str">
            <v/>
          </cell>
          <cell r="P9" t="str">
            <v/>
          </cell>
          <cell r="Q9" t="str">
            <v/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560</v>
          </cell>
          <cell r="N10">
            <v>1000</v>
          </cell>
          <cell r="O10">
            <v>320</v>
          </cell>
          <cell r="P10">
            <v>0</v>
          </cell>
          <cell r="Q10">
            <v>0</v>
          </cell>
        </row>
        <row r="11">
          <cell r="F11">
            <v>-1323</v>
          </cell>
          <cell r="G11">
            <v>-2464</v>
          </cell>
          <cell r="H11">
            <v>-2784</v>
          </cell>
          <cell r="I11">
            <v>-2788</v>
          </cell>
          <cell r="J11">
            <v>-2944</v>
          </cell>
          <cell r="K11">
            <v>-3133</v>
          </cell>
          <cell r="L11">
            <v>-3112</v>
          </cell>
          <cell r="M11">
            <v>-2672</v>
          </cell>
          <cell r="N11">
            <v>-2672</v>
          </cell>
          <cell r="O11">
            <v>-1992</v>
          </cell>
          <cell r="P11">
            <v>-992</v>
          </cell>
          <cell r="Q11">
            <v>8</v>
          </cell>
        </row>
        <row r="12">
          <cell r="F12">
            <v>2.323</v>
          </cell>
          <cell r="G12">
            <v>2.2320000000000002</v>
          </cell>
          <cell r="H12">
            <v>1.9279999999999999</v>
          </cell>
          <cell r="I12">
            <v>1.6970000000000001</v>
          </cell>
          <cell r="J12">
            <v>1.5888</v>
          </cell>
          <cell r="L12">
            <v>1.4445714285714286</v>
          </cell>
          <cell r="M12">
            <v>1.3340000000000001</v>
          </cell>
          <cell r="N12">
            <v>1.2968888888888888</v>
          </cell>
          <cell r="O12">
            <v>1.1992</v>
          </cell>
          <cell r="P12">
            <v>1.0901818181818181</v>
          </cell>
          <cell r="Q12">
            <v>0.9993333333333333</v>
          </cell>
        </row>
        <row r="13">
          <cell r="F13">
            <v>2323</v>
          </cell>
          <cell r="G13">
            <v>4464</v>
          </cell>
          <cell r="H13">
            <v>5784</v>
          </cell>
          <cell r="I13">
            <v>6788</v>
          </cell>
          <cell r="J13">
            <v>7944</v>
          </cell>
          <cell r="K13">
            <v>9133</v>
          </cell>
          <cell r="L13">
            <v>10112</v>
          </cell>
          <cell r="M13">
            <v>10672</v>
          </cell>
          <cell r="N13">
            <v>11672</v>
          </cell>
          <cell r="O13">
            <v>11992</v>
          </cell>
          <cell r="P13"/>
          <cell r="Q13"/>
        </row>
      </sheetData>
      <sheetData sheetId="16">
        <row r="7">
          <cell r="F7">
            <v>208.33333333333334</v>
          </cell>
          <cell r="G7">
            <v>416.66666666666669</v>
          </cell>
          <cell r="H7">
            <v>625</v>
          </cell>
          <cell r="I7">
            <v>833.33333333333337</v>
          </cell>
          <cell r="J7">
            <v>1041.6666666666667</v>
          </cell>
          <cell r="K7">
            <v>1250</v>
          </cell>
          <cell r="L7">
            <v>1458.3333333333335</v>
          </cell>
          <cell r="M7">
            <v>1666.6666666666667</v>
          </cell>
          <cell r="N7">
            <v>1875</v>
          </cell>
          <cell r="O7">
            <v>2083.3333333333335</v>
          </cell>
          <cell r="P7">
            <v>2291.666666666667</v>
          </cell>
          <cell r="Q7">
            <v>2500</v>
          </cell>
        </row>
        <row r="8">
          <cell r="F8">
            <v>76</v>
          </cell>
          <cell r="G8">
            <v>76</v>
          </cell>
          <cell r="H8">
            <v>76</v>
          </cell>
          <cell r="I8">
            <v>196</v>
          </cell>
          <cell r="J8">
            <v>482</v>
          </cell>
          <cell r="K8">
            <v>809</v>
          </cell>
          <cell r="L8">
            <v>1017</v>
          </cell>
          <cell r="M8" t="str">
            <v/>
          </cell>
          <cell r="N8" t="str">
            <v/>
          </cell>
          <cell r="O8" t="str">
            <v/>
          </cell>
          <cell r="P8" t="str">
            <v/>
          </cell>
          <cell r="Q8" t="str">
            <v/>
          </cell>
        </row>
        <row r="9">
          <cell r="F9">
            <v>76</v>
          </cell>
          <cell r="G9">
            <v>76</v>
          </cell>
          <cell r="H9">
            <v>76</v>
          </cell>
          <cell r="I9">
            <v>196</v>
          </cell>
          <cell r="J9">
            <v>482</v>
          </cell>
          <cell r="K9">
            <v>809</v>
          </cell>
          <cell r="L9">
            <v>997</v>
          </cell>
          <cell r="M9" t="str">
            <v/>
          </cell>
          <cell r="N9" t="str">
            <v/>
          </cell>
          <cell r="O9" t="str">
            <v/>
          </cell>
          <cell r="P9" t="str">
            <v/>
          </cell>
          <cell r="Q9" t="str">
            <v/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80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</row>
        <row r="11">
          <cell r="F11">
            <v>132.33333333333334</v>
          </cell>
          <cell r="G11">
            <v>340.66666666666669</v>
          </cell>
          <cell r="H11">
            <v>549</v>
          </cell>
          <cell r="I11">
            <v>637.33333333333337</v>
          </cell>
          <cell r="J11">
            <v>559.66666666666674</v>
          </cell>
          <cell r="K11">
            <v>441</v>
          </cell>
          <cell r="L11">
            <v>441.33333333333348</v>
          </cell>
          <cell r="M11">
            <v>569.66666666666686</v>
          </cell>
          <cell r="N11">
            <v>778.00000000000023</v>
          </cell>
          <cell r="O11">
            <v>986.3333333333336</v>
          </cell>
          <cell r="P11">
            <v>1194.666666666667</v>
          </cell>
          <cell r="Q11">
            <v>1403.0000000000002</v>
          </cell>
        </row>
        <row r="12">
          <cell r="F12">
            <v>0.36480000000000001</v>
          </cell>
          <cell r="G12">
            <v>0.18240000000000001</v>
          </cell>
          <cell r="H12">
            <v>0.12160000000000004</v>
          </cell>
          <cell r="I12">
            <v>0.23519999999999996</v>
          </cell>
          <cell r="J12">
            <v>0.46272000000000002</v>
          </cell>
          <cell r="L12">
            <v>0.69737142857142853</v>
          </cell>
          <cell r="M12">
            <v>0.6581999999999999</v>
          </cell>
          <cell r="N12">
            <v>0.58506666666666662</v>
          </cell>
          <cell r="O12">
            <v>0.52655999999999992</v>
          </cell>
          <cell r="P12">
            <v>0.47869090909090906</v>
          </cell>
          <cell r="Q12">
            <v>0.43879999999999986</v>
          </cell>
        </row>
        <row r="13">
          <cell r="F13">
            <v>76</v>
          </cell>
          <cell r="G13">
            <v>76</v>
          </cell>
          <cell r="H13">
            <v>76</v>
          </cell>
          <cell r="I13">
            <v>196</v>
          </cell>
          <cell r="J13">
            <v>482</v>
          </cell>
          <cell r="K13">
            <v>809</v>
          </cell>
          <cell r="L13">
            <v>1017</v>
          </cell>
          <cell r="M13">
            <v>1097</v>
          </cell>
          <cell r="N13">
            <v>1096.9999999999998</v>
          </cell>
          <cell r="O13">
            <v>1097</v>
          </cell>
          <cell r="P13"/>
          <cell r="Q13"/>
        </row>
      </sheetData>
      <sheetData sheetId="17">
        <row r="7">
          <cell r="F7">
            <v>8.3333333333333339</v>
          </cell>
          <cell r="G7">
            <v>16.666666666666668</v>
          </cell>
          <cell r="H7">
            <v>25</v>
          </cell>
          <cell r="I7">
            <v>33.333333333333336</v>
          </cell>
          <cell r="J7">
            <v>41.666666666666671</v>
          </cell>
          <cell r="K7">
            <v>50</v>
          </cell>
          <cell r="L7">
            <v>58.333333333333336</v>
          </cell>
          <cell r="M7">
            <v>66.666666666666671</v>
          </cell>
          <cell r="N7">
            <v>75</v>
          </cell>
          <cell r="O7">
            <v>83.333333333333343</v>
          </cell>
          <cell r="P7">
            <v>91.666666666666671</v>
          </cell>
          <cell r="Q7">
            <v>100</v>
          </cell>
        </row>
        <row r="8">
          <cell r="F8">
            <v>34</v>
          </cell>
          <cell r="G8">
            <v>86</v>
          </cell>
          <cell r="H8">
            <v>114</v>
          </cell>
          <cell r="I8">
            <v>114</v>
          </cell>
          <cell r="J8">
            <v>114</v>
          </cell>
          <cell r="K8">
            <v>114</v>
          </cell>
          <cell r="L8">
            <v>114</v>
          </cell>
          <cell r="M8" t="str">
            <v/>
          </cell>
          <cell r="N8" t="str">
            <v/>
          </cell>
          <cell r="O8" t="str">
            <v/>
          </cell>
          <cell r="P8" t="str">
            <v/>
          </cell>
          <cell r="Q8" t="str">
            <v/>
          </cell>
        </row>
        <row r="9">
          <cell r="F9">
            <v>34</v>
          </cell>
          <cell r="G9">
            <v>86</v>
          </cell>
          <cell r="H9">
            <v>114</v>
          </cell>
          <cell r="I9">
            <v>114</v>
          </cell>
          <cell r="J9">
            <v>114</v>
          </cell>
          <cell r="K9">
            <v>114</v>
          </cell>
          <cell r="L9">
            <v>114</v>
          </cell>
          <cell r="M9" t="str">
            <v/>
          </cell>
          <cell r="N9" t="str">
            <v/>
          </cell>
          <cell r="O9" t="str">
            <v/>
          </cell>
          <cell r="P9" t="str">
            <v/>
          </cell>
          <cell r="Q9" t="str">
            <v/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</row>
        <row r="11">
          <cell r="F11">
            <v>-25.666666666666664</v>
          </cell>
          <cell r="G11">
            <v>-69.333333333333329</v>
          </cell>
          <cell r="H11">
            <v>-89</v>
          </cell>
          <cell r="I11">
            <v>-80.666666666666657</v>
          </cell>
          <cell r="J11">
            <v>-72.333333333333329</v>
          </cell>
          <cell r="K11">
            <v>-64</v>
          </cell>
          <cell r="L11">
            <v>-55.666666666666664</v>
          </cell>
          <cell r="M11">
            <v>-47.333333333333329</v>
          </cell>
          <cell r="N11">
            <v>-38.999999999999993</v>
          </cell>
          <cell r="O11">
            <v>-30.666666666666657</v>
          </cell>
          <cell r="P11">
            <v>-22.333333333333321</v>
          </cell>
          <cell r="Q11">
            <v>-13.999999999999988</v>
          </cell>
        </row>
        <row r="12">
          <cell r="F12">
            <v>4.08</v>
          </cell>
          <cell r="G12">
            <v>5.1599999999999993</v>
          </cell>
          <cell r="H12">
            <v>4.5600000000000005</v>
          </cell>
          <cell r="I12">
            <v>3.4199999999999995</v>
          </cell>
          <cell r="J12">
            <v>2.7359999999999998</v>
          </cell>
          <cell r="L12">
            <v>1.9542857142857142</v>
          </cell>
          <cell r="M12">
            <v>1.71</v>
          </cell>
          <cell r="N12">
            <v>1.52</v>
          </cell>
          <cell r="O12">
            <v>1.3679999999999999</v>
          </cell>
          <cell r="P12">
            <v>1.2436363636363634</v>
          </cell>
          <cell r="Q12">
            <v>1.1399999999999999</v>
          </cell>
        </row>
        <row r="13">
          <cell r="F13">
            <v>34</v>
          </cell>
          <cell r="G13">
            <v>86</v>
          </cell>
          <cell r="H13">
            <v>114</v>
          </cell>
          <cell r="I13">
            <v>114</v>
          </cell>
          <cell r="J13">
            <v>114</v>
          </cell>
          <cell r="K13">
            <v>114</v>
          </cell>
          <cell r="L13">
            <v>114</v>
          </cell>
          <cell r="M13">
            <v>114</v>
          </cell>
          <cell r="N13">
            <v>114</v>
          </cell>
          <cell r="O13">
            <v>114</v>
          </cell>
          <cell r="P13"/>
          <cell r="Q13"/>
        </row>
      </sheetData>
      <sheetData sheetId="18">
        <row r="7">
          <cell r="F7">
            <v>2500</v>
          </cell>
          <cell r="G7">
            <v>5000</v>
          </cell>
          <cell r="H7">
            <v>7500</v>
          </cell>
          <cell r="I7">
            <v>10000</v>
          </cell>
          <cell r="J7">
            <v>12500</v>
          </cell>
          <cell r="K7">
            <v>15000</v>
          </cell>
          <cell r="L7">
            <v>17500</v>
          </cell>
          <cell r="M7">
            <v>20000</v>
          </cell>
          <cell r="N7">
            <v>22500</v>
          </cell>
          <cell r="O7">
            <v>25000</v>
          </cell>
          <cell r="P7">
            <v>27500</v>
          </cell>
          <cell r="Q7">
            <v>30000</v>
          </cell>
        </row>
        <row r="8">
          <cell r="F8">
            <v>2264</v>
          </cell>
          <cell r="G8">
            <v>4517</v>
          </cell>
          <cell r="H8">
            <v>5956</v>
          </cell>
          <cell r="I8">
            <v>8372</v>
          </cell>
          <cell r="J8">
            <v>10747</v>
          </cell>
          <cell r="K8">
            <v>13130</v>
          </cell>
          <cell r="L8">
            <v>15037</v>
          </cell>
          <cell r="M8" t="str">
            <v/>
          </cell>
          <cell r="N8" t="str">
            <v/>
          </cell>
          <cell r="O8" t="str">
            <v/>
          </cell>
          <cell r="P8" t="str">
            <v/>
          </cell>
          <cell r="Q8" t="str">
            <v/>
          </cell>
        </row>
        <row r="9">
          <cell r="F9">
            <v>1546</v>
          </cell>
          <cell r="G9">
            <v>2584</v>
          </cell>
          <cell r="H9">
            <v>3065</v>
          </cell>
          <cell r="I9">
            <v>3631</v>
          </cell>
          <cell r="J9">
            <v>4167</v>
          </cell>
          <cell r="K9">
            <v>4679</v>
          </cell>
          <cell r="L9">
            <v>4801</v>
          </cell>
          <cell r="M9" t="str">
            <v/>
          </cell>
          <cell r="N9" t="str">
            <v/>
          </cell>
          <cell r="O9" t="str">
            <v/>
          </cell>
          <cell r="P9" t="str">
            <v/>
          </cell>
          <cell r="Q9" t="str">
            <v/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1600</v>
          </cell>
          <cell r="N10">
            <v>1080</v>
          </cell>
          <cell r="O10">
            <v>480</v>
          </cell>
          <cell r="P10">
            <v>0</v>
          </cell>
          <cell r="Q10">
            <v>0</v>
          </cell>
        </row>
        <row r="11">
          <cell r="F11">
            <v>236</v>
          </cell>
          <cell r="G11">
            <v>483</v>
          </cell>
          <cell r="H11">
            <v>1544</v>
          </cell>
          <cell r="I11">
            <v>1628</v>
          </cell>
          <cell r="J11">
            <v>1753</v>
          </cell>
          <cell r="K11">
            <v>1870</v>
          </cell>
          <cell r="L11">
            <v>2463</v>
          </cell>
          <cell r="M11">
            <v>3363</v>
          </cell>
          <cell r="N11">
            <v>4783</v>
          </cell>
          <cell r="O11">
            <v>6803</v>
          </cell>
          <cell r="P11">
            <v>9303</v>
          </cell>
          <cell r="Q11">
            <v>11803</v>
          </cell>
        </row>
        <row r="12">
          <cell r="F12">
            <v>0.90559999999999996</v>
          </cell>
          <cell r="G12">
            <v>0.90339999999999998</v>
          </cell>
          <cell r="H12">
            <v>0.79413333333333336</v>
          </cell>
          <cell r="I12">
            <v>0.83719999999999994</v>
          </cell>
          <cell r="J12">
            <v>0.85975999999999997</v>
          </cell>
          <cell r="L12">
            <v>0.85925714285714283</v>
          </cell>
          <cell r="M12">
            <v>0.83184999999999998</v>
          </cell>
          <cell r="N12">
            <v>0.78742222222222225</v>
          </cell>
          <cell r="O12">
            <v>0.72788000000000008</v>
          </cell>
          <cell r="P12">
            <v>0.66170909090909091</v>
          </cell>
          <cell r="Q12">
            <v>0.6065666666666667</v>
          </cell>
        </row>
        <row r="13">
          <cell r="F13">
            <v>2264</v>
          </cell>
          <cell r="G13">
            <v>4517</v>
          </cell>
          <cell r="H13">
            <v>5956</v>
          </cell>
          <cell r="I13">
            <v>8372</v>
          </cell>
          <cell r="J13">
            <v>10747</v>
          </cell>
          <cell r="K13">
            <v>13130</v>
          </cell>
          <cell r="L13">
            <v>15037</v>
          </cell>
          <cell r="M13">
            <v>16637</v>
          </cell>
          <cell r="N13">
            <v>17717</v>
          </cell>
          <cell r="O13">
            <v>18197</v>
          </cell>
          <cell r="P13"/>
          <cell r="Q13"/>
        </row>
      </sheetData>
      <sheetData sheetId="19">
        <row r="7">
          <cell r="F7">
            <v>4182.5</v>
          </cell>
          <cell r="G7">
            <v>8365</v>
          </cell>
          <cell r="H7">
            <v>12547.5</v>
          </cell>
          <cell r="I7">
            <v>16730</v>
          </cell>
          <cell r="J7">
            <v>20912.5</v>
          </cell>
          <cell r="K7">
            <v>25095</v>
          </cell>
          <cell r="L7">
            <v>29277.5</v>
          </cell>
          <cell r="M7">
            <v>33460</v>
          </cell>
          <cell r="N7">
            <v>37642.5</v>
          </cell>
          <cell r="O7">
            <v>41825</v>
          </cell>
          <cell r="P7">
            <v>46007.5</v>
          </cell>
          <cell r="Q7">
            <v>50190</v>
          </cell>
        </row>
        <row r="8">
          <cell r="F8">
            <v>3955</v>
          </cell>
          <cell r="G8">
            <v>6957</v>
          </cell>
          <cell r="H8">
            <v>9616</v>
          </cell>
          <cell r="I8">
            <v>13087</v>
          </cell>
          <cell r="J8">
            <v>16699</v>
          </cell>
          <cell r="K8">
            <v>20979</v>
          </cell>
          <cell r="L8">
            <v>24149</v>
          </cell>
          <cell r="M8" t="str">
            <v/>
          </cell>
          <cell r="N8" t="str">
            <v/>
          </cell>
          <cell r="O8" t="str">
            <v/>
          </cell>
          <cell r="P8" t="str">
            <v/>
          </cell>
          <cell r="Q8" t="str">
            <v/>
          </cell>
        </row>
        <row r="9">
          <cell r="F9">
            <v>1826</v>
          </cell>
          <cell r="G9">
            <v>2416</v>
          </cell>
          <cell r="H9">
            <v>2681</v>
          </cell>
          <cell r="I9">
            <v>2763</v>
          </cell>
          <cell r="J9">
            <v>2815</v>
          </cell>
          <cell r="K9">
            <v>2879</v>
          </cell>
          <cell r="L9">
            <v>2901</v>
          </cell>
          <cell r="M9" t="str">
            <v/>
          </cell>
          <cell r="N9" t="str">
            <v/>
          </cell>
          <cell r="O9" t="str">
            <v/>
          </cell>
          <cell r="P9" t="str">
            <v/>
          </cell>
          <cell r="Q9" t="str">
            <v/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264</v>
          </cell>
          <cell r="N10">
            <v>800</v>
          </cell>
          <cell r="O10">
            <v>640</v>
          </cell>
          <cell r="P10">
            <v>0</v>
          </cell>
          <cell r="Q10">
            <v>0</v>
          </cell>
        </row>
        <row r="11">
          <cell r="F11">
            <v>227.5</v>
          </cell>
          <cell r="G11">
            <v>1408</v>
          </cell>
          <cell r="H11">
            <v>2931.5</v>
          </cell>
          <cell r="I11">
            <v>3643</v>
          </cell>
          <cell r="J11">
            <v>4213.5</v>
          </cell>
          <cell r="K11">
            <v>4116</v>
          </cell>
          <cell r="L11">
            <v>5128.5</v>
          </cell>
          <cell r="M11">
            <v>9047</v>
          </cell>
          <cell r="N11">
            <v>12429.5</v>
          </cell>
          <cell r="O11">
            <v>15972</v>
          </cell>
          <cell r="P11">
            <v>20154.5</v>
          </cell>
          <cell r="Q11">
            <v>24337</v>
          </cell>
        </row>
        <row r="12">
          <cell r="F12">
            <v>0.94560669456066948</v>
          </cell>
          <cell r="G12">
            <v>0.83167961745367602</v>
          </cell>
          <cell r="H12">
            <v>0.76636780235106594</v>
          </cell>
          <cell r="I12">
            <v>0.78224745965331743</v>
          </cell>
          <cell r="J12">
            <v>0.79851763299462042</v>
          </cell>
          <cell r="L12">
            <v>0.82483135513619676</v>
          </cell>
          <cell r="M12">
            <v>0.72961745367603115</v>
          </cell>
          <cell r="N12">
            <v>0.6698014212658564</v>
          </cell>
          <cell r="O12">
            <v>0.61812313209802749</v>
          </cell>
          <cell r="P12">
            <v>0.56193012008911591</v>
          </cell>
          <cell r="Q12">
            <v>0.51510261008168956</v>
          </cell>
        </row>
        <row r="13">
          <cell r="F13">
            <v>3955</v>
          </cell>
          <cell r="G13">
            <v>6957</v>
          </cell>
          <cell r="H13">
            <v>9616</v>
          </cell>
          <cell r="I13">
            <v>13087</v>
          </cell>
          <cell r="J13">
            <v>16699</v>
          </cell>
          <cell r="K13">
            <v>20979</v>
          </cell>
          <cell r="L13">
            <v>24149</v>
          </cell>
          <cell r="M13">
            <v>24413</v>
          </cell>
          <cell r="N13">
            <v>25213</v>
          </cell>
          <cell r="O13">
            <v>25853</v>
          </cell>
          <cell r="P13"/>
          <cell r="Q13"/>
        </row>
      </sheetData>
      <sheetData sheetId="20">
        <row r="7">
          <cell r="F7">
            <v>525.66666666666663</v>
          </cell>
          <cell r="G7">
            <v>1051.3333333333333</v>
          </cell>
          <cell r="H7">
            <v>1577</v>
          </cell>
          <cell r="I7">
            <v>2102.6666666666665</v>
          </cell>
          <cell r="J7">
            <v>2628.333333333333</v>
          </cell>
          <cell r="K7">
            <v>3154</v>
          </cell>
          <cell r="L7">
            <v>3679.6666666666665</v>
          </cell>
          <cell r="M7">
            <v>4205.333333333333</v>
          </cell>
          <cell r="N7">
            <v>4731</v>
          </cell>
          <cell r="O7">
            <v>5256.6666666666661</v>
          </cell>
          <cell r="P7">
            <v>5782.333333333333</v>
          </cell>
          <cell r="Q7">
            <v>6308</v>
          </cell>
        </row>
        <row r="8">
          <cell r="F8">
            <v>1059</v>
          </cell>
          <cell r="G8">
            <v>1901</v>
          </cell>
          <cell r="H8">
            <v>2554</v>
          </cell>
          <cell r="I8">
            <v>3383</v>
          </cell>
          <cell r="J8">
            <v>4253</v>
          </cell>
          <cell r="K8">
            <v>5136</v>
          </cell>
          <cell r="L8">
            <v>5729</v>
          </cell>
          <cell r="M8" t="str">
            <v/>
          </cell>
          <cell r="N8" t="str">
            <v/>
          </cell>
          <cell r="O8" t="str">
            <v/>
          </cell>
          <cell r="P8" t="str">
            <v/>
          </cell>
          <cell r="Q8" t="str">
            <v/>
          </cell>
        </row>
        <row r="9"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 t="str">
            <v/>
          </cell>
          <cell r="N9" t="str">
            <v/>
          </cell>
          <cell r="O9" t="str">
            <v/>
          </cell>
          <cell r="P9" t="str">
            <v/>
          </cell>
          <cell r="Q9" t="str">
            <v/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264</v>
          </cell>
          <cell r="N10">
            <v>800</v>
          </cell>
          <cell r="O10">
            <v>640</v>
          </cell>
          <cell r="P10">
            <v>0</v>
          </cell>
          <cell r="Q10">
            <v>0</v>
          </cell>
        </row>
        <row r="11">
          <cell r="F11">
            <v>-533.33333333333337</v>
          </cell>
          <cell r="G11">
            <v>-849.66666666666674</v>
          </cell>
          <cell r="H11">
            <v>-977</v>
          </cell>
          <cell r="I11">
            <v>-1280.3333333333335</v>
          </cell>
          <cell r="J11">
            <v>-1624.666666666667</v>
          </cell>
          <cell r="K11">
            <v>-1982</v>
          </cell>
          <cell r="L11">
            <v>-2049.3333333333335</v>
          </cell>
          <cell r="M11">
            <v>-1787.666666666667</v>
          </cell>
          <cell r="N11">
            <v>-2062.0000000000005</v>
          </cell>
          <cell r="O11">
            <v>-2176.3333333333339</v>
          </cell>
          <cell r="P11">
            <v>-1650.6666666666674</v>
          </cell>
          <cell r="Q11">
            <v>-1125.0000000000009</v>
          </cell>
        </row>
        <row r="12">
          <cell r="F12">
            <v>2.014584654407102</v>
          </cell>
          <cell r="G12">
            <v>1.8081800887761574</v>
          </cell>
          <cell r="H12">
            <v>1.6195307545973368</v>
          </cell>
          <cell r="I12">
            <v>1.6089093214965124</v>
          </cell>
          <cell r="J12">
            <v>1.6181357006975272</v>
          </cell>
          <cell r="L12">
            <v>1.5569345049370416</v>
          </cell>
          <cell r="M12">
            <v>1.4250951173113506</v>
          </cell>
          <cell r="N12">
            <v>1.435848657789051</v>
          </cell>
          <cell r="O12">
            <v>1.4140139505389984</v>
          </cell>
          <cell r="P12">
            <v>1.2854672277627257</v>
          </cell>
          <cell r="Q12">
            <v>1.1783449587824986</v>
          </cell>
        </row>
        <row r="13">
          <cell r="F13">
            <v>1059</v>
          </cell>
          <cell r="G13">
            <v>1901</v>
          </cell>
          <cell r="H13">
            <v>2554</v>
          </cell>
          <cell r="I13">
            <v>3383</v>
          </cell>
          <cell r="J13">
            <v>4253</v>
          </cell>
          <cell r="K13">
            <v>5136</v>
          </cell>
          <cell r="L13">
            <v>5729</v>
          </cell>
          <cell r="M13">
            <v>5993</v>
          </cell>
          <cell r="N13">
            <v>6793</v>
          </cell>
          <cell r="O13">
            <v>7433</v>
          </cell>
          <cell r="P13"/>
          <cell r="Q13"/>
        </row>
      </sheetData>
      <sheetData sheetId="21">
        <row r="7">
          <cell r="F7">
            <v>1425</v>
          </cell>
          <cell r="G7">
            <v>2850</v>
          </cell>
          <cell r="H7">
            <v>4275</v>
          </cell>
          <cell r="I7">
            <v>5700</v>
          </cell>
          <cell r="J7">
            <v>7125</v>
          </cell>
          <cell r="K7">
            <v>8550</v>
          </cell>
          <cell r="L7">
            <v>9975</v>
          </cell>
          <cell r="M7">
            <v>11400</v>
          </cell>
          <cell r="N7">
            <v>12825</v>
          </cell>
          <cell r="O7">
            <v>14250</v>
          </cell>
          <cell r="P7">
            <v>15675</v>
          </cell>
          <cell r="Q7">
            <v>17100</v>
          </cell>
        </row>
        <row r="8">
          <cell r="F8">
            <v>1793</v>
          </cell>
          <cell r="G8">
            <v>3762</v>
          </cell>
          <cell r="H8">
            <v>5599</v>
          </cell>
          <cell r="I8">
            <v>7302</v>
          </cell>
          <cell r="J8">
            <v>9383</v>
          </cell>
          <cell r="K8">
            <v>11844</v>
          </cell>
          <cell r="L8">
            <v>13869</v>
          </cell>
          <cell r="M8" t="str">
            <v/>
          </cell>
          <cell r="N8" t="str">
            <v/>
          </cell>
          <cell r="O8" t="str">
            <v/>
          </cell>
          <cell r="P8" t="str">
            <v/>
          </cell>
          <cell r="Q8" t="str">
            <v/>
          </cell>
        </row>
        <row r="9"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 t="str">
            <v/>
          </cell>
          <cell r="N9" t="str">
            <v/>
          </cell>
          <cell r="O9" t="str">
            <v/>
          </cell>
          <cell r="P9" t="str">
            <v/>
          </cell>
          <cell r="Q9" t="str">
            <v/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1616</v>
          </cell>
          <cell r="N10">
            <v>2599</v>
          </cell>
          <cell r="O10">
            <v>2349</v>
          </cell>
          <cell r="P10">
            <v>2209</v>
          </cell>
          <cell r="Q10">
            <v>2141</v>
          </cell>
        </row>
        <row r="11">
          <cell r="F11">
            <v>-368</v>
          </cell>
          <cell r="G11">
            <v>-912</v>
          </cell>
          <cell r="H11">
            <v>-1324</v>
          </cell>
          <cell r="I11">
            <v>-1602</v>
          </cell>
          <cell r="J11">
            <v>-2258</v>
          </cell>
          <cell r="K11">
            <v>-3294</v>
          </cell>
          <cell r="L11">
            <v>-3894</v>
          </cell>
          <cell r="M11">
            <v>-4085</v>
          </cell>
          <cell r="N11">
            <v>-5259</v>
          </cell>
          <cell r="O11">
            <v>-6183</v>
          </cell>
          <cell r="P11">
            <v>-6967</v>
          </cell>
          <cell r="Q11">
            <v>-7683</v>
          </cell>
        </row>
        <row r="12">
          <cell r="F12">
            <v>1.2582456140350877</v>
          </cell>
          <cell r="G12">
            <v>1.32</v>
          </cell>
          <cell r="H12">
            <v>1.3097076023391812</v>
          </cell>
          <cell r="I12">
            <v>1.2810526315789474</v>
          </cell>
          <cell r="J12">
            <v>1.3169122807017544</v>
          </cell>
          <cell r="L12">
            <v>1.390375939849624</v>
          </cell>
          <cell r="M12">
            <v>1.3583333333333334</v>
          </cell>
          <cell r="N12">
            <v>1.4100584795321638</v>
          </cell>
          <cell r="O12">
            <v>1.4338947368421053</v>
          </cell>
          <cell r="P12">
            <v>1.4444657097288676</v>
          </cell>
          <cell r="Q12">
            <v>1.4492982456140351</v>
          </cell>
        </row>
        <row r="13">
          <cell r="F13">
            <v>1793</v>
          </cell>
          <cell r="G13">
            <v>3762</v>
          </cell>
          <cell r="H13">
            <v>5599</v>
          </cell>
          <cell r="I13">
            <v>7302</v>
          </cell>
          <cell r="J13">
            <v>9383</v>
          </cell>
          <cell r="K13">
            <v>11844</v>
          </cell>
          <cell r="L13">
            <v>13869</v>
          </cell>
          <cell r="M13">
            <v>15485</v>
          </cell>
          <cell r="N13">
            <v>18084</v>
          </cell>
          <cell r="O13">
            <v>20433</v>
          </cell>
          <cell r="P13">
            <v>22642</v>
          </cell>
          <cell r="Q13">
            <v>24783</v>
          </cell>
        </row>
      </sheetData>
      <sheetData sheetId="22">
        <row r="7">
          <cell r="F7">
            <v>150</v>
          </cell>
          <cell r="G7">
            <v>300</v>
          </cell>
          <cell r="H7">
            <v>450</v>
          </cell>
          <cell r="I7">
            <v>600</v>
          </cell>
          <cell r="J7">
            <v>750</v>
          </cell>
          <cell r="K7">
            <v>900</v>
          </cell>
          <cell r="L7">
            <v>1050</v>
          </cell>
          <cell r="M7">
            <v>1200</v>
          </cell>
          <cell r="N7">
            <v>1350</v>
          </cell>
          <cell r="O7">
            <v>1500</v>
          </cell>
          <cell r="P7">
            <v>1650</v>
          </cell>
          <cell r="Q7">
            <v>1800</v>
          </cell>
        </row>
        <row r="8">
          <cell r="F8">
            <v>18</v>
          </cell>
          <cell r="G8">
            <v>331</v>
          </cell>
          <cell r="H8">
            <v>452</v>
          </cell>
          <cell r="I8">
            <v>902</v>
          </cell>
          <cell r="J8">
            <v>1122</v>
          </cell>
          <cell r="K8">
            <v>1294</v>
          </cell>
          <cell r="L8">
            <v>1488</v>
          </cell>
          <cell r="M8" t="str">
            <v/>
          </cell>
          <cell r="N8" t="str">
            <v/>
          </cell>
          <cell r="O8" t="str">
            <v/>
          </cell>
          <cell r="P8" t="str">
            <v/>
          </cell>
          <cell r="Q8" t="str">
            <v/>
          </cell>
        </row>
        <row r="9">
          <cell r="F9">
            <v>18</v>
          </cell>
          <cell r="G9">
            <v>166</v>
          </cell>
          <cell r="H9">
            <v>182</v>
          </cell>
          <cell r="I9">
            <v>207</v>
          </cell>
          <cell r="J9">
            <v>207</v>
          </cell>
          <cell r="K9">
            <v>207</v>
          </cell>
          <cell r="L9">
            <v>207</v>
          </cell>
          <cell r="M9" t="str">
            <v/>
          </cell>
          <cell r="N9" t="str">
            <v/>
          </cell>
          <cell r="O9" t="str">
            <v/>
          </cell>
          <cell r="P9" t="str">
            <v/>
          </cell>
          <cell r="Q9" t="str">
            <v/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160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</row>
        <row r="11">
          <cell r="F11">
            <v>132</v>
          </cell>
          <cell r="G11">
            <v>-31</v>
          </cell>
          <cell r="H11">
            <v>-2</v>
          </cell>
          <cell r="I11">
            <v>-302</v>
          </cell>
          <cell r="J11">
            <v>-372</v>
          </cell>
          <cell r="K11">
            <v>-394</v>
          </cell>
          <cell r="L11">
            <v>-438</v>
          </cell>
          <cell r="M11">
            <v>-448</v>
          </cell>
          <cell r="N11">
            <v>-298</v>
          </cell>
          <cell r="O11">
            <v>-148</v>
          </cell>
          <cell r="P11">
            <v>2</v>
          </cell>
          <cell r="Q11">
            <v>152</v>
          </cell>
        </row>
        <row r="12">
          <cell r="F12">
            <v>0.12</v>
          </cell>
          <cell r="G12">
            <v>1.1033333333333333</v>
          </cell>
          <cell r="H12">
            <v>1.0044444444444445</v>
          </cell>
          <cell r="I12">
            <v>1.5033333333333334</v>
          </cell>
          <cell r="J12">
            <v>1.496</v>
          </cell>
          <cell r="L12">
            <v>1.4171428571428573</v>
          </cell>
          <cell r="M12">
            <v>1.3733333333333333</v>
          </cell>
          <cell r="N12">
            <v>1.2207407407407407</v>
          </cell>
          <cell r="O12">
            <v>1.0986666666666667</v>
          </cell>
          <cell r="P12">
            <v>0.99878787878787878</v>
          </cell>
          <cell r="Q12">
            <v>0.91555555555555557</v>
          </cell>
        </row>
        <row r="13">
          <cell r="F13">
            <v>18</v>
          </cell>
          <cell r="G13">
            <v>331</v>
          </cell>
          <cell r="H13">
            <v>452</v>
          </cell>
          <cell r="I13">
            <v>902</v>
          </cell>
          <cell r="J13">
            <v>1122</v>
          </cell>
          <cell r="K13">
            <v>1294</v>
          </cell>
          <cell r="L13">
            <v>1488</v>
          </cell>
          <cell r="M13">
            <v>1648</v>
          </cell>
          <cell r="N13">
            <v>1648</v>
          </cell>
          <cell r="O13">
            <v>1648</v>
          </cell>
          <cell r="P13"/>
          <cell r="Q13"/>
        </row>
      </sheetData>
      <sheetData sheetId="23">
        <row r="7">
          <cell r="F7">
            <v>1100</v>
          </cell>
          <cell r="G7">
            <v>2200</v>
          </cell>
          <cell r="H7">
            <v>3300</v>
          </cell>
          <cell r="I7">
            <v>4400</v>
          </cell>
          <cell r="J7">
            <v>5500</v>
          </cell>
          <cell r="K7">
            <v>6600</v>
          </cell>
          <cell r="L7">
            <v>7700</v>
          </cell>
          <cell r="M7">
            <v>8800</v>
          </cell>
          <cell r="N7">
            <v>9900</v>
          </cell>
          <cell r="O7">
            <v>11000</v>
          </cell>
          <cell r="P7">
            <v>12100</v>
          </cell>
          <cell r="Q7">
            <v>13200</v>
          </cell>
        </row>
        <row r="8">
          <cell r="F8">
            <v>1224</v>
          </cell>
          <cell r="G8">
            <v>2384</v>
          </cell>
          <cell r="H8">
            <v>3528</v>
          </cell>
          <cell r="I8">
            <v>4536</v>
          </cell>
          <cell r="J8">
            <v>5624</v>
          </cell>
          <cell r="K8">
            <v>6816</v>
          </cell>
          <cell r="L8">
            <v>7952</v>
          </cell>
          <cell r="M8" t="str">
            <v/>
          </cell>
          <cell r="N8" t="str">
            <v/>
          </cell>
          <cell r="O8" t="str">
            <v/>
          </cell>
          <cell r="P8" t="str">
            <v/>
          </cell>
          <cell r="Q8" t="str">
            <v/>
          </cell>
        </row>
        <row r="9"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 t="str">
            <v/>
          </cell>
          <cell r="N9" t="str">
            <v/>
          </cell>
          <cell r="O9" t="str">
            <v/>
          </cell>
          <cell r="P9" t="str">
            <v/>
          </cell>
          <cell r="Q9" t="str">
            <v/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1120</v>
          </cell>
          <cell r="N10">
            <v>1120</v>
          </cell>
          <cell r="O10">
            <v>1120</v>
          </cell>
          <cell r="P10">
            <v>0</v>
          </cell>
          <cell r="Q10">
            <v>0</v>
          </cell>
        </row>
        <row r="11">
          <cell r="F11">
            <v>-124</v>
          </cell>
          <cell r="G11">
            <v>-184</v>
          </cell>
          <cell r="H11">
            <v>-228</v>
          </cell>
          <cell r="I11">
            <v>-136</v>
          </cell>
          <cell r="J11">
            <v>-124</v>
          </cell>
          <cell r="K11">
            <v>-216</v>
          </cell>
          <cell r="L11">
            <v>-252</v>
          </cell>
          <cell r="M11">
            <v>-272</v>
          </cell>
          <cell r="N11">
            <v>-292</v>
          </cell>
          <cell r="O11">
            <v>-312</v>
          </cell>
          <cell r="P11">
            <v>788</v>
          </cell>
          <cell r="Q11">
            <v>1888</v>
          </cell>
        </row>
        <row r="12">
          <cell r="F12">
            <v>1.1127272727272728</v>
          </cell>
          <cell r="G12">
            <v>1.0836363636363637</v>
          </cell>
          <cell r="H12">
            <v>1.0690909090909091</v>
          </cell>
          <cell r="I12">
            <v>1.030909090909091</v>
          </cell>
          <cell r="J12">
            <v>1.0225454545454546</v>
          </cell>
          <cell r="L12">
            <v>1.0327272727272727</v>
          </cell>
          <cell r="M12">
            <v>1.030909090909091</v>
          </cell>
          <cell r="N12">
            <v>1.0294949494949495</v>
          </cell>
          <cell r="O12">
            <v>1.0283636363636364</v>
          </cell>
          <cell r="P12">
            <v>0.93487603305785127</v>
          </cell>
          <cell r="Q12">
            <v>0.85696969696969694</v>
          </cell>
        </row>
        <row r="13">
          <cell r="F13">
            <v>1224</v>
          </cell>
          <cell r="G13">
            <v>2384</v>
          </cell>
          <cell r="H13">
            <v>3528</v>
          </cell>
          <cell r="I13">
            <v>4536</v>
          </cell>
          <cell r="J13">
            <v>5624</v>
          </cell>
          <cell r="K13">
            <v>6816</v>
          </cell>
          <cell r="L13">
            <v>7952</v>
          </cell>
          <cell r="M13">
            <v>9072</v>
          </cell>
          <cell r="N13">
            <v>10192</v>
          </cell>
          <cell r="O13">
            <v>11312</v>
          </cell>
          <cell r="P13"/>
          <cell r="Q13"/>
        </row>
      </sheetData>
      <sheetData sheetId="24">
        <row r="5">
          <cell r="E5">
            <v>67000</v>
          </cell>
        </row>
        <row r="6">
          <cell r="E6">
            <v>16500</v>
          </cell>
        </row>
        <row r="7">
          <cell r="E7">
            <v>11750</v>
          </cell>
        </row>
        <row r="8">
          <cell r="E8">
            <v>7500</v>
          </cell>
        </row>
        <row r="9">
          <cell r="E9">
            <v>600</v>
          </cell>
        </row>
        <row r="10">
          <cell r="E10">
            <v>15000</v>
          </cell>
        </row>
        <row r="11">
          <cell r="E11">
            <v>10000</v>
          </cell>
        </row>
        <row r="12">
          <cell r="E12">
            <v>3000</v>
          </cell>
        </row>
        <row r="13">
          <cell r="E13">
            <v>12000</v>
          </cell>
        </row>
        <row r="14">
          <cell r="E14">
            <v>2500</v>
          </cell>
        </row>
        <row r="15">
          <cell r="E15">
            <v>100</v>
          </cell>
        </row>
        <row r="16">
          <cell r="E16">
            <v>30000</v>
          </cell>
        </row>
        <row r="17">
          <cell r="E17">
            <v>50190</v>
          </cell>
        </row>
        <row r="18">
          <cell r="E18">
            <v>6308</v>
          </cell>
        </row>
        <row r="19">
          <cell r="E19">
            <v>17100</v>
          </cell>
        </row>
        <row r="20">
          <cell r="E20">
            <v>1800</v>
          </cell>
        </row>
        <row r="21">
          <cell r="E21">
            <v>13200</v>
          </cell>
        </row>
        <row r="23">
          <cell r="E23">
            <v>264548</v>
          </cell>
        </row>
      </sheetData>
      <sheetData sheetId="2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84A2A8-BCF6-4B21-B118-1E2237919A14}" name="T1Time" displayName="T1Time" ref="A1:C2" totalsRowShown="0">
  <autoFilter ref="A1:C2" xr:uid="{C094C6A4-8FFC-4296-A735-B47A4CC472FB}"/>
  <tableColumns count="3">
    <tableColumn id="1" xr3:uid="{37C2CF28-8047-49C0-9523-EAF83A1E07D1}" name="Fiscal Year"/>
    <tableColumn id="2" xr3:uid="{6EA28D10-1971-4310-9FEA-5DADE30052A1}" name="Period"/>
    <tableColumn id="3" xr3:uid="{5B99F93C-3537-4B53-AD12-49A58AA8427B}" name="WeekNumber"/>
  </tableColumns>
  <tableStyleInfo name="TableStyleLight1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D75C531-AFCE-4D1A-8E94-2D6904CC81AF}" name="TblFRChart" displayName="TblFRChart" ref="P3:V15" totalsRowShown="0" headerRowDxfId="307" dataDxfId="306" headerRowCellStyle="Comma" dataCellStyle="Comma">
  <tableColumns count="7">
    <tableColumn id="1" xr3:uid="{9D9AB91F-26A2-4F30-9AB2-47CCD607A27A}" name="FY-Period" dataDxfId="305" dataCellStyle="Comma"/>
    <tableColumn id="2" xr3:uid="{EFCCAD7E-F7BF-4DC9-BA39-4F76E10999DB}" name="Budget/ committed hours" dataDxfId="304" dataCellStyle="Comma"/>
    <tableColumn id="3" xr3:uid="{3DB4FC9B-C1D2-47F1-BF2D-EA5A6783B5FC}" name="Executed hours (ALL)" dataDxfId="303" dataCellStyle="Comma"/>
    <tableColumn id="4" xr3:uid="{21474D91-59FB-4C5C-8F53-0CEE991C9233}" name="Thereof from Backlog" dataDxfId="302" dataCellStyle="Comma">
      <calculatedColumnFormula>B6</calculatedColumnFormula>
    </tableColumn>
    <tableColumn id="5" xr3:uid="{823213A3-51DD-49AF-8908-19ACC5112795}" name="Planned hrs for execution (In h)" dataDxfId="301" dataCellStyle="Comma">
      <calculatedColumnFormula>$B7</calculatedColumnFormula>
    </tableColumn>
    <tableColumn id="6" xr3:uid="{10F80F0B-B239-4382-85CD-42ED1E59D180}" name="Gap (cumulated, in h)" dataDxfId="300" dataCellStyle="Comma"/>
    <tableColumn id="8" xr3:uid="{93C1DB2E-499B-4C26-A016-F7364EDB584A}" name="Executed hours " dataDxfId="299" dataCellStyle="Comma"/>
  </tableColumns>
  <tableStyleInfo name="TableStyleLight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D453CEA1-77DA-4696-9027-994AB8FEF09B}" name="TblFRpct" displayName="TblFRpct" ref="A14:M15" totalsRowShown="0">
  <tableColumns count="13">
    <tableColumn id="1" xr3:uid="{4553D3D1-6309-426E-AEA6-BD4474B330D6}" name="Item"/>
    <tableColumn id="2" xr3:uid="{2B05D3CE-EC68-45A5-8F8D-EF81EE6B8736}" name="P01">
      <calculatedColumnFormula>[1]FR!$F$12</calculatedColumnFormula>
    </tableColumn>
    <tableColumn id="3" xr3:uid="{50FF632D-C3C7-487C-9ACB-165658A13AC7}" name="P02">
      <calculatedColumnFormula>[1]FR!$G$12</calculatedColumnFormula>
    </tableColumn>
    <tableColumn id="4" xr3:uid="{724086D0-4E19-4AA3-8E48-7FCA634DE44A}" name="P03">
      <calculatedColumnFormula>[1]FR!$H$12</calculatedColumnFormula>
    </tableColumn>
    <tableColumn id="5" xr3:uid="{38AC5F4A-E51A-4FB1-A5EA-4F845F591EA5}" name="P04">
      <calculatedColumnFormula>[1]FR!$I$12</calculatedColumnFormula>
    </tableColumn>
    <tableColumn id="6" xr3:uid="{96C88D27-83A7-4B8E-AA95-636A0D741F10}" name="P05">
      <calculatedColumnFormula>[1]FR!$I$12</calculatedColumnFormula>
    </tableColumn>
    <tableColumn id="7" xr3:uid="{94B4385F-F058-46BB-A0CD-8D71BA8441DD}" name="P06">
      <calculatedColumnFormula>[1]FR!$J$12</calculatedColumnFormula>
    </tableColumn>
    <tableColumn id="8" xr3:uid="{421E27E6-BFD0-4881-82F5-E51297177ECE}" name="P07">
      <calculatedColumnFormula>[1]FR!$L$12</calculatedColumnFormula>
    </tableColumn>
    <tableColumn id="9" xr3:uid="{AA48BC29-4867-4436-A7D1-2E8D03BAD21A}" name="P08">
      <calculatedColumnFormula>[1]FR!$M$12</calculatedColumnFormula>
    </tableColumn>
    <tableColumn id="10" xr3:uid="{9AB02B4F-B01A-418A-B206-9E0C9F35DEDC}" name="P09">
      <calculatedColumnFormula>[1]FR!$N$12</calculatedColumnFormula>
    </tableColumn>
    <tableColumn id="11" xr3:uid="{3D1E79CB-DDC5-493E-AC29-B3FE4936D6C6}" name="P10">
      <calculatedColumnFormula>[1]FR!$O$12</calculatedColumnFormula>
    </tableColumn>
    <tableColumn id="12" xr3:uid="{319FD794-DBC1-4143-BA02-912A9D4E8B7F}" name="P11">
      <calculatedColumnFormula>[1]FR!$P$12</calculatedColumnFormula>
    </tableColumn>
    <tableColumn id="13" xr3:uid="{C882CA6E-1941-490D-81B9-A0BCCEC3528D}" name="P12">
      <calculatedColumnFormula>[1]FR!$Q$12</calculatedColumnFormula>
    </tableColumn>
  </tableColumns>
  <tableStyleInfo name="TableStyleLight1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390275D-EB31-4498-ACE4-51EE31C31ABE}" name="TblBE" displayName="TblBE" ref="A3:M9" totalsRowShown="0" headerRowDxfId="298" dataDxfId="297" headerRowCellStyle="Comma" dataCellStyle="Comma">
  <autoFilter ref="A3:M9" xr:uid="{3B960A51-FE3E-4ED9-B413-E00C9615881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6EE63FCB-503D-45CE-9B19-AACD08B190C3}" name="Items"/>
    <tableColumn id="2" xr3:uid="{66573EB1-7343-4DF8-8C23-AA67013534C3}" name="P01" dataDxfId="296" dataCellStyle="Comma">
      <calculatedColumnFormula>[1]DE!F7</calculatedColumnFormula>
    </tableColumn>
    <tableColumn id="3" xr3:uid="{BAD67CAA-63FC-4DB1-ABF9-2F78E5ACEF4D}" name="P02" dataDxfId="295" dataCellStyle="Comma">
      <calculatedColumnFormula>[1]DE!G7</calculatedColumnFormula>
    </tableColumn>
    <tableColumn id="4" xr3:uid="{EAC45917-91DB-448D-9D23-0D696E1CB833}" name="P03" dataDxfId="294" dataCellStyle="Comma">
      <calculatedColumnFormula>[1]DE!H7</calculatedColumnFormula>
    </tableColumn>
    <tableColumn id="5" xr3:uid="{8E4394D7-B44B-49F2-89F7-50A317F5F315}" name="P04" dataDxfId="293" dataCellStyle="Comma">
      <calculatedColumnFormula>[1]DE!I7</calculatedColumnFormula>
    </tableColumn>
    <tableColumn id="6" xr3:uid="{87A434FC-A879-4AB5-B267-0149FB332E0F}" name="P05" dataDxfId="292" dataCellStyle="Comma">
      <calculatedColumnFormula>[1]DE!J7</calculatedColumnFormula>
    </tableColumn>
    <tableColumn id="7" xr3:uid="{A7A9F590-8F8B-422D-BB63-9E50B11B83E8}" name="P06" dataDxfId="291" dataCellStyle="Comma">
      <calculatedColumnFormula>[1]DE!K7</calculatedColumnFormula>
    </tableColumn>
    <tableColumn id="8" xr3:uid="{8EFD0ED6-3E4A-40FF-9CE5-25B59F301222}" name="P07" dataDxfId="290" dataCellStyle="Comma">
      <calculatedColumnFormula>[1]DE!L7</calculatedColumnFormula>
    </tableColumn>
    <tableColumn id="9" xr3:uid="{990FFAAB-EDBA-4696-96D9-191EEC2F731B}" name="P08" dataDxfId="289" dataCellStyle="Comma">
      <calculatedColumnFormula>[1]DE!M7</calculatedColumnFormula>
    </tableColumn>
    <tableColumn id="10" xr3:uid="{BD35C141-3843-4DD2-A9B7-498AF8F2275A}" name="P09" dataDxfId="288" dataCellStyle="Comma">
      <calculatedColumnFormula>[1]DE!N7</calculatedColumnFormula>
    </tableColumn>
    <tableColumn id="11" xr3:uid="{0FF2CCCE-187A-43F5-B2EE-1C64F5CD19FA}" name="P10" dataDxfId="287" dataCellStyle="Comma">
      <calculatedColumnFormula>[1]DE!O7</calculatedColumnFormula>
    </tableColumn>
    <tableColumn id="12" xr3:uid="{59378E76-3380-4E3F-9CD0-4B7322E258FD}" name="P11">
      <calculatedColumnFormula>[1]DE!P7</calculatedColumnFormula>
    </tableColumn>
    <tableColumn id="13" xr3:uid="{CF7A432E-0818-4AFF-B53B-E5A4B6196481}" name="P12">
      <calculatedColumnFormula>[1]DE!Q7</calculatedColumnFormula>
    </tableColumn>
  </tableColumns>
  <tableStyleInfo name="TableStyleLight1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B5D8C37-2656-4AE1-BABF-0544B210BF69}" name="TblBEChart" displayName="TblBEChart" ref="P3:V15" totalsRowShown="0" headerRowDxfId="286" dataDxfId="285" headerRowCellStyle="Comma" dataCellStyle="Comma">
  <tableColumns count="7">
    <tableColumn id="1" xr3:uid="{41D76C64-8273-4513-A753-5DC51169BCBE}" name="FY-Period" dataDxfId="284" dataCellStyle="Comma"/>
    <tableColumn id="2" xr3:uid="{FE40B6B9-5F58-4330-A621-F8E03DEF8B5C}" name="Budget/ committed hours" dataDxfId="283" dataCellStyle="Comma"/>
    <tableColumn id="3" xr3:uid="{535DCDC9-1486-4029-9197-36CB0A4B1B9C}" name="Executed hours (ALL)" dataDxfId="282" dataCellStyle="Comma"/>
    <tableColumn id="4" xr3:uid="{37527245-42A8-4CF6-91F8-E3645A734AEA}" name="Thereof from Backlog" dataDxfId="281" dataCellStyle="Comma">
      <calculatedColumnFormula>B6</calculatedColumnFormula>
    </tableColumn>
    <tableColumn id="5" xr3:uid="{4F3B6143-1C62-4156-9C09-A3CCA704E6FF}" name="Planned hrs for execution (In h)" dataDxfId="280" dataCellStyle="Comma">
      <calculatedColumnFormula>$B7</calculatedColumnFormula>
    </tableColumn>
    <tableColumn id="6" xr3:uid="{C3B343E7-7F3A-496A-9B1C-28946621D04E}" name="Gap (cumulated, in h)" dataDxfId="279" dataCellStyle="Comma"/>
    <tableColumn id="8" xr3:uid="{C094A95E-8117-4CC0-9673-DF232CFEB1FA}" name="Executed hours " dataDxfId="278" dataCellStyle="Comma"/>
  </tableColumns>
  <tableStyleInfo name="TableStyleLight1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80F66A1-FEF7-4813-A755-AE1DBD179629}" name="TblBEpct" displayName="TblBEpct" ref="A14:M15" totalsRowShown="0">
  <tableColumns count="13">
    <tableColumn id="1" xr3:uid="{832F67FB-3E7C-46CE-A2F1-DE81DD6986C7}" name="Item"/>
    <tableColumn id="2" xr3:uid="{21FCD4EA-5407-41AE-BF5A-E2839A404F04}" name="P01">
      <calculatedColumnFormula>[1]BE!$F$12</calculatedColumnFormula>
    </tableColumn>
    <tableColumn id="3" xr3:uid="{E3FA9EA8-F7B1-4026-828D-3F7E4D6C8FF1}" name="P02">
      <calculatedColumnFormula>[1]BE!$G$12</calculatedColumnFormula>
    </tableColumn>
    <tableColumn id="4" xr3:uid="{1E314D02-F39A-49D9-94E2-04C723669E2A}" name="P03">
      <calculatedColumnFormula>[1]BE!$H$12</calculatedColumnFormula>
    </tableColumn>
    <tableColumn id="5" xr3:uid="{37769F1E-BB5E-410A-9654-01B2A793CD36}" name="P04">
      <calculatedColumnFormula>[1]BE!$I$12</calculatedColumnFormula>
    </tableColumn>
    <tableColumn id="6" xr3:uid="{8FAF2B1C-1F32-4899-B8D7-A9709F481E57}" name="P05">
      <calculatedColumnFormula>[1]BE!$I$12</calculatedColumnFormula>
    </tableColumn>
    <tableColumn id="7" xr3:uid="{12C83134-E55B-48F8-A0EF-EB829B408A32}" name="P06">
      <calculatedColumnFormula>[1]BE!$J$12</calculatedColumnFormula>
    </tableColumn>
    <tableColumn id="8" xr3:uid="{B06CEC29-6056-4DE1-A1F9-3DA56156EB5D}" name="P07">
      <calculatedColumnFormula>[1]BE!$L$12</calculatedColumnFormula>
    </tableColumn>
    <tableColumn id="9" xr3:uid="{AEC13950-DC4D-49C8-B904-0C73939AC5D1}" name="P08">
      <calculatedColumnFormula>[1]BE!$M$12</calculatedColumnFormula>
    </tableColumn>
    <tableColumn id="10" xr3:uid="{B3BB1222-4433-4F4D-92C3-2D38349704AB}" name="P09">
      <calculatedColumnFormula>[1]BE!$N$12</calculatedColumnFormula>
    </tableColumn>
    <tableColumn id="11" xr3:uid="{B1BBF5BF-ECFD-44F9-91C7-D1846974D058}" name="P10">
      <calculatedColumnFormula>[1]BE!$O$12</calculatedColumnFormula>
    </tableColumn>
    <tableColumn id="12" xr3:uid="{1F12AAA5-435E-43F9-999D-F4E8E20907FE}" name="P11">
      <calculatedColumnFormula>[1]BE!$P$12</calculatedColumnFormula>
    </tableColumn>
    <tableColumn id="13" xr3:uid="{6B2221E4-BF56-4AE4-A34F-888658D23278}" name="P12">
      <calculatedColumnFormula>[1]BE!$Q$12</calculatedColumnFormula>
    </tableColumn>
  </tableColumns>
  <tableStyleInfo name="TableStyleLight1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72A172B-235B-4FD1-B56A-57C34A884EDF}" name="TblLU" displayName="TblLU" ref="A3:M9" totalsRowShown="0" headerRowDxfId="277" dataDxfId="276" headerRowCellStyle="Comma" dataCellStyle="Comma">
  <autoFilter ref="A3:M9" xr:uid="{3B960A51-FE3E-4ED9-B413-E00C9615881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84CD3512-3DCE-48B9-B17A-31287EEC3C74}" name="Items"/>
    <tableColumn id="2" xr3:uid="{9D8C4B09-05C6-4D3C-9331-E7571960DBD3}" name="P01" dataDxfId="275" dataCellStyle="Comma">
      <calculatedColumnFormula>[1]DE!F7</calculatedColumnFormula>
    </tableColumn>
    <tableColumn id="3" xr3:uid="{D99FC72A-9FCE-4543-B685-4BE7067F8478}" name="P02" dataDxfId="274" dataCellStyle="Comma">
      <calculatedColumnFormula>[1]DE!G7</calculatedColumnFormula>
    </tableColumn>
    <tableColumn id="4" xr3:uid="{9904537C-5EC4-48FA-B833-C5D5404C1391}" name="P03" dataDxfId="273" dataCellStyle="Comma">
      <calculatedColumnFormula>[1]DE!H7</calculatedColumnFormula>
    </tableColumn>
    <tableColumn id="5" xr3:uid="{52CE913D-EB71-4248-8DF2-1F810840EA82}" name="P04" dataDxfId="272" dataCellStyle="Comma">
      <calculatedColumnFormula>[1]DE!I7</calculatedColumnFormula>
    </tableColumn>
    <tableColumn id="6" xr3:uid="{A166866D-05E3-4D04-9937-D9FBE138B861}" name="P05" dataDxfId="271" dataCellStyle="Comma">
      <calculatedColumnFormula>[1]DE!J7</calculatedColumnFormula>
    </tableColumn>
    <tableColumn id="7" xr3:uid="{9AD66DE3-F29C-4857-BC74-5A55C35AE7ED}" name="P06" dataDxfId="270" dataCellStyle="Comma">
      <calculatedColumnFormula>[1]DE!K7</calculatedColumnFormula>
    </tableColumn>
    <tableColumn id="8" xr3:uid="{AA50B531-1224-4FA4-B540-F9709625A349}" name="P07" dataDxfId="269" dataCellStyle="Comma">
      <calculatedColumnFormula>[1]DE!L7</calculatedColumnFormula>
    </tableColumn>
    <tableColumn id="9" xr3:uid="{8230DEE3-B7F1-4C57-B3AC-F2D8876F4D12}" name="P08" dataDxfId="268" dataCellStyle="Comma">
      <calculatedColumnFormula>[1]DE!M7</calculatedColumnFormula>
    </tableColumn>
    <tableColumn id="10" xr3:uid="{7A28AD29-A0EB-455A-9964-A95959BF4704}" name="P09" dataDxfId="267" dataCellStyle="Comma">
      <calculatedColumnFormula>[1]DE!N7</calculatedColumnFormula>
    </tableColumn>
    <tableColumn id="11" xr3:uid="{28C96F20-C45C-413A-9AA9-F7954489FE4C}" name="P10" dataDxfId="266" dataCellStyle="Comma">
      <calculatedColumnFormula>[1]DE!O7</calculatedColumnFormula>
    </tableColumn>
    <tableColumn id="12" xr3:uid="{C531983D-ACD5-468A-B711-66EBBF811A5C}" name="P11">
      <calculatedColumnFormula>[1]DE!P7</calculatedColumnFormula>
    </tableColumn>
    <tableColumn id="13" xr3:uid="{F597A735-C385-42DD-9100-20C2E9784CA5}" name="P12">
      <calculatedColumnFormula>[1]DE!Q7</calculatedColumnFormula>
    </tableColumn>
  </tableColumns>
  <tableStyleInfo name="TableStyleLight1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D6606FE-53BD-4E04-92C8-12DE1A6505AB}" name="TblLUChart" displayName="TblLUChart" ref="P3:V15" totalsRowShown="0" headerRowDxfId="265" dataDxfId="264" headerRowCellStyle="Comma" dataCellStyle="Comma">
  <tableColumns count="7">
    <tableColumn id="1" xr3:uid="{94E7FECC-52DB-471F-AD88-8AED237AD674}" name="FY-Period" dataDxfId="263" dataCellStyle="Comma"/>
    <tableColumn id="2" xr3:uid="{4036F18D-060B-4DD3-8020-F4B4FAB6E911}" name="Budget/ committed hours" dataDxfId="262" dataCellStyle="Comma"/>
    <tableColumn id="3" xr3:uid="{5B26625A-593F-45FE-9EB9-38E8850BD5DE}" name="Executed hours (ALL)" dataDxfId="261" dataCellStyle="Comma"/>
    <tableColumn id="4" xr3:uid="{8FBC6642-A598-4E8E-A5DF-1EC1B05D8401}" name="Thereof from Backlog" dataDxfId="260" dataCellStyle="Comma">
      <calculatedColumnFormula>B6</calculatedColumnFormula>
    </tableColumn>
    <tableColumn id="5" xr3:uid="{47A83FE1-14C1-4E24-BFB5-72AB2AD1942E}" name="Planned hrs for execution (In h)" dataDxfId="259" dataCellStyle="Comma">
      <calculatedColumnFormula>$B7</calculatedColumnFormula>
    </tableColumn>
    <tableColumn id="6" xr3:uid="{A5732DD5-4D53-4DE1-82F5-7B4D00D69BF4}" name="Gap (cumulated, in h)" dataDxfId="258" dataCellStyle="Comma"/>
    <tableColumn id="8" xr3:uid="{6B352666-6D35-4782-863D-B7A486461699}" name="Executed hours " dataDxfId="257" dataCellStyle="Comma"/>
  </tableColumns>
  <tableStyleInfo name="TableStyleLight14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D0CD454E-4D44-4B64-8C6E-4EBDC2700918}" name="TblLUpct" displayName="TblLUpct" ref="A14:M15" totalsRowShown="0">
  <tableColumns count="13">
    <tableColumn id="1" xr3:uid="{7F076066-E080-42BF-AD13-B9A9BFBF6180}" name="Item"/>
    <tableColumn id="2" xr3:uid="{BEBFABCC-937A-41F2-81E2-F9BE702DCC55}" name="P01">
      <calculatedColumnFormula>[1]LU!$F$12</calculatedColumnFormula>
    </tableColumn>
    <tableColumn id="3" xr3:uid="{191FE22C-68F3-4221-B31C-960C11D5F860}" name="P02">
      <calculatedColumnFormula>[1]LU!$G$12</calculatedColumnFormula>
    </tableColumn>
    <tableColumn id="4" xr3:uid="{719DCB87-B4FA-4D7A-A342-BD43DC031C2C}" name="P03">
      <calculatedColumnFormula>[1]LU!$H$12</calculatedColumnFormula>
    </tableColumn>
    <tableColumn id="5" xr3:uid="{27D772DD-420D-4A71-B092-AC8090616684}" name="P04">
      <calculatedColumnFormula>[1]LU!$I$12</calculatedColumnFormula>
    </tableColumn>
    <tableColumn id="6" xr3:uid="{522A0E5F-F583-456F-BAB5-7F5904A31983}" name="P05">
      <calculatedColumnFormula>[1]LU!$I$12</calculatedColumnFormula>
    </tableColumn>
    <tableColumn id="7" xr3:uid="{D2EC0FBA-880E-4828-BF1D-2879C15D3C1D}" name="P06">
      <calculatedColumnFormula>[1]LU!$J$12</calculatedColumnFormula>
    </tableColumn>
    <tableColumn id="8" xr3:uid="{9E43F97E-5D0C-4F12-B7CB-29FE6373C547}" name="P07">
      <calculatedColumnFormula>[1]LU!$L$12</calculatedColumnFormula>
    </tableColumn>
    <tableColumn id="9" xr3:uid="{0525716C-EDDB-4718-B593-C26973E8CD75}" name="P08">
      <calculatedColumnFormula>[1]LU!$M$12</calculatedColumnFormula>
    </tableColumn>
    <tableColumn id="10" xr3:uid="{CFBFDBB9-A8B2-4BEC-99C8-371DE8ADC848}" name="P09">
      <calculatedColumnFormula>[1]LU!$N$12</calculatedColumnFormula>
    </tableColumn>
    <tableColumn id="11" xr3:uid="{3A20E3C3-5C37-4923-8FB6-6FCE6DA73ADA}" name="P10">
      <calculatedColumnFormula>[1]LU!$O$12</calculatedColumnFormula>
    </tableColumn>
    <tableColumn id="12" xr3:uid="{9AA28DA8-1715-44B8-A6A6-FB4E750835A9}" name="P11">
      <calculatedColumnFormula>[1]LU!$P$12</calculatedColumnFormula>
    </tableColumn>
    <tableColumn id="13" xr3:uid="{A3DB19D0-DE3F-47C8-8A3E-51B557521B1A}" name="P12">
      <calculatedColumnFormula>[1]LU!$Q$12</calculatedColumnFormula>
    </tableColumn>
  </tableColumns>
  <tableStyleInfo name="TableStyleLight14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FD17743-3399-47E4-AD4B-199678EC066C}" name="TblDK" displayName="TblDK" ref="A3:M9" totalsRowShown="0" headerRowDxfId="256" dataDxfId="255" headerRowCellStyle="Comma" dataCellStyle="Comma">
  <autoFilter ref="A3:M9" xr:uid="{3B960A51-FE3E-4ED9-B413-E00C9615881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A8243FA4-CBEC-4838-B0B8-1293C9C7E683}" name="Items"/>
    <tableColumn id="2" xr3:uid="{09C11C50-FED6-44B0-8F5A-DE55E831C7F0}" name="P01" dataDxfId="254" dataCellStyle="Comma">
      <calculatedColumnFormula>[1]DE!F7</calculatedColumnFormula>
    </tableColumn>
    <tableColumn id="3" xr3:uid="{991E0D4A-4D98-4810-B22C-325046466409}" name="P02" dataDxfId="253" dataCellStyle="Comma">
      <calculatedColumnFormula>[1]DE!G7</calculatedColumnFormula>
    </tableColumn>
    <tableColumn id="4" xr3:uid="{23665377-69EA-455C-84AA-7A2E95C6BC3F}" name="P03" dataDxfId="252" dataCellStyle="Comma">
      <calculatedColumnFormula>[1]DE!H7</calculatedColumnFormula>
    </tableColumn>
    <tableColumn id="5" xr3:uid="{0A1C7BDA-E400-438D-A475-409BC19D9979}" name="P04" dataDxfId="251" dataCellStyle="Comma">
      <calculatedColumnFormula>[1]DE!I7</calculatedColumnFormula>
    </tableColumn>
    <tableColumn id="6" xr3:uid="{E68B3E64-EA5B-469D-86C2-A4465B432806}" name="P05" dataDxfId="250" dataCellStyle="Comma">
      <calculatedColumnFormula>[1]DE!J7</calculatedColumnFormula>
    </tableColumn>
    <tableColumn id="7" xr3:uid="{0D8CF16F-F682-4580-B069-43705C1EE7D0}" name="P06" dataDxfId="249" dataCellStyle="Comma">
      <calculatedColumnFormula>[1]DE!K7</calculatedColumnFormula>
    </tableColumn>
    <tableColumn id="8" xr3:uid="{C1B0FAFA-29A0-4B3B-BEAD-D20D8D6AE07A}" name="P07" dataDxfId="248" dataCellStyle="Comma">
      <calculatedColumnFormula>[1]DE!L7</calculatedColumnFormula>
    </tableColumn>
    <tableColumn id="9" xr3:uid="{DC20D25F-7576-48A0-A1AE-B24AB5552441}" name="P08" dataDxfId="247" dataCellStyle="Comma">
      <calculatedColumnFormula>[1]DE!M7</calculatedColumnFormula>
    </tableColumn>
    <tableColumn id="10" xr3:uid="{4C0119DF-6974-4ED5-9AB1-EE63787D4D82}" name="P09" dataDxfId="246" dataCellStyle="Comma">
      <calculatedColumnFormula>[1]DE!N7</calculatedColumnFormula>
    </tableColumn>
    <tableColumn id="11" xr3:uid="{58800488-6E77-4196-A3A4-3ABA5B96D8F8}" name="P10" dataDxfId="245" dataCellStyle="Comma">
      <calculatedColumnFormula>[1]DE!O7</calculatedColumnFormula>
    </tableColumn>
    <tableColumn id="12" xr3:uid="{0AED5A91-FF02-4EAE-8FA2-C1FC418D920E}" name="P11">
      <calculatedColumnFormula>[1]DE!P7</calculatedColumnFormula>
    </tableColumn>
    <tableColumn id="13" xr3:uid="{374980C3-05B7-4049-9A61-D22932878600}" name="P12">
      <calculatedColumnFormula>[1]DE!Q7</calculatedColumnFormula>
    </tableColumn>
  </tableColumns>
  <tableStyleInfo name="TableStyleLight14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C300B25-2B33-4970-8F2C-B62ECA745F13}" name="TblDKChart" displayName="TblDKChart" ref="P3:V15" totalsRowShown="0" headerRowDxfId="244" dataDxfId="243" headerRowCellStyle="Comma" dataCellStyle="Comma">
  <tableColumns count="7">
    <tableColumn id="1" xr3:uid="{70741C46-924E-424D-8108-724BBBA29D02}" name="FY-Period" dataDxfId="242" dataCellStyle="Comma"/>
    <tableColumn id="2" xr3:uid="{CE9FA16C-0ED4-4A33-A9DA-8A23857A4D2E}" name="Budget/ committed hours" dataDxfId="241" dataCellStyle="Comma"/>
    <tableColumn id="3" xr3:uid="{71AE16D3-F77E-4E8E-B57B-B76777D9C9B9}" name="Executed hours (ALL)" dataDxfId="240" dataCellStyle="Comma"/>
    <tableColumn id="4" xr3:uid="{D1EBC1DE-3393-4B54-99D3-69FB6740D5C1}" name="Thereof from Backlog" dataDxfId="239" dataCellStyle="Comma">
      <calculatedColumnFormula>B6</calculatedColumnFormula>
    </tableColumn>
    <tableColumn id="5" xr3:uid="{9730F95A-5BF4-49B3-99FC-15E8DE769E73}" name="Planned hrs for execution (In h)" dataDxfId="238" dataCellStyle="Comma">
      <calculatedColumnFormula>$B7</calculatedColumnFormula>
    </tableColumn>
    <tableColumn id="6" xr3:uid="{71F51773-04CF-4C33-A3F7-6B08E6F3E36C}" name="Gap (cumulated, in h)" dataDxfId="237" dataCellStyle="Comma"/>
    <tableColumn id="8" xr3:uid="{CE98B497-77A5-4598-83EF-14DD1845C7D0}" name="Executed hours " dataDxfId="236" dataCellStyle="Comma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F766C25-2542-4DE5-88EE-81878C30AB52}" name="T3Budget" displayName="T3Budget" ref="A1:B20" totalsRowShown="0">
  <autoFilter ref="A1:B20" xr:uid="{2C71DD1A-D28E-40DB-9A3F-FE2B34A47677}"/>
  <tableColumns count="2">
    <tableColumn id="1" xr3:uid="{25E5CEF2-2CCE-45E3-A4C0-BB7F511E1A96}" name="CCode"/>
    <tableColumn id="2" xr3:uid="{37D10878-8938-41AB-9357-896116A5F608}" name="Integrated Budget">
      <calculatedColumnFormula>[1]Data!$E5</calculatedColumnFormula>
    </tableColumn>
  </tableColumns>
  <tableStyleInfo name="TableStyleLight14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1E7FEB4-B2B4-467E-ACA2-64DD3338C461}" name="TblDKpct" displayName="TblDKpct" ref="A14:M15" totalsRowShown="0">
  <tableColumns count="13">
    <tableColumn id="1" xr3:uid="{18016812-78C2-4ADF-9D0C-44E767D9BE8B}" name="Item"/>
    <tableColumn id="2" xr3:uid="{F4AB248C-038D-4534-9BEC-640BF4D854C4}" name="P01">
      <calculatedColumnFormula>[1]DK!$F$12</calculatedColumnFormula>
    </tableColumn>
    <tableColumn id="3" xr3:uid="{C02BE5B1-41F0-4084-A269-92E3FCBC7327}" name="P02">
      <calculatedColumnFormula>[1]DK!$G$12</calculatedColumnFormula>
    </tableColumn>
    <tableColumn id="4" xr3:uid="{B83D7168-1A28-4F0E-99C8-F74357C9D67E}" name="P03">
      <calculatedColumnFormula>[1]DK!$H$12</calculatedColumnFormula>
    </tableColumn>
    <tableColumn id="5" xr3:uid="{6AE20378-7426-4F04-89AF-75BEB831E95E}" name="P04">
      <calculatedColumnFormula>[1]DK!$I$12</calculatedColumnFormula>
    </tableColumn>
    <tableColumn id="6" xr3:uid="{E63FD631-85B1-40B2-A62C-8EBE0F291A53}" name="P05">
      <calculatedColumnFormula>[1]DK!$I$12</calculatedColumnFormula>
    </tableColumn>
    <tableColumn id="7" xr3:uid="{43377882-289C-4E82-9803-CF40D1B52ED1}" name="P06">
      <calculatedColumnFormula>[1]DK!$J$12</calculatedColumnFormula>
    </tableColumn>
    <tableColumn id="8" xr3:uid="{C0850354-6319-4C3B-B739-763C3B74E75F}" name="P07">
      <calculatedColumnFormula>[1]DK!$L$12</calculatedColumnFormula>
    </tableColumn>
    <tableColumn id="9" xr3:uid="{2769AE75-4E8C-4D24-96AF-B73C87C3A71D}" name="P08">
      <calculatedColumnFormula>[1]DK!$M$12</calculatedColumnFormula>
    </tableColumn>
    <tableColumn id="10" xr3:uid="{EE6B1050-10CF-42EE-9FE3-82AE1E1F1D96}" name="P09">
      <calculatedColumnFormula>[1]DK!$N$12</calculatedColumnFormula>
    </tableColumn>
    <tableColumn id="11" xr3:uid="{EEAC427B-FBD6-4F71-8A1F-EEFDD417922A}" name="P10">
      <calculatedColumnFormula>[1]DK!$O$12</calculatedColumnFormula>
    </tableColumn>
    <tableColumn id="12" xr3:uid="{BE3FC5C9-1AFF-49DF-AD99-75E4E295BFB6}" name="P11">
      <calculatedColumnFormula>[1]DK!$P$12</calculatedColumnFormula>
    </tableColumn>
    <tableColumn id="13" xr3:uid="{0D69076A-26AB-4CF4-8325-F78DEC142753}" name="P12">
      <calculatedColumnFormula>[1]DK!$Q$12</calculatedColumnFormula>
    </tableColumn>
  </tableColumns>
  <tableStyleInfo name="TableStyleLight14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B240398-7E2D-4D57-8277-11065964C430}" name="TblFI" displayName="TblFI" ref="A3:M9" totalsRowShown="0" headerRowDxfId="235" dataDxfId="234" headerRowCellStyle="Comma" dataCellStyle="Comma">
  <autoFilter ref="A3:M9" xr:uid="{3B960A51-FE3E-4ED9-B413-E00C9615881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0BB4CAED-AA3B-47EC-B19C-6117C3E8E83C}" name="Items"/>
    <tableColumn id="2" xr3:uid="{B4996D66-9645-4727-ADAA-4A996C215DCF}" name="P01" dataDxfId="233" dataCellStyle="Comma">
      <calculatedColumnFormula>[1]DE!F7</calculatedColumnFormula>
    </tableColumn>
    <tableColumn id="3" xr3:uid="{6A1FA531-B04B-44A0-BA8E-B31CDE1389A5}" name="P02" dataDxfId="232" dataCellStyle="Comma">
      <calculatedColumnFormula>[1]DE!G7</calculatedColumnFormula>
    </tableColumn>
    <tableColumn id="4" xr3:uid="{6953B691-FC16-41E5-B9E8-D140267F21F5}" name="P03" dataDxfId="231" dataCellStyle="Comma">
      <calculatedColumnFormula>[1]DE!H7</calculatedColumnFormula>
    </tableColumn>
    <tableColumn id="5" xr3:uid="{1D5F3A51-C5B5-4B45-A993-4719CB83209B}" name="P04" dataDxfId="230" dataCellStyle="Comma">
      <calculatedColumnFormula>[1]DE!I7</calculatedColumnFormula>
    </tableColumn>
    <tableColumn id="6" xr3:uid="{5656D8E8-AF6D-4F87-B93D-4B7D88C257FE}" name="P05" dataDxfId="229" dataCellStyle="Comma">
      <calculatedColumnFormula>[1]DE!J7</calculatedColumnFormula>
    </tableColumn>
    <tableColumn id="7" xr3:uid="{80D664E9-F166-4DC2-B146-D0EC5082833A}" name="P06" dataDxfId="228" dataCellStyle="Comma">
      <calculatedColumnFormula>[1]DE!K7</calculatedColumnFormula>
    </tableColumn>
    <tableColumn id="8" xr3:uid="{AAD039DE-5316-4A55-8858-7C9C27BE759D}" name="P07" dataDxfId="227" dataCellStyle="Comma">
      <calculatedColumnFormula>[1]DE!L7</calculatedColumnFormula>
    </tableColumn>
    <tableColumn id="9" xr3:uid="{83E21AEF-7386-4C54-80DB-3D4F855D8D00}" name="P08" dataDxfId="226" dataCellStyle="Comma">
      <calculatedColumnFormula>[1]DE!M7</calculatedColumnFormula>
    </tableColumn>
    <tableColumn id="10" xr3:uid="{CFD13302-D26D-4255-B038-42018C85F392}" name="P09" dataDxfId="225" dataCellStyle="Comma">
      <calculatedColumnFormula>[1]DE!N7</calculatedColumnFormula>
    </tableColumn>
    <tableColumn id="11" xr3:uid="{9BFE1A7C-3C52-4105-9B90-D9D6C6D63815}" name="P10" dataDxfId="224" dataCellStyle="Comma">
      <calculatedColumnFormula>[1]DE!O7</calculatedColumnFormula>
    </tableColumn>
    <tableColumn id="12" xr3:uid="{97DF2097-B4AA-4549-AEBA-94F661A33796}" name="P11">
      <calculatedColumnFormula>[1]DE!P7</calculatedColumnFormula>
    </tableColumn>
    <tableColumn id="13" xr3:uid="{6B482043-63A9-43D2-98A7-7DE52A9CA8A8}" name="P12">
      <calculatedColumnFormula>[1]DE!Q7</calculatedColumnFormula>
    </tableColumn>
  </tableColumns>
  <tableStyleInfo name="TableStyleLight14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8A0DD11-42A1-45CF-985C-604B6FC5F1E8}" name="TblFIChart" displayName="TblFIChart" ref="P3:V15" totalsRowShown="0" headerRowDxfId="223" dataDxfId="222" headerRowCellStyle="Comma" dataCellStyle="Comma">
  <autoFilter ref="P3:V15" xr:uid="{D0E591B7-ADB1-4240-A6D8-2211A8235A6A}"/>
  <tableColumns count="7">
    <tableColumn id="1" xr3:uid="{DE436925-FC44-4BF9-8F9C-FB13C41C7133}" name="FY-Period" dataDxfId="221" dataCellStyle="Comma"/>
    <tableColumn id="2" xr3:uid="{67DE9FD5-B702-4D1A-BDDD-40146447A5A9}" name="Budget/ committed hours" dataDxfId="220" dataCellStyle="Comma"/>
    <tableColumn id="3" xr3:uid="{B4A2FA3B-4FEB-41C6-919B-0951F1E50B63}" name="Executed hours (ALL)" dataDxfId="219" dataCellStyle="Comma"/>
    <tableColumn id="4" xr3:uid="{CC66B6C3-BFCE-4013-B10E-D9FD5F40D5B5}" name="Thereof from Backlog" dataDxfId="218" dataCellStyle="Comma">
      <calculatedColumnFormula>B6</calculatedColumnFormula>
    </tableColumn>
    <tableColumn id="5" xr3:uid="{C67DA6BC-CA92-4F84-8C99-29575DC9F284}" name="Planned hrs for execution (In h)" dataDxfId="217" dataCellStyle="Comma">
      <calculatedColumnFormula>$B7</calculatedColumnFormula>
    </tableColumn>
    <tableColumn id="6" xr3:uid="{EA09FA77-B364-48D4-A3CF-63FF9B2EE454}" name="Gap (cumulated, in h)" dataDxfId="216" dataCellStyle="Comma"/>
    <tableColumn id="8" xr3:uid="{B2A82990-F402-48D4-AB69-FC5D2BD6281C}" name="Executed hours " dataDxfId="215" dataCellStyle="Comma"/>
  </tableColumns>
  <tableStyleInfo name="TableStyleLight14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AC3FB81D-FE8F-41E1-93E7-494171E56EDB}" name="TblFIpct" displayName="TblFIpct" ref="A14:M15" totalsRowShown="0">
  <tableColumns count="13">
    <tableColumn id="1" xr3:uid="{86BA1BFF-2F91-4935-850B-EB2C22521ED2}" name="Item"/>
    <tableColumn id="2" xr3:uid="{8E441260-391F-44AF-BBB3-20A5DD934F46}" name="P01">
      <calculatedColumnFormula>[1]FI!$F$12</calculatedColumnFormula>
    </tableColumn>
    <tableColumn id="3" xr3:uid="{F375685F-7228-4FC1-B328-E5BE743602D3}" name="P02">
      <calculatedColumnFormula>[1]FI!$G$12</calculatedColumnFormula>
    </tableColumn>
    <tableColumn id="4" xr3:uid="{3DB448E0-72C9-40BD-8526-FED25477F063}" name="P03">
      <calculatedColumnFormula>[1]FI!$H$12</calculatedColumnFormula>
    </tableColumn>
    <tableColumn id="5" xr3:uid="{966D16DB-601B-4FC3-97DE-0433470A979B}" name="P04">
      <calculatedColumnFormula>[1]FI!$I$12</calculatedColumnFormula>
    </tableColumn>
    <tableColumn id="6" xr3:uid="{43B473A9-F4F2-4F03-9D73-89632681BA3E}" name="P05">
      <calculatedColumnFormula>[1]FI!$I$12</calculatedColumnFormula>
    </tableColumn>
    <tableColumn id="7" xr3:uid="{96131C94-C02F-4C7C-A127-192474F3EAA5}" name="P06">
      <calculatedColumnFormula>[1]FI!$J$12</calculatedColumnFormula>
    </tableColumn>
    <tableColumn id="8" xr3:uid="{8B4AB935-3B4B-429C-82A1-8624532D39DE}" name="P07">
      <calculatedColumnFormula>[1]FI!$L$12</calculatedColumnFormula>
    </tableColumn>
    <tableColumn id="9" xr3:uid="{34905F57-EC71-477E-9CFC-946207E1345E}" name="P08">
      <calculatedColumnFormula>[1]FI!$M$12</calculatedColumnFormula>
    </tableColumn>
    <tableColumn id="10" xr3:uid="{1574DA0F-1086-4D11-9123-E9F0EF9FD9BE}" name="P09">
      <calculatedColumnFormula>[1]FI!$N$12</calculatedColumnFormula>
    </tableColumn>
    <tableColumn id="11" xr3:uid="{2109E96E-BB3B-4C54-9BC2-26E52924720D}" name="P10">
      <calculatedColumnFormula>[1]FI!$O$12</calculatedColumnFormula>
    </tableColumn>
    <tableColumn id="12" xr3:uid="{FEB37CF3-2D28-41A8-8585-E5300A5FC3B2}" name="P11">
      <calculatedColumnFormula>[1]FI!$P$12</calculatedColumnFormula>
    </tableColumn>
    <tableColumn id="13" xr3:uid="{0CF1BB53-F977-4361-82C3-AADEA8C66043}" name="P12">
      <calculatedColumnFormula>[1]FI!$Q$12</calculatedColumnFormula>
    </tableColumn>
  </tableColumns>
  <tableStyleInfo name="TableStyleLight14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D6FF966-0DCE-4015-A7F2-D3DEAEDC5259}" name="TblNL" displayName="TblNL" ref="A3:M9" totalsRowShown="0" headerRowDxfId="214" dataDxfId="213" headerRowCellStyle="Comma" dataCellStyle="Comma">
  <autoFilter ref="A3:M9" xr:uid="{3B960A51-FE3E-4ED9-B413-E00C9615881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0D95D89D-5C7E-4F19-B219-3E0F07F64C4E}" name="Items"/>
    <tableColumn id="2" xr3:uid="{B4D9C779-CDB0-472F-8AD5-2EF682FAC762}" name="P01" dataDxfId="212" dataCellStyle="Comma">
      <calculatedColumnFormula>[1]DE!F7</calculatedColumnFormula>
    </tableColumn>
    <tableColumn id="3" xr3:uid="{2191EC23-009A-448A-8395-4B46C4BE927A}" name="P02" dataDxfId="211" dataCellStyle="Comma">
      <calculatedColumnFormula>[1]DE!G7</calculatedColumnFormula>
    </tableColumn>
    <tableColumn id="4" xr3:uid="{B4D4138B-F67E-41A1-A16E-742566E77EFF}" name="P03" dataDxfId="210" dataCellStyle="Comma">
      <calculatedColumnFormula>[1]DE!H7</calculatedColumnFormula>
    </tableColumn>
    <tableColumn id="5" xr3:uid="{8DC952EA-43C1-4D96-8F35-DFB26E639FBB}" name="P04" dataDxfId="209" dataCellStyle="Comma">
      <calculatedColumnFormula>[1]DE!I7</calculatedColumnFormula>
    </tableColumn>
    <tableColumn id="6" xr3:uid="{59431B31-7B1B-4F6C-9627-D98DBFFF8609}" name="P05" dataDxfId="208" dataCellStyle="Comma">
      <calculatedColumnFormula>[1]DE!J7</calculatedColumnFormula>
    </tableColumn>
    <tableColumn id="7" xr3:uid="{C735007B-1519-4791-899B-93177E106147}" name="P06" dataDxfId="207" dataCellStyle="Comma">
      <calculatedColumnFormula>[1]DE!K7</calculatedColumnFormula>
    </tableColumn>
    <tableColumn id="8" xr3:uid="{BD96A38C-1180-4870-983A-9C8F2E36EAC1}" name="P07" dataDxfId="206" dataCellStyle="Comma">
      <calculatedColumnFormula>[1]DE!L7</calculatedColumnFormula>
    </tableColumn>
    <tableColumn id="9" xr3:uid="{BEC6063A-770B-47E4-9295-D7720EE42A33}" name="P08" dataDxfId="205" dataCellStyle="Comma">
      <calculatedColumnFormula>[1]DE!M7</calculatedColumnFormula>
    </tableColumn>
    <tableColumn id="10" xr3:uid="{4FEB46A7-A5CF-48FA-8A27-D7D60ECDA92B}" name="P09" dataDxfId="204" dataCellStyle="Comma">
      <calculatedColumnFormula>[1]DE!N7</calculatedColumnFormula>
    </tableColumn>
    <tableColumn id="11" xr3:uid="{26334150-43E0-44DD-B9A9-A71E4E71F118}" name="P10" dataDxfId="203" dataCellStyle="Comma">
      <calculatedColumnFormula>[1]DE!O7</calculatedColumnFormula>
    </tableColumn>
    <tableColumn id="12" xr3:uid="{EA1A8CF8-B7E8-4120-AB2D-3D73440D8178}" name="P11">
      <calculatedColumnFormula>[1]DE!P7</calculatedColumnFormula>
    </tableColumn>
    <tableColumn id="13" xr3:uid="{2D07CB8D-E34E-402F-87E5-F5410472C85B}" name="P12">
      <calculatedColumnFormula>[1]DE!Q7</calculatedColumnFormula>
    </tableColumn>
  </tableColumns>
  <tableStyleInfo name="TableStyleLight1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4A964A7-F683-4987-9B0C-E750E65E8886}" name="TblNLChart" displayName="TblNLChart" ref="P3:V15" totalsRowShown="0" headerRowDxfId="202" dataDxfId="201" headerRowCellStyle="Comma" dataCellStyle="Comma">
  <tableColumns count="7">
    <tableColumn id="1" xr3:uid="{0C504CE2-ABB7-4454-8E3C-B0950728D31F}" name="FY-Period" dataDxfId="200" dataCellStyle="Comma"/>
    <tableColumn id="2" xr3:uid="{01E177DF-DC22-4FAC-9E8D-8054F2368FF5}" name="Budget/ committed hours" dataDxfId="199" dataCellStyle="Comma"/>
    <tableColumn id="3" xr3:uid="{B3085C97-AA50-4B61-A5BC-BCBEC539CB9C}" name="Executed hours (ALL)" dataDxfId="198" dataCellStyle="Comma"/>
    <tableColumn id="4" xr3:uid="{1FF3956A-9FDC-4F32-92D8-E1D171B87337}" name="Thereof from Backlog" dataDxfId="197" dataCellStyle="Comma">
      <calculatedColumnFormula>B6</calculatedColumnFormula>
    </tableColumn>
    <tableColumn id="5" xr3:uid="{F379AEE3-B910-4234-B35E-94B383A2751D}" name="Planned hrs for execution (In h)" dataDxfId="196" dataCellStyle="Comma">
      <calculatedColumnFormula>$B7</calculatedColumnFormula>
    </tableColumn>
    <tableColumn id="6" xr3:uid="{D569388E-690F-4EBF-8842-E90345745C67}" name="Gap (cumulated, in h)" dataDxfId="195" dataCellStyle="Comma"/>
    <tableColumn id="8" xr3:uid="{8340B0E2-78AF-4686-AA47-DBA2CD5D0CA1}" name="Executed hours " dataDxfId="194" dataCellStyle="Comma"/>
  </tableColumns>
  <tableStyleInfo name="TableStyleLight14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C8535BD8-3D97-4301-8D61-4177E323A686}" name="TblNLpct" displayName="TblNLpct" ref="A14:M15" totalsRowShown="0">
  <tableColumns count="13">
    <tableColumn id="1" xr3:uid="{113684A3-F027-40B3-A0B7-346BD7CEAF04}" name="Item"/>
    <tableColumn id="2" xr3:uid="{31E03CAC-1019-496A-AE65-8BB5F4E43FE2}" name="P01">
      <calculatedColumnFormula>[1]NL!$F$12</calculatedColumnFormula>
    </tableColumn>
    <tableColumn id="3" xr3:uid="{B6F07ABF-7298-475E-A6E6-CC0F35CEB462}" name="P02">
      <calculatedColumnFormula>[1]NL!$G$12</calculatedColumnFormula>
    </tableColumn>
    <tableColumn id="4" xr3:uid="{517B90C2-F686-4B01-981A-2D0E00AC363A}" name="P03">
      <calculatedColumnFormula>[1]NL!$H$12</calculatedColumnFormula>
    </tableColumn>
    <tableColumn id="5" xr3:uid="{2660BA2C-DCAA-4150-8E7D-2A98E6A195F6}" name="P04">
      <calculatedColumnFormula>[1]NL!$I$12</calculatedColumnFormula>
    </tableColumn>
    <tableColumn id="6" xr3:uid="{E8A072BC-888D-489F-B95F-0CA11DE75D9D}" name="P05">
      <calculatedColumnFormula>[1]NL!$I$12</calculatedColumnFormula>
    </tableColumn>
    <tableColumn id="7" xr3:uid="{18777B22-475C-490E-9FE7-DC5D17B0B705}" name="P06">
      <calculatedColumnFormula>[1]NL!$J$12</calculatedColumnFormula>
    </tableColumn>
    <tableColumn id="8" xr3:uid="{1566E0FD-0F44-485A-89E2-57D2DDDFAF53}" name="P07">
      <calculatedColumnFormula>[1]NL!$L$12</calculatedColumnFormula>
    </tableColumn>
    <tableColumn id="9" xr3:uid="{6083F67D-B0C1-4D7C-8D3C-06F2AB5E7E71}" name="P08">
      <calculatedColumnFormula>[1]NL!$M$12</calculatedColumnFormula>
    </tableColumn>
    <tableColumn id="10" xr3:uid="{856196AD-BCA5-430F-A99C-CB2B5A177C86}" name="P09">
      <calculatedColumnFormula>[1]NL!$N$12</calculatedColumnFormula>
    </tableColumn>
    <tableColumn id="11" xr3:uid="{6CB4431E-2726-4B90-8170-1E2166C5CD7C}" name="P10">
      <calculatedColumnFormula>[1]NL!$O$12</calculatedColumnFormula>
    </tableColumn>
    <tableColumn id="12" xr3:uid="{431A2187-4F45-4FA9-8772-D8C3DFB495B3}" name="P11">
      <calculatedColumnFormula>[1]NL!$P$12</calculatedColumnFormula>
    </tableColumn>
    <tableColumn id="13" xr3:uid="{B963E1C8-3761-490B-8231-CCD5E996EA96}" name="P12">
      <calculatedColumnFormula>[1]NL!$Q$12</calculatedColumnFormula>
    </tableColumn>
  </tableColumns>
  <tableStyleInfo name="TableStyleLight14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617EB2F-D40D-40D1-9CC5-478BD06209D1}" name="TblNO" displayName="TblNO" ref="A3:M9" totalsRowShown="0" headerRowDxfId="193" dataDxfId="192" headerRowCellStyle="Comma" dataCellStyle="Comma">
  <autoFilter ref="A3:M9" xr:uid="{3B960A51-FE3E-4ED9-B413-E00C9615881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A45A6829-6CF4-4D52-94BF-A49D89C10E07}" name="Items"/>
    <tableColumn id="2" xr3:uid="{FE343A08-B27E-4957-837D-7C5D2C1E1EE7}" name="P01" dataDxfId="191" dataCellStyle="Comma">
      <calculatedColumnFormula>[1]DE!F7</calculatedColumnFormula>
    </tableColumn>
    <tableColumn id="3" xr3:uid="{D51F207E-A1B3-438A-B448-7A2F2DF1A32F}" name="P02" dataDxfId="190" dataCellStyle="Comma">
      <calculatedColumnFormula>[1]DE!G7</calculatedColumnFormula>
    </tableColumn>
    <tableColumn id="4" xr3:uid="{D2600442-A0F8-4912-9742-C8A2722B8EF8}" name="P03" dataDxfId="189" dataCellStyle="Comma">
      <calculatedColumnFormula>[1]DE!H7</calculatedColumnFormula>
    </tableColumn>
    <tableColumn id="5" xr3:uid="{19CA20C2-8047-4C6F-BBCF-1E88F6A208AB}" name="P04" dataDxfId="188" dataCellStyle="Comma">
      <calculatedColumnFormula>[1]DE!I7</calculatedColumnFormula>
    </tableColumn>
    <tableColumn id="6" xr3:uid="{0E662172-B718-4369-A915-A822D2DF3B50}" name="P05" dataDxfId="187" dataCellStyle="Comma">
      <calculatedColumnFormula>[1]DE!J7</calculatedColumnFormula>
    </tableColumn>
    <tableColumn id="7" xr3:uid="{40F2AFE3-C124-499E-972D-994A32087D98}" name="P06" dataDxfId="186" dataCellStyle="Comma">
      <calculatedColumnFormula>[1]DE!K7</calculatedColumnFormula>
    </tableColumn>
    <tableColumn id="8" xr3:uid="{26DD3B8B-8926-40F9-A671-65F0D9B7E656}" name="P07" dataDxfId="185" dataCellStyle="Comma">
      <calculatedColumnFormula>[1]DE!L7</calculatedColumnFormula>
    </tableColumn>
    <tableColumn id="9" xr3:uid="{93DC9116-076C-4866-B89C-57880B538118}" name="P08" dataDxfId="184" dataCellStyle="Comma">
      <calculatedColumnFormula>[1]DE!M7</calculatedColumnFormula>
    </tableColumn>
    <tableColumn id="10" xr3:uid="{D0A8C959-A7CC-4543-AFC3-9F556C51F837}" name="P09" dataDxfId="183" dataCellStyle="Comma">
      <calculatedColumnFormula>[1]DE!N7</calculatedColumnFormula>
    </tableColumn>
    <tableColumn id="11" xr3:uid="{1C9AEA41-0FCC-4E33-BC5A-325F800CA698}" name="P10" dataDxfId="182" dataCellStyle="Comma">
      <calculatedColumnFormula>[1]DE!O7</calculatedColumnFormula>
    </tableColumn>
    <tableColumn id="12" xr3:uid="{14AD2D5B-8B74-40AD-910E-89AF94812971}" name="P11">
      <calculatedColumnFormula>[1]DE!P7</calculatedColumnFormula>
    </tableColumn>
    <tableColumn id="13" xr3:uid="{86E91223-8947-48E1-9B63-DB9C2AE18CE0}" name="P12">
      <calculatedColumnFormula>[1]DE!Q7</calculatedColumnFormula>
    </tableColumn>
  </tableColumns>
  <tableStyleInfo name="TableStyleLight14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8106F866-0500-4BD8-A977-BCC34937B7CD}" name="TblNOChart" displayName="TblNOChart" ref="P3:V15" totalsRowShown="0" headerRowDxfId="181" dataDxfId="180" headerRowCellStyle="Comma" dataCellStyle="Comma">
  <tableColumns count="7">
    <tableColumn id="1" xr3:uid="{1037C1DD-3D3C-43BC-A780-0CC0FF5704DC}" name="FY-Period" dataDxfId="179" dataCellStyle="Comma"/>
    <tableColumn id="2" xr3:uid="{1B01C514-9E95-4DF5-8650-725FB1B13551}" name="Budget/ committed hours" dataDxfId="178" dataCellStyle="Comma"/>
    <tableColumn id="3" xr3:uid="{4E025544-502A-4E88-9C7C-B86A5115E726}" name="Executed hours (ALL)" dataDxfId="177" dataCellStyle="Comma"/>
    <tableColumn id="4" xr3:uid="{73D52360-CEE4-4CE7-A0AC-55DD8393BD05}" name="Thereof from Backlog" dataDxfId="176" dataCellStyle="Comma">
      <calculatedColumnFormula>B6</calculatedColumnFormula>
    </tableColumn>
    <tableColumn id="5" xr3:uid="{34CA7B7D-3335-4EA0-9C33-07D79A8075D2}" name="Planned hrs for execution (In h)" dataDxfId="175" dataCellStyle="Comma">
      <calculatedColumnFormula>$B7</calculatedColumnFormula>
    </tableColumn>
    <tableColumn id="6" xr3:uid="{911201FC-FFEB-4EC1-A5B2-2FB8C094EC01}" name="Gap (cumulated, in h)" dataDxfId="174" dataCellStyle="Comma"/>
    <tableColumn id="8" xr3:uid="{3A99AFC3-FFCA-4562-95D9-725A162A1A97}" name="Executed hours " dataDxfId="173" dataCellStyle="Comma"/>
  </tableColumns>
  <tableStyleInfo name="TableStyleLight14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76FC5C16-CD4C-4C3D-834C-C0BF568AC49D}" name="TblNOpct" displayName="TblNOpct" ref="A14:M15" totalsRowShown="0">
  <tableColumns count="13">
    <tableColumn id="1" xr3:uid="{4EED2A71-EC6B-4AEE-AA14-BF69CE9B054A}" name="Item"/>
    <tableColumn id="2" xr3:uid="{BB2B6837-F125-4843-B04A-9BEFC2DBE856}" name="P01">
      <calculatedColumnFormula>[1]NO!$F$12</calculatedColumnFormula>
    </tableColumn>
    <tableColumn id="3" xr3:uid="{0BF69B08-6BE2-4556-B0D5-9F869A1784BE}" name="P02">
      <calculatedColumnFormula>[1]NO!$G$12</calculatedColumnFormula>
    </tableColumn>
    <tableColumn id="4" xr3:uid="{CFC02B67-B18D-4612-B92D-9BAA1C1A76CA}" name="P03">
      <calculatedColumnFormula>[1]NO!$H$12</calculatedColumnFormula>
    </tableColumn>
    <tableColumn id="5" xr3:uid="{74F3569D-240B-4F4B-AC7B-0C9B8A618F25}" name="P04">
      <calculatedColumnFormula>[1]NO!$I$12</calculatedColumnFormula>
    </tableColumn>
    <tableColumn id="6" xr3:uid="{CF0D6150-9D34-4547-AF09-D1D30EF485AA}" name="P05">
      <calculatedColumnFormula>[1]NO!$I$12</calculatedColumnFormula>
    </tableColumn>
    <tableColumn id="7" xr3:uid="{A6505C67-9AA5-4F51-BBB1-82E906BA6736}" name="P06">
      <calculatedColumnFormula>[1]NO!$J$12</calculatedColumnFormula>
    </tableColumn>
    <tableColumn id="8" xr3:uid="{D8E18E21-AA23-45D5-9A20-9EA0DDC683AE}" name="P07">
      <calculatedColumnFormula>[1]NO!$L$12</calculatedColumnFormula>
    </tableColumn>
    <tableColumn id="9" xr3:uid="{E528CE86-ECD7-4072-97BB-371758724743}" name="P08">
      <calculatedColumnFormula>[1]NO!$M$12</calculatedColumnFormula>
    </tableColumn>
    <tableColumn id="10" xr3:uid="{7277A290-13DD-4CC1-9B4C-F3A9638E2DE1}" name="P09">
      <calculatedColumnFormula>[1]NO!$N$12</calculatedColumnFormula>
    </tableColumn>
    <tableColumn id="11" xr3:uid="{42E0E27D-C977-41ED-AC54-066BDC878176}" name="P10">
      <calculatedColumnFormula>[1]NO!$O$12</calculatedColumnFormula>
    </tableColumn>
    <tableColumn id="12" xr3:uid="{E6659B39-7C23-4567-9B82-9DB8A05622E2}" name="P11">
      <calculatedColumnFormula>[1]NO!$P$12</calculatedColumnFormula>
    </tableColumn>
    <tableColumn id="13" xr3:uid="{19587DD6-3D0C-4941-A706-2EC22056F1D9}" name="P12">
      <calculatedColumnFormula>[1]NO!$Q$12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295B63-E418-4BC1-9ABA-A9EC6041A69A}" name="TblDE" displayName="TblDE" ref="A3:M9" totalsRowShown="0" headerRowDxfId="361" dataDxfId="360" headerRowCellStyle="Comma" dataCellStyle="Comma">
  <autoFilter ref="A3:M9" xr:uid="{3B960A51-FE3E-4ED9-B413-E00C9615881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AE41CD09-D964-4A51-89FE-623760E8EBE2}" name="Items"/>
    <tableColumn id="2" xr3:uid="{AAD58EA8-B553-41FA-B8A4-94F041938D0E}" name="P01" dataDxfId="359" dataCellStyle="Comma">
      <calculatedColumnFormula>[1]DE!F7</calculatedColumnFormula>
    </tableColumn>
    <tableColumn id="3" xr3:uid="{9C62283E-FC96-4F35-9A82-88F6332B9886}" name="P02" dataDxfId="358" dataCellStyle="Comma">
      <calculatedColumnFormula>[1]DE!G7</calculatedColumnFormula>
    </tableColumn>
    <tableColumn id="4" xr3:uid="{21019D89-E3AF-4B67-A227-F7B8099A964C}" name="P03" dataDxfId="357" dataCellStyle="Comma">
      <calculatedColumnFormula>[1]DE!H7</calculatedColumnFormula>
    </tableColumn>
    <tableColumn id="5" xr3:uid="{64ED112D-0A63-42B6-8A78-E64B4552856E}" name="P04" dataDxfId="356" dataCellStyle="Comma">
      <calculatedColumnFormula>[1]DE!I7</calculatedColumnFormula>
    </tableColumn>
    <tableColumn id="6" xr3:uid="{28799299-11EF-463A-A575-D11DA2D0A2E6}" name="P05" dataDxfId="355" dataCellStyle="Comma">
      <calculatedColumnFormula>[1]DE!I7</calculatedColumnFormula>
    </tableColumn>
    <tableColumn id="7" xr3:uid="{16E1AF60-819C-49E1-9998-F8061499BE35}" name="P06" dataDxfId="354" dataCellStyle="Comma">
      <calculatedColumnFormula>[1]DE!J7</calculatedColumnFormula>
    </tableColumn>
    <tableColumn id="8" xr3:uid="{A72565C0-AFB3-4F29-B558-B342E02BE6C7}" name="P07" dataDxfId="353" dataCellStyle="Comma">
      <calculatedColumnFormula>[1]DE!L7</calculatedColumnFormula>
    </tableColumn>
    <tableColumn id="9" xr3:uid="{BA06E827-93B4-450B-92D5-4B6270DE2A29}" name="P08" dataDxfId="352" dataCellStyle="Comma">
      <calculatedColumnFormula>[1]DE!M7</calculatedColumnFormula>
    </tableColumn>
    <tableColumn id="10" xr3:uid="{2E2DAC71-9E06-41DB-BA4E-9F34A6B3D2F2}" name="P09" dataDxfId="351" dataCellStyle="Comma">
      <calculatedColumnFormula>[1]DE!N7</calculatedColumnFormula>
    </tableColumn>
    <tableColumn id="11" xr3:uid="{784E4C14-E188-49DD-932B-692B606AFC76}" name="P10" dataDxfId="350" dataCellStyle="Comma">
      <calculatedColumnFormula>[1]DE!O7</calculatedColumnFormula>
    </tableColumn>
    <tableColumn id="12" xr3:uid="{F474FAC5-CB39-4223-B07C-A94DB6CED53E}" name="P11">
      <calculatedColumnFormula>[1]DE!P7</calculatedColumnFormula>
    </tableColumn>
    <tableColumn id="13" xr3:uid="{74F0B581-E2EC-4E05-808F-1D73BE7E8912}" name="P12">
      <calculatedColumnFormula>[1]DE!Q7</calculatedColumnFormula>
    </tableColumn>
  </tableColumns>
  <tableStyleInfo name="TableStyleLight14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07C191A-94F6-4E95-8AB6-F263737DE1B6}" name="TblPL" displayName="TblPL" ref="A3:M9" totalsRowShown="0" headerRowDxfId="172" dataDxfId="171" headerRowCellStyle="Comma" dataCellStyle="Comma">
  <autoFilter ref="A3:M9" xr:uid="{3B960A51-FE3E-4ED9-B413-E00C9615881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5E7295C2-0ACD-42F8-95CB-6B210288FF61}" name="Items"/>
    <tableColumn id="2" xr3:uid="{900A3CD2-F85B-4165-80DF-565EE87FC510}" name="P01" dataDxfId="170" dataCellStyle="Comma">
      <calculatedColumnFormula>[1]DE!F7</calculatedColumnFormula>
    </tableColumn>
    <tableColumn id="3" xr3:uid="{86D4B036-D287-41E6-9001-24E0F929E097}" name="P02" dataDxfId="169" dataCellStyle="Comma">
      <calculatedColumnFormula>[1]DE!G7</calculatedColumnFormula>
    </tableColumn>
    <tableColumn id="4" xr3:uid="{A6871853-A00D-4737-97CE-DC01D5784C32}" name="P03" dataDxfId="168" dataCellStyle="Comma">
      <calculatedColumnFormula>[1]DE!H7</calculatedColumnFormula>
    </tableColumn>
    <tableColumn id="5" xr3:uid="{DBD92AF9-16CA-4494-A008-61D733815E98}" name="P04" dataDxfId="167" dataCellStyle="Comma">
      <calculatedColumnFormula>[1]DE!I7</calculatedColumnFormula>
    </tableColumn>
    <tableColumn id="6" xr3:uid="{8A766963-6F49-40A7-BD4B-AC4635AFF9D8}" name="P05" dataDxfId="166" dataCellStyle="Comma">
      <calculatedColumnFormula>[1]DE!J7</calculatedColumnFormula>
    </tableColumn>
    <tableColumn id="7" xr3:uid="{7CC41C63-FD9A-49A3-8BE5-7B831526AEBF}" name="P06" dataDxfId="165" dataCellStyle="Comma">
      <calculatedColumnFormula>[1]DE!K7</calculatedColumnFormula>
    </tableColumn>
    <tableColumn id="8" xr3:uid="{4EF1CCFF-6A9A-4D91-9A8B-ECBB2AB6CE89}" name="P07" dataDxfId="164" dataCellStyle="Comma">
      <calculatedColumnFormula>[1]DE!L7</calculatedColumnFormula>
    </tableColumn>
    <tableColumn id="9" xr3:uid="{ED929A8C-2A67-4879-8A49-E357DFBF886F}" name="P08" dataDxfId="163" dataCellStyle="Comma">
      <calculatedColumnFormula>[1]DE!M7</calculatedColumnFormula>
    </tableColumn>
    <tableColumn id="10" xr3:uid="{A39030C9-EFB7-48E7-BBC5-F51BE3F70587}" name="P09" dataDxfId="162" dataCellStyle="Comma">
      <calculatedColumnFormula>[1]DE!N7</calculatedColumnFormula>
    </tableColumn>
    <tableColumn id="11" xr3:uid="{870E62B2-3F65-4C08-9756-C63F68E38622}" name="P10" dataDxfId="161" dataCellStyle="Comma">
      <calculatedColumnFormula>[1]DE!O7</calculatedColumnFormula>
    </tableColumn>
    <tableColumn id="12" xr3:uid="{58DC2971-22E1-4D2D-9FD5-706F95453BE1}" name="P11">
      <calculatedColumnFormula>[1]DE!P7</calculatedColumnFormula>
    </tableColumn>
    <tableColumn id="13" xr3:uid="{117E3DD7-8363-4045-A38B-F3043A1E9723}" name="P12">
      <calculatedColumnFormula>[1]DE!Q7</calculatedColumnFormula>
    </tableColumn>
  </tableColumns>
  <tableStyleInfo name="TableStyleLight14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D2A90EC5-7F3F-4331-B4EE-E7844664D408}" name="TblPLChart" displayName="TblPLChart" ref="P3:V15" totalsRowShown="0" headerRowDxfId="160" dataDxfId="159" headerRowCellStyle="Comma" dataCellStyle="Comma">
  <autoFilter ref="P3:V15" xr:uid="{D0E591B7-ADB1-4240-A6D8-2211A8235A6A}"/>
  <tableColumns count="7">
    <tableColumn id="1" xr3:uid="{A4316C21-57F1-4B87-A2B7-E2D9DDA3AE7D}" name="FY-Period" dataDxfId="158" dataCellStyle="Comma"/>
    <tableColumn id="2" xr3:uid="{3F2BBD29-C305-49C1-B7BA-3448B068E203}" name="Budget/ committed hours" dataDxfId="157" dataCellStyle="Comma"/>
    <tableColumn id="3" xr3:uid="{000407BD-EEE8-4402-9D3D-612D15F15B68}" name="Executed hours (ALL)" dataDxfId="156" dataCellStyle="Comma"/>
    <tableColumn id="4" xr3:uid="{E2C04849-730D-45EC-8CE4-15CACAB95539}" name="Thereof from Backlog" dataDxfId="155" dataCellStyle="Comma">
      <calculatedColumnFormula>B6</calculatedColumnFormula>
    </tableColumn>
    <tableColumn id="5" xr3:uid="{B83322D4-95F9-4A83-BF40-6A562261FCD6}" name="Planned hrs for execution (In h)" dataDxfId="154" dataCellStyle="Comma">
      <calculatedColumnFormula>$B7</calculatedColumnFormula>
    </tableColumn>
    <tableColumn id="6" xr3:uid="{29C0BC99-743D-4F49-9B62-0704CB3FD328}" name="Gap (cumulated, in h)" dataDxfId="153" dataCellStyle="Comma"/>
    <tableColumn id="8" xr3:uid="{16BD5494-EFBD-4972-BCA2-145DB6757B24}" name="Executed hours " dataDxfId="152" dataCellStyle="Comma"/>
  </tableColumns>
  <tableStyleInfo name="TableStyleLight14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7A48E87C-4B30-4486-95CF-89977BC11D5F}" name="TblPLpct" displayName="TblPLpct" ref="A14:M15" totalsRowShown="0">
  <tableColumns count="13">
    <tableColumn id="1" xr3:uid="{75E9DBFE-98B2-48A2-BC14-CA41BAC610A2}" name="Item"/>
    <tableColumn id="2" xr3:uid="{A9F7E074-4AE7-4CC1-B36E-C881060F72C9}" name="P01">
      <calculatedColumnFormula>[1]PL!$F$12</calculatedColumnFormula>
    </tableColumn>
    <tableColumn id="3" xr3:uid="{6B8C3B61-5754-49A2-916F-BA79F486ADBF}" name="P02">
      <calculatedColumnFormula>[1]PL!$G$12</calculatedColumnFormula>
    </tableColumn>
    <tableColumn id="4" xr3:uid="{2494CEF9-7864-4539-8ECB-77DBDE0B39B5}" name="P03">
      <calculatedColumnFormula>[1]PL!$H$12</calculatedColumnFormula>
    </tableColumn>
    <tableColumn id="5" xr3:uid="{782CF210-AAE3-4ED6-BCA0-42D20B2FDE38}" name="P04">
      <calculatedColumnFormula>[1]PL!$I$12</calculatedColumnFormula>
    </tableColumn>
    <tableColumn id="6" xr3:uid="{11F44123-5F3E-43E5-A00E-417DE2E68625}" name="P05">
      <calculatedColumnFormula>[1]PL!$I$12</calculatedColumnFormula>
    </tableColumn>
    <tableColumn id="7" xr3:uid="{77AA1B4B-FD95-4AA6-99AF-5C756A6C7594}" name="P06">
      <calculatedColumnFormula>[1]PL!$J$12</calculatedColumnFormula>
    </tableColumn>
    <tableColumn id="8" xr3:uid="{D48EFAED-B38C-4B1F-8303-6DAFDD4421EC}" name="P07">
      <calculatedColumnFormula>[1]PL!$L$12</calculatedColumnFormula>
    </tableColumn>
    <tableColumn id="9" xr3:uid="{91B2FAE5-B631-4792-BC68-F48A724BA018}" name="P08">
      <calculatedColumnFormula>[1]PL!$M$12</calculatedColumnFormula>
    </tableColumn>
    <tableColumn id="10" xr3:uid="{1839CEC9-8228-43C0-9FBC-C0A2056A3082}" name="P09">
      <calculatedColumnFormula>[1]PL!$N$12</calculatedColumnFormula>
    </tableColumn>
    <tableColumn id="11" xr3:uid="{72BD78A3-18B8-45F3-B13A-E3AA1CEA38B6}" name="P10">
      <calculatedColumnFormula>[1]PL!$O$12</calculatedColumnFormula>
    </tableColumn>
    <tableColumn id="12" xr3:uid="{63B64ACF-E8F8-49E0-8737-BFF0160D5579}" name="P11">
      <calculatedColumnFormula>[1]PL!$P$12</calculatedColumnFormula>
    </tableColumn>
    <tableColumn id="13" xr3:uid="{1E0406F8-0AAF-4F31-B4F9-DC993DF7A66E}" name="P12">
      <calculatedColumnFormula>[1]PL!$Q$12</calculatedColumnFormula>
    </tableColumn>
  </tableColumns>
  <tableStyleInfo name="TableStyleLight14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ABDC4B4-8554-4661-A4F9-5A680F4D0427}" name="TblSA" displayName="TblSA" ref="A3:M9" totalsRowShown="0" headerRowDxfId="151" dataDxfId="150" headerRowCellStyle="Comma" dataCellStyle="Comma">
  <autoFilter ref="A3:M9" xr:uid="{3B960A51-FE3E-4ED9-B413-E00C9615881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ED6F6575-8B0A-420F-8D97-AE545663CEC9}" name="Items"/>
    <tableColumn id="2" xr3:uid="{B448E519-A48B-4EA1-A27A-7767A76E6734}" name="P01" dataDxfId="149" dataCellStyle="Comma">
      <calculatedColumnFormula>[1]DE!F7</calculatedColumnFormula>
    </tableColumn>
    <tableColumn id="3" xr3:uid="{CD7EE700-87DC-44C9-9971-C95E3ED5DFAC}" name="P02" dataDxfId="148" dataCellStyle="Comma">
      <calculatedColumnFormula>[1]DE!G7</calculatedColumnFormula>
    </tableColumn>
    <tableColumn id="4" xr3:uid="{36563D14-A024-4CDB-B207-A5A0DCD55251}" name="P03" dataDxfId="147" dataCellStyle="Comma">
      <calculatedColumnFormula>[1]DE!H7</calculatedColumnFormula>
    </tableColumn>
    <tableColumn id="5" xr3:uid="{6D43BB71-10E7-49E5-A3DE-21C66EE8E8D0}" name="P04" dataDxfId="146" dataCellStyle="Comma">
      <calculatedColumnFormula>[1]DE!I7</calculatedColumnFormula>
    </tableColumn>
    <tableColumn id="6" xr3:uid="{B2C7B3A4-8B46-40E4-9825-EE9571A953C2}" name="P05" dataDxfId="145" dataCellStyle="Comma">
      <calculatedColumnFormula>[1]DE!J7</calculatedColumnFormula>
    </tableColumn>
    <tableColumn id="7" xr3:uid="{D64D9EB0-030E-4CB3-94AB-1B5C6E019380}" name="P06" dataDxfId="144" dataCellStyle="Comma">
      <calculatedColumnFormula>[1]DE!K7</calculatedColumnFormula>
    </tableColumn>
    <tableColumn id="8" xr3:uid="{A3B6CBB2-4105-46D0-A809-80AA7D5365C3}" name="P07" dataDxfId="143" dataCellStyle="Comma">
      <calculatedColumnFormula>[1]DE!L7</calculatedColumnFormula>
    </tableColumn>
    <tableColumn id="9" xr3:uid="{D3702102-B12C-4588-AA22-697F3C739EED}" name="P08" dataDxfId="142" dataCellStyle="Comma">
      <calculatedColumnFormula>[1]DE!M7</calculatedColumnFormula>
    </tableColumn>
    <tableColumn id="10" xr3:uid="{69175759-CDB4-41B1-9789-7A334161DB32}" name="P09" dataDxfId="141" dataCellStyle="Comma">
      <calculatedColumnFormula>[1]DE!N7</calculatedColumnFormula>
    </tableColumn>
    <tableColumn id="11" xr3:uid="{739729DF-A21C-4776-A704-973AE8F0E1A9}" name="P10" dataDxfId="140" dataCellStyle="Comma">
      <calculatedColumnFormula>[1]DE!O7</calculatedColumnFormula>
    </tableColumn>
    <tableColumn id="12" xr3:uid="{ACEE158B-7A5B-4639-8D69-5AE199E3A240}" name="P11">
      <calculatedColumnFormula>[1]DE!P7</calculatedColumnFormula>
    </tableColumn>
    <tableColumn id="13" xr3:uid="{2C1F282F-4870-457D-A0AA-789115A50F2A}" name="P12">
      <calculatedColumnFormula>[1]DE!Q7</calculatedColumnFormula>
    </tableColumn>
  </tableColumns>
  <tableStyleInfo name="TableStyleLight14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2785017A-5408-4AF7-87B5-9855FB0981D2}" name="TblSAChart" displayName="TblSAChart" ref="P3:V15" totalsRowShown="0" headerRowDxfId="139" dataDxfId="138" headerRowCellStyle="Comma" dataCellStyle="Comma">
  <tableColumns count="7">
    <tableColumn id="1" xr3:uid="{66D6E7D1-4F67-40A4-9DF5-9E8B3241B2F2}" name="FY-Period" dataDxfId="137" dataCellStyle="Comma"/>
    <tableColumn id="2" xr3:uid="{4C261283-2842-45F7-A54F-1245EEF5A479}" name="Budget/ committed hours" dataDxfId="136" dataCellStyle="Comma"/>
    <tableColumn id="3" xr3:uid="{A423AB73-7BE5-4B9B-B313-2548A3199BB3}" name="Executed hours (ALL)" dataDxfId="135" dataCellStyle="Comma"/>
    <tableColumn id="4" xr3:uid="{43AFAC25-FED9-488D-AD36-D7D917DE1A4C}" name="Thereof from Backlog" dataDxfId="134" dataCellStyle="Comma">
      <calculatedColumnFormula>B6</calculatedColumnFormula>
    </tableColumn>
    <tableColumn id="5" xr3:uid="{6C798E66-F37A-490D-A02F-EC4F6F813B64}" name="Planned hrs for execution (In h)" dataDxfId="133" dataCellStyle="Comma">
      <calculatedColumnFormula>$B7</calculatedColumnFormula>
    </tableColumn>
    <tableColumn id="6" xr3:uid="{364CECCB-1D63-4AD3-9C11-13A395C835C7}" name="Gap (cumulated, in h)" dataDxfId="132" dataCellStyle="Comma"/>
    <tableColumn id="8" xr3:uid="{0BD330C0-06E9-4F0A-BE3B-5AE3AE25A1FC}" name="Executed hours " dataDxfId="131" dataCellStyle="Comma"/>
  </tableColumns>
  <tableStyleInfo name="TableStyleLight14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6A49BF65-9CB2-4884-9EF5-AF4717220365}" name="TblSApct" displayName="TblSApct" ref="A14:M15" totalsRowShown="0">
  <autoFilter ref="A14:M15" xr:uid="{5580E566-BB36-46F9-B73D-57824F8A6E1C}"/>
  <tableColumns count="13">
    <tableColumn id="1" xr3:uid="{3A3A4A8F-2B3D-4A6C-B7F7-36DE3041B3FC}" name="Item"/>
    <tableColumn id="2" xr3:uid="{965A37D3-29A1-4C50-A6CE-372F94F47D35}" name="P01">
      <calculatedColumnFormula>[1]SA!$F$12</calculatedColumnFormula>
    </tableColumn>
    <tableColumn id="3" xr3:uid="{0668504B-17F7-471B-86AD-F8E00568FF1A}" name="P02">
      <calculatedColumnFormula>[1]SA!$G$12</calculatedColumnFormula>
    </tableColumn>
    <tableColumn id="4" xr3:uid="{EABC07EE-6AF2-42F6-A580-DA2F3BC80A17}" name="P03">
      <calculatedColumnFormula>[1]SA!$H$12</calculatedColumnFormula>
    </tableColumn>
    <tableColumn id="5" xr3:uid="{1081515B-C5D2-4472-B053-F0E07BCC8292}" name="P04">
      <calculatedColumnFormula>[1]SA!$I$12</calculatedColumnFormula>
    </tableColumn>
    <tableColumn id="6" xr3:uid="{0CCDC521-DA09-4399-8C18-EEB973C36B68}" name="P05">
      <calculatedColumnFormula>[1]SA!$I$12</calculatedColumnFormula>
    </tableColumn>
    <tableColumn id="7" xr3:uid="{0730DA88-8A90-426F-A1D2-45F944AE5C1D}" name="P06">
      <calculatedColumnFormula>[1]SA!$J$12</calculatedColumnFormula>
    </tableColumn>
    <tableColumn id="8" xr3:uid="{27EC8283-71B1-4D8C-9FD4-B5CFCEA3F876}" name="P07">
      <calculatedColumnFormula>[1]SA!$L$12</calculatedColumnFormula>
    </tableColumn>
    <tableColumn id="9" xr3:uid="{D17AFC31-16D5-447B-A96E-F98F4D87F5B0}" name="P08">
      <calculatedColumnFormula>[1]SA!$M$12</calculatedColumnFormula>
    </tableColumn>
    <tableColumn id="10" xr3:uid="{3201E20D-43A3-463F-BFD6-710D736982A2}" name="P09">
      <calculatedColumnFormula>[1]SA!$N$12</calculatedColumnFormula>
    </tableColumn>
    <tableColumn id="11" xr3:uid="{6D55C850-F33D-4002-B4E5-349C94916F78}" name="P10">
      <calculatedColumnFormula>[1]SA!$O$12</calculatedColumnFormula>
    </tableColumn>
    <tableColumn id="12" xr3:uid="{19603CAB-942E-44ED-AC86-E837912BD330}" name="P11">
      <calculatedColumnFormula>[1]SA!$P$12</calculatedColumnFormula>
    </tableColumn>
    <tableColumn id="13" xr3:uid="{0393956E-ED92-491E-ADFF-F7288855F421}" name="P12">
      <calculatedColumnFormula>[1]SA!$Q$12</calculatedColumnFormula>
    </tableColumn>
  </tableColumns>
  <tableStyleInfo name="TableStyleLight14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C1B5F58-67A0-45F7-95CC-BF54840B0D5A}" name="TblSE" displayName="TblSE" ref="A3:M9" totalsRowShown="0" headerRowDxfId="130" dataDxfId="129" headerRowCellStyle="Comma" dataCellStyle="Comma">
  <autoFilter ref="A3:M9" xr:uid="{3B960A51-FE3E-4ED9-B413-E00C9615881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C463160B-3C52-4E4C-AC2E-946EA1B024EE}" name="Items"/>
    <tableColumn id="2" xr3:uid="{0D2115A1-0CB1-4B32-AED9-DD85B5B10C5A}" name="P01" dataDxfId="128" dataCellStyle="Comma">
      <calculatedColumnFormula>[1]DE!F7</calculatedColumnFormula>
    </tableColumn>
    <tableColumn id="3" xr3:uid="{FDA408E8-0287-4E81-921F-91182A5FF4F6}" name="P02" dataDxfId="127" dataCellStyle="Comma">
      <calculatedColumnFormula>[1]DE!G7</calculatedColumnFormula>
    </tableColumn>
    <tableColumn id="4" xr3:uid="{AD04ABA8-FB31-408B-9689-BAA7729EF2F8}" name="P03" dataDxfId="126" dataCellStyle="Comma">
      <calculatedColumnFormula>[1]DE!H7</calculatedColumnFormula>
    </tableColumn>
    <tableColumn id="5" xr3:uid="{DD35B0F2-CD32-4F88-B336-894F85092895}" name="P04" dataDxfId="125" dataCellStyle="Comma">
      <calculatedColumnFormula>[1]DE!I7</calculatedColumnFormula>
    </tableColumn>
    <tableColumn id="6" xr3:uid="{3EB75BAF-26F3-4F65-AFFE-331A073586CF}" name="P05" dataDxfId="124" dataCellStyle="Comma">
      <calculatedColumnFormula>[1]DE!J7</calculatedColumnFormula>
    </tableColumn>
    <tableColumn id="7" xr3:uid="{A0EB0BBB-49A3-40DC-ABC8-6FE3805282BC}" name="P06" dataDxfId="123" dataCellStyle="Comma">
      <calculatedColumnFormula>[1]DE!K7</calculatedColumnFormula>
    </tableColumn>
    <tableColumn id="8" xr3:uid="{7AA549A3-F460-40E3-BD65-4C56E99C7F7A}" name="P07" dataDxfId="122" dataCellStyle="Comma">
      <calculatedColumnFormula>[1]DE!L7</calculatedColumnFormula>
    </tableColumn>
    <tableColumn id="9" xr3:uid="{1C0F8E1A-5756-4DC9-AFDF-31EC561FA610}" name="P08" dataDxfId="121" dataCellStyle="Comma">
      <calculatedColumnFormula>[1]DE!M7</calculatedColumnFormula>
    </tableColumn>
    <tableColumn id="10" xr3:uid="{EDC6B291-B1F5-437D-9EA4-E910F4ABADC5}" name="P09" dataDxfId="120" dataCellStyle="Comma">
      <calculatedColumnFormula>[1]DE!N7</calculatedColumnFormula>
    </tableColumn>
    <tableColumn id="11" xr3:uid="{8C327E62-32EA-48D9-B31D-582A48E23A5F}" name="P10" dataDxfId="119" dataCellStyle="Comma">
      <calculatedColumnFormula>[1]DE!O7</calculatedColumnFormula>
    </tableColumn>
    <tableColumn id="12" xr3:uid="{3EB96A01-DE57-4705-ACEA-3144D54E2B82}" name="P11">
      <calculatedColumnFormula>[1]DE!P7</calculatedColumnFormula>
    </tableColumn>
    <tableColumn id="13" xr3:uid="{394DBC0A-5F89-4382-A3EA-7E360FCC82FD}" name="P12">
      <calculatedColumnFormula>[1]DE!Q7</calculatedColumnFormula>
    </tableColumn>
  </tableColumns>
  <tableStyleInfo name="TableStyleLight14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FB19CB6-A4EC-440F-93FB-7C2BD51727F2}" name="TblSEChart" displayName="TblSEChart" ref="P3:V15" totalsRowShown="0" headerRowDxfId="118" dataDxfId="117" headerRowCellStyle="Comma" dataCellStyle="Comma">
  <tableColumns count="7">
    <tableColumn id="1" xr3:uid="{3EB16AD7-43F4-4096-9A50-98BA86877D26}" name="FY-Period" dataDxfId="116" dataCellStyle="Comma"/>
    <tableColumn id="2" xr3:uid="{DBB597FC-FA6F-4849-80A3-47F7875074C8}" name="Budget/ committed hours" dataDxfId="115" dataCellStyle="Comma"/>
    <tableColumn id="3" xr3:uid="{371D9BAE-FA8C-4794-8E90-313ACB2AC884}" name="Executed hours (ALL)" dataDxfId="114" dataCellStyle="Comma"/>
    <tableColumn id="4" xr3:uid="{4FFFC027-844E-4167-A40C-393F5B4CB132}" name="Thereof from Backlog" dataDxfId="113" dataCellStyle="Comma">
      <calculatedColumnFormula>B6</calculatedColumnFormula>
    </tableColumn>
    <tableColumn id="5" xr3:uid="{843B69C0-F5E9-4A22-A84E-8E8C941D6052}" name="Planned hrs for execution (In h)" dataDxfId="112" dataCellStyle="Comma">
      <calculatedColumnFormula>$B7</calculatedColumnFormula>
    </tableColumn>
    <tableColumn id="6" xr3:uid="{E90971FD-DE27-4980-A649-2E7E0CE1ED00}" name="Gap (cumulated, in h)" dataDxfId="111" dataCellStyle="Comma"/>
    <tableColumn id="8" xr3:uid="{AF5E1293-1775-4D32-BC7B-0A1B999E928D}" name="Executed hours " dataDxfId="110" dataCellStyle="Comma"/>
  </tableColumns>
  <tableStyleInfo name="TableStyleLight14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21EA30E3-C310-46C0-B668-DFCE224C3D77}" name="TblSEpct" displayName="TblSEpct" ref="A13:M14" totalsRowShown="0">
  <tableColumns count="13">
    <tableColumn id="1" xr3:uid="{B5168CCA-7D47-41D8-8620-228B376DB172}" name="Item"/>
    <tableColumn id="2" xr3:uid="{839934D0-490B-4805-BCB3-78B1199AA064}" name="P01"/>
    <tableColumn id="3" xr3:uid="{B1C6D00A-9439-4D9D-AAA2-051C0623778C}" name="P02"/>
    <tableColumn id="4" xr3:uid="{0AF603FA-3C4A-4CD3-B427-AF0D4C76830F}" name="P03"/>
    <tableColumn id="5" xr3:uid="{FD088F45-B740-46F1-8D73-95B797455A33}" name="P04"/>
    <tableColumn id="6" xr3:uid="{654A3BB5-35BB-42B5-96CA-7BE89CF7C50A}" name="P05"/>
    <tableColumn id="7" xr3:uid="{CE87EAD2-90E5-4320-97C4-F1AE5165CC6A}" name="P06"/>
    <tableColumn id="8" xr3:uid="{371FDEC2-94C3-4CA2-AB7B-AB6725FE5070}" name="P07"/>
    <tableColumn id="9" xr3:uid="{DA459158-2ACF-4C84-8BF4-DF7B588E5373}" name="P08"/>
    <tableColumn id="10" xr3:uid="{8AF29DD6-06B7-4525-8088-F48700023222}" name="P09"/>
    <tableColumn id="11" xr3:uid="{907075E7-8C86-4A27-9FAA-36743B98599E}" name="P10"/>
    <tableColumn id="12" xr3:uid="{F7B086F6-01BC-4409-8CB9-853A9CB408D7}" name="P11"/>
    <tableColumn id="13" xr3:uid="{36DE581F-4AC4-4EA3-84BC-98F846299029}" name="P12"/>
  </tableColumns>
  <tableStyleInfo name="TableStyleLight14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16FE7311-9015-4277-9A56-510472933FB7}" name="TblCH" displayName="TblCH" ref="A3:M9" totalsRowShown="0" headerRowDxfId="109" dataDxfId="108" headerRowCellStyle="Comma" dataCellStyle="Comma">
  <autoFilter ref="A3:M9" xr:uid="{3B960A51-FE3E-4ED9-B413-E00C9615881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86FBFEF0-69F7-4AD1-85C9-A8EFED91E04A}" name="Items"/>
    <tableColumn id="2" xr3:uid="{E2D5D35E-0352-4EE7-B109-5577B9DB96D8}" name="P01" dataDxfId="107" dataCellStyle="Comma">
      <calculatedColumnFormula>[1]DE!F7</calculatedColumnFormula>
    </tableColumn>
    <tableColumn id="3" xr3:uid="{C2656372-DFBC-4D2D-A4FA-299E0C8DE376}" name="P02" dataDxfId="106" dataCellStyle="Comma">
      <calculatedColumnFormula>[1]DE!G7</calculatedColumnFormula>
    </tableColumn>
    <tableColumn id="4" xr3:uid="{32181437-3F9A-46D6-A5C7-2D8E79C9384E}" name="P03" dataDxfId="105" dataCellStyle="Comma">
      <calculatedColumnFormula>[1]DE!H7</calculatedColumnFormula>
    </tableColumn>
    <tableColumn id="5" xr3:uid="{19C4EF63-8529-48D8-834C-4ACF285C0399}" name="P04" dataDxfId="104" dataCellStyle="Comma">
      <calculatedColumnFormula>[1]DE!I7</calculatedColumnFormula>
    </tableColumn>
    <tableColumn id="6" xr3:uid="{59A0BFB2-FD5E-4AAB-A602-770C9E0DDB03}" name="P05" dataDxfId="103" dataCellStyle="Comma">
      <calculatedColumnFormula>[1]DE!J7</calculatedColumnFormula>
    </tableColumn>
    <tableColumn id="7" xr3:uid="{2F7207C8-6175-406D-A500-3630089F7BE3}" name="P06" dataDxfId="102" dataCellStyle="Comma">
      <calculatedColumnFormula>[1]DE!K7</calculatedColumnFormula>
    </tableColumn>
    <tableColumn id="8" xr3:uid="{BB5C4CA8-93BD-4A65-8F6A-33F7649D9CBE}" name="P07" dataDxfId="101" dataCellStyle="Comma">
      <calculatedColumnFormula>[1]DE!L7</calculatedColumnFormula>
    </tableColumn>
    <tableColumn id="9" xr3:uid="{E6604F21-117C-4398-937F-C9968EB6A97E}" name="P08" dataDxfId="100" dataCellStyle="Comma">
      <calculatedColumnFormula>[1]DE!M7</calculatedColumnFormula>
    </tableColumn>
    <tableColumn id="10" xr3:uid="{A468061C-922A-4D50-9E7A-BBE8D7910F1B}" name="P09" dataDxfId="99" dataCellStyle="Comma">
      <calculatedColumnFormula>[1]DE!N7</calculatedColumnFormula>
    </tableColumn>
    <tableColumn id="11" xr3:uid="{B488D482-7D72-4384-A770-08EA24E05D00}" name="P10" dataDxfId="98" dataCellStyle="Comma">
      <calculatedColumnFormula>[1]DE!O7</calculatedColumnFormula>
    </tableColumn>
    <tableColumn id="12" xr3:uid="{AD73BDDD-4966-4135-83AB-B180517887F6}" name="P11">
      <calculatedColumnFormula>[1]DE!P7</calculatedColumnFormula>
    </tableColumn>
    <tableColumn id="13" xr3:uid="{FBE29B75-9077-4BFB-B897-1B318DBB749F}" name="P12">
      <calculatedColumnFormula>[1]DE!Q7</calculatedColumnFormula>
    </tableColumn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6AAC84F-BDE4-4A4A-85A4-FE569B03FB86}" name="TblDEChart" displayName="TblDEChart" ref="P3:V15" totalsRowShown="0" headerRowDxfId="349" dataDxfId="348" headerRowCellStyle="Comma" dataCellStyle="Comma">
  <tableColumns count="7">
    <tableColumn id="1" xr3:uid="{D350584C-4D99-4B96-A6B0-4ABB83E8B488}" name="FY-Period" dataDxfId="347" dataCellStyle="Comma"/>
    <tableColumn id="2" xr3:uid="{39B62162-0921-4F26-88A5-64A1D0C40DF8}" name="Budget/ committed hours" dataDxfId="346" dataCellStyle="Comma"/>
    <tableColumn id="3" xr3:uid="{A3478AC8-2A13-484A-9932-03B2B675AEED}" name="Executed hours (ALL)" dataDxfId="345" dataCellStyle="Comma"/>
    <tableColumn id="4" xr3:uid="{B56E7FEF-0F5A-4500-A069-72C04AB66F05}" name="Thereof from Backlog" dataDxfId="344" dataCellStyle="Comma">
      <calculatedColumnFormula>B6</calculatedColumnFormula>
    </tableColumn>
    <tableColumn id="5" xr3:uid="{25E22B94-FA2D-41EC-B58D-001961B6C9BD}" name="Planned hrs for execution (In h)" dataDxfId="343" dataCellStyle="Comma">
      <calculatedColumnFormula>$B7</calculatedColumnFormula>
    </tableColumn>
    <tableColumn id="6" xr3:uid="{2A6A84FE-314E-4106-99AF-887408F9082A}" name="Gap (cumulated, in h)" dataDxfId="342" dataCellStyle="Comma"/>
    <tableColumn id="8" xr3:uid="{A648E82E-508E-4E8E-AE55-BBEDA97C0696}" name="Executed hours " dataDxfId="341" dataCellStyle="Comma"/>
  </tableColumns>
  <tableStyleInfo name="TableStyleLight14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AD044EE8-4AC5-4681-B497-92E14B49EE74}" name="TblSHChart" displayName="TblSHChart" ref="P3:V15" totalsRowShown="0" headerRowDxfId="97" dataDxfId="96" headerRowCellStyle="Comma" dataCellStyle="Comma">
  <tableColumns count="7">
    <tableColumn id="1" xr3:uid="{F81BE9BE-8FEF-42ED-9318-FF0C9344C24F}" name="FY-Period" dataDxfId="95" dataCellStyle="Comma"/>
    <tableColumn id="2" xr3:uid="{5641B146-E483-40A2-9975-8057E42C57FE}" name="Budget/ committed hours" dataDxfId="94" dataCellStyle="Comma"/>
    <tableColumn id="3" xr3:uid="{DD25A656-83E6-4D92-A9D1-62630B76CFD1}" name="Executed hours (ALL)" dataDxfId="93" dataCellStyle="Comma"/>
    <tableColumn id="4" xr3:uid="{A3D2E2CE-5379-4F8F-AFED-9E30FA99D165}" name="Thereof from Backlog" dataDxfId="92" dataCellStyle="Comma">
      <calculatedColumnFormula>B6</calculatedColumnFormula>
    </tableColumn>
    <tableColumn id="5" xr3:uid="{882850E2-05F4-4A0F-9213-AFC47FDBEDF7}" name="Planned hrs for execution (In h)" dataDxfId="91" dataCellStyle="Comma">
      <calculatedColumnFormula>$B7</calculatedColumnFormula>
    </tableColumn>
    <tableColumn id="6" xr3:uid="{265934B1-5C83-421F-95A0-58FCB10A6E4E}" name="Gap (cumulated, in h)" dataDxfId="90" dataCellStyle="Comma"/>
    <tableColumn id="8" xr3:uid="{612D2DE4-91DA-4057-B61C-61FFDA79203E}" name="Executed hours " dataDxfId="89" dataCellStyle="Comma"/>
  </tableColumns>
  <tableStyleInfo name="TableStyleLight14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38440558-CBB1-4791-85D4-1D2BFD58DCBB}" name="TblCHpct" displayName="TblCHpct" ref="A14:M15" totalsRowShown="0">
  <tableColumns count="13">
    <tableColumn id="1" xr3:uid="{DB04480A-54D6-46EF-A44E-9B8162E7029B}" name="Item"/>
    <tableColumn id="2" xr3:uid="{FCCE30E5-6781-47E1-9537-13217C5E04BC}" name="P01">
      <calculatedColumnFormula>[1]CH!$F$12</calculatedColumnFormula>
    </tableColumn>
    <tableColumn id="3" xr3:uid="{FC9EB085-80EA-4B86-A0A5-A0EE60E2BB3D}" name="P02">
      <calculatedColumnFormula>[1]CH!$G$12</calculatedColumnFormula>
    </tableColumn>
    <tableColumn id="4" xr3:uid="{997BF0B6-B009-4076-8B3C-1F5CEE64D1DB}" name="P03">
      <calculatedColumnFormula>[1]CH!$H$12</calculatedColumnFormula>
    </tableColumn>
    <tableColumn id="5" xr3:uid="{06B33086-AB43-47FB-9F69-D9DB9F6B93EE}" name="P04">
      <calculatedColumnFormula>[1]CH!$I$12</calculatedColumnFormula>
    </tableColumn>
    <tableColumn id="6" xr3:uid="{A93E225D-A501-440C-89B2-BF1FA9359B61}" name="P05">
      <calculatedColumnFormula>[1]CH!$I$12</calculatedColumnFormula>
    </tableColumn>
    <tableColumn id="7" xr3:uid="{4C981891-FC15-4842-8527-140CA9F13B32}" name="P06">
      <calculatedColumnFormula>[1]CH!$J$12</calculatedColumnFormula>
    </tableColumn>
    <tableColumn id="8" xr3:uid="{7DD48D5F-FA9B-4946-96F8-2AC3643A12FE}" name="P07">
      <calculatedColumnFormula>[1]CH!$L$12</calculatedColumnFormula>
    </tableColumn>
    <tableColumn id="9" xr3:uid="{2AB9C7A0-48E4-49E8-A97A-F61C6ADDA545}" name="P08">
      <calculatedColumnFormula>[1]CH!$M$12</calculatedColumnFormula>
    </tableColumn>
    <tableColumn id="10" xr3:uid="{8F1EEE67-AEE7-4C73-A838-CA41EB277535}" name="P09">
      <calculatedColumnFormula>[1]CH!$N$12</calculatedColumnFormula>
    </tableColumn>
    <tableColumn id="11" xr3:uid="{260278C4-8A42-4CE1-9C41-2325101EE0EF}" name="P10">
      <calculatedColumnFormula>[1]CH!$O$12</calculatedColumnFormula>
    </tableColumn>
    <tableColumn id="12" xr3:uid="{6CF0E450-42AC-462B-97FF-C230D4DC3E3C}" name="P11">
      <calculatedColumnFormula>[1]CH!$P$12</calculatedColumnFormula>
    </tableColumn>
    <tableColumn id="13" xr3:uid="{7115CACB-7A51-4193-BE9A-AF9487CC07FA}" name="P12">
      <calculatedColumnFormula>[1]CH!$Q$12</calculatedColumnFormula>
    </tableColumn>
  </tableColumns>
  <tableStyleInfo name="TableStyleLight14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FE10D6EB-06CB-421E-AD68-C46CDDCAF25E}" name="TblSSP" displayName="TblSSP" ref="A3:M9" totalsRowShown="0" headerRowDxfId="88" dataDxfId="87" headerRowCellStyle="Comma" dataCellStyle="Comma">
  <autoFilter ref="A3:M9" xr:uid="{3B960A51-FE3E-4ED9-B413-E00C9615881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12636837-F693-4B41-A41F-F16D9FC1D063}" name="Items"/>
    <tableColumn id="2" xr3:uid="{1457049B-28BD-4246-B147-82AB786FAF8A}" name="P01" dataDxfId="86" dataCellStyle="Comma">
      <calculatedColumnFormula>[1]DE!F7</calculatedColumnFormula>
    </tableColumn>
    <tableColumn id="3" xr3:uid="{A88B38EE-45BA-4C7B-A0C3-EE24396EB458}" name="P02" dataDxfId="85" dataCellStyle="Comma">
      <calculatedColumnFormula>[1]DE!G7</calculatedColumnFormula>
    </tableColumn>
    <tableColumn id="4" xr3:uid="{2FC792CA-CD5E-4ED6-9B67-8A443454DFA0}" name="P03" dataDxfId="84" dataCellStyle="Comma">
      <calculatedColumnFormula>[1]DE!H7</calculatedColumnFormula>
    </tableColumn>
    <tableColumn id="5" xr3:uid="{C47429B1-B658-4A62-B58D-C11F4C1A7E51}" name="P04" dataDxfId="83" dataCellStyle="Comma">
      <calculatedColumnFormula>[1]DE!I7</calculatedColumnFormula>
    </tableColumn>
    <tableColumn id="6" xr3:uid="{06F565D4-CBF9-44EA-A54C-918A77D446D0}" name="P05" dataDxfId="82" dataCellStyle="Comma">
      <calculatedColumnFormula>[1]DE!J7</calculatedColumnFormula>
    </tableColumn>
    <tableColumn id="7" xr3:uid="{21F8F3BF-0272-4B30-B6B6-44E72AF7756A}" name="P06" dataDxfId="81" dataCellStyle="Comma">
      <calculatedColumnFormula>[1]DE!K7</calculatedColumnFormula>
    </tableColumn>
    <tableColumn id="8" xr3:uid="{82D8E61E-D5D2-4738-80DF-7997987F495F}" name="P07" dataDxfId="80" dataCellStyle="Comma">
      <calculatedColumnFormula>[1]DE!L7</calculatedColumnFormula>
    </tableColumn>
    <tableColumn id="9" xr3:uid="{67443220-E5DD-4E32-8925-3B8689D6E81D}" name="P08" dataDxfId="79" dataCellStyle="Comma">
      <calculatedColumnFormula>[1]DE!M7</calculatedColumnFormula>
    </tableColumn>
    <tableColumn id="10" xr3:uid="{840DE61C-E112-4344-80D1-1D7013AEDB41}" name="P09" dataDxfId="78" dataCellStyle="Comma">
      <calculatedColumnFormula>[1]DE!N7</calculatedColumnFormula>
    </tableColumn>
    <tableColumn id="11" xr3:uid="{6B26D126-151A-40DE-B427-E1184604C00D}" name="P10" dataDxfId="77" dataCellStyle="Comma">
      <calculatedColumnFormula>[1]DE!O7</calculatedColumnFormula>
    </tableColumn>
    <tableColumn id="12" xr3:uid="{9DD6493D-C9E9-4793-AFFB-B232F76E8C0F}" name="P11">
      <calculatedColumnFormula>[1]DE!P7</calculatedColumnFormula>
    </tableColumn>
    <tableColumn id="13" xr3:uid="{0879C70E-F936-46FE-8479-03F276990313}" name="P12">
      <calculatedColumnFormula>[1]DE!Q7</calculatedColumnFormula>
    </tableColumn>
  </tableColumns>
  <tableStyleInfo name="TableStyleLight14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B23B9365-A66C-430B-A0F4-FCC3A6755DB9}" name="TblSSPChart" displayName="TblSSPChart" ref="P3:V15" totalsRowShown="0" headerRowDxfId="76" dataDxfId="75" headerRowCellStyle="Comma" dataCellStyle="Comma">
  <tableColumns count="7">
    <tableColumn id="1" xr3:uid="{07C451EA-F0CC-4C3D-9CD3-7935FC1DEA1E}" name="FY-Period" dataDxfId="74" dataCellStyle="Comma"/>
    <tableColumn id="2" xr3:uid="{BCC89125-54DD-43B5-BBDF-C5190EBBF59E}" name="Budget/ committed hours" dataDxfId="73" dataCellStyle="Comma"/>
    <tableColumn id="3" xr3:uid="{EE514D87-7A97-484D-8980-CA3CFD2C18DA}" name="Executed hours (ALL)" dataDxfId="72" dataCellStyle="Comma"/>
    <tableColumn id="4" xr3:uid="{7EE8DAC2-AE4A-45FD-B828-5D7760E27270}" name="Thereof from Backlog" dataDxfId="71" dataCellStyle="Comma">
      <calculatedColumnFormula>B6</calculatedColumnFormula>
    </tableColumn>
    <tableColumn id="5" xr3:uid="{BB401482-A057-4151-A2AC-614159C86647}" name="Planned hrs for execution (In h)" dataDxfId="70" dataCellStyle="Comma">
      <calculatedColumnFormula>$B7</calculatedColumnFormula>
    </tableColumn>
    <tableColumn id="6" xr3:uid="{DECB9F7E-9DCD-4D53-8C24-9145C4B8B09B}" name="Gap (cumulated, in h)" dataDxfId="69" dataCellStyle="Comma"/>
    <tableColumn id="8" xr3:uid="{CE207CA1-C08A-4DA1-B890-A913AE9B9681}" name="Executed hours " dataDxfId="68" dataCellStyle="Comma"/>
  </tableColumns>
  <tableStyleInfo name="TableStyleLight14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62F577BF-DB96-4F48-963A-88841F3B5D46}" name="TblSSPpct" displayName="TblSSPpct" ref="A13:M14" totalsRowShown="0">
  <tableColumns count="13">
    <tableColumn id="1" xr3:uid="{8111BD4A-8B7C-4225-BBD8-9C9A8D1C7D1C}" name="Item"/>
    <tableColumn id="2" xr3:uid="{FA5E5C6F-148F-460A-9B0D-179FB9C7EDAB}" name="P01"/>
    <tableColumn id="3" xr3:uid="{5B3BC6CF-355E-4EB6-B40F-CFE8CF07131F}" name="P02"/>
    <tableColumn id="4" xr3:uid="{948C6E4B-BC8B-4E9D-BE35-6E2F149EAEF6}" name="P03"/>
    <tableColumn id="5" xr3:uid="{CB71984B-36FB-413E-9C43-F7E0C48AD1CE}" name="P04"/>
    <tableColumn id="6" xr3:uid="{3695C4F4-1FAA-428B-833C-ACF92C3FB15C}" name="P05"/>
    <tableColumn id="7" xr3:uid="{CAE8A003-CD77-4FCA-9D26-931102790BFC}" name="P06"/>
    <tableColumn id="8" xr3:uid="{3B38254B-2948-4A37-90AE-C576FFD10860}" name="P07"/>
    <tableColumn id="9" xr3:uid="{5B130B57-41DD-4962-8BE2-C940DE858528}" name="P08"/>
    <tableColumn id="10" xr3:uid="{3E0773B3-8A30-4E6A-AF27-C548FDD4C8F4}" name="P09"/>
    <tableColumn id="11" xr3:uid="{DD956D07-893F-493E-9CD8-4C7CE13F7914}" name="P10"/>
    <tableColumn id="12" xr3:uid="{C6DFDEDB-5D03-42F7-B038-6E0940CDD58D}" name="P11"/>
    <tableColumn id="13" xr3:uid="{8B6C28C1-0476-4D24-A665-C18732475D48}" name="P12"/>
  </tableColumns>
  <tableStyleInfo name="TableStyleLight14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25DB555E-2DB2-4A45-88B2-89AEAC4FEC72}" name="TblBP" displayName="TblBP" ref="A3:M9" totalsRowShown="0" headerRowDxfId="67" dataDxfId="66" headerRowCellStyle="Comma" dataCellStyle="Comma">
  <autoFilter ref="A3:M9" xr:uid="{3B960A51-FE3E-4ED9-B413-E00C9615881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2EF9776E-AF21-4866-8D07-71F0F9B1E472}" name="Items"/>
    <tableColumn id="2" xr3:uid="{5246A1AB-BCAD-4CCD-BC3F-58E757E137D3}" name="P01" dataDxfId="65" dataCellStyle="Comma">
      <calculatedColumnFormula>[1]DE!F7</calculatedColumnFormula>
    </tableColumn>
    <tableColumn id="3" xr3:uid="{26BA0B1D-9685-40E4-A726-9AF136FAECB3}" name="P02" dataDxfId="64" dataCellStyle="Comma">
      <calculatedColumnFormula>[1]DE!G7</calculatedColumnFormula>
    </tableColumn>
    <tableColumn id="4" xr3:uid="{00480E8F-4242-4063-AEC6-FAA4B5A8845A}" name="P03" dataDxfId="63" dataCellStyle="Comma">
      <calculatedColumnFormula>[1]DE!H7</calculatedColumnFormula>
    </tableColumn>
    <tableColumn id="5" xr3:uid="{75127C5A-6339-45E2-A423-47E46ACBFDE6}" name="P04" dataDxfId="62" dataCellStyle="Comma">
      <calculatedColumnFormula>[1]DE!I7</calculatedColumnFormula>
    </tableColumn>
    <tableColumn id="6" xr3:uid="{047DD435-B8E4-4439-AB67-4490DB11A90F}" name="P05" dataDxfId="61" dataCellStyle="Comma">
      <calculatedColumnFormula>[1]DE!J7</calculatedColumnFormula>
    </tableColumn>
    <tableColumn id="7" xr3:uid="{438B55DC-666C-402F-BA10-C7BD803118DB}" name="P06" dataDxfId="60" dataCellStyle="Comma">
      <calculatedColumnFormula>[1]DE!K7</calculatedColumnFormula>
    </tableColumn>
    <tableColumn id="8" xr3:uid="{498FD1AA-3C2D-4180-A5C4-3EC7743A37EE}" name="P07" dataDxfId="59" dataCellStyle="Comma">
      <calculatedColumnFormula>[1]DE!L7</calculatedColumnFormula>
    </tableColumn>
    <tableColumn id="9" xr3:uid="{D18BEB0F-338F-4749-BCCA-A27544DE5D9F}" name="P08" dataDxfId="58" dataCellStyle="Comma">
      <calculatedColumnFormula>[1]DE!M7</calculatedColumnFormula>
    </tableColumn>
    <tableColumn id="10" xr3:uid="{B1482DA9-013A-44F0-AB58-6BF3FF836915}" name="P09" dataDxfId="57" dataCellStyle="Comma">
      <calculatedColumnFormula>[1]DE!N7</calculatedColumnFormula>
    </tableColumn>
    <tableColumn id="11" xr3:uid="{EEDB35F7-4AFF-44F4-A944-6C81A413C593}" name="P10" dataDxfId="56" dataCellStyle="Comma">
      <calculatedColumnFormula>[1]DE!O7</calculatedColumnFormula>
    </tableColumn>
    <tableColumn id="12" xr3:uid="{38BA49AF-D9E2-4C50-856E-1C9741EA557C}" name="P11">
      <calculatedColumnFormula>[1]DE!P7</calculatedColumnFormula>
    </tableColumn>
    <tableColumn id="13" xr3:uid="{D58C85C9-5CCE-4E2C-B335-DC25A29241B1}" name="P12">
      <calculatedColumnFormula>[1]DE!Q7</calculatedColumnFormula>
    </tableColumn>
  </tableColumns>
  <tableStyleInfo name="TableStyleLight14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2D23780A-3066-4A53-AE25-B2A6923FC98C}" name="TblBPChart" displayName="TblBPChart" ref="P3:V15" totalsRowShown="0" headerRowDxfId="55" dataDxfId="54" headerRowCellStyle="Comma" dataCellStyle="Comma">
  <tableColumns count="7">
    <tableColumn id="1" xr3:uid="{3AB5D0E2-A341-41C9-BE7E-F53BA2CCE7AE}" name="FY-Period" dataDxfId="53" dataCellStyle="Comma"/>
    <tableColumn id="2" xr3:uid="{190F5704-4A55-4577-B3DB-21799E3DBAAA}" name="Budget/ committed hours" dataDxfId="52" dataCellStyle="Comma"/>
    <tableColumn id="3" xr3:uid="{9B7637B8-50F8-412B-9472-4D5E38F0F6A6}" name="Executed hours (ALL)" dataDxfId="51" dataCellStyle="Comma"/>
    <tableColumn id="4" xr3:uid="{4EBEF464-AE18-4628-8753-7C7A7AB3A07B}" name="Thereof from Backlog" dataDxfId="50" dataCellStyle="Comma">
      <calculatedColumnFormula>B6</calculatedColumnFormula>
    </tableColumn>
    <tableColumn id="5" xr3:uid="{7B7234AD-6EEB-4170-B30B-A0543796FEB4}" name="Planned hrs for execution (In h)" dataDxfId="49" dataCellStyle="Comma">
      <calculatedColumnFormula>$B7</calculatedColumnFormula>
    </tableColumn>
    <tableColumn id="6" xr3:uid="{521BE5F4-3347-41D3-99EB-C6DF17BE6BCE}" name="Gap (cumulated, in h)" dataDxfId="48" dataCellStyle="Comma"/>
    <tableColumn id="8" xr3:uid="{E1D1ADD2-2D5C-469C-BCF5-33493D318446}" name="Executed hours " dataDxfId="47" dataCellStyle="Comma"/>
  </tableColumns>
  <tableStyleInfo name="TableStyleLight14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5F6DB9D0-7E0C-4A3A-9D94-280FFE052AB2}" name="TblBPpct" displayName="TblBPpct" ref="A14:M15" totalsRowShown="0">
  <tableColumns count="13">
    <tableColumn id="1" xr3:uid="{A995FB60-BFC9-4D17-96E8-116A80917AE4}" name="Item"/>
    <tableColumn id="2" xr3:uid="{54AF55B4-1351-4358-8C10-6CED3EA0ED69}" name="P01">
      <calculatedColumnFormula>[1]BP!$F$12</calculatedColumnFormula>
    </tableColumn>
    <tableColumn id="3" xr3:uid="{07A5EA94-697A-4881-B0BA-69627F439191}" name="P02">
      <calculatedColumnFormula>[1]BP!$G$12</calculatedColumnFormula>
    </tableColumn>
    <tableColumn id="4" xr3:uid="{AE11F2A9-F88C-4644-B8B0-D73949E2C764}" name="P03">
      <calculatedColumnFormula>[1]BP!$H$12</calculatedColumnFormula>
    </tableColumn>
    <tableColumn id="5" xr3:uid="{1C8687B6-DEBB-4213-9065-9121B0300E7D}" name="P04">
      <calculatedColumnFormula>[1]BP!$I$12</calculatedColumnFormula>
    </tableColumn>
    <tableColumn id="6" xr3:uid="{6C4823F8-5AA4-426E-A65C-84A58DE4F27D}" name="P05">
      <calculatedColumnFormula>[1]BP!$I$12</calculatedColumnFormula>
    </tableColumn>
    <tableColumn id="7" xr3:uid="{5BE76EBE-FA1F-45AE-98E9-3D4B20D507C5}" name="P06">
      <calculatedColumnFormula>[1]BP!$J$12</calculatedColumnFormula>
    </tableColumn>
    <tableColumn id="8" xr3:uid="{4550043D-A1ED-458E-A66B-E9566AAFFA6E}" name="P07">
      <calculatedColumnFormula>[1]BP!$L$12</calculatedColumnFormula>
    </tableColumn>
    <tableColumn id="9" xr3:uid="{0D30BBC9-E53F-4D04-9A3C-C2F6558E7638}" name="P08">
      <calculatedColumnFormula>[1]BP!$M$12</calculatedColumnFormula>
    </tableColumn>
    <tableColumn id="10" xr3:uid="{5A285EB5-859D-4BC8-AFE9-A9C960F53DEC}" name="P09">
      <calculatedColumnFormula>[1]BP!$N$12</calculatedColumnFormula>
    </tableColumn>
    <tableColumn id="11" xr3:uid="{14D1DAE4-6257-4B6F-A7F8-C6417C041682}" name="P10">
      <calculatedColumnFormula>[1]BP!$O$12</calculatedColumnFormula>
    </tableColumn>
    <tableColumn id="12" xr3:uid="{6EC9B34D-E6D1-4CC9-9C7B-C2B85EC4EB70}" name="P11">
      <calculatedColumnFormula>[1]BP!$P$12</calculatedColumnFormula>
    </tableColumn>
    <tableColumn id="13" xr3:uid="{67BE392B-C6D2-4FE5-95EF-3DF26A75BAD4}" name="P12">
      <calculatedColumnFormula>[1]BP!$Q$12</calculatedColumnFormula>
    </tableColumn>
  </tableColumns>
  <tableStyleInfo name="TableStyleLight14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CDCAB302-AD08-4D03-9AE7-675E0CC74BDF}" name="TblUK" displayName="TblUK" ref="A3:M9" totalsRowShown="0" headerRowDxfId="46" dataDxfId="45" headerRowCellStyle="Comma" dataCellStyle="Comma">
  <autoFilter ref="A3:M9" xr:uid="{3B960A51-FE3E-4ED9-B413-E00C9615881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AFE82730-1197-40E7-8241-DFAB1209DEB0}" name="Items"/>
    <tableColumn id="2" xr3:uid="{F00B62D4-EBCB-41E7-B987-7C8C528B9976}" name="P01" dataDxfId="44" dataCellStyle="Comma">
      <calculatedColumnFormula>[1]DE!F7</calculatedColumnFormula>
    </tableColumn>
    <tableColumn id="3" xr3:uid="{7D700953-C02B-467B-92EF-4EFC14346AF3}" name="P02" dataDxfId="43" dataCellStyle="Comma">
      <calculatedColumnFormula>[1]DE!G7</calculatedColumnFormula>
    </tableColumn>
    <tableColumn id="4" xr3:uid="{5F7988F4-E527-4FAD-B47D-234DD5583FAC}" name="P03" dataDxfId="42" dataCellStyle="Comma">
      <calculatedColumnFormula>[1]DE!H7</calculatedColumnFormula>
    </tableColumn>
    <tableColumn id="5" xr3:uid="{61E0FB3A-0A37-403C-B947-9B037523CCBE}" name="P04" dataDxfId="41" dataCellStyle="Comma">
      <calculatedColumnFormula>[1]DE!I7</calculatedColumnFormula>
    </tableColumn>
    <tableColumn id="6" xr3:uid="{ED1C8261-6361-47EA-A9F2-EC0321BD3267}" name="P05" dataDxfId="40" dataCellStyle="Comma">
      <calculatedColumnFormula>[1]DE!J7</calculatedColumnFormula>
    </tableColumn>
    <tableColumn id="7" xr3:uid="{BCDF81C2-E7DE-4A06-860B-C86443146466}" name="P06" dataDxfId="39" dataCellStyle="Comma">
      <calculatedColumnFormula>[1]DE!K7</calculatedColumnFormula>
    </tableColumn>
    <tableColumn id="8" xr3:uid="{AE82CEDC-0DB3-4457-8A43-46DAEDBD1631}" name="P07" dataDxfId="38" dataCellStyle="Comma">
      <calculatedColumnFormula>[1]DE!L7</calculatedColumnFormula>
    </tableColumn>
    <tableColumn id="9" xr3:uid="{30F7A8EF-3105-46AD-BD2D-251C76B58A13}" name="P08" dataDxfId="37" dataCellStyle="Comma">
      <calculatedColumnFormula>[1]DE!M7</calculatedColumnFormula>
    </tableColumn>
    <tableColumn id="10" xr3:uid="{E23C2BB8-A8B5-48DF-A26A-7836945C0F78}" name="P09" dataDxfId="36" dataCellStyle="Comma">
      <calculatedColumnFormula>[1]DE!N7</calculatedColumnFormula>
    </tableColumn>
    <tableColumn id="11" xr3:uid="{90701132-C813-4240-9AF2-FBE2F114779B}" name="P10" dataDxfId="35" dataCellStyle="Comma">
      <calculatedColumnFormula>[1]DE!O7</calculatedColumnFormula>
    </tableColumn>
    <tableColumn id="12" xr3:uid="{B0E4F12F-B238-4794-AA0F-F510F6C970E6}" name="P11">
      <calculatedColumnFormula>[1]DE!P7</calculatedColumnFormula>
    </tableColumn>
    <tableColumn id="13" xr3:uid="{FEB7ACF9-FD40-42C9-A1A2-B75EC3FC5E32}" name="P12">
      <calculatedColumnFormula>[1]DE!Q7</calculatedColumnFormula>
    </tableColumn>
  </tableColumns>
  <tableStyleInfo name="TableStyleLight14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ADC61940-6FE0-4292-9B5B-441459B5E94E}" name="TblUKChart" displayName="TblUKChart" ref="P3:V15" totalsRowShown="0" headerRowDxfId="34" dataDxfId="33" headerRowCellStyle="Comma" dataCellStyle="Comma">
  <tableColumns count="7">
    <tableColumn id="1" xr3:uid="{E855D825-B761-4A94-AAD1-FB21EC5D5E0C}" name="FY-Period" dataDxfId="32" dataCellStyle="Comma"/>
    <tableColumn id="2" xr3:uid="{5ABE30E7-1F66-4D3E-96C7-1D66698A2ED5}" name="Budget/ committed hours" dataDxfId="31" dataCellStyle="Comma"/>
    <tableColumn id="3" xr3:uid="{CED4C2E3-4C41-4CBA-94D0-6ACC77B97523}" name="Executed hours (ALL)" dataDxfId="30" dataCellStyle="Comma"/>
    <tableColumn id="4" xr3:uid="{4F1A2F96-E50F-4F63-AE27-2D0F68AD4A54}" name="Thereof from Backlog" dataDxfId="29" dataCellStyle="Comma">
      <calculatedColumnFormula>B6</calculatedColumnFormula>
    </tableColumn>
    <tableColumn id="5" xr3:uid="{8313F226-1F87-43E5-9A2F-881DAE44EBD5}" name="Planned hrs for execution (In h)" dataDxfId="28" dataCellStyle="Comma">
      <calculatedColumnFormula>$B7</calculatedColumnFormula>
    </tableColumn>
    <tableColumn id="6" xr3:uid="{1200F1A4-E152-4837-92EB-BC8F4AAEB555}" name="Gap (cumulated, in h)" dataDxfId="27" dataCellStyle="Comma"/>
    <tableColumn id="8" xr3:uid="{D552D238-2244-45F9-9780-E610266EDC7B}" name="Executed hours " dataDxfId="26" dataCellStyle="Comma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74E42BF-15C8-47AF-8F53-16CB2E3EA144}" name="TblDEpct" displayName="TblDEpct" ref="A14:M15" totalsRowShown="0">
  <tableColumns count="13">
    <tableColumn id="1" xr3:uid="{95A4C569-37AB-4A21-B13E-D303F1844CDC}" name="Item"/>
    <tableColumn id="2" xr3:uid="{510163AA-874B-44EB-BD31-A72BF710FC21}" name="P01">
      <calculatedColumnFormula>[1]DE!$F$12</calculatedColumnFormula>
    </tableColumn>
    <tableColumn id="3" xr3:uid="{0750D4EB-F107-402E-B0EF-504D7719472C}" name="P02">
      <calculatedColumnFormula>[1]DE!$G$12</calculatedColumnFormula>
    </tableColumn>
    <tableColumn id="4" xr3:uid="{BF8250C2-3EAD-4C5E-8E2B-4EDBB7FF709F}" name="P03">
      <calculatedColumnFormula>[1]DE!$H$12</calculatedColumnFormula>
    </tableColumn>
    <tableColumn id="5" xr3:uid="{35B82A7C-ED5C-4822-8077-60888B626C65}" name="P04">
      <calculatedColumnFormula>[1]DE!$I$12</calculatedColumnFormula>
    </tableColumn>
    <tableColumn id="6" xr3:uid="{39B920EC-E19E-4457-A0C5-A6CC042990B6}" name="P05">
      <calculatedColumnFormula>[1]DE!$I$12</calculatedColumnFormula>
    </tableColumn>
    <tableColumn id="7" xr3:uid="{17469315-DC5E-4E18-A6C8-60DE73CEB326}" name="P06">
      <calculatedColumnFormula>[1]DE!$J$12</calculatedColumnFormula>
    </tableColumn>
    <tableColumn id="8" xr3:uid="{157687C0-ED3A-4969-BADB-173AE5CF5A50}" name="P07">
      <calculatedColumnFormula>[1]DE!$L$12</calculatedColumnFormula>
    </tableColumn>
    <tableColumn id="9" xr3:uid="{F3905296-5779-4291-8FAF-3589C4C6A4F0}" name="P08">
      <calculatedColumnFormula>[1]DE!$M$12</calculatedColumnFormula>
    </tableColumn>
    <tableColumn id="10" xr3:uid="{96795D96-65E8-4B27-B311-7746A9262F03}" name="P09">
      <calculatedColumnFormula>[1]DE!$N$12</calculatedColumnFormula>
    </tableColumn>
    <tableColumn id="11" xr3:uid="{356937FB-0312-42F1-BBE9-48192BC6D564}" name="P10">
      <calculatedColumnFormula>[1]DE!$O$12</calculatedColumnFormula>
    </tableColumn>
    <tableColumn id="12" xr3:uid="{F70FA57D-03F3-4B72-9D45-C7085D2E1EE4}" name="P11">
      <calculatedColumnFormula>[1]DE!$P$12</calculatedColumnFormula>
    </tableColumn>
    <tableColumn id="13" xr3:uid="{41D9A6E2-41A3-436C-A011-3FDFD85D69D7}" name="P12">
      <calculatedColumnFormula>[1]DE!$Q$12</calculatedColumnFormula>
    </tableColumn>
  </tableColumns>
  <tableStyleInfo name="TableStyleLight14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5C76C063-D6A4-4094-B4B9-A21AE217D722}" name="TblUKpct" displayName="TblUKpct" ref="A14:M15" totalsRowShown="0">
  <tableColumns count="13">
    <tableColumn id="1" xr3:uid="{3F559D2E-EF62-4D70-87CA-4095954EAA30}" name="Item"/>
    <tableColumn id="2" xr3:uid="{B5B7DF7B-510D-4EF0-B84A-8CEA4AE66432}" name="P01">
      <calculatedColumnFormula>[1]UK!$F$12</calculatedColumnFormula>
    </tableColumn>
    <tableColumn id="3" xr3:uid="{7131D5C5-2AA3-40FD-9BFE-22297D42C5C0}" name="P02">
      <calculatedColumnFormula>[1]UK!$G$12</calculatedColumnFormula>
    </tableColumn>
    <tableColumn id="4" xr3:uid="{F3720EE0-A09E-4A8F-934F-51680937A5D3}" name="P03">
      <calculatedColumnFormula>[1]UK!$H$12</calculatedColumnFormula>
    </tableColumn>
    <tableColumn id="5" xr3:uid="{072F3B5B-F301-4D2C-9FE7-3AEFA1822170}" name="P04">
      <calculatedColumnFormula>[1]UK!$I$12</calculatedColumnFormula>
    </tableColumn>
    <tableColumn id="6" xr3:uid="{189E89E0-218F-414D-AA19-585FE1605D27}" name="P05">
      <calculatedColumnFormula>[1]UK!$I$12</calculatedColumnFormula>
    </tableColumn>
    <tableColumn id="7" xr3:uid="{8040F2B6-E866-4BAD-87F4-0670D62CD832}" name="P06">
      <calculatedColumnFormula>[1]UK!$J$12</calculatedColumnFormula>
    </tableColumn>
    <tableColumn id="8" xr3:uid="{F0C14F34-AF62-4BB1-A005-766854218A2F}" name="P07">
      <calculatedColumnFormula>[1]UK!$L$12</calculatedColumnFormula>
    </tableColumn>
    <tableColumn id="9" xr3:uid="{75AA0B75-29C7-461D-9EBF-AB803E4E5484}" name="P08">
      <calculatedColumnFormula>[1]UK!$M$12</calculatedColumnFormula>
    </tableColumn>
    <tableColumn id="10" xr3:uid="{7EB83B27-340F-4CD9-A383-90554909C255}" name="P09">
      <calculatedColumnFormula>[1]UK!$N$12</calculatedColumnFormula>
    </tableColumn>
    <tableColumn id="11" xr3:uid="{0BF9B734-FFE6-4CF9-963A-B6B04FF6E640}" name="P10">
      <calculatedColumnFormula>[1]UK!$O$12</calculatedColumnFormula>
    </tableColumn>
    <tableColumn id="12" xr3:uid="{108DF458-14E2-4767-84F3-BE1177A37897}" name="P11">
      <calculatedColumnFormula>[1]UK!$P$12</calculatedColumnFormula>
    </tableColumn>
    <tableColumn id="13" xr3:uid="{14DCD86B-6180-4C1A-9F52-EC1D01147F39}" name="P12">
      <calculatedColumnFormula>[1]UK!$Q$12</calculatedColumnFormula>
    </tableColumn>
  </tableColumns>
  <tableStyleInfo name="TableStyleLight14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6F1C0482-9A3E-4C2F-B3B6-3224809C5A4E}" name="TblUSA" displayName="TblUSA" ref="A3:M9" totalsRowShown="0" headerRowDxfId="25" dataDxfId="24" headerRowCellStyle="Comma" dataCellStyle="Comma">
  <autoFilter ref="A3:M9" xr:uid="{3B960A51-FE3E-4ED9-B413-E00C9615881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FB0652B3-3D71-4E96-98D4-849F4947DA75}" name="Items"/>
    <tableColumn id="2" xr3:uid="{5534CA32-F0A9-412D-9035-D085B169281D}" name="P01" dataDxfId="23" dataCellStyle="Comma">
      <calculatedColumnFormula>[1]DE!F7</calculatedColumnFormula>
    </tableColumn>
    <tableColumn id="3" xr3:uid="{6DC8E727-9DC3-4DD1-9A37-9839B347B1B2}" name="P02" dataDxfId="22" dataCellStyle="Comma">
      <calculatedColumnFormula>[1]DE!G7</calculatedColumnFormula>
    </tableColumn>
    <tableColumn id="4" xr3:uid="{E6546610-9BB7-46A8-833A-5EB1013D3B8B}" name="P03" dataDxfId="21" dataCellStyle="Comma">
      <calculatedColumnFormula>[1]DE!H7</calculatedColumnFormula>
    </tableColumn>
    <tableColumn id="5" xr3:uid="{2CA4BE08-DCC5-47F4-B5CF-43E840CFCF08}" name="P04" dataDxfId="20" dataCellStyle="Comma">
      <calculatedColumnFormula>[1]DE!I7</calculatedColumnFormula>
    </tableColumn>
    <tableColumn id="6" xr3:uid="{84A8F99C-384A-4678-9AFE-4898496A7CBB}" name="P05" dataDxfId="19" dataCellStyle="Comma">
      <calculatedColumnFormula>[1]DE!J7</calculatedColumnFormula>
    </tableColumn>
    <tableColumn id="7" xr3:uid="{CBAE71FA-0B68-40D0-AF30-951A55669922}" name="P06" dataDxfId="18" dataCellStyle="Comma">
      <calculatedColumnFormula>[1]DE!K7</calculatedColumnFormula>
    </tableColumn>
    <tableColumn id="8" xr3:uid="{5C151EDB-74A1-4F9C-A9B8-3C1322F9B372}" name="P07" dataDxfId="17" dataCellStyle="Comma">
      <calculatedColumnFormula>[1]DE!L7</calculatedColumnFormula>
    </tableColumn>
    <tableColumn id="9" xr3:uid="{5CF6EBCC-2860-41DD-B5FB-924D5495CF6D}" name="P08" dataDxfId="16" dataCellStyle="Comma">
      <calculatedColumnFormula>[1]DE!M7</calculatedColumnFormula>
    </tableColumn>
    <tableColumn id="10" xr3:uid="{6E80984B-15EC-4896-9BB5-0DE6FB935E96}" name="P09" dataDxfId="15" dataCellStyle="Comma">
      <calculatedColumnFormula>[1]DE!N7</calculatedColumnFormula>
    </tableColumn>
    <tableColumn id="11" xr3:uid="{505BBDF2-DAB2-41BE-BF17-8286021A4062}" name="P10" dataDxfId="14" dataCellStyle="Comma">
      <calculatedColumnFormula>[1]DE!O7</calculatedColumnFormula>
    </tableColumn>
    <tableColumn id="12" xr3:uid="{179E53CF-CF2E-454D-90F5-FF259612DB81}" name="P11">
      <calculatedColumnFormula>[1]DE!P7</calculatedColumnFormula>
    </tableColumn>
    <tableColumn id="13" xr3:uid="{635216CD-2686-43F6-B4DD-2E6DD5C5A251}" name="P12">
      <calculatedColumnFormula>[1]DE!Q7</calculatedColumnFormula>
    </tableColumn>
  </tableColumns>
  <tableStyleInfo name="TableStyleLight14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ADEC5CA5-E490-4383-9937-8122EA083739}" name="TblUSAChart" displayName="TblUSAChart" ref="P3:V15" totalsRowShown="0" headerRowDxfId="13" dataDxfId="12" headerRowCellStyle="Comma" dataCellStyle="Comma">
  <tableColumns count="7">
    <tableColumn id="1" xr3:uid="{3FAC1C68-3E87-457A-B676-493957E1BDE4}" name="FY-Period" dataDxfId="11" dataCellStyle="Comma"/>
    <tableColumn id="2" xr3:uid="{0D1F2006-A7E6-4A8B-945A-CE5548478CC9}" name="Budget/ committed hours" dataDxfId="10" dataCellStyle="Comma"/>
    <tableColumn id="3" xr3:uid="{159AC772-753B-4297-91AC-2044784EFF0A}" name="Executed hours (ALL)" dataDxfId="9" dataCellStyle="Comma"/>
    <tableColumn id="4" xr3:uid="{505C3293-A877-4F0C-88D0-4FFA854F43DA}" name="Thereof from Backlog" dataDxfId="8" dataCellStyle="Comma">
      <calculatedColumnFormula>B6</calculatedColumnFormula>
    </tableColumn>
    <tableColumn id="5" xr3:uid="{CBDDE35B-C26E-490E-A033-0E68723DE59C}" name="Planned hrs for execution (In h)" dataDxfId="7" dataCellStyle="Comma">
      <calculatedColumnFormula>$B7</calculatedColumnFormula>
    </tableColumn>
    <tableColumn id="6" xr3:uid="{09E60D75-1DD5-42EA-B12D-346F0DB4B500}" name="Gap (cumulated, in h)" dataDxfId="6" dataCellStyle="Comma"/>
    <tableColumn id="8" xr3:uid="{49552FEC-6555-4312-AD19-AB8EDB5F7219}" name="Executed hours " dataDxfId="5" dataCellStyle="Comma"/>
  </tableColumns>
  <tableStyleInfo name="TableStyleLight14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3709D398-4531-4B2E-8C91-CD3B6D8E7F1C}" name="TblUSApct" displayName="TblUSApct" ref="A13:M14" totalsRowShown="0">
  <tableColumns count="13">
    <tableColumn id="1" xr3:uid="{E8CAF85E-0B93-47F2-9FEF-1057F943056B}" name="Item"/>
    <tableColumn id="2" xr3:uid="{68427E62-D234-4F65-ABD7-105CD59C7B66}" name="P01"/>
    <tableColumn id="3" xr3:uid="{86E40D79-5ECC-4A0B-B0E3-FA5F1F1E5C0C}" name="P02"/>
    <tableColumn id="4" xr3:uid="{98312616-E63A-4B30-BBDD-6F0B15BBE0D7}" name="P03"/>
    <tableColumn id="5" xr3:uid="{53BD0C29-A248-42C8-8B7E-63AF70A75BE9}" name="P04"/>
    <tableColumn id="6" xr3:uid="{CD49E609-22A7-4F6B-919D-3A3FCF855215}" name="P05"/>
    <tableColumn id="7" xr3:uid="{444BF22A-EFC9-47BF-928B-763133038E10}" name="P06"/>
    <tableColumn id="8" xr3:uid="{C7CEFB96-9E50-44D5-957E-AA7525713670}" name="P07"/>
    <tableColumn id="9" xr3:uid="{9A326057-86E8-46EF-A005-F2A36EBD48ED}" name="P08"/>
    <tableColumn id="10" xr3:uid="{A2D98924-68A1-4560-A9B5-0EF5D96F8970}" name="P09"/>
    <tableColumn id="11" xr3:uid="{F4878143-99DF-4E82-A3C6-1BAB6B0DC8DE}" name="P10"/>
    <tableColumn id="12" xr3:uid="{22F256F5-C5F0-4937-8DC6-742389923507}" name="P11"/>
    <tableColumn id="13" xr3:uid="{AC30CECF-B138-4EBA-8022-6FF0EA1E7BEE}" name="P12"/>
  </tableColumns>
  <tableStyleInfo name="TableStyleLight14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E7184D-B2A0-4819-B0DA-407FAB17BCA0}" name="T4Months" displayName="T4Months" ref="A1:D13" totalsRowShown="0">
  <autoFilter ref="A1:D13" xr:uid="{C688FEDC-6218-42A6-B952-F3FF5218DDDE}"/>
  <tableColumns count="4">
    <tableColumn id="1" xr3:uid="{0DEE1CB6-7CF2-425E-90B3-F139A47A2A80}" name="Period No"/>
    <tableColumn id="3" xr3:uid="{372AFBC5-EB20-475F-8F1E-08114A9E93D5}" name="Period" dataDxfId="4" dataCellStyle="Normal 2">
      <calculatedColumnFormula>_xlfn.CONCAT("P",T4Months[[#This Row],[Period No]]," ",T4Months[[#This Row],[Month Name]])</calculatedColumnFormula>
    </tableColumn>
    <tableColumn id="2" xr3:uid="{0AD0E8DC-AEC2-4943-BDB1-200AC73E398B}" name="Month Name"/>
    <tableColumn id="4" xr3:uid="{A3FDE2CF-B2D6-4784-97CE-DAE4A341FFEE}" name="Month Number"/>
  </tableColumns>
  <tableStyleInfo name="TableStyleLight20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9201E7-AD34-4955-A217-CF608B7C8317}" name="T5CCodes" displayName="T5CCodes" ref="A1:D252" totalsRowShown="0">
  <autoFilter ref="A1:D252" xr:uid="{718ECFC9-EC67-4413-9794-E830BA299594}"/>
  <tableColumns count="4">
    <tableColumn id="5" xr3:uid="{62395870-673F-47AC-8D11-2A7774AB70C3}" name="Country"/>
    <tableColumn id="2" xr3:uid="{2FC806AA-3E0E-48E9-AFDC-512EF7AB5BF3}" name="Alpha-2 code"/>
    <tableColumn id="3" xr3:uid="{7614BC51-67F6-4A70-AFB4-734E8F7CF03E}" name="Alpha-3 code"/>
    <tableColumn id="4" xr3:uid="{3F4E0FB3-DD59-45B7-9E29-6B3E958967EB}" name="Numeric"/>
  </tableColumns>
  <tableStyleInfo name="TableStyleLight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13DC251-0721-4FA1-9436-FA595073BF70}" name="TblAT" displayName="TblAT" ref="A3:M9" totalsRowShown="0" headerRowDxfId="340" dataDxfId="339" headerRowCellStyle="Comma" dataCellStyle="Comma">
  <autoFilter ref="A3:M9" xr:uid="{3B960A51-FE3E-4ED9-B413-E00C9615881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30BBCB37-0384-4BF9-B47D-517C6336F4B5}" name="Items"/>
    <tableColumn id="2" xr3:uid="{8BCC7211-2871-4132-8748-9EA6EC661E54}" name="P01" dataDxfId="338" dataCellStyle="Comma">
      <calculatedColumnFormula>[1]DE!F7</calculatedColumnFormula>
    </tableColumn>
    <tableColumn id="3" xr3:uid="{E8D9D726-ABDC-4A5A-8461-711494C95B3C}" name="P02" dataDxfId="337" dataCellStyle="Comma">
      <calculatedColumnFormula>[1]DE!G7</calculatedColumnFormula>
    </tableColumn>
    <tableColumn id="4" xr3:uid="{DC2F02DD-CD30-4575-9B5C-4A809E79C7EC}" name="P03" dataDxfId="336" dataCellStyle="Comma">
      <calculatedColumnFormula>[1]DE!H7</calculatedColumnFormula>
    </tableColumn>
    <tableColumn id="5" xr3:uid="{2059BA44-A1D1-49E0-940B-903C3DB32830}" name="P04" dataDxfId="335" dataCellStyle="Comma">
      <calculatedColumnFormula>[1]DE!I7</calculatedColumnFormula>
    </tableColumn>
    <tableColumn id="6" xr3:uid="{4A266DC3-60A4-4BDD-96A4-7586BEC3A882}" name="P05" dataDxfId="334" dataCellStyle="Comma">
      <calculatedColumnFormula>[1]DE!J7</calculatedColumnFormula>
    </tableColumn>
    <tableColumn id="7" xr3:uid="{8F7DD11F-960F-43B8-BACF-D5DF0FA5288A}" name="P06" dataDxfId="333" dataCellStyle="Comma">
      <calculatedColumnFormula>[1]DE!K7</calculatedColumnFormula>
    </tableColumn>
    <tableColumn id="8" xr3:uid="{F67873F6-DE5A-4446-9CD2-4990D8F4788F}" name="P07" dataDxfId="332" dataCellStyle="Comma">
      <calculatedColumnFormula>[1]DE!L7</calculatedColumnFormula>
    </tableColumn>
    <tableColumn id="9" xr3:uid="{E15814B8-5C45-4CF6-801B-098CF7AA0424}" name="P08" dataDxfId="331" dataCellStyle="Comma">
      <calculatedColumnFormula>[1]DE!M7</calculatedColumnFormula>
    </tableColumn>
    <tableColumn id="10" xr3:uid="{D773DF05-5B5D-43FD-80E2-779842A44B50}" name="P09" dataDxfId="330" dataCellStyle="Comma">
      <calculatedColumnFormula>[1]DE!N7</calculatedColumnFormula>
    </tableColumn>
    <tableColumn id="11" xr3:uid="{3F22B878-3C38-48E1-AF67-8C9C2818698E}" name="P10" dataDxfId="329" dataCellStyle="Comma">
      <calculatedColumnFormula>[1]DE!O7</calculatedColumnFormula>
    </tableColumn>
    <tableColumn id="12" xr3:uid="{5B909EB0-B3D6-43B4-846D-D95D648A657C}" name="P11">
      <calculatedColumnFormula>[1]DE!P7</calculatedColumnFormula>
    </tableColumn>
    <tableColumn id="13" xr3:uid="{3F0260AE-F9E4-4140-AE77-9516422C4C64}" name="P12">
      <calculatedColumnFormula>[1]DE!Q7</calculatedColumnFormula>
    </tableColumn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1B016A4-13BE-44A1-9AF0-A977AC2FCC77}" name="TblATChart" displayName="TblATChart" ref="P3:V15" totalsRowShown="0" headerRowDxfId="328" dataDxfId="327" headerRowCellStyle="Comma" dataCellStyle="Comma">
  <tableColumns count="7">
    <tableColumn id="1" xr3:uid="{09BA31AB-DAA4-4D6A-8629-F7142AA6384D}" name="FY-Period" dataDxfId="326" dataCellStyle="Comma"/>
    <tableColumn id="2" xr3:uid="{53F2C22F-B030-40F2-9072-CEE78D7381C8}" name="Budget/ committed hours" dataDxfId="325" dataCellStyle="Comma"/>
    <tableColumn id="3" xr3:uid="{905E06AB-EEB8-4A32-B697-2272E9577147}" name="Executed hours (ALL)" dataDxfId="324" dataCellStyle="Comma"/>
    <tableColumn id="4" xr3:uid="{01DC9A52-829F-4229-A6A2-8E4BE3B1F5CE}" name="Thereof from Backlog" dataDxfId="323" dataCellStyle="Comma">
      <calculatedColumnFormula>B6</calculatedColumnFormula>
    </tableColumn>
    <tableColumn id="5" xr3:uid="{EB1D28AB-4F44-40A6-8C8F-FEF916D184F2}" name="Planned hrs for execution (In h)" dataDxfId="322" dataCellStyle="Comma">
      <calculatedColumnFormula>$B7</calculatedColumnFormula>
    </tableColumn>
    <tableColumn id="6" xr3:uid="{918091DD-7456-49DD-A8FE-5F67BE5D7534}" name="Gap (cumulated, in h)" dataDxfId="321" dataCellStyle="Comma"/>
    <tableColumn id="8" xr3:uid="{16357229-5E6C-433E-9AC0-FA0482CFA988}" name="Executed hours " dataDxfId="320" dataCellStyle="Comma"/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53F5781C-E3DD-4172-ABE7-35341AC5A158}" name="TblATpct" displayName="TblATpct" ref="A14:M15" totalsRowShown="0">
  <tableColumns count="13">
    <tableColumn id="1" xr3:uid="{B2BE88F0-5A8D-41F4-9DB6-730B80C56A53}" name="Item"/>
    <tableColumn id="2" xr3:uid="{F302003E-AA00-4852-BC27-CC141A1EDFDE}" name="P01">
      <calculatedColumnFormula>[1]AT!$F$12</calculatedColumnFormula>
    </tableColumn>
    <tableColumn id="3" xr3:uid="{53C14190-374E-4C3B-B0D6-17FE983E29EB}" name="P02">
      <calculatedColumnFormula>[1]AT!$G$12</calculatedColumnFormula>
    </tableColumn>
    <tableColumn id="4" xr3:uid="{4A938A80-921C-4CB2-98CB-700EA18CA0A9}" name="P03">
      <calculatedColumnFormula>[1]AT!$H$12</calculatedColumnFormula>
    </tableColumn>
    <tableColumn id="5" xr3:uid="{73B115FA-71A4-4F21-82D1-690212A002FA}" name="P04">
      <calculatedColumnFormula>[1]AT!$I$12</calculatedColumnFormula>
    </tableColumn>
    <tableColumn id="6" xr3:uid="{D23C7CA0-34FD-4AB9-8492-E6A0F2278562}" name="P05">
      <calculatedColumnFormula>[1]AT!$I$12</calculatedColumnFormula>
    </tableColumn>
    <tableColumn id="7" xr3:uid="{CB79A72F-9119-4FDE-9957-EC3F05AA84C0}" name="P06">
      <calculatedColumnFormula>[1]AT!$J$12</calculatedColumnFormula>
    </tableColumn>
    <tableColumn id="8" xr3:uid="{95AFD1F8-A237-4F89-84B2-D0BA39D6EDD2}" name="P07">
      <calculatedColumnFormula>[1]AT!$L$12</calculatedColumnFormula>
    </tableColumn>
    <tableColumn id="9" xr3:uid="{156671AD-20C1-4CDE-9D9A-85F2D72F49BC}" name="P08">
      <calculatedColumnFormula>[1]AT!$M$12</calculatedColumnFormula>
    </tableColumn>
    <tableColumn id="10" xr3:uid="{8FAE44F0-D752-41DB-908B-E9D576EAA908}" name="P09">
      <calculatedColumnFormula>[1]AT!$N$12</calculatedColumnFormula>
    </tableColumn>
    <tableColumn id="11" xr3:uid="{63EE58DC-5D10-4DCA-B513-544B20632F29}" name="P10">
      <calculatedColumnFormula>[1]AT!$O$12</calculatedColumnFormula>
    </tableColumn>
    <tableColumn id="12" xr3:uid="{A60A2C51-D585-41E2-991F-B754C9AB0FD6}" name="P11">
      <calculatedColumnFormula>[1]AT!$P$12</calculatedColumnFormula>
    </tableColumn>
    <tableColumn id="13" xr3:uid="{C646CD01-1A19-483E-98E2-5BAA483D7C12}" name="P12">
      <calculatedColumnFormula>[1]AT!$Q$12</calculatedColumnFormula>
    </tableColumn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0E39A65-60DD-4858-BB45-C08293BF9389}" name="TblFR" displayName="TblFR" ref="A3:M9" totalsRowShown="0" headerRowDxfId="319" dataDxfId="318" headerRowCellStyle="Comma" dataCellStyle="Comma">
  <autoFilter ref="A3:M9" xr:uid="{3B960A51-FE3E-4ED9-B413-E00C9615881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8B40BA59-6CB3-4EA7-B77D-19C70B023545}" name="Items"/>
    <tableColumn id="2" xr3:uid="{A6E2A873-08F7-402B-8A3A-B8A45B1F8447}" name="P01" dataDxfId="317" dataCellStyle="Comma">
      <calculatedColumnFormula>[1]DE!F7</calculatedColumnFormula>
    </tableColumn>
    <tableColumn id="3" xr3:uid="{4BE08FBA-FF7D-4EBF-9E3D-96E53A4983DB}" name="P02" dataDxfId="316" dataCellStyle="Comma">
      <calculatedColumnFormula>[1]DE!G7</calculatedColumnFormula>
    </tableColumn>
    <tableColumn id="4" xr3:uid="{7D758BD6-FD20-4EC3-A525-2EC94D660C87}" name="P03" dataDxfId="315" dataCellStyle="Comma">
      <calculatedColumnFormula>[1]DE!H7</calculatedColumnFormula>
    </tableColumn>
    <tableColumn id="5" xr3:uid="{C420FA50-0AC9-4175-9F77-2CB5D5ED2F70}" name="P04" dataDxfId="314" dataCellStyle="Comma">
      <calculatedColumnFormula>[1]DE!I7</calculatedColumnFormula>
    </tableColumn>
    <tableColumn id="6" xr3:uid="{6D9AEE43-C130-405C-9BC5-C497565A2872}" name="P05" dataDxfId="313" dataCellStyle="Comma">
      <calculatedColumnFormula>[1]DE!J7</calculatedColumnFormula>
    </tableColumn>
    <tableColumn id="7" xr3:uid="{145972C2-D3E0-4818-8B55-3108A63DD78F}" name="P06" dataDxfId="312" dataCellStyle="Comma">
      <calculatedColumnFormula>[1]DE!K7</calculatedColumnFormula>
    </tableColumn>
    <tableColumn id="8" xr3:uid="{64F6EF00-1FA4-4BAA-8D90-008DB417BF86}" name="P07" dataDxfId="311" dataCellStyle="Comma">
      <calculatedColumnFormula>[1]DE!L7</calculatedColumnFormula>
    </tableColumn>
    <tableColumn id="9" xr3:uid="{9B4FC44B-0837-4D46-9078-DB867D19B3F0}" name="P08" dataDxfId="310" dataCellStyle="Comma">
      <calculatedColumnFormula>[1]DE!M7</calculatedColumnFormula>
    </tableColumn>
    <tableColumn id="10" xr3:uid="{FDDA037F-3BDF-466F-A797-F7ACB044E33E}" name="P09" dataDxfId="309" dataCellStyle="Comma">
      <calculatedColumnFormula>[1]DE!N7</calculatedColumnFormula>
    </tableColumn>
    <tableColumn id="11" xr3:uid="{16CFBA58-3934-4544-A792-F9EB5FF8BAB8}" name="P10" dataDxfId="308" dataCellStyle="Comma">
      <calculatedColumnFormula>[1]DE!O7</calculatedColumnFormula>
    </tableColumn>
    <tableColumn id="12" xr3:uid="{11E0931C-5FE8-4662-BADC-45EBC0CC7A25}" name="P11">
      <calculatedColumnFormula>[1]DE!P7</calculatedColumnFormula>
    </tableColumn>
    <tableColumn id="13" xr3:uid="{EDC19563-BB8A-468E-BB25-31C88E6FF6F3}" name="P12">
      <calculatedColumnFormula>[1]DE!Q7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table" Target="../tables/table3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/><Relationship Id="rId2" Type="http://schemas.openxmlformats.org/officeDocument/2006/relationships/table" Target="../tables/table34.xml"/><Relationship Id="rId1" Type="http://schemas.openxmlformats.org/officeDocument/2006/relationships/table" Target="../tables/table3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2" Type="http://schemas.openxmlformats.org/officeDocument/2006/relationships/table" Target="../tables/table37.xml"/><Relationship Id="rId1" Type="http://schemas.openxmlformats.org/officeDocument/2006/relationships/table" Target="../tables/table36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1.xml"/><Relationship Id="rId2" Type="http://schemas.openxmlformats.org/officeDocument/2006/relationships/table" Target="../tables/table40.xml"/><Relationship Id="rId1" Type="http://schemas.openxmlformats.org/officeDocument/2006/relationships/table" Target="../tables/table39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4.xml"/><Relationship Id="rId2" Type="http://schemas.openxmlformats.org/officeDocument/2006/relationships/table" Target="../tables/table43.xml"/><Relationship Id="rId1" Type="http://schemas.openxmlformats.org/officeDocument/2006/relationships/table" Target="../tables/table42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7.xml"/><Relationship Id="rId2" Type="http://schemas.openxmlformats.org/officeDocument/2006/relationships/table" Target="../tables/table46.xml"/><Relationship Id="rId1" Type="http://schemas.openxmlformats.org/officeDocument/2006/relationships/table" Target="../tables/table45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0.xml"/><Relationship Id="rId2" Type="http://schemas.openxmlformats.org/officeDocument/2006/relationships/table" Target="../tables/table49.xml"/><Relationship Id="rId1" Type="http://schemas.openxmlformats.org/officeDocument/2006/relationships/table" Target="../tables/table4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3.xml"/><Relationship Id="rId2" Type="http://schemas.openxmlformats.org/officeDocument/2006/relationships/table" Target="../tables/table52.xml"/><Relationship Id="rId1" Type="http://schemas.openxmlformats.org/officeDocument/2006/relationships/table" Target="../tables/table5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4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5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20982-E490-4BFC-952D-D18E3CCA9F6F}">
  <sheetPr>
    <tabColor theme="9" tint="-0.249977111117893"/>
  </sheetPr>
  <dimension ref="A1:C2"/>
  <sheetViews>
    <sheetView tabSelected="1" workbookViewId="0">
      <selection activeCell="A3" sqref="A3"/>
    </sheetView>
  </sheetViews>
  <sheetFormatPr defaultRowHeight="14.5" x14ac:dyDescent="0.35"/>
  <cols>
    <col min="1" max="1" width="11.453125" customWidth="1"/>
    <col min="3" max="3" width="14.453125" customWidth="1"/>
  </cols>
  <sheetData>
    <row r="1" spans="1:3" x14ac:dyDescent="0.35">
      <c r="A1" t="s">
        <v>783</v>
      </c>
      <c r="B1" t="s">
        <v>780</v>
      </c>
      <c r="C1" t="s">
        <v>782</v>
      </c>
    </row>
    <row r="2" spans="1:3" x14ac:dyDescent="0.35">
      <c r="A2">
        <f>[1]MainPage!$D$4</f>
        <v>2021</v>
      </c>
      <c r="B2">
        <f>[1]MainPage!$D$11</f>
        <v>7</v>
      </c>
      <c r="C2">
        <f>[1]MainPage!$D$5</f>
        <v>22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CC3CF-D1A1-4BDE-9A00-BFAC6FD527B8}">
  <sheetPr>
    <tabColor theme="9" tint="-0.249977111117893"/>
  </sheetPr>
  <dimension ref="A1:V15"/>
  <sheetViews>
    <sheetView zoomScale="80" zoomScaleNormal="80" workbookViewId="0">
      <selection activeCell="G2" sqref="G2"/>
    </sheetView>
  </sheetViews>
  <sheetFormatPr defaultRowHeight="14.5" x14ac:dyDescent="0.35"/>
  <cols>
    <col min="1" max="1" width="25.54296875" bestFit="1" customWidth="1"/>
    <col min="2" max="13" width="8.36328125" style="6" bestFit="1" customWidth="1"/>
    <col min="14" max="14" width="4.54296875" customWidth="1"/>
    <col min="15" max="15" width="4.1796875" customWidth="1"/>
    <col min="16" max="16" width="6.90625" customWidth="1"/>
    <col min="17" max="17" width="10.36328125" customWidth="1"/>
    <col min="18" max="18" width="9.08984375" customWidth="1"/>
    <col min="19" max="19" width="8.54296875" customWidth="1"/>
    <col min="20" max="20" width="11.36328125" customWidth="1"/>
    <col min="21" max="21" width="10.1796875" customWidth="1"/>
    <col min="22" max="22" width="9.453125" customWidth="1"/>
  </cols>
  <sheetData>
    <row r="1" spans="1:22" x14ac:dyDescent="0.35">
      <c r="A1" s="12" t="s">
        <v>797</v>
      </c>
      <c r="B1" s="7">
        <f>T1Time[Fiscal Year]</f>
        <v>2021</v>
      </c>
      <c r="D1" s="6" t="s">
        <v>780</v>
      </c>
      <c r="E1" s="6">
        <f>T1Time[Period]</f>
        <v>7</v>
      </c>
      <c r="G1" s="6" t="s">
        <v>813</v>
      </c>
      <c r="H1" s="6">
        <f>T1Time[WeekNumber]</f>
        <v>22</v>
      </c>
    </row>
    <row r="3" spans="1:22" s="10" customFormat="1" ht="39" x14ac:dyDescent="0.35">
      <c r="A3" s="10" t="s">
        <v>774</v>
      </c>
      <c r="B3" s="13" t="s">
        <v>798</v>
      </c>
      <c r="C3" s="13" t="s">
        <v>799</v>
      </c>
      <c r="D3" s="13" t="s">
        <v>800</v>
      </c>
      <c r="E3" s="13" t="s">
        <v>801</v>
      </c>
      <c r="F3" s="13" t="s">
        <v>802</v>
      </c>
      <c r="G3" s="13" t="s">
        <v>803</v>
      </c>
      <c r="H3" s="13" t="s">
        <v>804</v>
      </c>
      <c r="I3" s="13" t="s">
        <v>805</v>
      </c>
      <c r="J3" s="13" t="s">
        <v>806</v>
      </c>
      <c r="K3" s="13" t="s">
        <v>807</v>
      </c>
      <c r="L3" s="13" t="s">
        <v>808</v>
      </c>
      <c r="M3" s="13" t="s">
        <v>809</v>
      </c>
      <c r="P3" s="9" t="s">
        <v>784</v>
      </c>
      <c r="Q3" s="9" t="s">
        <v>794</v>
      </c>
      <c r="R3" s="9" t="s">
        <v>785</v>
      </c>
      <c r="S3" s="9" t="s">
        <v>786</v>
      </c>
      <c r="T3" s="9" t="s">
        <v>787</v>
      </c>
      <c r="U3" s="9" t="s">
        <v>788</v>
      </c>
      <c r="V3" s="9" t="s">
        <v>790</v>
      </c>
    </row>
    <row r="4" spans="1:22" x14ac:dyDescent="0.35">
      <c r="A4" t="s">
        <v>775</v>
      </c>
      <c r="B4" s="6">
        <f>[1]NL!F7</f>
        <v>250</v>
      </c>
      <c r="C4" s="6">
        <f>[1]NL!G7</f>
        <v>500</v>
      </c>
      <c r="D4" s="6">
        <f>[1]NL!H7</f>
        <v>750</v>
      </c>
      <c r="E4" s="6">
        <f>[1]NL!I7</f>
        <v>1000</v>
      </c>
      <c r="F4" s="6">
        <f>[1]NL!J7</f>
        <v>1250</v>
      </c>
      <c r="G4" s="6">
        <f>[1]NL!K7</f>
        <v>1500</v>
      </c>
      <c r="H4" s="6">
        <f>[1]NL!L7</f>
        <v>1750</v>
      </c>
      <c r="I4" s="6">
        <f>[1]NL!M7</f>
        <v>2000</v>
      </c>
      <c r="J4" s="6">
        <f>[1]NL!N7</f>
        <v>2250</v>
      </c>
      <c r="K4" s="6">
        <f>[1]NL!O7</f>
        <v>2500</v>
      </c>
      <c r="L4" s="6">
        <f>[1]NL!P7</f>
        <v>2750</v>
      </c>
      <c r="M4" s="6">
        <f>[1]NL!Q7</f>
        <v>3000</v>
      </c>
      <c r="P4" s="13" t="s">
        <v>798</v>
      </c>
      <c r="Q4" s="6">
        <f>B4</f>
        <v>250</v>
      </c>
      <c r="R4" s="6">
        <f>B5</f>
        <v>816</v>
      </c>
      <c r="S4" s="6">
        <f>B6</f>
        <v>704</v>
      </c>
      <c r="T4" s="6">
        <f>B7</f>
        <v>0</v>
      </c>
      <c r="U4" s="6">
        <f>B8</f>
        <v>-566</v>
      </c>
      <c r="V4" s="6">
        <f>B9</f>
        <v>816</v>
      </c>
    </row>
    <row r="5" spans="1:22" x14ac:dyDescent="0.35">
      <c r="A5" t="s">
        <v>776</v>
      </c>
      <c r="B5" s="6">
        <f>[1]NL!F8</f>
        <v>816</v>
      </c>
      <c r="C5" s="6">
        <f>[1]NL!G8</f>
        <v>1229</v>
      </c>
      <c r="D5" s="6">
        <f>[1]NL!H8</f>
        <v>1660</v>
      </c>
      <c r="E5" s="6">
        <f>[1]NL!I8</f>
        <v>1945</v>
      </c>
      <c r="F5" s="6">
        <f>[1]NL!J8</f>
        <v>2194</v>
      </c>
      <c r="G5" s="6">
        <f>[1]NL!K8</f>
        <v>2210</v>
      </c>
      <c r="H5" s="6">
        <f>[1]NL!L8</f>
        <v>2330</v>
      </c>
      <c r="I5" s="6" t="str">
        <f>[1]NL!M8</f>
        <v/>
      </c>
      <c r="J5" s="6" t="str">
        <f>[1]NL!N8</f>
        <v/>
      </c>
      <c r="K5" s="6" t="str">
        <f>[1]NL!O8</f>
        <v/>
      </c>
      <c r="L5" s="6" t="str">
        <f>[1]NL!P8</f>
        <v/>
      </c>
      <c r="M5" s="6" t="str">
        <f>[1]NL!Q8</f>
        <v/>
      </c>
      <c r="P5" s="13" t="s">
        <v>799</v>
      </c>
      <c r="Q5" s="6">
        <f>C4</f>
        <v>500</v>
      </c>
      <c r="R5" s="6">
        <f>C6</f>
        <v>864</v>
      </c>
      <c r="S5" s="6">
        <f>C6</f>
        <v>864</v>
      </c>
      <c r="T5" s="6">
        <f>C7</f>
        <v>0</v>
      </c>
      <c r="U5" s="6">
        <f>C8</f>
        <v>-729</v>
      </c>
      <c r="V5" s="6">
        <f>C9</f>
        <v>1229</v>
      </c>
    </row>
    <row r="6" spans="1:22" x14ac:dyDescent="0.35">
      <c r="A6" t="s">
        <v>777</v>
      </c>
      <c r="B6" s="6">
        <f>[1]NL!F9</f>
        <v>704</v>
      </c>
      <c r="C6" s="6">
        <f>[1]NL!G9</f>
        <v>864</v>
      </c>
      <c r="D6" s="6">
        <f>[1]NL!H9</f>
        <v>864</v>
      </c>
      <c r="E6" s="6">
        <f>[1]NL!I9</f>
        <v>864</v>
      </c>
      <c r="F6" s="6">
        <f>[1]NL!J9</f>
        <v>864</v>
      </c>
      <c r="G6" s="6">
        <f>[1]NL!K9</f>
        <v>864</v>
      </c>
      <c r="H6" s="6">
        <f>[1]NL!L9</f>
        <v>864</v>
      </c>
      <c r="I6" s="6" t="str">
        <f>[1]NL!M9</f>
        <v/>
      </c>
      <c r="J6" s="6" t="str">
        <f>[1]NL!N9</f>
        <v/>
      </c>
      <c r="K6" s="6" t="str">
        <f>[1]NL!O9</f>
        <v/>
      </c>
      <c r="L6" s="6" t="str">
        <f>[1]NL!P9</f>
        <v/>
      </c>
      <c r="M6" s="6" t="str">
        <f>[1]NL!Q9</f>
        <v/>
      </c>
      <c r="P6" s="13" t="s">
        <v>800</v>
      </c>
      <c r="Q6" s="6">
        <f>D4</f>
        <v>750</v>
      </c>
      <c r="R6" s="6">
        <f>D5</f>
        <v>1660</v>
      </c>
      <c r="S6" s="6">
        <f>D6</f>
        <v>864</v>
      </c>
      <c r="T6" s="6">
        <f>D7</f>
        <v>0</v>
      </c>
      <c r="U6" s="6">
        <f>D8</f>
        <v>-910</v>
      </c>
      <c r="V6" s="6">
        <f>D9</f>
        <v>1660</v>
      </c>
    </row>
    <row r="7" spans="1:22" x14ac:dyDescent="0.35">
      <c r="A7" t="s">
        <v>778</v>
      </c>
      <c r="B7" s="6">
        <f>[1]NL!F10</f>
        <v>0</v>
      </c>
      <c r="C7" s="6">
        <f>[1]NL!G10</f>
        <v>0</v>
      </c>
      <c r="D7" s="6">
        <f>[1]NL!H10</f>
        <v>0</v>
      </c>
      <c r="E7" s="6">
        <f>[1]NL!I10</f>
        <v>0</v>
      </c>
      <c r="F7" s="6">
        <f>[1]NL!J10</f>
        <v>0</v>
      </c>
      <c r="G7" s="6">
        <f>[1]NL!K10</f>
        <v>0</v>
      </c>
      <c r="H7" s="6">
        <f>[1]NL!L10</f>
        <v>0</v>
      </c>
      <c r="I7" s="6">
        <f>[1]NL!M10</f>
        <v>0</v>
      </c>
      <c r="J7" s="6">
        <f>[1]NL!N10</f>
        <v>0</v>
      </c>
      <c r="K7" s="6">
        <f>[1]NL!O10</f>
        <v>0</v>
      </c>
      <c r="L7" s="11">
        <f>[1]NL!P10</f>
        <v>0</v>
      </c>
      <c r="M7" s="11">
        <f>[1]NL!Q10</f>
        <v>0</v>
      </c>
      <c r="P7" s="13" t="s">
        <v>801</v>
      </c>
      <c r="Q7" s="6">
        <f>E4</f>
        <v>1000</v>
      </c>
      <c r="R7" s="6">
        <f>E5</f>
        <v>1945</v>
      </c>
      <c r="S7" s="6">
        <f>E6</f>
        <v>864</v>
      </c>
      <c r="T7" s="6">
        <f>E7</f>
        <v>0</v>
      </c>
      <c r="U7" s="6">
        <f>E8</f>
        <v>-945</v>
      </c>
      <c r="V7" s="6">
        <f>E9</f>
        <v>1945</v>
      </c>
    </row>
    <row r="8" spans="1:22" x14ac:dyDescent="0.35">
      <c r="A8" t="s">
        <v>779</v>
      </c>
      <c r="B8" s="6">
        <f>[1]NL!F11</f>
        <v>-566</v>
      </c>
      <c r="C8" s="6">
        <f>[1]NL!G11</f>
        <v>-729</v>
      </c>
      <c r="D8" s="6">
        <f>[1]NL!H11</f>
        <v>-910</v>
      </c>
      <c r="E8" s="6">
        <f>[1]NL!I11</f>
        <v>-945</v>
      </c>
      <c r="F8" s="6">
        <f>[1]NL!J11</f>
        <v>-944</v>
      </c>
      <c r="G8" s="6">
        <f>[1]NL!K11</f>
        <v>-710</v>
      </c>
      <c r="H8" s="6">
        <f>[1]NL!L11</f>
        <v>-580</v>
      </c>
      <c r="I8" s="6">
        <f>[1]NL!M11</f>
        <v>-330</v>
      </c>
      <c r="J8" s="6">
        <f>[1]NL!N11</f>
        <v>-80</v>
      </c>
      <c r="K8" s="6">
        <f>[1]NL!O11</f>
        <v>170</v>
      </c>
      <c r="L8" s="6">
        <f>[1]NL!P11</f>
        <v>420</v>
      </c>
      <c r="M8" s="6">
        <f>[1]NL!Q11</f>
        <v>670</v>
      </c>
      <c r="P8" s="13" t="s">
        <v>802</v>
      </c>
      <c r="Q8" s="6">
        <f>F4</f>
        <v>1250</v>
      </c>
      <c r="R8" s="6">
        <f>F5</f>
        <v>2194</v>
      </c>
      <c r="S8" s="6">
        <f>F6</f>
        <v>864</v>
      </c>
      <c r="T8" s="6">
        <f>F7</f>
        <v>0</v>
      </c>
      <c r="U8" s="6">
        <f>F8</f>
        <v>-944</v>
      </c>
      <c r="V8" s="6">
        <f>F9</f>
        <v>2194</v>
      </c>
    </row>
    <row r="9" spans="1:22" x14ac:dyDescent="0.35">
      <c r="A9" t="s">
        <v>795</v>
      </c>
      <c r="B9" s="6">
        <f>[1]NL!F13</f>
        <v>816</v>
      </c>
      <c r="C9" s="6">
        <f>[1]NL!G13</f>
        <v>1229</v>
      </c>
      <c r="D9" s="6">
        <f>[1]NL!H13</f>
        <v>1660</v>
      </c>
      <c r="E9" s="6">
        <f>[1]NL!I13</f>
        <v>1945</v>
      </c>
      <c r="F9" s="6">
        <f>[1]NL!J13</f>
        <v>2194</v>
      </c>
      <c r="G9" s="6">
        <f>[1]NL!K13</f>
        <v>2210</v>
      </c>
      <c r="H9" s="6">
        <f>[1]NL!L13</f>
        <v>2330</v>
      </c>
      <c r="I9" s="6">
        <f>[1]NL!M13</f>
        <v>2330</v>
      </c>
      <c r="J9" s="6">
        <f>[1]NL!N13</f>
        <v>2330</v>
      </c>
      <c r="K9" s="6">
        <f>[1]NL!O13</f>
        <v>2330</v>
      </c>
      <c r="L9" s="8">
        <f>[1]NL!P13</f>
        <v>0</v>
      </c>
      <c r="M9" s="8">
        <f>[1]NL!Q13</f>
        <v>0</v>
      </c>
      <c r="P9" s="13" t="s">
        <v>803</v>
      </c>
      <c r="Q9" s="6">
        <f>G4</f>
        <v>1500</v>
      </c>
      <c r="R9" s="6">
        <f>G5</f>
        <v>2210</v>
      </c>
      <c r="S9" s="6">
        <f>G6</f>
        <v>864</v>
      </c>
      <c r="T9" s="6">
        <f>G7</f>
        <v>0</v>
      </c>
      <c r="U9" s="6">
        <f>G8</f>
        <v>-710</v>
      </c>
      <c r="V9" s="6">
        <f>G9</f>
        <v>2210</v>
      </c>
    </row>
    <row r="10" spans="1:22" x14ac:dyDescent="0.35">
      <c r="P10" s="13" t="s">
        <v>804</v>
      </c>
      <c r="Q10" s="6">
        <f>H4</f>
        <v>1750</v>
      </c>
      <c r="R10" s="6">
        <f>H5</f>
        <v>2330</v>
      </c>
      <c r="S10" s="6">
        <f>H6</f>
        <v>864</v>
      </c>
      <c r="T10" s="6">
        <f>H7</f>
        <v>0</v>
      </c>
      <c r="U10" s="6">
        <f>H8</f>
        <v>-580</v>
      </c>
      <c r="V10" s="6">
        <f>H9</f>
        <v>2330</v>
      </c>
    </row>
    <row r="11" spans="1:22" x14ac:dyDescent="0.35">
      <c r="P11" s="13" t="s">
        <v>805</v>
      </c>
      <c r="Q11" s="6">
        <f>I4</f>
        <v>2000</v>
      </c>
      <c r="R11" s="6" t="str">
        <f>I5</f>
        <v/>
      </c>
      <c r="S11" s="6" t="str">
        <f>I6</f>
        <v/>
      </c>
      <c r="T11" s="6">
        <f>I7</f>
        <v>0</v>
      </c>
      <c r="U11" s="6">
        <f>I8</f>
        <v>-330</v>
      </c>
      <c r="V11" s="6">
        <f>I9</f>
        <v>2330</v>
      </c>
    </row>
    <row r="12" spans="1:22" x14ac:dyDescent="0.35">
      <c r="P12" s="13" t="s">
        <v>806</v>
      </c>
      <c r="Q12" s="6">
        <f>J4</f>
        <v>2250</v>
      </c>
      <c r="R12" s="6" t="str">
        <f>J5</f>
        <v/>
      </c>
      <c r="S12" s="6" t="str">
        <f>J6</f>
        <v/>
      </c>
      <c r="T12" s="6">
        <f>J7</f>
        <v>0</v>
      </c>
      <c r="U12" s="6">
        <f>J8</f>
        <v>-80</v>
      </c>
      <c r="V12" s="6">
        <f>J9</f>
        <v>2330</v>
      </c>
    </row>
    <row r="13" spans="1:22" x14ac:dyDescent="0.35">
      <c r="P13" s="13" t="s">
        <v>807</v>
      </c>
      <c r="Q13" s="6">
        <f>K4</f>
        <v>2500</v>
      </c>
      <c r="R13" s="6" t="str">
        <f>K5</f>
        <v/>
      </c>
      <c r="S13" s="6" t="str">
        <f>K6</f>
        <v/>
      </c>
      <c r="T13" s="6">
        <f>K7</f>
        <v>0</v>
      </c>
      <c r="U13" s="6">
        <f>K8</f>
        <v>170</v>
      </c>
      <c r="V13" s="6">
        <f>K9</f>
        <v>2330</v>
      </c>
    </row>
    <row r="14" spans="1:22" x14ac:dyDescent="0.35">
      <c r="A14" s="14" t="s">
        <v>796</v>
      </c>
      <c r="B14" s="15" t="s">
        <v>798</v>
      </c>
      <c r="C14" s="15" t="s">
        <v>799</v>
      </c>
      <c r="D14" s="15" t="s">
        <v>800</v>
      </c>
      <c r="E14" s="15" t="s">
        <v>801</v>
      </c>
      <c r="F14" s="15" t="s">
        <v>802</v>
      </c>
      <c r="G14" s="15" t="s">
        <v>803</v>
      </c>
      <c r="H14" s="15" t="s">
        <v>804</v>
      </c>
      <c r="I14" s="15" t="s">
        <v>805</v>
      </c>
      <c r="J14" s="15" t="s">
        <v>806</v>
      </c>
      <c r="K14" s="15" t="s">
        <v>807</v>
      </c>
      <c r="L14" s="15" t="s">
        <v>808</v>
      </c>
      <c r="M14" s="15" t="s">
        <v>809</v>
      </c>
      <c r="P14" s="13" t="s">
        <v>808</v>
      </c>
      <c r="Q14" s="6">
        <f>L4</f>
        <v>2750</v>
      </c>
      <c r="R14" s="6" t="str">
        <f>L5</f>
        <v/>
      </c>
      <c r="S14" s="6" t="str">
        <f>L6</f>
        <v/>
      </c>
      <c r="T14" s="6">
        <f>L7</f>
        <v>0</v>
      </c>
      <c r="U14" s="6">
        <f>L8</f>
        <v>420</v>
      </c>
      <c r="V14" s="6">
        <f>L9</f>
        <v>0</v>
      </c>
    </row>
    <row r="15" spans="1:22" x14ac:dyDescent="0.35">
      <c r="A15" s="16" t="s">
        <v>789</v>
      </c>
      <c r="B15" s="16">
        <f>[1]NL!$F$12</f>
        <v>3.2639999999999998</v>
      </c>
      <c r="C15" s="16">
        <f>[1]NL!$G$12</f>
        <v>2.4580000000000002</v>
      </c>
      <c r="D15" s="16">
        <f>[1]NL!$H$12</f>
        <v>2.2133333333333334</v>
      </c>
      <c r="E15" s="16">
        <f>[1]NL!$I$12</f>
        <v>1.9449999999999998</v>
      </c>
      <c r="F15" s="16">
        <f>[1]NL!$I$12</f>
        <v>1.9449999999999998</v>
      </c>
      <c r="G15" s="16">
        <f>[1]NL!$J$12</f>
        <v>1.7551999999999999</v>
      </c>
      <c r="H15" s="16">
        <f>[1]NL!$L$12</f>
        <v>1.3314285714285714</v>
      </c>
      <c r="I15" s="16">
        <f>[1]NL!$M$12</f>
        <v>1.165</v>
      </c>
      <c r="J15" s="16">
        <f>[1]NL!$N$12</f>
        <v>1.0355555555555556</v>
      </c>
      <c r="K15" s="16">
        <f>[1]NL!$O$12</f>
        <v>0.93199999999999994</v>
      </c>
      <c r="L15" s="16">
        <f>[1]NL!$P$12</f>
        <v>0.84727272727272729</v>
      </c>
      <c r="M15" s="16">
        <f>[1]NL!$Q$12</f>
        <v>0.77666666666666662</v>
      </c>
      <c r="P15" s="13" t="s">
        <v>809</v>
      </c>
      <c r="Q15" s="6">
        <f>M4</f>
        <v>3000</v>
      </c>
      <c r="R15" s="6" t="str">
        <f>M5</f>
        <v/>
      </c>
      <c r="S15" s="6" t="str">
        <f>M6</f>
        <v/>
      </c>
      <c r="T15" s="6">
        <f>M7</f>
        <v>0</v>
      </c>
      <c r="U15" s="6">
        <f>M8</f>
        <v>670</v>
      </c>
      <c r="V15" s="6">
        <f>M9</f>
        <v>0</v>
      </c>
    </row>
  </sheetData>
  <pageMargins left="0.7" right="0.7" top="0.75" bottom="0.75" header="0.3" footer="0.3"/>
  <ignoredErrors>
    <ignoredError sqref="B4:M8 B9:M9 S5:S15 T4:T15" calculatedColumn="1"/>
  </ignoredErrors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CA9DB-5BCE-483D-A249-9B1065DA0D4A}">
  <sheetPr>
    <tabColor theme="9" tint="-0.249977111117893"/>
  </sheetPr>
  <dimension ref="A1:V15"/>
  <sheetViews>
    <sheetView zoomScale="80" zoomScaleNormal="80" workbookViewId="0">
      <selection activeCell="G2" sqref="G2"/>
    </sheetView>
  </sheetViews>
  <sheetFormatPr defaultRowHeight="14.5" x14ac:dyDescent="0.35"/>
  <cols>
    <col min="1" max="1" width="25.54296875" bestFit="1" customWidth="1"/>
    <col min="2" max="13" width="8.36328125" style="6" bestFit="1" customWidth="1"/>
    <col min="14" max="14" width="4.54296875" customWidth="1"/>
    <col min="15" max="15" width="4.1796875" customWidth="1"/>
    <col min="16" max="16" width="6.90625" customWidth="1"/>
    <col min="17" max="17" width="10.36328125" customWidth="1"/>
    <col min="18" max="18" width="9.08984375" customWidth="1"/>
    <col min="19" max="19" width="8.54296875" customWidth="1"/>
    <col min="20" max="20" width="11.36328125" customWidth="1"/>
    <col min="21" max="21" width="10.1796875" customWidth="1"/>
    <col min="22" max="22" width="9.453125" customWidth="1"/>
  </cols>
  <sheetData>
    <row r="1" spans="1:22" x14ac:dyDescent="0.35">
      <c r="A1" s="12" t="s">
        <v>797</v>
      </c>
      <c r="B1" s="7">
        <f>T1Time[Fiscal Year]</f>
        <v>2021</v>
      </c>
      <c r="D1" s="6" t="s">
        <v>780</v>
      </c>
      <c r="E1" s="6">
        <f>T1Time[Period]</f>
        <v>7</v>
      </c>
      <c r="G1" s="6" t="s">
        <v>813</v>
      </c>
      <c r="H1" s="6">
        <f>T1Time[WeekNumber]</f>
        <v>22</v>
      </c>
    </row>
    <row r="3" spans="1:22" s="10" customFormat="1" ht="39" x14ac:dyDescent="0.35">
      <c r="A3" s="10" t="s">
        <v>774</v>
      </c>
      <c r="B3" s="13" t="s">
        <v>798</v>
      </c>
      <c r="C3" s="13" t="s">
        <v>799</v>
      </c>
      <c r="D3" s="13" t="s">
        <v>800</v>
      </c>
      <c r="E3" s="13" t="s">
        <v>801</v>
      </c>
      <c r="F3" s="13" t="s">
        <v>802</v>
      </c>
      <c r="G3" s="13" t="s">
        <v>803</v>
      </c>
      <c r="H3" s="13" t="s">
        <v>804</v>
      </c>
      <c r="I3" s="13" t="s">
        <v>805</v>
      </c>
      <c r="J3" s="13" t="s">
        <v>806</v>
      </c>
      <c r="K3" s="13" t="s">
        <v>807</v>
      </c>
      <c r="L3" s="13" t="s">
        <v>808</v>
      </c>
      <c r="M3" s="13" t="s">
        <v>809</v>
      </c>
      <c r="P3" s="9" t="s">
        <v>784</v>
      </c>
      <c r="Q3" s="9" t="s">
        <v>794</v>
      </c>
      <c r="R3" s="9" t="s">
        <v>785</v>
      </c>
      <c r="S3" s="9" t="s">
        <v>786</v>
      </c>
      <c r="T3" s="9" t="s">
        <v>787</v>
      </c>
      <c r="U3" s="9" t="s">
        <v>788</v>
      </c>
      <c r="V3" s="9" t="s">
        <v>790</v>
      </c>
    </row>
    <row r="4" spans="1:22" x14ac:dyDescent="0.35">
      <c r="A4" t="s">
        <v>775</v>
      </c>
      <c r="B4" s="6">
        <f>[1]NO!F7</f>
        <v>1000</v>
      </c>
      <c r="C4" s="6">
        <f>[1]NO!G7</f>
        <v>2000</v>
      </c>
      <c r="D4" s="6">
        <f>[1]NO!H7</f>
        <v>3000</v>
      </c>
      <c r="E4" s="6">
        <f>[1]NO!I7</f>
        <v>4000</v>
      </c>
      <c r="F4" s="6">
        <f>[1]NO!J7</f>
        <v>5000</v>
      </c>
      <c r="G4" s="6">
        <f>[1]NO!K7</f>
        <v>6000</v>
      </c>
      <c r="H4" s="6">
        <f>[1]NO!L7</f>
        <v>7000</v>
      </c>
      <c r="I4" s="6">
        <f>[1]NO!M7</f>
        <v>8000</v>
      </c>
      <c r="J4" s="6">
        <f>[1]NO!N7</f>
        <v>9000</v>
      </c>
      <c r="K4" s="6">
        <f>[1]NO!O7</f>
        <v>10000</v>
      </c>
      <c r="L4" s="6">
        <f>[1]NO!P7</f>
        <v>11000</v>
      </c>
      <c r="M4" s="6">
        <f>[1]NO!Q7</f>
        <v>12000</v>
      </c>
      <c r="P4" s="13" t="s">
        <v>798</v>
      </c>
      <c r="Q4" s="6">
        <f>B4</f>
        <v>1000</v>
      </c>
      <c r="R4" s="6">
        <f>B5</f>
        <v>2323</v>
      </c>
      <c r="S4" s="6">
        <f>B6</f>
        <v>1946</v>
      </c>
      <c r="T4" s="6">
        <f>B7</f>
        <v>0</v>
      </c>
      <c r="U4" s="6">
        <f>B8</f>
        <v>-1323</v>
      </c>
      <c r="V4" s="6">
        <f>B9</f>
        <v>2323</v>
      </c>
    </row>
    <row r="5" spans="1:22" x14ac:dyDescent="0.35">
      <c r="A5" t="s">
        <v>776</v>
      </c>
      <c r="B5" s="6">
        <f>[1]NO!F8</f>
        <v>2323</v>
      </c>
      <c r="C5" s="6">
        <f>[1]NO!G8</f>
        <v>4464</v>
      </c>
      <c r="D5" s="6">
        <f>[1]NO!H8</f>
        <v>5784</v>
      </c>
      <c r="E5" s="6">
        <f>[1]NO!I8</f>
        <v>6788</v>
      </c>
      <c r="F5" s="6">
        <f>[1]NO!J8</f>
        <v>7944</v>
      </c>
      <c r="G5" s="6">
        <f>[1]NO!K8</f>
        <v>9133</v>
      </c>
      <c r="H5" s="6">
        <f>[1]NO!L8</f>
        <v>10112</v>
      </c>
      <c r="I5" s="6" t="str">
        <f>[1]NO!M8</f>
        <v/>
      </c>
      <c r="J5" s="6" t="str">
        <f>[1]NO!N8</f>
        <v/>
      </c>
      <c r="K5" s="6" t="str">
        <f>[1]NO!O8</f>
        <v/>
      </c>
      <c r="L5" s="6" t="str">
        <f>[1]NO!P8</f>
        <v/>
      </c>
      <c r="M5" s="6" t="str">
        <f>[1]NO!Q8</f>
        <v/>
      </c>
      <c r="P5" s="13" t="s">
        <v>799</v>
      </c>
      <c r="Q5" s="6">
        <f>C4</f>
        <v>2000</v>
      </c>
      <c r="R5" s="6">
        <f>C6</f>
        <v>2920</v>
      </c>
      <c r="S5" s="6">
        <f>C6</f>
        <v>2920</v>
      </c>
      <c r="T5" s="6">
        <f>C7</f>
        <v>0</v>
      </c>
      <c r="U5" s="6">
        <f>C8</f>
        <v>-2464</v>
      </c>
      <c r="V5" s="6">
        <f>C9</f>
        <v>4464</v>
      </c>
    </row>
    <row r="6" spans="1:22" x14ac:dyDescent="0.35">
      <c r="A6" t="s">
        <v>777</v>
      </c>
      <c r="B6" s="6">
        <f>[1]NO!F9</f>
        <v>1946</v>
      </c>
      <c r="C6" s="6">
        <f>[1]NO!G9</f>
        <v>2920</v>
      </c>
      <c r="D6" s="6">
        <f>[1]NO!H9</f>
        <v>3383</v>
      </c>
      <c r="E6" s="6">
        <f>[1]NO!I9</f>
        <v>3668</v>
      </c>
      <c r="F6" s="6">
        <f>[1]NO!J9</f>
        <v>3864</v>
      </c>
      <c r="G6" s="6">
        <f>[1]NO!K9</f>
        <v>4133</v>
      </c>
      <c r="H6" s="6">
        <f>[1]NO!L9</f>
        <v>4596</v>
      </c>
      <c r="I6" s="6" t="str">
        <f>[1]NO!M9</f>
        <v/>
      </c>
      <c r="J6" s="6" t="str">
        <f>[1]NO!N9</f>
        <v/>
      </c>
      <c r="K6" s="6" t="str">
        <f>[1]NO!O9</f>
        <v/>
      </c>
      <c r="L6" s="6" t="str">
        <f>[1]NO!P9</f>
        <v/>
      </c>
      <c r="M6" s="6" t="str">
        <f>[1]NO!Q9</f>
        <v/>
      </c>
      <c r="P6" s="13" t="s">
        <v>800</v>
      </c>
      <c r="Q6" s="6">
        <f>D4</f>
        <v>3000</v>
      </c>
      <c r="R6" s="6">
        <f>D5</f>
        <v>5784</v>
      </c>
      <c r="S6" s="6">
        <f>D6</f>
        <v>3383</v>
      </c>
      <c r="T6" s="6">
        <f>D7</f>
        <v>0</v>
      </c>
      <c r="U6" s="6">
        <f>D8</f>
        <v>-2784</v>
      </c>
      <c r="V6" s="6">
        <f>D9</f>
        <v>5784</v>
      </c>
    </row>
    <row r="7" spans="1:22" x14ac:dyDescent="0.35">
      <c r="A7" t="s">
        <v>778</v>
      </c>
      <c r="B7" s="6">
        <f>[1]NO!F10</f>
        <v>0</v>
      </c>
      <c r="C7" s="6">
        <f>[1]NO!G10</f>
        <v>0</v>
      </c>
      <c r="D7" s="6">
        <f>[1]NO!H10</f>
        <v>0</v>
      </c>
      <c r="E7" s="6">
        <f>[1]NO!I10</f>
        <v>0</v>
      </c>
      <c r="F7" s="6">
        <f>[1]NO!J10</f>
        <v>0</v>
      </c>
      <c r="G7" s="6">
        <f>[1]NO!K10</f>
        <v>0</v>
      </c>
      <c r="H7" s="6">
        <f>[1]NO!L10</f>
        <v>0</v>
      </c>
      <c r="I7" s="6">
        <f>[1]NO!M10</f>
        <v>560</v>
      </c>
      <c r="J7" s="6">
        <f>[1]NO!N10</f>
        <v>1000</v>
      </c>
      <c r="K7" s="6">
        <f>[1]NO!O10</f>
        <v>320</v>
      </c>
      <c r="L7" s="11">
        <f>[1]NO!P10</f>
        <v>0</v>
      </c>
      <c r="M7" s="11">
        <f>[1]NO!Q10</f>
        <v>0</v>
      </c>
      <c r="P7" s="13" t="s">
        <v>801</v>
      </c>
      <c r="Q7" s="6">
        <f>E4</f>
        <v>4000</v>
      </c>
      <c r="R7" s="6">
        <f>E5</f>
        <v>6788</v>
      </c>
      <c r="S7" s="6">
        <f>E6</f>
        <v>3668</v>
      </c>
      <c r="T7" s="6">
        <f>E7</f>
        <v>0</v>
      </c>
      <c r="U7" s="6">
        <f>E8</f>
        <v>-2788</v>
      </c>
      <c r="V7" s="6">
        <f>E9</f>
        <v>6788</v>
      </c>
    </row>
    <row r="8" spans="1:22" x14ac:dyDescent="0.35">
      <c r="A8" t="s">
        <v>779</v>
      </c>
      <c r="B8" s="6">
        <f>[1]NO!F11</f>
        <v>-1323</v>
      </c>
      <c r="C8" s="6">
        <f>[1]NO!G11</f>
        <v>-2464</v>
      </c>
      <c r="D8" s="6">
        <f>[1]NO!H11</f>
        <v>-2784</v>
      </c>
      <c r="E8" s="6">
        <f>[1]NO!I11</f>
        <v>-2788</v>
      </c>
      <c r="F8" s="6">
        <f>[1]NO!J11</f>
        <v>-2944</v>
      </c>
      <c r="G8" s="6">
        <f>[1]NO!K11</f>
        <v>-3133</v>
      </c>
      <c r="H8" s="6">
        <f>[1]NO!L11</f>
        <v>-3112</v>
      </c>
      <c r="I8" s="6">
        <f>[1]NO!M11</f>
        <v>-2672</v>
      </c>
      <c r="J8" s="6">
        <f>[1]NO!N11</f>
        <v>-2672</v>
      </c>
      <c r="K8" s="6">
        <f>[1]NO!O11</f>
        <v>-1992</v>
      </c>
      <c r="L8" s="6">
        <f>[1]NO!P11</f>
        <v>-992</v>
      </c>
      <c r="M8" s="6">
        <f>[1]NO!Q11</f>
        <v>8</v>
      </c>
      <c r="P8" s="13" t="s">
        <v>802</v>
      </c>
      <c r="Q8" s="6">
        <f>F4</f>
        <v>5000</v>
      </c>
      <c r="R8" s="6">
        <f>F5</f>
        <v>7944</v>
      </c>
      <c r="S8" s="6">
        <f>F6</f>
        <v>3864</v>
      </c>
      <c r="T8" s="6">
        <f>F7</f>
        <v>0</v>
      </c>
      <c r="U8" s="6">
        <f>F8</f>
        <v>-2944</v>
      </c>
      <c r="V8" s="6">
        <f>F9</f>
        <v>7944</v>
      </c>
    </row>
    <row r="9" spans="1:22" x14ac:dyDescent="0.35">
      <c r="A9" t="s">
        <v>795</v>
      </c>
      <c r="B9" s="6">
        <f>[1]NO!F13</f>
        <v>2323</v>
      </c>
      <c r="C9" s="6">
        <f>[1]NO!G13</f>
        <v>4464</v>
      </c>
      <c r="D9" s="6">
        <f>[1]NO!H13</f>
        <v>5784</v>
      </c>
      <c r="E9" s="6">
        <f>[1]NO!I13</f>
        <v>6788</v>
      </c>
      <c r="F9" s="6">
        <f>[1]NO!J13</f>
        <v>7944</v>
      </c>
      <c r="G9" s="6">
        <f>[1]NO!K13</f>
        <v>9133</v>
      </c>
      <c r="H9" s="6">
        <f>[1]NO!L13</f>
        <v>10112</v>
      </c>
      <c r="I9" s="6">
        <f>[1]NO!M13</f>
        <v>10672</v>
      </c>
      <c r="J9" s="6">
        <f>[1]NO!N13</f>
        <v>11672</v>
      </c>
      <c r="K9" s="6">
        <f>[1]NO!O13</f>
        <v>11992</v>
      </c>
      <c r="L9" s="8">
        <f>[1]NO!P13</f>
        <v>0</v>
      </c>
      <c r="M9" s="8">
        <f>[1]NO!Q13</f>
        <v>0</v>
      </c>
      <c r="P9" s="13" t="s">
        <v>803</v>
      </c>
      <c r="Q9" s="6">
        <f>G4</f>
        <v>6000</v>
      </c>
      <c r="R9" s="6">
        <f>G5</f>
        <v>9133</v>
      </c>
      <c r="S9" s="6">
        <f>G6</f>
        <v>4133</v>
      </c>
      <c r="T9" s="6">
        <f>G7</f>
        <v>0</v>
      </c>
      <c r="U9" s="6">
        <f>G8</f>
        <v>-3133</v>
      </c>
      <c r="V9" s="6">
        <f>G9</f>
        <v>9133</v>
      </c>
    </row>
    <row r="10" spans="1:22" x14ac:dyDescent="0.35">
      <c r="P10" s="13" t="s">
        <v>804</v>
      </c>
      <c r="Q10" s="6">
        <f>H4</f>
        <v>7000</v>
      </c>
      <c r="R10" s="6">
        <f>H5</f>
        <v>10112</v>
      </c>
      <c r="S10" s="6">
        <f>H6</f>
        <v>4596</v>
      </c>
      <c r="T10" s="6">
        <f>H7</f>
        <v>0</v>
      </c>
      <c r="U10" s="6">
        <f>H8</f>
        <v>-3112</v>
      </c>
      <c r="V10" s="6">
        <f>H9</f>
        <v>10112</v>
      </c>
    </row>
    <row r="11" spans="1:22" x14ac:dyDescent="0.35">
      <c r="P11" s="13" t="s">
        <v>805</v>
      </c>
      <c r="Q11" s="6">
        <f>I4</f>
        <v>8000</v>
      </c>
      <c r="R11" s="6" t="str">
        <f>I5</f>
        <v/>
      </c>
      <c r="S11" s="6" t="str">
        <f>I6</f>
        <v/>
      </c>
      <c r="T11" s="6">
        <f>I7</f>
        <v>560</v>
      </c>
      <c r="U11" s="6">
        <f>I8</f>
        <v>-2672</v>
      </c>
      <c r="V11" s="6">
        <f>I9</f>
        <v>10672</v>
      </c>
    </row>
    <row r="12" spans="1:22" x14ac:dyDescent="0.35">
      <c r="P12" s="13" t="s">
        <v>806</v>
      </c>
      <c r="Q12" s="6">
        <f>J4</f>
        <v>9000</v>
      </c>
      <c r="R12" s="6" t="str">
        <f>J5</f>
        <v/>
      </c>
      <c r="S12" s="6" t="str">
        <f>J6</f>
        <v/>
      </c>
      <c r="T12" s="6">
        <f>J7</f>
        <v>1000</v>
      </c>
      <c r="U12" s="6">
        <f>J8</f>
        <v>-2672</v>
      </c>
      <c r="V12" s="6">
        <f>J9</f>
        <v>11672</v>
      </c>
    </row>
    <row r="13" spans="1:22" x14ac:dyDescent="0.35">
      <c r="P13" s="13" t="s">
        <v>807</v>
      </c>
      <c r="Q13" s="6">
        <f>K4</f>
        <v>10000</v>
      </c>
      <c r="R13" s="6" t="str">
        <f>K5</f>
        <v/>
      </c>
      <c r="S13" s="6" t="str">
        <f>K6</f>
        <v/>
      </c>
      <c r="T13" s="6">
        <f>K7</f>
        <v>320</v>
      </c>
      <c r="U13" s="6">
        <f>K8</f>
        <v>-1992</v>
      </c>
      <c r="V13" s="6">
        <f>K9</f>
        <v>11992</v>
      </c>
    </row>
    <row r="14" spans="1:22" x14ac:dyDescent="0.35">
      <c r="A14" s="14" t="s">
        <v>796</v>
      </c>
      <c r="B14" s="15" t="s">
        <v>798</v>
      </c>
      <c r="C14" s="15" t="s">
        <v>799</v>
      </c>
      <c r="D14" s="15" t="s">
        <v>800</v>
      </c>
      <c r="E14" s="15" t="s">
        <v>801</v>
      </c>
      <c r="F14" s="15" t="s">
        <v>802</v>
      </c>
      <c r="G14" s="15" t="s">
        <v>803</v>
      </c>
      <c r="H14" s="15" t="s">
        <v>804</v>
      </c>
      <c r="I14" s="15" t="s">
        <v>805</v>
      </c>
      <c r="J14" s="15" t="s">
        <v>806</v>
      </c>
      <c r="K14" s="15" t="s">
        <v>807</v>
      </c>
      <c r="L14" s="15" t="s">
        <v>808</v>
      </c>
      <c r="M14" s="15" t="s">
        <v>809</v>
      </c>
      <c r="P14" s="13" t="s">
        <v>808</v>
      </c>
      <c r="Q14" s="6">
        <f>L4</f>
        <v>11000</v>
      </c>
      <c r="R14" s="6" t="str">
        <f>L5</f>
        <v/>
      </c>
      <c r="S14" s="6" t="str">
        <f>L6</f>
        <v/>
      </c>
      <c r="T14" s="6">
        <f>L7</f>
        <v>0</v>
      </c>
      <c r="U14" s="6">
        <f>L8</f>
        <v>-992</v>
      </c>
      <c r="V14" s="6">
        <f>L9</f>
        <v>0</v>
      </c>
    </row>
    <row r="15" spans="1:22" x14ac:dyDescent="0.35">
      <c r="A15" s="16" t="s">
        <v>789</v>
      </c>
      <c r="B15" s="16">
        <f>[1]NO!$F$12</f>
        <v>2.323</v>
      </c>
      <c r="C15" s="16">
        <f>[1]NO!$G$12</f>
        <v>2.2320000000000002</v>
      </c>
      <c r="D15" s="16">
        <f>[1]NO!$H$12</f>
        <v>1.9279999999999999</v>
      </c>
      <c r="E15" s="16">
        <f>[1]NO!$I$12</f>
        <v>1.6970000000000001</v>
      </c>
      <c r="F15" s="16">
        <f>[1]NO!$I$12</f>
        <v>1.6970000000000001</v>
      </c>
      <c r="G15" s="16">
        <f>[1]NO!$J$12</f>
        <v>1.5888</v>
      </c>
      <c r="H15" s="16">
        <f>[1]NO!$L$12</f>
        <v>1.4445714285714286</v>
      </c>
      <c r="I15" s="16">
        <f>[1]NO!$M$12</f>
        <v>1.3340000000000001</v>
      </c>
      <c r="J15" s="16">
        <f>[1]NO!$N$12</f>
        <v>1.2968888888888888</v>
      </c>
      <c r="K15" s="16">
        <f>[1]NO!$O$12</f>
        <v>1.1992</v>
      </c>
      <c r="L15" s="16">
        <f>[1]NO!$P$12</f>
        <v>1.0901818181818181</v>
      </c>
      <c r="M15" s="16">
        <f>[1]NO!$Q$12</f>
        <v>0.9993333333333333</v>
      </c>
      <c r="P15" s="13" t="s">
        <v>809</v>
      </c>
      <c r="Q15" s="6">
        <f>M4</f>
        <v>12000</v>
      </c>
      <c r="R15" s="6" t="str">
        <f>M5</f>
        <v/>
      </c>
      <c r="S15" s="6" t="str">
        <f>M6</f>
        <v/>
      </c>
      <c r="T15" s="6">
        <f>M7</f>
        <v>0</v>
      </c>
      <c r="U15" s="6">
        <f>M8</f>
        <v>8</v>
      </c>
      <c r="V15" s="6">
        <f>M9</f>
        <v>0</v>
      </c>
    </row>
  </sheetData>
  <pageMargins left="0.7" right="0.7" top="0.75" bottom="0.75" header="0.3" footer="0.3"/>
  <ignoredErrors>
    <ignoredError sqref="B4:M8 B9:M9 S5:S15 T4:T15" calculatedColumn="1"/>
  </ignoredErrors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42682-51CB-4681-BB30-03F095E25B5C}">
  <sheetPr>
    <tabColor theme="9" tint="-0.249977111117893"/>
  </sheetPr>
  <dimension ref="A1:V15"/>
  <sheetViews>
    <sheetView zoomScale="80" zoomScaleNormal="80" workbookViewId="0">
      <selection activeCell="G2" sqref="G2"/>
    </sheetView>
  </sheetViews>
  <sheetFormatPr defaultRowHeight="14.5" x14ac:dyDescent="0.35"/>
  <cols>
    <col min="1" max="1" width="25.54296875" bestFit="1" customWidth="1"/>
    <col min="2" max="13" width="8.36328125" style="6" bestFit="1" customWidth="1"/>
    <col min="14" max="14" width="4.54296875" customWidth="1"/>
    <col min="15" max="15" width="4.1796875" customWidth="1"/>
    <col min="16" max="16" width="6.90625" customWidth="1"/>
    <col min="17" max="17" width="10.36328125" customWidth="1"/>
    <col min="18" max="18" width="9.08984375" customWidth="1"/>
    <col min="19" max="19" width="8.54296875" customWidth="1"/>
    <col min="20" max="20" width="11.36328125" customWidth="1"/>
    <col min="21" max="21" width="10.1796875" customWidth="1"/>
    <col min="22" max="22" width="9.453125" customWidth="1"/>
  </cols>
  <sheetData>
    <row r="1" spans="1:22" x14ac:dyDescent="0.35">
      <c r="A1" s="12" t="s">
        <v>797</v>
      </c>
      <c r="B1" s="7">
        <f>T1Time[Fiscal Year]</f>
        <v>2021</v>
      </c>
      <c r="D1" s="6" t="s">
        <v>780</v>
      </c>
      <c r="E1" s="6">
        <f>T1Time[Period]</f>
        <v>7</v>
      </c>
      <c r="G1" s="6" t="s">
        <v>813</v>
      </c>
      <c r="H1" s="6">
        <f>T1Time[WeekNumber]</f>
        <v>22</v>
      </c>
    </row>
    <row r="3" spans="1:22" s="10" customFormat="1" ht="39" x14ac:dyDescent="0.35">
      <c r="A3" s="10" t="s">
        <v>774</v>
      </c>
      <c r="B3" s="13" t="s">
        <v>798</v>
      </c>
      <c r="C3" s="13" t="s">
        <v>799</v>
      </c>
      <c r="D3" s="13" t="s">
        <v>800</v>
      </c>
      <c r="E3" s="13" t="s">
        <v>801</v>
      </c>
      <c r="F3" s="13" t="s">
        <v>802</v>
      </c>
      <c r="G3" s="13" t="s">
        <v>803</v>
      </c>
      <c r="H3" s="13" t="s">
        <v>804</v>
      </c>
      <c r="I3" s="13" t="s">
        <v>805</v>
      </c>
      <c r="J3" s="13" t="s">
        <v>806</v>
      </c>
      <c r="K3" s="13" t="s">
        <v>807</v>
      </c>
      <c r="L3" s="13" t="s">
        <v>808</v>
      </c>
      <c r="M3" s="13" t="s">
        <v>809</v>
      </c>
      <c r="P3" s="9" t="s">
        <v>784</v>
      </c>
      <c r="Q3" s="9" t="s">
        <v>794</v>
      </c>
      <c r="R3" s="9" t="s">
        <v>785</v>
      </c>
      <c r="S3" s="9" t="s">
        <v>786</v>
      </c>
      <c r="T3" s="9" t="s">
        <v>787</v>
      </c>
      <c r="U3" s="9" t="s">
        <v>788</v>
      </c>
      <c r="V3" s="9" t="s">
        <v>790</v>
      </c>
    </row>
    <row r="4" spans="1:22" x14ac:dyDescent="0.35">
      <c r="A4" t="s">
        <v>775</v>
      </c>
      <c r="B4" s="6">
        <f>[1]PL!F7</f>
        <v>208.33333333333334</v>
      </c>
      <c r="C4" s="6">
        <f>[1]PL!G7</f>
        <v>416.66666666666669</v>
      </c>
      <c r="D4" s="6">
        <f>[1]PL!H7</f>
        <v>625</v>
      </c>
      <c r="E4" s="6">
        <f>[1]PL!I7</f>
        <v>833.33333333333337</v>
      </c>
      <c r="F4" s="6">
        <f>[1]PL!J7</f>
        <v>1041.6666666666667</v>
      </c>
      <c r="G4" s="6">
        <f>[1]PL!K7</f>
        <v>1250</v>
      </c>
      <c r="H4" s="6">
        <f>[1]PL!L7</f>
        <v>1458.3333333333335</v>
      </c>
      <c r="I4" s="6">
        <f>[1]PL!M7</f>
        <v>1666.6666666666667</v>
      </c>
      <c r="J4" s="6">
        <f>[1]PL!N7</f>
        <v>1875</v>
      </c>
      <c r="K4" s="6">
        <f>[1]PL!O7</f>
        <v>2083.3333333333335</v>
      </c>
      <c r="L4" s="6">
        <f>[1]PL!P7</f>
        <v>2291.666666666667</v>
      </c>
      <c r="M4" s="6">
        <f>[1]PL!Q7</f>
        <v>2500</v>
      </c>
      <c r="P4" s="13" t="s">
        <v>798</v>
      </c>
      <c r="Q4" s="6">
        <f>B4</f>
        <v>208.33333333333334</v>
      </c>
      <c r="R4" s="6">
        <f>B5</f>
        <v>76</v>
      </c>
      <c r="S4" s="6">
        <f>B6</f>
        <v>76</v>
      </c>
      <c r="T4" s="6">
        <f>B7</f>
        <v>0</v>
      </c>
      <c r="U4" s="6">
        <f>B8</f>
        <v>132.33333333333334</v>
      </c>
      <c r="V4" s="6">
        <f>B9</f>
        <v>76</v>
      </c>
    </row>
    <row r="5" spans="1:22" x14ac:dyDescent="0.35">
      <c r="A5" t="s">
        <v>776</v>
      </c>
      <c r="B5" s="6">
        <f>[1]PL!F8</f>
        <v>76</v>
      </c>
      <c r="C5" s="6">
        <f>[1]PL!G8</f>
        <v>76</v>
      </c>
      <c r="D5" s="6">
        <f>[1]PL!H8</f>
        <v>76</v>
      </c>
      <c r="E5" s="6">
        <f>[1]PL!I8</f>
        <v>196</v>
      </c>
      <c r="F5" s="6">
        <f>[1]PL!J8</f>
        <v>482</v>
      </c>
      <c r="G5" s="6">
        <f>[1]PL!K8</f>
        <v>809</v>
      </c>
      <c r="H5" s="6">
        <f>[1]PL!L8</f>
        <v>1017</v>
      </c>
      <c r="I5" s="6" t="str">
        <f>[1]PL!M8</f>
        <v/>
      </c>
      <c r="J5" s="6" t="str">
        <f>[1]PL!N8</f>
        <v/>
      </c>
      <c r="K5" s="6" t="str">
        <f>[1]PL!O8</f>
        <v/>
      </c>
      <c r="L5" s="6" t="str">
        <f>[1]PL!P8</f>
        <v/>
      </c>
      <c r="M5" s="6" t="str">
        <f>[1]PL!Q8</f>
        <v/>
      </c>
      <c r="P5" s="13" t="s">
        <v>799</v>
      </c>
      <c r="Q5" s="6">
        <f>C4</f>
        <v>416.66666666666669</v>
      </c>
      <c r="R5" s="6">
        <f>C6</f>
        <v>76</v>
      </c>
      <c r="S5" s="6">
        <f>C6</f>
        <v>76</v>
      </c>
      <c r="T5" s="6">
        <f>C7</f>
        <v>0</v>
      </c>
      <c r="U5" s="6">
        <f>C8</f>
        <v>340.66666666666669</v>
      </c>
      <c r="V5" s="6">
        <f>C9</f>
        <v>76</v>
      </c>
    </row>
    <row r="6" spans="1:22" x14ac:dyDescent="0.35">
      <c r="A6" t="s">
        <v>777</v>
      </c>
      <c r="B6" s="6">
        <f>[1]PL!F9</f>
        <v>76</v>
      </c>
      <c r="C6" s="6">
        <f>[1]PL!G9</f>
        <v>76</v>
      </c>
      <c r="D6" s="6">
        <f>[1]PL!H9</f>
        <v>76</v>
      </c>
      <c r="E6" s="6">
        <f>[1]PL!I9</f>
        <v>196</v>
      </c>
      <c r="F6" s="6">
        <f>[1]PL!J9</f>
        <v>482</v>
      </c>
      <c r="G6" s="6">
        <f>[1]PL!K9</f>
        <v>809</v>
      </c>
      <c r="H6" s="6">
        <f>[1]PL!L9</f>
        <v>997</v>
      </c>
      <c r="I6" s="6" t="str">
        <f>[1]PL!M9</f>
        <v/>
      </c>
      <c r="J6" s="6" t="str">
        <f>[1]PL!N9</f>
        <v/>
      </c>
      <c r="K6" s="6" t="str">
        <f>[1]PL!O9</f>
        <v/>
      </c>
      <c r="L6" s="6" t="str">
        <f>[1]PL!P9</f>
        <v/>
      </c>
      <c r="M6" s="6" t="str">
        <f>[1]PL!Q9</f>
        <v/>
      </c>
      <c r="P6" s="13" t="s">
        <v>800</v>
      </c>
      <c r="Q6" s="6">
        <f>D4</f>
        <v>625</v>
      </c>
      <c r="R6" s="6">
        <f>D5</f>
        <v>76</v>
      </c>
      <c r="S6" s="6">
        <f>D6</f>
        <v>76</v>
      </c>
      <c r="T6" s="6">
        <f>D7</f>
        <v>0</v>
      </c>
      <c r="U6" s="6">
        <f>D8</f>
        <v>549</v>
      </c>
      <c r="V6" s="6">
        <f>D9</f>
        <v>76</v>
      </c>
    </row>
    <row r="7" spans="1:22" x14ac:dyDescent="0.35">
      <c r="A7" t="s">
        <v>778</v>
      </c>
      <c r="B7" s="6">
        <f>[1]PL!F10</f>
        <v>0</v>
      </c>
      <c r="C7" s="6">
        <f>[1]PL!G10</f>
        <v>0</v>
      </c>
      <c r="D7" s="6">
        <f>[1]PL!H10</f>
        <v>0</v>
      </c>
      <c r="E7" s="6">
        <f>[1]PL!I10</f>
        <v>0</v>
      </c>
      <c r="F7" s="6">
        <f>[1]PL!J10</f>
        <v>0</v>
      </c>
      <c r="G7" s="6">
        <f>[1]PL!K10</f>
        <v>0</v>
      </c>
      <c r="H7" s="6">
        <f>[1]PL!L10</f>
        <v>0</v>
      </c>
      <c r="I7" s="6">
        <f>[1]PL!M10</f>
        <v>80</v>
      </c>
      <c r="J7" s="6">
        <f>[1]PL!N10</f>
        <v>0</v>
      </c>
      <c r="K7" s="6">
        <f>[1]PL!O10</f>
        <v>0</v>
      </c>
      <c r="L7" s="11">
        <f>[1]PL!P10</f>
        <v>0</v>
      </c>
      <c r="M7" s="11">
        <f>[1]PL!Q10</f>
        <v>0</v>
      </c>
      <c r="P7" s="13" t="s">
        <v>801</v>
      </c>
      <c r="Q7" s="6">
        <f>E4</f>
        <v>833.33333333333337</v>
      </c>
      <c r="R7" s="6">
        <f>E5</f>
        <v>196</v>
      </c>
      <c r="S7" s="6">
        <f>E6</f>
        <v>196</v>
      </c>
      <c r="T7" s="6">
        <f>E7</f>
        <v>0</v>
      </c>
      <c r="U7" s="6">
        <f>E8</f>
        <v>637.33333333333337</v>
      </c>
      <c r="V7" s="6">
        <f>E9</f>
        <v>196</v>
      </c>
    </row>
    <row r="8" spans="1:22" x14ac:dyDescent="0.35">
      <c r="A8" t="s">
        <v>779</v>
      </c>
      <c r="B8" s="6">
        <f>[1]PL!F11</f>
        <v>132.33333333333334</v>
      </c>
      <c r="C8" s="6">
        <f>[1]PL!G11</f>
        <v>340.66666666666669</v>
      </c>
      <c r="D8" s="6">
        <f>[1]PL!H11</f>
        <v>549</v>
      </c>
      <c r="E8" s="6">
        <f>[1]PL!I11</f>
        <v>637.33333333333337</v>
      </c>
      <c r="F8" s="6">
        <f>[1]PL!J11</f>
        <v>559.66666666666674</v>
      </c>
      <c r="G8" s="6">
        <f>[1]PL!K11</f>
        <v>441</v>
      </c>
      <c r="H8" s="6">
        <f>[1]PL!L11</f>
        <v>441.33333333333348</v>
      </c>
      <c r="I8" s="6">
        <f>[1]PL!M11</f>
        <v>569.66666666666686</v>
      </c>
      <c r="J8" s="6">
        <f>[1]PL!N11</f>
        <v>778.00000000000023</v>
      </c>
      <c r="K8" s="6">
        <f>[1]PL!O11</f>
        <v>986.3333333333336</v>
      </c>
      <c r="L8" s="6">
        <f>[1]PL!P11</f>
        <v>1194.666666666667</v>
      </c>
      <c r="M8" s="6">
        <f>[1]PL!Q11</f>
        <v>1403.0000000000002</v>
      </c>
      <c r="P8" s="13" t="s">
        <v>802</v>
      </c>
      <c r="Q8" s="6">
        <f>F4</f>
        <v>1041.6666666666667</v>
      </c>
      <c r="R8" s="6">
        <f>F5</f>
        <v>482</v>
      </c>
      <c r="S8" s="6">
        <f>F6</f>
        <v>482</v>
      </c>
      <c r="T8" s="6">
        <f>F7</f>
        <v>0</v>
      </c>
      <c r="U8" s="6">
        <f>F8</f>
        <v>559.66666666666674</v>
      </c>
      <c r="V8" s="6">
        <f>F9</f>
        <v>482</v>
      </c>
    </row>
    <row r="9" spans="1:22" x14ac:dyDescent="0.35">
      <c r="A9" t="s">
        <v>795</v>
      </c>
      <c r="B9" s="6">
        <f>[1]PL!F13</f>
        <v>76</v>
      </c>
      <c r="C9" s="6">
        <f>[1]PL!G13</f>
        <v>76</v>
      </c>
      <c r="D9" s="6">
        <f>[1]PL!H13</f>
        <v>76</v>
      </c>
      <c r="E9" s="6">
        <f>[1]PL!I13</f>
        <v>196</v>
      </c>
      <c r="F9" s="6">
        <f>[1]PL!J13</f>
        <v>482</v>
      </c>
      <c r="G9" s="6">
        <f>[1]PL!K13</f>
        <v>809</v>
      </c>
      <c r="H9" s="6">
        <f>[1]PL!L13</f>
        <v>1017</v>
      </c>
      <c r="I9" s="6">
        <f>[1]PL!M13</f>
        <v>1097</v>
      </c>
      <c r="J9" s="6">
        <f>[1]PL!N13</f>
        <v>1096.9999999999998</v>
      </c>
      <c r="K9" s="6">
        <f>[1]PL!O13</f>
        <v>1097</v>
      </c>
      <c r="L9" s="8">
        <f>[1]PL!P13</f>
        <v>0</v>
      </c>
      <c r="M9" s="8">
        <f>[1]PL!Q13</f>
        <v>0</v>
      </c>
      <c r="P9" s="13" t="s">
        <v>803</v>
      </c>
      <c r="Q9" s="6">
        <f>G4</f>
        <v>1250</v>
      </c>
      <c r="R9" s="6">
        <f>G5</f>
        <v>809</v>
      </c>
      <c r="S9" s="6">
        <f>G6</f>
        <v>809</v>
      </c>
      <c r="T9" s="6">
        <f>G7</f>
        <v>0</v>
      </c>
      <c r="U9" s="6">
        <f>G8</f>
        <v>441</v>
      </c>
      <c r="V9" s="6">
        <f>G9</f>
        <v>809</v>
      </c>
    </row>
    <row r="10" spans="1:22" x14ac:dyDescent="0.35">
      <c r="P10" s="13" t="s">
        <v>804</v>
      </c>
      <c r="Q10" s="6">
        <f>H4</f>
        <v>1458.3333333333335</v>
      </c>
      <c r="R10" s="6">
        <f>H5</f>
        <v>1017</v>
      </c>
      <c r="S10" s="6">
        <f>H6</f>
        <v>997</v>
      </c>
      <c r="T10" s="6">
        <f>H7</f>
        <v>0</v>
      </c>
      <c r="U10" s="6">
        <f>H8</f>
        <v>441.33333333333348</v>
      </c>
      <c r="V10" s="6">
        <f>H9</f>
        <v>1017</v>
      </c>
    </row>
    <row r="11" spans="1:22" x14ac:dyDescent="0.35">
      <c r="P11" s="13" t="s">
        <v>805</v>
      </c>
      <c r="Q11" s="6">
        <f>I4</f>
        <v>1666.6666666666667</v>
      </c>
      <c r="R11" s="6" t="str">
        <f>I5</f>
        <v/>
      </c>
      <c r="S11" s="6" t="str">
        <f>I6</f>
        <v/>
      </c>
      <c r="T11" s="6">
        <f>I7</f>
        <v>80</v>
      </c>
      <c r="U11" s="6">
        <f>I8</f>
        <v>569.66666666666686</v>
      </c>
      <c r="V11" s="6">
        <f>I9</f>
        <v>1097</v>
      </c>
    </row>
    <row r="12" spans="1:22" x14ac:dyDescent="0.35">
      <c r="P12" s="13" t="s">
        <v>806</v>
      </c>
      <c r="Q12" s="6">
        <f>J4</f>
        <v>1875</v>
      </c>
      <c r="R12" s="6" t="str">
        <f>J5</f>
        <v/>
      </c>
      <c r="S12" s="6" t="str">
        <f>J6</f>
        <v/>
      </c>
      <c r="T12" s="6">
        <f>J7</f>
        <v>0</v>
      </c>
      <c r="U12" s="6">
        <f>J8</f>
        <v>778.00000000000023</v>
      </c>
      <c r="V12" s="6">
        <f>J9</f>
        <v>1096.9999999999998</v>
      </c>
    </row>
    <row r="13" spans="1:22" x14ac:dyDescent="0.35">
      <c r="P13" s="13" t="s">
        <v>807</v>
      </c>
      <c r="Q13" s="6">
        <f>K4</f>
        <v>2083.3333333333335</v>
      </c>
      <c r="R13" s="6" t="str">
        <f>K5</f>
        <v/>
      </c>
      <c r="S13" s="6" t="str">
        <f>K6</f>
        <v/>
      </c>
      <c r="T13" s="6">
        <f>K7</f>
        <v>0</v>
      </c>
      <c r="U13" s="6">
        <f>K8</f>
        <v>986.3333333333336</v>
      </c>
      <c r="V13" s="6">
        <f>K9</f>
        <v>1097</v>
      </c>
    </row>
    <row r="14" spans="1:22" x14ac:dyDescent="0.35">
      <c r="A14" s="14" t="s">
        <v>796</v>
      </c>
      <c r="B14" s="15" t="s">
        <v>798</v>
      </c>
      <c r="C14" s="15" t="s">
        <v>799</v>
      </c>
      <c r="D14" s="15" t="s">
        <v>800</v>
      </c>
      <c r="E14" s="15" t="s">
        <v>801</v>
      </c>
      <c r="F14" s="15" t="s">
        <v>802</v>
      </c>
      <c r="G14" s="15" t="s">
        <v>803</v>
      </c>
      <c r="H14" s="15" t="s">
        <v>804</v>
      </c>
      <c r="I14" s="15" t="s">
        <v>805</v>
      </c>
      <c r="J14" s="15" t="s">
        <v>806</v>
      </c>
      <c r="K14" s="15" t="s">
        <v>807</v>
      </c>
      <c r="L14" s="15" t="s">
        <v>808</v>
      </c>
      <c r="M14" s="15" t="s">
        <v>809</v>
      </c>
      <c r="P14" s="13" t="s">
        <v>808</v>
      </c>
      <c r="Q14" s="6">
        <f>L4</f>
        <v>2291.666666666667</v>
      </c>
      <c r="R14" s="6" t="str">
        <f>L5</f>
        <v/>
      </c>
      <c r="S14" s="6" t="str">
        <f>L6</f>
        <v/>
      </c>
      <c r="T14" s="6">
        <f>L7</f>
        <v>0</v>
      </c>
      <c r="U14" s="6">
        <f>L8</f>
        <v>1194.666666666667</v>
      </c>
      <c r="V14" s="6">
        <f>L9</f>
        <v>0</v>
      </c>
    </row>
    <row r="15" spans="1:22" x14ac:dyDescent="0.35">
      <c r="A15" s="16" t="s">
        <v>789</v>
      </c>
      <c r="B15" s="16">
        <f>[1]PL!$F$12</f>
        <v>0.36480000000000001</v>
      </c>
      <c r="C15" s="16">
        <f>[1]PL!$G$12</f>
        <v>0.18240000000000001</v>
      </c>
      <c r="D15" s="16">
        <f>[1]PL!$H$12</f>
        <v>0.12160000000000004</v>
      </c>
      <c r="E15" s="16">
        <f>[1]PL!$I$12</f>
        <v>0.23519999999999996</v>
      </c>
      <c r="F15" s="16">
        <f>[1]PL!$I$12</f>
        <v>0.23519999999999996</v>
      </c>
      <c r="G15" s="16">
        <f>[1]PL!$J$12</f>
        <v>0.46272000000000002</v>
      </c>
      <c r="H15" s="16">
        <f>[1]PL!$L$12</f>
        <v>0.69737142857142853</v>
      </c>
      <c r="I15" s="16">
        <f>[1]PL!$M$12</f>
        <v>0.6581999999999999</v>
      </c>
      <c r="J15" s="16">
        <f>[1]PL!$N$12</f>
        <v>0.58506666666666662</v>
      </c>
      <c r="K15" s="16">
        <f>[1]PL!$O$12</f>
        <v>0.52655999999999992</v>
      </c>
      <c r="L15" s="16">
        <f>[1]PL!$P$12</f>
        <v>0.47869090909090906</v>
      </c>
      <c r="M15" s="16">
        <f>[1]PL!$Q$12</f>
        <v>0.43879999999999986</v>
      </c>
      <c r="P15" s="13" t="s">
        <v>809</v>
      </c>
      <c r="Q15" s="6">
        <f>M4</f>
        <v>2500</v>
      </c>
      <c r="R15" s="6" t="str">
        <f>M5</f>
        <v/>
      </c>
      <c r="S15" s="6" t="str">
        <f>M6</f>
        <v/>
      </c>
      <c r="T15" s="6">
        <f>M7</f>
        <v>0</v>
      </c>
      <c r="U15" s="6">
        <f>M8</f>
        <v>1403.0000000000002</v>
      </c>
      <c r="V15" s="6">
        <f>M9</f>
        <v>0</v>
      </c>
    </row>
  </sheetData>
  <pageMargins left="0.7" right="0.7" top="0.75" bottom="0.75" header="0.3" footer="0.3"/>
  <ignoredErrors>
    <ignoredError sqref="B4:M8 B9:M9 S5:S15 T4:T15" calculatedColumn="1"/>
  </ignoredErrors>
  <tableParts count="3">
    <tablePart r:id="rId1"/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22BB-3762-4036-BD92-587EA6FF7BD7}">
  <sheetPr>
    <tabColor theme="9" tint="-0.249977111117893"/>
  </sheetPr>
  <dimension ref="A1:V15"/>
  <sheetViews>
    <sheetView zoomScale="80" zoomScaleNormal="80" workbookViewId="0">
      <selection activeCell="G2" sqref="G2"/>
    </sheetView>
  </sheetViews>
  <sheetFormatPr defaultRowHeight="14.5" x14ac:dyDescent="0.35"/>
  <cols>
    <col min="1" max="1" width="25.54296875" bestFit="1" customWidth="1"/>
    <col min="2" max="13" width="8.36328125" style="6" bestFit="1" customWidth="1"/>
    <col min="14" max="14" width="4.54296875" customWidth="1"/>
    <col min="15" max="15" width="4.1796875" customWidth="1"/>
    <col min="16" max="16" width="6.90625" customWidth="1"/>
    <col min="17" max="17" width="10.36328125" customWidth="1"/>
    <col min="18" max="18" width="9.08984375" customWidth="1"/>
    <col min="19" max="19" width="8.54296875" customWidth="1"/>
    <col min="20" max="20" width="11.36328125" customWidth="1"/>
    <col min="21" max="21" width="10.1796875" customWidth="1"/>
    <col min="22" max="22" width="9.453125" customWidth="1"/>
  </cols>
  <sheetData>
    <row r="1" spans="1:22" x14ac:dyDescent="0.35">
      <c r="A1" s="12" t="s">
        <v>797</v>
      </c>
      <c r="B1" s="7">
        <f>T1Time[Fiscal Year]</f>
        <v>2021</v>
      </c>
      <c r="D1" s="6" t="s">
        <v>780</v>
      </c>
      <c r="E1" s="6">
        <f>T1Time[Period]</f>
        <v>7</v>
      </c>
      <c r="G1" s="6" t="s">
        <v>813</v>
      </c>
      <c r="H1" s="6">
        <f>T1Time[WeekNumber]</f>
        <v>22</v>
      </c>
    </row>
    <row r="3" spans="1:22" s="10" customFormat="1" ht="39" x14ac:dyDescent="0.35">
      <c r="A3" s="10" t="s">
        <v>774</v>
      </c>
      <c r="B3" s="13" t="s">
        <v>798</v>
      </c>
      <c r="C3" s="13" t="s">
        <v>799</v>
      </c>
      <c r="D3" s="13" t="s">
        <v>800</v>
      </c>
      <c r="E3" s="13" t="s">
        <v>801</v>
      </c>
      <c r="F3" s="13" t="s">
        <v>802</v>
      </c>
      <c r="G3" s="13" t="s">
        <v>803</v>
      </c>
      <c r="H3" s="13" t="s">
        <v>804</v>
      </c>
      <c r="I3" s="13" t="s">
        <v>805</v>
      </c>
      <c r="J3" s="13" t="s">
        <v>806</v>
      </c>
      <c r="K3" s="13" t="s">
        <v>807</v>
      </c>
      <c r="L3" s="13" t="s">
        <v>808</v>
      </c>
      <c r="M3" s="13" t="s">
        <v>809</v>
      </c>
      <c r="P3" s="9" t="s">
        <v>784</v>
      </c>
      <c r="Q3" s="9" t="s">
        <v>794</v>
      </c>
      <c r="R3" s="9" t="s">
        <v>785</v>
      </c>
      <c r="S3" s="9" t="s">
        <v>786</v>
      </c>
      <c r="T3" s="9" t="s">
        <v>787</v>
      </c>
      <c r="U3" s="9" t="s">
        <v>788</v>
      </c>
      <c r="V3" s="9" t="s">
        <v>790</v>
      </c>
    </row>
    <row r="4" spans="1:22" x14ac:dyDescent="0.35">
      <c r="A4" t="s">
        <v>775</v>
      </c>
      <c r="B4" s="6">
        <f>[1]SA!F7</f>
        <v>8.3333333333333339</v>
      </c>
      <c r="C4" s="6">
        <f>[1]SA!G7</f>
        <v>16.666666666666668</v>
      </c>
      <c r="D4" s="6">
        <f>[1]SA!H7</f>
        <v>25</v>
      </c>
      <c r="E4" s="6">
        <f>[1]SA!I7</f>
        <v>33.333333333333336</v>
      </c>
      <c r="F4" s="6">
        <f>[1]SA!J7</f>
        <v>41.666666666666671</v>
      </c>
      <c r="G4" s="6">
        <f>[1]SA!K7</f>
        <v>50</v>
      </c>
      <c r="H4" s="6">
        <f>[1]SA!L7</f>
        <v>58.333333333333336</v>
      </c>
      <c r="I4" s="6">
        <f>[1]SA!M7</f>
        <v>66.666666666666671</v>
      </c>
      <c r="J4" s="6">
        <f>[1]SA!N7</f>
        <v>75</v>
      </c>
      <c r="K4" s="6">
        <f>[1]SA!O7</f>
        <v>83.333333333333343</v>
      </c>
      <c r="L4" s="6">
        <f>[1]SA!P7</f>
        <v>91.666666666666671</v>
      </c>
      <c r="M4" s="6">
        <f>[1]SA!Q7</f>
        <v>100</v>
      </c>
      <c r="P4" s="13" t="s">
        <v>798</v>
      </c>
      <c r="Q4" s="6">
        <f>B4</f>
        <v>8.3333333333333339</v>
      </c>
      <c r="R4" s="6">
        <f>B5</f>
        <v>34</v>
      </c>
      <c r="S4" s="6">
        <f>B6</f>
        <v>34</v>
      </c>
      <c r="T4" s="6">
        <f>B7</f>
        <v>0</v>
      </c>
      <c r="U4" s="6">
        <f>B8</f>
        <v>-25.666666666666664</v>
      </c>
      <c r="V4" s="6">
        <f>B9</f>
        <v>34</v>
      </c>
    </row>
    <row r="5" spans="1:22" x14ac:dyDescent="0.35">
      <c r="A5" t="s">
        <v>776</v>
      </c>
      <c r="B5" s="6">
        <f>[1]SA!F8</f>
        <v>34</v>
      </c>
      <c r="C5" s="6">
        <f>[1]SA!G8</f>
        <v>86</v>
      </c>
      <c r="D5" s="6">
        <f>[1]SA!H8</f>
        <v>114</v>
      </c>
      <c r="E5" s="6">
        <f>[1]SA!I8</f>
        <v>114</v>
      </c>
      <c r="F5" s="6">
        <f>[1]SA!J8</f>
        <v>114</v>
      </c>
      <c r="G5" s="6">
        <f>[1]SA!K8</f>
        <v>114</v>
      </c>
      <c r="H5" s="6">
        <f>[1]SA!L8</f>
        <v>114</v>
      </c>
      <c r="I5" s="6" t="str">
        <f>[1]SA!M8</f>
        <v/>
      </c>
      <c r="J5" s="6" t="str">
        <f>[1]SA!N8</f>
        <v/>
      </c>
      <c r="K5" s="6" t="str">
        <f>[1]SA!O8</f>
        <v/>
      </c>
      <c r="L5" s="6" t="str">
        <f>[1]SA!P8</f>
        <v/>
      </c>
      <c r="M5" s="6" t="str">
        <f>[1]SA!Q8</f>
        <v/>
      </c>
      <c r="P5" s="13" t="s">
        <v>799</v>
      </c>
      <c r="Q5" s="6">
        <f>C4</f>
        <v>16.666666666666668</v>
      </c>
      <c r="R5" s="6">
        <f>C6</f>
        <v>86</v>
      </c>
      <c r="S5" s="6">
        <f>C6</f>
        <v>86</v>
      </c>
      <c r="T5" s="6">
        <f>C7</f>
        <v>0</v>
      </c>
      <c r="U5" s="6">
        <f>C8</f>
        <v>-69.333333333333329</v>
      </c>
      <c r="V5" s="6">
        <f>C9</f>
        <v>86</v>
      </c>
    </row>
    <row r="6" spans="1:22" x14ac:dyDescent="0.35">
      <c r="A6" t="s">
        <v>777</v>
      </c>
      <c r="B6" s="6">
        <f>[1]SA!F9</f>
        <v>34</v>
      </c>
      <c r="C6" s="6">
        <f>[1]SA!G9</f>
        <v>86</v>
      </c>
      <c r="D6" s="6">
        <f>[1]SA!H9</f>
        <v>114</v>
      </c>
      <c r="E6" s="6">
        <f>[1]SA!I9</f>
        <v>114</v>
      </c>
      <c r="F6" s="6">
        <f>[1]SA!J9</f>
        <v>114</v>
      </c>
      <c r="G6" s="6">
        <f>[1]SA!K9</f>
        <v>114</v>
      </c>
      <c r="H6" s="6">
        <f>[1]SA!L9</f>
        <v>114</v>
      </c>
      <c r="I6" s="6" t="str">
        <f>[1]SA!M9</f>
        <v/>
      </c>
      <c r="J6" s="6" t="str">
        <f>[1]SA!N9</f>
        <v/>
      </c>
      <c r="K6" s="6" t="str">
        <f>[1]SA!O9</f>
        <v/>
      </c>
      <c r="L6" s="6" t="str">
        <f>[1]SA!P9</f>
        <v/>
      </c>
      <c r="M6" s="6" t="str">
        <f>[1]SA!Q9</f>
        <v/>
      </c>
      <c r="P6" s="13" t="s">
        <v>800</v>
      </c>
      <c r="Q6" s="6">
        <f>D4</f>
        <v>25</v>
      </c>
      <c r="R6" s="6">
        <f>D5</f>
        <v>114</v>
      </c>
      <c r="S6" s="6">
        <f>D6</f>
        <v>114</v>
      </c>
      <c r="T6" s="6">
        <f>D7</f>
        <v>0</v>
      </c>
      <c r="U6" s="6">
        <f>D8</f>
        <v>-89</v>
      </c>
      <c r="V6" s="6">
        <f>D9</f>
        <v>114</v>
      </c>
    </row>
    <row r="7" spans="1:22" x14ac:dyDescent="0.35">
      <c r="A7" t="s">
        <v>778</v>
      </c>
      <c r="B7" s="6">
        <f>[1]SA!F10</f>
        <v>0</v>
      </c>
      <c r="C7" s="6">
        <f>[1]SA!G10</f>
        <v>0</v>
      </c>
      <c r="D7" s="6">
        <f>[1]SA!H10</f>
        <v>0</v>
      </c>
      <c r="E7" s="6">
        <f>[1]SA!I10</f>
        <v>0</v>
      </c>
      <c r="F7" s="6">
        <f>[1]SA!J10</f>
        <v>0</v>
      </c>
      <c r="G7" s="6">
        <f>[1]SA!K10</f>
        <v>0</v>
      </c>
      <c r="H7" s="6">
        <f>[1]SA!L10</f>
        <v>0</v>
      </c>
      <c r="I7" s="6">
        <f>[1]SA!M10</f>
        <v>0</v>
      </c>
      <c r="J7" s="6">
        <f>[1]SA!N10</f>
        <v>0</v>
      </c>
      <c r="K7" s="6">
        <f>[1]SA!O10</f>
        <v>0</v>
      </c>
      <c r="L7" s="11">
        <f>[1]SA!P10</f>
        <v>0</v>
      </c>
      <c r="M7" s="11">
        <f>[1]SA!Q10</f>
        <v>0</v>
      </c>
      <c r="P7" s="13" t="s">
        <v>801</v>
      </c>
      <c r="Q7" s="6">
        <f>E4</f>
        <v>33.333333333333336</v>
      </c>
      <c r="R7" s="6">
        <f>E5</f>
        <v>114</v>
      </c>
      <c r="S7" s="6">
        <f>E6</f>
        <v>114</v>
      </c>
      <c r="T7" s="6">
        <f>E7</f>
        <v>0</v>
      </c>
      <c r="U7" s="6">
        <f>E8</f>
        <v>-80.666666666666657</v>
      </c>
      <c r="V7" s="6">
        <f>E9</f>
        <v>114</v>
      </c>
    </row>
    <row r="8" spans="1:22" x14ac:dyDescent="0.35">
      <c r="A8" t="s">
        <v>779</v>
      </c>
      <c r="B8" s="6">
        <f>[1]SA!F11</f>
        <v>-25.666666666666664</v>
      </c>
      <c r="C8" s="6">
        <f>[1]SA!G11</f>
        <v>-69.333333333333329</v>
      </c>
      <c r="D8" s="6">
        <f>[1]SA!H11</f>
        <v>-89</v>
      </c>
      <c r="E8" s="6">
        <f>[1]SA!I11</f>
        <v>-80.666666666666657</v>
      </c>
      <c r="F8" s="6">
        <f>[1]SA!J11</f>
        <v>-72.333333333333329</v>
      </c>
      <c r="G8" s="6">
        <f>[1]SA!K11</f>
        <v>-64</v>
      </c>
      <c r="H8" s="6">
        <f>[1]SA!L11</f>
        <v>-55.666666666666664</v>
      </c>
      <c r="I8" s="6">
        <f>[1]SA!M11</f>
        <v>-47.333333333333329</v>
      </c>
      <c r="J8" s="6">
        <f>[1]SA!N11</f>
        <v>-38.999999999999993</v>
      </c>
      <c r="K8" s="6">
        <f>[1]SA!O11</f>
        <v>-30.666666666666657</v>
      </c>
      <c r="L8" s="6">
        <f>[1]SA!P11</f>
        <v>-22.333333333333321</v>
      </c>
      <c r="M8" s="6">
        <f>[1]SA!Q11</f>
        <v>-13.999999999999988</v>
      </c>
      <c r="P8" s="13" t="s">
        <v>802</v>
      </c>
      <c r="Q8" s="6">
        <f>F4</f>
        <v>41.666666666666671</v>
      </c>
      <c r="R8" s="6">
        <f>F5</f>
        <v>114</v>
      </c>
      <c r="S8" s="6">
        <f>F6</f>
        <v>114</v>
      </c>
      <c r="T8" s="6">
        <f>F7</f>
        <v>0</v>
      </c>
      <c r="U8" s="6">
        <f>F8</f>
        <v>-72.333333333333329</v>
      </c>
      <c r="V8" s="6">
        <f>F9</f>
        <v>114</v>
      </c>
    </row>
    <row r="9" spans="1:22" x14ac:dyDescent="0.35">
      <c r="A9" t="s">
        <v>795</v>
      </c>
      <c r="B9" s="6">
        <f>[1]SA!F13</f>
        <v>34</v>
      </c>
      <c r="C9" s="6">
        <f>[1]SA!G13</f>
        <v>86</v>
      </c>
      <c r="D9" s="6">
        <f>[1]SA!H13</f>
        <v>114</v>
      </c>
      <c r="E9" s="6">
        <f>[1]SA!I13</f>
        <v>114</v>
      </c>
      <c r="F9" s="6">
        <f>[1]SA!J13</f>
        <v>114</v>
      </c>
      <c r="G9" s="6">
        <f>[1]SA!K13</f>
        <v>114</v>
      </c>
      <c r="H9" s="6">
        <f>[1]SA!L13</f>
        <v>114</v>
      </c>
      <c r="I9" s="6">
        <f>[1]SA!M13</f>
        <v>114</v>
      </c>
      <c r="J9" s="6">
        <f>[1]SA!N13</f>
        <v>114</v>
      </c>
      <c r="K9" s="6">
        <f>[1]SA!O13</f>
        <v>114</v>
      </c>
      <c r="L9" s="8">
        <f>[1]SA!P13</f>
        <v>0</v>
      </c>
      <c r="M9" s="8">
        <f>[1]SA!Q13</f>
        <v>0</v>
      </c>
      <c r="P9" s="13" t="s">
        <v>803</v>
      </c>
      <c r="Q9" s="6">
        <f>G4</f>
        <v>50</v>
      </c>
      <c r="R9" s="6">
        <f>G5</f>
        <v>114</v>
      </c>
      <c r="S9" s="6">
        <f>G6</f>
        <v>114</v>
      </c>
      <c r="T9" s="6">
        <f>G7</f>
        <v>0</v>
      </c>
      <c r="U9" s="6">
        <f>G8</f>
        <v>-64</v>
      </c>
      <c r="V9" s="6">
        <f>G9</f>
        <v>114</v>
      </c>
    </row>
    <row r="10" spans="1:22" x14ac:dyDescent="0.35">
      <c r="P10" s="13" t="s">
        <v>804</v>
      </c>
      <c r="Q10" s="6">
        <f>H4</f>
        <v>58.333333333333336</v>
      </c>
      <c r="R10" s="6">
        <f>H5</f>
        <v>114</v>
      </c>
      <c r="S10" s="6">
        <f>H6</f>
        <v>114</v>
      </c>
      <c r="T10" s="6">
        <f>H7</f>
        <v>0</v>
      </c>
      <c r="U10" s="6">
        <f>H8</f>
        <v>-55.666666666666664</v>
      </c>
      <c r="V10" s="6">
        <f>H9</f>
        <v>114</v>
      </c>
    </row>
    <row r="11" spans="1:22" x14ac:dyDescent="0.35">
      <c r="P11" s="13" t="s">
        <v>805</v>
      </c>
      <c r="Q11" s="6">
        <f>I4</f>
        <v>66.666666666666671</v>
      </c>
      <c r="R11" s="6" t="str">
        <f>I5</f>
        <v/>
      </c>
      <c r="S11" s="6" t="str">
        <f>I6</f>
        <v/>
      </c>
      <c r="T11" s="6">
        <f>I7</f>
        <v>0</v>
      </c>
      <c r="U11" s="6">
        <f>I8</f>
        <v>-47.333333333333329</v>
      </c>
      <c r="V11" s="6">
        <f>I9</f>
        <v>114</v>
      </c>
    </row>
    <row r="12" spans="1:22" x14ac:dyDescent="0.35">
      <c r="P12" s="13" t="s">
        <v>806</v>
      </c>
      <c r="Q12" s="6">
        <f>J4</f>
        <v>75</v>
      </c>
      <c r="R12" s="6" t="str">
        <f>J5</f>
        <v/>
      </c>
      <c r="S12" s="6" t="str">
        <f>J6</f>
        <v/>
      </c>
      <c r="T12" s="6">
        <f>J7</f>
        <v>0</v>
      </c>
      <c r="U12" s="6">
        <f>J8</f>
        <v>-38.999999999999993</v>
      </c>
      <c r="V12" s="6">
        <f>J9</f>
        <v>114</v>
      </c>
    </row>
    <row r="13" spans="1:22" x14ac:dyDescent="0.35">
      <c r="P13" s="13" t="s">
        <v>807</v>
      </c>
      <c r="Q13" s="6">
        <f>K4</f>
        <v>83.333333333333343</v>
      </c>
      <c r="R13" s="6" t="str">
        <f>K5</f>
        <v/>
      </c>
      <c r="S13" s="6" t="str">
        <f>K6</f>
        <v/>
      </c>
      <c r="T13" s="6">
        <f>K7</f>
        <v>0</v>
      </c>
      <c r="U13" s="6">
        <f>K8</f>
        <v>-30.666666666666657</v>
      </c>
      <c r="V13" s="6">
        <f>K9</f>
        <v>114</v>
      </c>
    </row>
    <row r="14" spans="1:22" x14ac:dyDescent="0.35">
      <c r="A14" s="14" t="s">
        <v>796</v>
      </c>
      <c r="B14" s="15" t="s">
        <v>798</v>
      </c>
      <c r="C14" s="15" t="s">
        <v>799</v>
      </c>
      <c r="D14" s="15" t="s">
        <v>800</v>
      </c>
      <c r="E14" s="15" t="s">
        <v>801</v>
      </c>
      <c r="F14" s="15" t="s">
        <v>802</v>
      </c>
      <c r="G14" s="15" t="s">
        <v>803</v>
      </c>
      <c r="H14" s="15" t="s">
        <v>804</v>
      </c>
      <c r="I14" s="15" t="s">
        <v>805</v>
      </c>
      <c r="J14" s="15" t="s">
        <v>806</v>
      </c>
      <c r="K14" s="15" t="s">
        <v>807</v>
      </c>
      <c r="L14" s="15" t="s">
        <v>808</v>
      </c>
      <c r="M14" s="15" t="s">
        <v>809</v>
      </c>
      <c r="P14" s="13" t="s">
        <v>808</v>
      </c>
      <c r="Q14" s="6">
        <f>L4</f>
        <v>91.666666666666671</v>
      </c>
      <c r="R14" s="6" t="str">
        <f>L5</f>
        <v/>
      </c>
      <c r="S14" s="6" t="str">
        <f>L6</f>
        <v/>
      </c>
      <c r="T14" s="6">
        <f>L7</f>
        <v>0</v>
      </c>
      <c r="U14" s="6">
        <f>L8</f>
        <v>-22.333333333333321</v>
      </c>
      <c r="V14" s="6">
        <f>L9</f>
        <v>0</v>
      </c>
    </row>
    <row r="15" spans="1:22" x14ac:dyDescent="0.35">
      <c r="A15" s="16" t="s">
        <v>789</v>
      </c>
      <c r="B15" s="16">
        <f>[1]SA!$F$12</f>
        <v>4.08</v>
      </c>
      <c r="C15" s="16">
        <f>[1]SA!$G$12</f>
        <v>5.1599999999999993</v>
      </c>
      <c r="D15" s="16">
        <f>[1]SA!$H$12</f>
        <v>4.5600000000000005</v>
      </c>
      <c r="E15" s="16">
        <f>[1]SA!$I$12</f>
        <v>3.4199999999999995</v>
      </c>
      <c r="F15" s="16">
        <f>[1]SA!$I$12</f>
        <v>3.4199999999999995</v>
      </c>
      <c r="G15" s="16">
        <f>[1]SA!$J$12</f>
        <v>2.7359999999999998</v>
      </c>
      <c r="H15" s="16">
        <f>[1]SA!$L$12</f>
        <v>1.9542857142857142</v>
      </c>
      <c r="I15" s="16">
        <f>[1]SA!$M$12</f>
        <v>1.71</v>
      </c>
      <c r="J15" s="16">
        <f>[1]SA!$N$12</f>
        <v>1.52</v>
      </c>
      <c r="K15" s="16">
        <f>[1]SA!$O$12</f>
        <v>1.3679999999999999</v>
      </c>
      <c r="L15" s="16">
        <f>[1]SA!$P$12</f>
        <v>1.2436363636363634</v>
      </c>
      <c r="M15" s="16">
        <f>[1]SA!$Q$12</f>
        <v>1.1399999999999999</v>
      </c>
      <c r="P15" s="13" t="s">
        <v>809</v>
      </c>
      <c r="Q15" s="6">
        <f>M4</f>
        <v>100</v>
      </c>
      <c r="R15" s="6" t="str">
        <f>M5</f>
        <v/>
      </c>
      <c r="S15" s="6" t="str">
        <f>M6</f>
        <v/>
      </c>
      <c r="T15" s="6">
        <f>M7</f>
        <v>0</v>
      </c>
      <c r="U15" s="6">
        <f>M8</f>
        <v>-13.999999999999988</v>
      </c>
      <c r="V15" s="6">
        <f>M9</f>
        <v>0</v>
      </c>
    </row>
  </sheetData>
  <pageMargins left="0.7" right="0.7" top="0.75" bottom="0.75" header="0.3" footer="0.3"/>
  <ignoredErrors>
    <ignoredError sqref="B4:M8 B9:M9 S5:S15 T4:T15" calculatedColumn="1"/>
  </ignoredErrors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81C80-EA3D-4634-96AB-D127F8295CCA}">
  <sheetPr>
    <tabColor theme="9" tint="-0.249977111117893"/>
  </sheetPr>
  <dimension ref="A1:V15"/>
  <sheetViews>
    <sheetView zoomScale="80" zoomScaleNormal="80" workbookViewId="0">
      <selection activeCell="G2" sqref="G2"/>
    </sheetView>
  </sheetViews>
  <sheetFormatPr defaultRowHeight="14.5" x14ac:dyDescent="0.35"/>
  <cols>
    <col min="1" max="1" width="25.54296875" bestFit="1" customWidth="1"/>
    <col min="2" max="13" width="8.36328125" style="6" bestFit="1" customWidth="1"/>
    <col min="14" max="14" width="4.54296875" customWidth="1"/>
    <col min="15" max="15" width="4.1796875" customWidth="1"/>
    <col min="16" max="16" width="6.90625" customWidth="1"/>
    <col min="17" max="17" width="10.36328125" customWidth="1"/>
    <col min="18" max="18" width="9.08984375" customWidth="1"/>
    <col min="19" max="19" width="8.54296875" customWidth="1"/>
    <col min="20" max="20" width="11.36328125" customWidth="1"/>
    <col min="21" max="21" width="10.1796875" customWidth="1"/>
    <col min="22" max="22" width="9.453125" customWidth="1"/>
  </cols>
  <sheetData>
    <row r="1" spans="1:22" x14ac:dyDescent="0.35">
      <c r="A1" s="12" t="s">
        <v>797</v>
      </c>
      <c r="B1" s="7">
        <f>T1Time[Fiscal Year]</f>
        <v>2021</v>
      </c>
      <c r="D1" s="6" t="s">
        <v>780</v>
      </c>
      <c r="E1" s="6">
        <f>T1Time[Period]</f>
        <v>7</v>
      </c>
      <c r="G1" s="6" t="s">
        <v>813</v>
      </c>
      <c r="H1" s="6">
        <f>T1Time[WeekNumber]</f>
        <v>22</v>
      </c>
    </row>
    <row r="3" spans="1:22" s="10" customFormat="1" ht="39" x14ac:dyDescent="0.35">
      <c r="A3" s="10" t="s">
        <v>774</v>
      </c>
      <c r="B3" s="13" t="s">
        <v>798</v>
      </c>
      <c r="C3" s="13" t="s">
        <v>799</v>
      </c>
      <c r="D3" s="13" t="s">
        <v>800</v>
      </c>
      <c r="E3" s="13" t="s">
        <v>801</v>
      </c>
      <c r="F3" s="13" t="s">
        <v>802</v>
      </c>
      <c r="G3" s="13" t="s">
        <v>803</v>
      </c>
      <c r="H3" s="13" t="s">
        <v>804</v>
      </c>
      <c r="I3" s="13" t="s">
        <v>805</v>
      </c>
      <c r="J3" s="13" t="s">
        <v>806</v>
      </c>
      <c r="K3" s="13" t="s">
        <v>807</v>
      </c>
      <c r="L3" s="13" t="s">
        <v>808</v>
      </c>
      <c r="M3" s="13" t="s">
        <v>809</v>
      </c>
      <c r="P3" s="9" t="s">
        <v>784</v>
      </c>
      <c r="Q3" s="9" t="s">
        <v>794</v>
      </c>
      <c r="R3" s="9" t="s">
        <v>785</v>
      </c>
      <c r="S3" s="9" t="s">
        <v>786</v>
      </c>
      <c r="T3" s="9" t="s">
        <v>787</v>
      </c>
      <c r="U3" s="9" t="s">
        <v>788</v>
      </c>
      <c r="V3" s="9" t="s">
        <v>790</v>
      </c>
    </row>
    <row r="4" spans="1:22" x14ac:dyDescent="0.35">
      <c r="A4" t="s">
        <v>775</v>
      </c>
      <c r="B4" s="6">
        <f>[1]SE!F7</f>
        <v>2500</v>
      </c>
      <c r="C4" s="6">
        <f>[1]SE!G7</f>
        <v>5000</v>
      </c>
      <c r="D4" s="6">
        <f>[1]SE!H7</f>
        <v>7500</v>
      </c>
      <c r="E4" s="6">
        <f>[1]SE!I7</f>
        <v>10000</v>
      </c>
      <c r="F4" s="6">
        <f>[1]SE!J7</f>
        <v>12500</v>
      </c>
      <c r="G4" s="6">
        <f>[1]SE!K7</f>
        <v>15000</v>
      </c>
      <c r="H4" s="6">
        <f>[1]SE!L7</f>
        <v>17500</v>
      </c>
      <c r="I4" s="6">
        <f>[1]SE!M7</f>
        <v>20000</v>
      </c>
      <c r="J4" s="6">
        <f>[1]SE!N7</f>
        <v>22500</v>
      </c>
      <c r="K4" s="6">
        <f>[1]SE!O7</f>
        <v>25000</v>
      </c>
      <c r="L4" s="6">
        <f>[1]SE!P7</f>
        <v>27500</v>
      </c>
      <c r="M4" s="6">
        <f>[1]SE!Q7</f>
        <v>30000</v>
      </c>
      <c r="P4" s="13" t="s">
        <v>798</v>
      </c>
      <c r="Q4" s="6">
        <f>B4</f>
        <v>2500</v>
      </c>
      <c r="R4" s="6">
        <f>B5</f>
        <v>2264</v>
      </c>
      <c r="S4" s="6">
        <f>B6</f>
        <v>1546</v>
      </c>
      <c r="T4" s="6">
        <f>B7</f>
        <v>0</v>
      </c>
      <c r="U4" s="6">
        <f>B8</f>
        <v>236</v>
      </c>
      <c r="V4" s="6">
        <f>B9</f>
        <v>2264</v>
      </c>
    </row>
    <row r="5" spans="1:22" x14ac:dyDescent="0.35">
      <c r="A5" t="s">
        <v>776</v>
      </c>
      <c r="B5" s="6">
        <f>[1]SE!F8</f>
        <v>2264</v>
      </c>
      <c r="C5" s="6">
        <f>[1]SE!G8</f>
        <v>4517</v>
      </c>
      <c r="D5" s="6">
        <f>[1]SE!H8</f>
        <v>5956</v>
      </c>
      <c r="E5" s="6">
        <f>[1]SE!I8</f>
        <v>8372</v>
      </c>
      <c r="F5" s="6">
        <f>[1]SE!J8</f>
        <v>10747</v>
      </c>
      <c r="G5" s="6">
        <f>[1]SE!K8</f>
        <v>13130</v>
      </c>
      <c r="H5" s="6">
        <f>[1]SE!L8</f>
        <v>15037</v>
      </c>
      <c r="I5" s="6" t="str">
        <f>[1]SE!M8</f>
        <v/>
      </c>
      <c r="J5" s="6" t="str">
        <f>[1]SE!N8</f>
        <v/>
      </c>
      <c r="K5" s="6" t="str">
        <f>[1]SE!O8</f>
        <v/>
      </c>
      <c r="L5" s="6" t="str">
        <f>[1]SE!P8</f>
        <v/>
      </c>
      <c r="M5" s="6" t="str">
        <f>[1]SE!Q8</f>
        <v/>
      </c>
      <c r="P5" s="13" t="s">
        <v>799</v>
      </c>
      <c r="Q5" s="6">
        <f>C4</f>
        <v>5000</v>
      </c>
      <c r="R5" s="6">
        <f>C6</f>
        <v>2584</v>
      </c>
      <c r="S5" s="6">
        <f>C6</f>
        <v>2584</v>
      </c>
      <c r="T5" s="6">
        <f>C7</f>
        <v>0</v>
      </c>
      <c r="U5" s="6">
        <f>C8</f>
        <v>483</v>
      </c>
      <c r="V5" s="6">
        <f>C9</f>
        <v>4517</v>
      </c>
    </row>
    <row r="6" spans="1:22" x14ac:dyDescent="0.35">
      <c r="A6" t="s">
        <v>777</v>
      </c>
      <c r="B6" s="6">
        <f>[1]SE!F9</f>
        <v>1546</v>
      </c>
      <c r="C6" s="6">
        <f>[1]SE!G9</f>
        <v>2584</v>
      </c>
      <c r="D6" s="6">
        <f>[1]SE!H9</f>
        <v>3065</v>
      </c>
      <c r="E6" s="6">
        <f>[1]SE!I9</f>
        <v>3631</v>
      </c>
      <c r="F6" s="6">
        <f>[1]SE!J9</f>
        <v>4167</v>
      </c>
      <c r="G6" s="6">
        <f>[1]SE!K9</f>
        <v>4679</v>
      </c>
      <c r="H6" s="6">
        <f>[1]SE!L9</f>
        <v>4801</v>
      </c>
      <c r="I6" s="6" t="str">
        <f>[1]SE!M9</f>
        <v/>
      </c>
      <c r="J6" s="6" t="str">
        <f>[1]SE!N9</f>
        <v/>
      </c>
      <c r="K6" s="6" t="str">
        <f>[1]SE!O9</f>
        <v/>
      </c>
      <c r="L6" s="6" t="str">
        <f>[1]SE!P9</f>
        <v/>
      </c>
      <c r="M6" s="6" t="str">
        <f>[1]SE!Q9</f>
        <v/>
      </c>
      <c r="P6" s="13" t="s">
        <v>800</v>
      </c>
      <c r="Q6" s="6">
        <f>D4</f>
        <v>7500</v>
      </c>
      <c r="R6" s="6">
        <f>D5</f>
        <v>5956</v>
      </c>
      <c r="S6" s="6">
        <f>D6</f>
        <v>3065</v>
      </c>
      <c r="T6" s="6">
        <f>D7</f>
        <v>0</v>
      </c>
      <c r="U6" s="6">
        <f>D8</f>
        <v>1544</v>
      </c>
      <c r="V6" s="6">
        <f>D9</f>
        <v>5956</v>
      </c>
    </row>
    <row r="7" spans="1:22" x14ac:dyDescent="0.35">
      <c r="A7" t="s">
        <v>778</v>
      </c>
      <c r="B7" s="6">
        <f>[1]SE!F10</f>
        <v>0</v>
      </c>
      <c r="C7" s="6">
        <f>[1]SE!G10</f>
        <v>0</v>
      </c>
      <c r="D7" s="6">
        <f>[1]SE!H10</f>
        <v>0</v>
      </c>
      <c r="E7" s="6">
        <f>[1]SE!I10</f>
        <v>0</v>
      </c>
      <c r="F7" s="6">
        <f>[1]SE!J10</f>
        <v>0</v>
      </c>
      <c r="G7" s="6">
        <f>[1]SE!K10</f>
        <v>0</v>
      </c>
      <c r="H7" s="6">
        <f>[1]SE!L10</f>
        <v>0</v>
      </c>
      <c r="I7" s="6">
        <f>[1]SE!M10</f>
        <v>1600</v>
      </c>
      <c r="J7" s="6">
        <f>[1]SE!N10</f>
        <v>1080</v>
      </c>
      <c r="K7" s="6">
        <f>[1]SE!O10</f>
        <v>480</v>
      </c>
      <c r="L7" s="11">
        <f>[1]SE!P10</f>
        <v>0</v>
      </c>
      <c r="M7" s="11">
        <f>[1]SE!Q10</f>
        <v>0</v>
      </c>
      <c r="P7" s="13" t="s">
        <v>801</v>
      </c>
      <c r="Q7" s="6">
        <f>E4</f>
        <v>10000</v>
      </c>
      <c r="R7" s="6">
        <f>E5</f>
        <v>8372</v>
      </c>
      <c r="S7" s="6">
        <f>E6</f>
        <v>3631</v>
      </c>
      <c r="T7" s="6">
        <f>E7</f>
        <v>0</v>
      </c>
      <c r="U7" s="6">
        <f>E8</f>
        <v>1628</v>
      </c>
      <c r="V7" s="6">
        <f>E9</f>
        <v>8372</v>
      </c>
    </row>
    <row r="8" spans="1:22" x14ac:dyDescent="0.35">
      <c r="A8" t="s">
        <v>779</v>
      </c>
      <c r="B8" s="6">
        <f>[1]SE!F11</f>
        <v>236</v>
      </c>
      <c r="C8" s="6">
        <f>[1]SE!G11</f>
        <v>483</v>
      </c>
      <c r="D8" s="6">
        <f>[1]SE!H11</f>
        <v>1544</v>
      </c>
      <c r="E8" s="6">
        <f>[1]SE!I11</f>
        <v>1628</v>
      </c>
      <c r="F8" s="6">
        <f>[1]SE!J11</f>
        <v>1753</v>
      </c>
      <c r="G8" s="6">
        <f>[1]SE!K11</f>
        <v>1870</v>
      </c>
      <c r="H8" s="6">
        <f>[1]SE!L11</f>
        <v>2463</v>
      </c>
      <c r="I8" s="6">
        <f>[1]SE!M11</f>
        <v>3363</v>
      </c>
      <c r="J8" s="6">
        <f>[1]SE!N11</f>
        <v>4783</v>
      </c>
      <c r="K8" s="6">
        <f>[1]SE!O11</f>
        <v>6803</v>
      </c>
      <c r="L8" s="6">
        <f>[1]SE!P11</f>
        <v>9303</v>
      </c>
      <c r="M8" s="6">
        <f>[1]SE!Q11</f>
        <v>11803</v>
      </c>
      <c r="P8" s="13" t="s">
        <v>802</v>
      </c>
      <c r="Q8" s="6">
        <f>F4</f>
        <v>12500</v>
      </c>
      <c r="R8" s="6">
        <f>F5</f>
        <v>10747</v>
      </c>
      <c r="S8" s="6">
        <f>F6</f>
        <v>4167</v>
      </c>
      <c r="T8" s="6">
        <f>F7</f>
        <v>0</v>
      </c>
      <c r="U8" s="6">
        <f>F8</f>
        <v>1753</v>
      </c>
      <c r="V8" s="6">
        <f>F9</f>
        <v>10747</v>
      </c>
    </row>
    <row r="9" spans="1:22" x14ac:dyDescent="0.35">
      <c r="A9" t="s">
        <v>795</v>
      </c>
      <c r="B9" s="6">
        <f>[1]SE!F13</f>
        <v>2264</v>
      </c>
      <c r="C9" s="6">
        <f>[1]SE!G13</f>
        <v>4517</v>
      </c>
      <c r="D9" s="6">
        <f>[1]SE!H13</f>
        <v>5956</v>
      </c>
      <c r="E9" s="6">
        <f>[1]SE!I13</f>
        <v>8372</v>
      </c>
      <c r="F9" s="6">
        <f>[1]SE!J13</f>
        <v>10747</v>
      </c>
      <c r="G9" s="6">
        <f>[1]SE!K13</f>
        <v>13130</v>
      </c>
      <c r="H9" s="6">
        <f>[1]SE!L13</f>
        <v>15037</v>
      </c>
      <c r="I9" s="6">
        <f>[1]SE!M13</f>
        <v>16637</v>
      </c>
      <c r="J9" s="6">
        <f>[1]SE!N13</f>
        <v>17717</v>
      </c>
      <c r="K9" s="6">
        <f>[1]SE!O13</f>
        <v>18197</v>
      </c>
      <c r="L9" s="8">
        <f>[1]SE!P13</f>
        <v>0</v>
      </c>
      <c r="M9" s="8">
        <f>[1]SE!Q13</f>
        <v>0</v>
      </c>
      <c r="P9" s="13" t="s">
        <v>803</v>
      </c>
      <c r="Q9" s="6">
        <f>G4</f>
        <v>15000</v>
      </c>
      <c r="R9" s="6">
        <f>G5</f>
        <v>13130</v>
      </c>
      <c r="S9" s="6">
        <f>G6</f>
        <v>4679</v>
      </c>
      <c r="T9" s="6">
        <f>G7</f>
        <v>0</v>
      </c>
      <c r="U9" s="6">
        <f>G8</f>
        <v>1870</v>
      </c>
      <c r="V9" s="6">
        <f>G9</f>
        <v>13130</v>
      </c>
    </row>
    <row r="10" spans="1:22" x14ac:dyDescent="0.35">
      <c r="P10" s="13" t="s">
        <v>804</v>
      </c>
      <c r="Q10" s="6">
        <f>H4</f>
        <v>17500</v>
      </c>
      <c r="R10" s="6">
        <f>H5</f>
        <v>15037</v>
      </c>
      <c r="S10" s="6">
        <f>H6</f>
        <v>4801</v>
      </c>
      <c r="T10" s="6">
        <f>H7</f>
        <v>0</v>
      </c>
      <c r="U10" s="6">
        <f>H8</f>
        <v>2463</v>
      </c>
      <c r="V10" s="6">
        <f>H9</f>
        <v>15037</v>
      </c>
    </row>
    <row r="11" spans="1:22" x14ac:dyDescent="0.35">
      <c r="P11" s="13" t="s">
        <v>805</v>
      </c>
      <c r="Q11" s="6">
        <f>I4</f>
        <v>20000</v>
      </c>
      <c r="R11" s="6" t="str">
        <f>I5</f>
        <v/>
      </c>
      <c r="S11" s="6" t="str">
        <f>I6</f>
        <v/>
      </c>
      <c r="T11" s="6">
        <f>I7</f>
        <v>1600</v>
      </c>
      <c r="U11" s="6">
        <f>I8</f>
        <v>3363</v>
      </c>
      <c r="V11" s="6">
        <f>I9</f>
        <v>16637</v>
      </c>
    </row>
    <row r="12" spans="1:22" x14ac:dyDescent="0.35">
      <c r="P12" s="13" t="s">
        <v>806</v>
      </c>
      <c r="Q12" s="6">
        <f>J4</f>
        <v>22500</v>
      </c>
      <c r="R12" s="6" t="str">
        <f>J5</f>
        <v/>
      </c>
      <c r="S12" s="6" t="str">
        <f>J6</f>
        <v/>
      </c>
      <c r="T12" s="6">
        <f>J7</f>
        <v>1080</v>
      </c>
      <c r="U12" s="6">
        <f>J8</f>
        <v>4783</v>
      </c>
      <c r="V12" s="6">
        <f>J9</f>
        <v>17717</v>
      </c>
    </row>
    <row r="13" spans="1:22" x14ac:dyDescent="0.35">
      <c r="A13" s="14" t="s">
        <v>796</v>
      </c>
      <c r="B13" s="15" t="s">
        <v>798</v>
      </c>
      <c r="C13" s="15" t="s">
        <v>799</v>
      </c>
      <c r="D13" s="15" t="s">
        <v>800</v>
      </c>
      <c r="E13" s="15" t="s">
        <v>801</v>
      </c>
      <c r="F13" s="15" t="s">
        <v>802</v>
      </c>
      <c r="G13" s="15" t="s">
        <v>803</v>
      </c>
      <c r="H13" s="15" t="s">
        <v>804</v>
      </c>
      <c r="I13" s="15" t="s">
        <v>805</v>
      </c>
      <c r="J13" s="15" t="s">
        <v>806</v>
      </c>
      <c r="K13" s="15" t="s">
        <v>807</v>
      </c>
      <c r="L13" s="15" t="s">
        <v>808</v>
      </c>
      <c r="M13" s="15" t="s">
        <v>809</v>
      </c>
      <c r="P13" s="13" t="s">
        <v>807</v>
      </c>
      <c r="Q13" s="6">
        <f>K4</f>
        <v>25000</v>
      </c>
      <c r="R13" s="6" t="str">
        <f>K5</f>
        <v/>
      </c>
      <c r="S13" s="6" t="str">
        <f>K6</f>
        <v/>
      </c>
      <c r="T13" s="6">
        <f>K7</f>
        <v>480</v>
      </c>
      <c r="U13" s="6">
        <f>K8</f>
        <v>6803</v>
      </c>
      <c r="V13" s="6">
        <f>K9</f>
        <v>18197</v>
      </c>
    </row>
    <row r="14" spans="1:22" x14ac:dyDescent="0.35">
      <c r="A14" s="16" t="s">
        <v>789</v>
      </c>
      <c r="B14" s="16">
        <f>[1]SE!$F$12</f>
        <v>0.90559999999999996</v>
      </c>
      <c r="C14" s="16">
        <f>[1]SE!$G$12</f>
        <v>0.90339999999999998</v>
      </c>
      <c r="D14" s="16">
        <f>[1]SE!$H$12</f>
        <v>0.79413333333333336</v>
      </c>
      <c r="E14" s="16">
        <f>[1]SE!$I$12</f>
        <v>0.83719999999999994</v>
      </c>
      <c r="F14" s="16">
        <f>[1]SE!$I$12</f>
        <v>0.83719999999999994</v>
      </c>
      <c r="G14" s="16">
        <f>[1]SE!$J$12</f>
        <v>0.85975999999999997</v>
      </c>
      <c r="H14" s="16">
        <f>[1]SE!$L$12</f>
        <v>0.85925714285714283</v>
      </c>
      <c r="I14" s="16">
        <f>[1]SE!$M$12</f>
        <v>0.83184999999999998</v>
      </c>
      <c r="J14" s="16">
        <f>[1]SE!$N$12</f>
        <v>0.78742222222222225</v>
      </c>
      <c r="K14" s="16">
        <f>[1]SE!$O$12</f>
        <v>0.72788000000000008</v>
      </c>
      <c r="L14" s="16">
        <f>[1]SE!$P$12</f>
        <v>0.66170909090909091</v>
      </c>
      <c r="M14" s="16">
        <f>[1]SE!$Q$12</f>
        <v>0.6065666666666667</v>
      </c>
      <c r="P14" s="13" t="s">
        <v>808</v>
      </c>
      <c r="Q14" s="6">
        <f>L4</f>
        <v>27500</v>
      </c>
      <c r="R14" s="6" t="str">
        <f>L5</f>
        <v/>
      </c>
      <c r="S14" s="6" t="str">
        <f>L6</f>
        <v/>
      </c>
      <c r="T14" s="6">
        <f>L7</f>
        <v>0</v>
      </c>
      <c r="U14" s="6">
        <f>L8</f>
        <v>9303</v>
      </c>
      <c r="V14" s="6">
        <f>L9</f>
        <v>0</v>
      </c>
    </row>
    <row r="15" spans="1:22" x14ac:dyDescent="0.35">
      <c r="P15" s="13" t="s">
        <v>809</v>
      </c>
      <c r="Q15" s="6">
        <f>M4</f>
        <v>30000</v>
      </c>
      <c r="R15" s="6" t="str">
        <f>M5</f>
        <v/>
      </c>
      <c r="S15" s="6" t="str">
        <f>M6</f>
        <v/>
      </c>
      <c r="T15" s="6">
        <f>M7</f>
        <v>0</v>
      </c>
      <c r="U15" s="6">
        <f>M8</f>
        <v>11803</v>
      </c>
      <c r="V15" s="6">
        <f>M9</f>
        <v>0</v>
      </c>
    </row>
  </sheetData>
  <pageMargins left="0.7" right="0.7" top="0.75" bottom="0.75" header="0.3" footer="0.3"/>
  <ignoredErrors>
    <ignoredError sqref="B4:M8 B9:M9 S5:S15 T4:T15" calculatedColumn="1"/>
  </ignoredErrors>
  <tableParts count="3">
    <tablePart r:id="rId1"/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23784-3BD0-4BBD-AE30-271D0640711A}">
  <sheetPr>
    <tabColor theme="9" tint="-0.249977111117893"/>
  </sheetPr>
  <dimension ref="A1:V15"/>
  <sheetViews>
    <sheetView zoomScale="80" zoomScaleNormal="80" workbookViewId="0">
      <selection activeCell="G2" sqref="G2"/>
    </sheetView>
  </sheetViews>
  <sheetFormatPr defaultRowHeight="14.5" x14ac:dyDescent="0.35"/>
  <cols>
    <col min="1" max="1" width="25.54296875" bestFit="1" customWidth="1"/>
    <col min="2" max="13" width="8.36328125" style="6" bestFit="1" customWidth="1"/>
    <col min="14" max="14" width="4.54296875" customWidth="1"/>
    <col min="15" max="15" width="4.1796875" customWidth="1"/>
    <col min="16" max="16" width="6.90625" customWidth="1"/>
    <col min="17" max="17" width="10.36328125" customWidth="1"/>
    <col min="18" max="18" width="9.08984375" customWidth="1"/>
    <col min="19" max="19" width="8.54296875" customWidth="1"/>
    <col min="20" max="20" width="11.36328125" customWidth="1"/>
    <col min="21" max="21" width="10.1796875" customWidth="1"/>
    <col min="22" max="22" width="9.453125" customWidth="1"/>
  </cols>
  <sheetData>
    <row r="1" spans="1:22" x14ac:dyDescent="0.35">
      <c r="A1" s="12" t="s">
        <v>797</v>
      </c>
      <c r="B1" s="7">
        <f>T1Time[Fiscal Year]</f>
        <v>2021</v>
      </c>
      <c r="D1" s="6" t="s">
        <v>780</v>
      </c>
      <c r="E1" s="6">
        <f>T1Time[Period]</f>
        <v>7</v>
      </c>
      <c r="G1" s="6" t="s">
        <v>813</v>
      </c>
      <c r="H1" s="6">
        <f>T1Time[WeekNumber]</f>
        <v>22</v>
      </c>
    </row>
    <row r="3" spans="1:22" s="10" customFormat="1" ht="39" x14ac:dyDescent="0.35">
      <c r="A3" s="10" t="s">
        <v>774</v>
      </c>
      <c r="B3" s="13" t="s">
        <v>798</v>
      </c>
      <c r="C3" s="13" t="s">
        <v>799</v>
      </c>
      <c r="D3" s="13" t="s">
        <v>800</v>
      </c>
      <c r="E3" s="13" t="s">
        <v>801</v>
      </c>
      <c r="F3" s="13" t="s">
        <v>802</v>
      </c>
      <c r="G3" s="13" t="s">
        <v>803</v>
      </c>
      <c r="H3" s="13" t="s">
        <v>804</v>
      </c>
      <c r="I3" s="13" t="s">
        <v>805</v>
      </c>
      <c r="J3" s="13" t="s">
        <v>806</v>
      </c>
      <c r="K3" s="13" t="s">
        <v>807</v>
      </c>
      <c r="L3" s="13" t="s">
        <v>808</v>
      </c>
      <c r="M3" s="13" t="s">
        <v>809</v>
      </c>
      <c r="P3" s="9" t="s">
        <v>784</v>
      </c>
      <c r="Q3" s="9" t="s">
        <v>794</v>
      </c>
      <c r="R3" s="9" t="s">
        <v>785</v>
      </c>
      <c r="S3" s="9" t="s">
        <v>786</v>
      </c>
      <c r="T3" s="9" t="s">
        <v>787</v>
      </c>
      <c r="U3" s="9" t="s">
        <v>788</v>
      </c>
      <c r="V3" s="9" t="s">
        <v>790</v>
      </c>
    </row>
    <row r="4" spans="1:22" x14ac:dyDescent="0.35">
      <c r="A4" t="s">
        <v>775</v>
      </c>
      <c r="B4" s="6">
        <f>[1]CH!F7</f>
        <v>4182.5</v>
      </c>
      <c r="C4" s="6">
        <f>[1]CH!G7</f>
        <v>8365</v>
      </c>
      <c r="D4" s="6">
        <f>[1]CH!H7</f>
        <v>12547.5</v>
      </c>
      <c r="E4" s="6">
        <f>[1]CH!I7</f>
        <v>16730</v>
      </c>
      <c r="F4" s="6">
        <f>[1]CH!J7</f>
        <v>20912.5</v>
      </c>
      <c r="G4" s="6">
        <f>[1]CH!K7</f>
        <v>25095</v>
      </c>
      <c r="H4" s="6">
        <f>[1]CH!L7</f>
        <v>29277.5</v>
      </c>
      <c r="I4" s="6">
        <f>[1]CH!M7</f>
        <v>33460</v>
      </c>
      <c r="J4" s="6">
        <f>[1]CH!N7</f>
        <v>37642.5</v>
      </c>
      <c r="K4" s="6">
        <f>[1]CH!O7</f>
        <v>41825</v>
      </c>
      <c r="L4" s="6">
        <f>[1]CH!P7</f>
        <v>46007.5</v>
      </c>
      <c r="M4" s="6">
        <f>[1]CH!Q7</f>
        <v>50190</v>
      </c>
      <c r="P4" s="13" t="s">
        <v>798</v>
      </c>
      <c r="Q4" s="6">
        <f>B4</f>
        <v>4182.5</v>
      </c>
      <c r="R4" s="6">
        <f>B5</f>
        <v>3955</v>
      </c>
      <c r="S4" s="6">
        <f>B6</f>
        <v>1826</v>
      </c>
      <c r="T4" s="6">
        <f>B7</f>
        <v>0</v>
      </c>
      <c r="U4" s="6">
        <f>B8</f>
        <v>227.5</v>
      </c>
      <c r="V4" s="6">
        <f>B9</f>
        <v>3955</v>
      </c>
    </row>
    <row r="5" spans="1:22" x14ac:dyDescent="0.35">
      <c r="A5" t="s">
        <v>776</v>
      </c>
      <c r="B5" s="6">
        <f>[1]CH!F8</f>
        <v>3955</v>
      </c>
      <c r="C5" s="6">
        <f>[1]CH!G8</f>
        <v>6957</v>
      </c>
      <c r="D5" s="6">
        <f>[1]CH!H8</f>
        <v>9616</v>
      </c>
      <c r="E5" s="6">
        <f>[1]CH!I8</f>
        <v>13087</v>
      </c>
      <c r="F5" s="6">
        <f>[1]CH!J8</f>
        <v>16699</v>
      </c>
      <c r="G5" s="6">
        <f>[1]CH!K8</f>
        <v>20979</v>
      </c>
      <c r="H5" s="6">
        <f>[1]CH!L8</f>
        <v>24149</v>
      </c>
      <c r="I5" s="6" t="str">
        <f>[1]CH!M8</f>
        <v/>
      </c>
      <c r="J5" s="6" t="str">
        <f>[1]CH!N8</f>
        <v/>
      </c>
      <c r="K5" s="6" t="str">
        <f>[1]CH!O8</f>
        <v/>
      </c>
      <c r="L5" s="6" t="str">
        <f>[1]CH!P8</f>
        <v/>
      </c>
      <c r="M5" s="6" t="str">
        <f>[1]CH!Q8</f>
        <v/>
      </c>
      <c r="P5" s="13" t="s">
        <v>799</v>
      </c>
      <c r="Q5" s="6">
        <f>C4</f>
        <v>8365</v>
      </c>
      <c r="R5" s="6">
        <f>C6</f>
        <v>2416</v>
      </c>
      <c r="S5" s="6">
        <f>C6</f>
        <v>2416</v>
      </c>
      <c r="T5" s="6">
        <f>C7</f>
        <v>0</v>
      </c>
      <c r="U5" s="6">
        <f>C8</f>
        <v>1408</v>
      </c>
      <c r="V5" s="6">
        <f>C9</f>
        <v>6957</v>
      </c>
    </row>
    <row r="6" spans="1:22" x14ac:dyDescent="0.35">
      <c r="A6" t="s">
        <v>777</v>
      </c>
      <c r="B6" s="6">
        <f>[1]CH!F9</f>
        <v>1826</v>
      </c>
      <c r="C6" s="6">
        <f>[1]CH!G9</f>
        <v>2416</v>
      </c>
      <c r="D6" s="6">
        <f>[1]CH!H9</f>
        <v>2681</v>
      </c>
      <c r="E6" s="6">
        <f>[1]CH!I9</f>
        <v>2763</v>
      </c>
      <c r="F6" s="6">
        <f>[1]CH!J9</f>
        <v>2815</v>
      </c>
      <c r="G6" s="6">
        <f>[1]CH!K9</f>
        <v>2879</v>
      </c>
      <c r="H6" s="6">
        <f>[1]CH!L9</f>
        <v>2901</v>
      </c>
      <c r="I6" s="6" t="str">
        <f>[1]CH!M9</f>
        <v/>
      </c>
      <c r="J6" s="6" t="str">
        <f>[1]CH!N9</f>
        <v/>
      </c>
      <c r="K6" s="6" t="str">
        <f>[1]CH!O9</f>
        <v/>
      </c>
      <c r="L6" s="6" t="str">
        <f>[1]CH!P9</f>
        <v/>
      </c>
      <c r="M6" s="6" t="str">
        <f>[1]CH!Q9</f>
        <v/>
      </c>
      <c r="P6" s="13" t="s">
        <v>800</v>
      </c>
      <c r="Q6" s="6">
        <f>D4</f>
        <v>12547.5</v>
      </c>
      <c r="R6" s="6">
        <f>D5</f>
        <v>9616</v>
      </c>
      <c r="S6" s="6">
        <f>D6</f>
        <v>2681</v>
      </c>
      <c r="T6" s="6">
        <f>D7</f>
        <v>0</v>
      </c>
      <c r="U6" s="6">
        <f>D8</f>
        <v>2931.5</v>
      </c>
      <c r="V6" s="6">
        <f>D9</f>
        <v>9616</v>
      </c>
    </row>
    <row r="7" spans="1:22" x14ac:dyDescent="0.35">
      <c r="A7" t="s">
        <v>778</v>
      </c>
      <c r="B7" s="6">
        <f>[1]CH!F10</f>
        <v>0</v>
      </c>
      <c r="C7" s="6">
        <f>[1]CH!G10</f>
        <v>0</v>
      </c>
      <c r="D7" s="6">
        <f>[1]CH!H10</f>
        <v>0</v>
      </c>
      <c r="E7" s="6">
        <f>[1]CH!I10</f>
        <v>0</v>
      </c>
      <c r="F7" s="6">
        <f>[1]CH!J10</f>
        <v>0</v>
      </c>
      <c r="G7" s="6">
        <f>[1]CH!K10</f>
        <v>0</v>
      </c>
      <c r="H7" s="6">
        <f>[1]CH!L10</f>
        <v>0</v>
      </c>
      <c r="I7" s="6">
        <f>[1]CH!M10</f>
        <v>264</v>
      </c>
      <c r="J7" s="6">
        <f>[1]CH!N10</f>
        <v>800</v>
      </c>
      <c r="K7" s="6">
        <f>[1]CH!O10</f>
        <v>640</v>
      </c>
      <c r="L7" s="11">
        <f>[1]CH!P10</f>
        <v>0</v>
      </c>
      <c r="M7" s="11">
        <f>[1]CH!Q10</f>
        <v>0</v>
      </c>
      <c r="P7" s="13" t="s">
        <v>801</v>
      </c>
      <c r="Q7" s="6">
        <f>E4</f>
        <v>16730</v>
      </c>
      <c r="R7" s="6">
        <f>E5</f>
        <v>13087</v>
      </c>
      <c r="S7" s="6">
        <f>E6</f>
        <v>2763</v>
      </c>
      <c r="T7" s="6">
        <f>E7</f>
        <v>0</v>
      </c>
      <c r="U7" s="6">
        <f>E8</f>
        <v>3643</v>
      </c>
      <c r="V7" s="6">
        <f>E9</f>
        <v>13087</v>
      </c>
    </row>
    <row r="8" spans="1:22" x14ac:dyDescent="0.35">
      <c r="A8" t="s">
        <v>779</v>
      </c>
      <c r="B8" s="6">
        <f>[1]CH!F11</f>
        <v>227.5</v>
      </c>
      <c r="C8" s="6">
        <f>[1]CH!G11</f>
        <v>1408</v>
      </c>
      <c r="D8" s="6">
        <f>[1]CH!H11</f>
        <v>2931.5</v>
      </c>
      <c r="E8" s="6">
        <f>[1]CH!I11</f>
        <v>3643</v>
      </c>
      <c r="F8" s="6">
        <f>[1]CH!J11</f>
        <v>4213.5</v>
      </c>
      <c r="G8" s="6">
        <f>[1]CH!K11</f>
        <v>4116</v>
      </c>
      <c r="H8" s="6">
        <f>[1]CH!L11</f>
        <v>5128.5</v>
      </c>
      <c r="I8" s="6">
        <f>[1]CH!M11</f>
        <v>9047</v>
      </c>
      <c r="J8" s="6">
        <f>[1]CH!N11</f>
        <v>12429.5</v>
      </c>
      <c r="K8" s="6">
        <f>[1]CH!O11</f>
        <v>15972</v>
      </c>
      <c r="L8" s="6">
        <f>[1]CH!P11</f>
        <v>20154.5</v>
      </c>
      <c r="M8" s="6">
        <f>[1]CH!Q11</f>
        <v>24337</v>
      </c>
      <c r="P8" s="13" t="s">
        <v>802</v>
      </c>
      <c r="Q8" s="6">
        <f>F4</f>
        <v>20912.5</v>
      </c>
      <c r="R8" s="6">
        <f>F5</f>
        <v>16699</v>
      </c>
      <c r="S8" s="6">
        <f>F6</f>
        <v>2815</v>
      </c>
      <c r="T8" s="6">
        <f>F7</f>
        <v>0</v>
      </c>
      <c r="U8" s="6">
        <f>F8</f>
        <v>4213.5</v>
      </c>
      <c r="V8" s="6">
        <f>F9</f>
        <v>16699</v>
      </c>
    </row>
    <row r="9" spans="1:22" x14ac:dyDescent="0.35">
      <c r="A9" t="s">
        <v>795</v>
      </c>
      <c r="B9" s="6">
        <f>[1]CH!F13</f>
        <v>3955</v>
      </c>
      <c r="C9" s="6">
        <f>[1]CH!G13</f>
        <v>6957</v>
      </c>
      <c r="D9" s="6">
        <f>[1]CH!H13</f>
        <v>9616</v>
      </c>
      <c r="E9" s="6">
        <f>[1]CH!I13</f>
        <v>13087</v>
      </c>
      <c r="F9" s="6">
        <f>[1]CH!J13</f>
        <v>16699</v>
      </c>
      <c r="G9" s="6">
        <f>[1]CH!K13</f>
        <v>20979</v>
      </c>
      <c r="H9" s="6">
        <f>[1]CH!L13</f>
        <v>24149</v>
      </c>
      <c r="I9" s="6">
        <f>[1]CH!M13</f>
        <v>24413</v>
      </c>
      <c r="J9" s="6">
        <f>[1]CH!N13</f>
        <v>25213</v>
      </c>
      <c r="K9" s="6">
        <f>[1]CH!O13</f>
        <v>25853</v>
      </c>
      <c r="L9" s="8">
        <f>[1]CH!P13</f>
        <v>0</v>
      </c>
      <c r="M9" s="8">
        <f>[1]CH!Q13</f>
        <v>0</v>
      </c>
      <c r="P9" s="13" t="s">
        <v>803</v>
      </c>
      <c r="Q9" s="6">
        <f>G4</f>
        <v>25095</v>
      </c>
      <c r="R9" s="6">
        <f>G5</f>
        <v>20979</v>
      </c>
      <c r="S9" s="6">
        <f>G6</f>
        <v>2879</v>
      </c>
      <c r="T9" s="6">
        <f>G7</f>
        <v>0</v>
      </c>
      <c r="U9" s="6">
        <f>G8</f>
        <v>4116</v>
      </c>
      <c r="V9" s="6">
        <f>G9</f>
        <v>20979</v>
      </c>
    </row>
    <row r="10" spans="1:22" x14ac:dyDescent="0.35">
      <c r="P10" s="13" t="s">
        <v>804</v>
      </c>
      <c r="Q10" s="6">
        <f>H4</f>
        <v>29277.5</v>
      </c>
      <c r="R10" s="6">
        <f>H5</f>
        <v>24149</v>
      </c>
      <c r="S10" s="6">
        <f>H6</f>
        <v>2901</v>
      </c>
      <c r="T10" s="6">
        <f>H7</f>
        <v>0</v>
      </c>
      <c r="U10" s="6">
        <f>H8</f>
        <v>5128.5</v>
      </c>
      <c r="V10" s="6">
        <f>H9</f>
        <v>24149</v>
      </c>
    </row>
    <row r="11" spans="1:22" x14ac:dyDescent="0.35">
      <c r="P11" s="13" t="s">
        <v>805</v>
      </c>
      <c r="Q11" s="6">
        <f>I4</f>
        <v>33460</v>
      </c>
      <c r="R11" s="6" t="str">
        <f>I5</f>
        <v/>
      </c>
      <c r="S11" s="6" t="str">
        <f>I6</f>
        <v/>
      </c>
      <c r="T11" s="6">
        <f>I7</f>
        <v>264</v>
      </c>
      <c r="U11" s="6">
        <f>I8</f>
        <v>9047</v>
      </c>
      <c r="V11" s="6">
        <f>I9</f>
        <v>24413</v>
      </c>
    </row>
    <row r="12" spans="1:22" x14ac:dyDescent="0.35">
      <c r="P12" s="13" t="s">
        <v>806</v>
      </c>
      <c r="Q12" s="6">
        <f>J4</f>
        <v>37642.5</v>
      </c>
      <c r="R12" s="6" t="str">
        <f>J5</f>
        <v/>
      </c>
      <c r="S12" s="6" t="str">
        <f>J6</f>
        <v/>
      </c>
      <c r="T12" s="6">
        <f>J7</f>
        <v>800</v>
      </c>
      <c r="U12" s="6">
        <f>J8</f>
        <v>12429.5</v>
      </c>
      <c r="V12" s="6">
        <f>J9</f>
        <v>25213</v>
      </c>
    </row>
    <row r="13" spans="1:22" x14ac:dyDescent="0.35">
      <c r="P13" s="13" t="s">
        <v>807</v>
      </c>
      <c r="Q13" s="6">
        <f>K4</f>
        <v>41825</v>
      </c>
      <c r="R13" s="6" t="str">
        <f>K5</f>
        <v/>
      </c>
      <c r="S13" s="6" t="str">
        <f>K6</f>
        <v/>
      </c>
      <c r="T13" s="6">
        <f>K7</f>
        <v>640</v>
      </c>
      <c r="U13" s="6">
        <f>K8</f>
        <v>15972</v>
      </c>
      <c r="V13" s="6">
        <f>K9</f>
        <v>25853</v>
      </c>
    </row>
    <row r="14" spans="1:22" x14ac:dyDescent="0.35">
      <c r="A14" s="14" t="s">
        <v>796</v>
      </c>
      <c r="B14" s="15" t="s">
        <v>798</v>
      </c>
      <c r="C14" s="15" t="s">
        <v>799</v>
      </c>
      <c r="D14" s="15" t="s">
        <v>800</v>
      </c>
      <c r="E14" s="15" t="s">
        <v>801</v>
      </c>
      <c r="F14" s="15" t="s">
        <v>802</v>
      </c>
      <c r="G14" s="15" t="s">
        <v>803</v>
      </c>
      <c r="H14" s="15" t="s">
        <v>804</v>
      </c>
      <c r="I14" s="15" t="s">
        <v>805</v>
      </c>
      <c r="J14" s="15" t="s">
        <v>806</v>
      </c>
      <c r="K14" s="15" t="s">
        <v>807</v>
      </c>
      <c r="L14" s="15" t="s">
        <v>808</v>
      </c>
      <c r="M14" s="15" t="s">
        <v>809</v>
      </c>
      <c r="P14" s="13" t="s">
        <v>808</v>
      </c>
      <c r="Q14" s="6">
        <f>L4</f>
        <v>46007.5</v>
      </c>
      <c r="R14" s="6" t="str">
        <f>L5</f>
        <v/>
      </c>
      <c r="S14" s="6" t="str">
        <f>L6</f>
        <v/>
      </c>
      <c r="T14" s="6">
        <f>L7</f>
        <v>0</v>
      </c>
      <c r="U14" s="6">
        <f>L8</f>
        <v>20154.5</v>
      </c>
      <c r="V14" s="6">
        <f>L9</f>
        <v>0</v>
      </c>
    </row>
    <row r="15" spans="1:22" x14ac:dyDescent="0.35">
      <c r="A15" s="16" t="s">
        <v>789</v>
      </c>
      <c r="B15" s="16">
        <f>[1]CH!$F$12</f>
        <v>0.94560669456066948</v>
      </c>
      <c r="C15" s="16">
        <f>[1]CH!$G$12</f>
        <v>0.83167961745367602</v>
      </c>
      <c r="D15" s="16">
        <f>[1]CH!$H$12</f>
        <v>0.76636780235106594</v>
      </c>
      <c r="E15" s="16">
        <f>[1]CH!$I$12</f>
        <v>0.78224745965331743</v>
      </c>
      <c r="F15" s="16">
        <f>[1]CH!$I$12</f>
        <v>0.78224745965331743</v>
      </c>
      <c r="G15" s="16">
        <f>[1]CH!$J$12</f>
        <v>0.79851763299462042</v>
      </c>
      <c r="H15" s="16">
        <f>[1]CH!$L$12</f>
        <v>0.82483135513619676</v>
      </c>
      <c r="I15" s="16">
        <f>[1]CH!$M$12</f>
        <v>0.72961745367603115</v>
      </c>
      <c r="J15" s="16">
        <f>[1]CH!$N$12</f>
        <v>0.6698014212658564</v>
      </c>
      <c r="K15" s="16">
        <f>[1]CH!$O$12</f>
        <v>0.61812313209802749</v>
      </c>
      <c r="L15" s="16">
        <f>[1]CH!$P$12</f>
        <v>0.56193012008911591</v>
      </c>
      <c r="M15" s="16">
        <f>[1]CH!$Q$12</f>
        <v>0.51510261008168956</v>
      </c>
      <c r="P15" s="13" t="s">
        <v>809</v>
      </c>
      <c r="Q15" s="6">
        <f>M4</f>
        <v>50190</v>
      </c>
      <c r="R15" s="6" t="str">
        <f>M5</f>
        <v/>
      </c>
      <c r="S15" s="6" t="str">
        <f>M6</f>
        <v/>
      </c>
      <c r="T15" s="6">
        <f>M7</f>
        <v>0</v>
      </c>
      <c r="U15" s="6">
        <f>M8</f>
        <v>24337</v>
      </c>
      <c r="V15" s="6">
        <f>M9</f>
        <v>0</v>
      </c>
    </row>
  </sheetData>
  <pageMargins left="0.7" right="0.7" top="0.75" bottom="0.75" header="0.3" footer="0.3"/>
  <ignoredErrors>
    <ignoredError sqref="B4:M8 B9:M9 S5:S15 T4:T15" calculatedColumn="1"/>
  </ignoredErrors>
  <tableParts count="3">
    <tablePart r:id="rId1"/>
    <tablePart r:id="rId2"/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A2C96-DA69-499B-8709-795FC56A15FD}">
  <sheetPr>
    <tabColor theme="9" tint="-0.249977111117893"/>
  </sheetPr>
  <dimension ref="A1:V15"/>
  <sheetViews>
    <sheetView zoomScale="80" zoomScaleNormal="80" workbookViewId="0">
      <selection activeCell="G2" sqref="G2"/>
    </sheetView>
  </sheetViews>
  <sheetFormatPr defaultRowHeight="14.5" x14ac:dyDescent="0.35"/>
  <cols>
    <col min="1" max="1" width="25.54296875" bestFit="1" customWidth="1"/>
    <col min="2" max="13" width="8.36328125" style="6" bestFit="1" customWidth="1"/>
    <col min="14" max="14" width="4.54296875" customWidth="1"/>
    <col min="15" max="15" width="4.1796875" customWidth="1"/>
    <col min="16" max="16" width="6.90625" customWidth="1"/>
    <col min="17" max="17" width="10.36328125" customWidth="1"/>
    <col min="18" max="18" width="9.08984375" customWidth="1"/>
    <col min="19" max="19" width="8.54296875" customWidth="1"/>
    <col min="20" max="20" width="11.36328125" customWidth="1"/>
    <col min="21" max="21" width="10.1796875" customWidth="1"/>
    <col min="22" max="22" width="9.453125" customWidth="1"/>
  </cols>
  <sheetData>
    <row r="1" spans="1:22" x14ac:dyDescent="0.35">
      <c r="A1" s="12" t="s">
        <v>797</v>
      </c>
      <c r="B1" s="7">
        <f>T1Time[Fiscal Year]</f>
        <v>2021</v>
      </c>
      <c r="D1" s="6" t="s">
        <v>780</v>
      </c>
      <c r="E1" s="6">
        <f>T1Time[Period]</f>
        <v>7</v>
      </c>
      <c r="G1" s="6" t="s">
        <v>813</v>
      </c>
      <c r="H1" s="6">
        <f>T1Time[WeekNumber]</f>
        <v>22</v>
      </c>
    </row>
    <row r="3" spans="1:22" s="10" customFormat="1" ht="39" x14ac:dyDescent="0.35">
      <c r="A3" s="10" t="s">
        <v>774</v>
      </c>
      <c r="B3" s="13" t="s">
        <v>798</v>
      </c>
      <c r="C3" s="13" t="s">
        <v>799</v>
      </c>
      <c r="D3" s="13" t="s">
        <v>800</v>
      </c>
      <c r="E3" s="13" t="s">
        <v>801</v>
      </c>
      <c r="F3" s="13" t="s">
        <v>802</v>
      </c>
      <c r="G3" s="13" t="s">
        <v>803</v>
      </c>
      <c r="H3" s="13" t="s">
        <v>804</v>
      </c>
      <c r="I3" s="13" t="s">
        <v>805</v>
      </c>
      <c r="J3" s="13" t="s">
        <v>806</v>
      </c>
      <c r="K3" s="13" t="s">
        <v>807</v>
      </c>
      <c r="L3" s="13" t="s">
        <v>808</v>
      </c>
      <c r="M3" s="13" t="s">
        <v>809</v>
      </c>
      <c r="P3" s="9" t="s">
        <v>784</v>
      </c>
      <c r="Q3" s="9" t="s">
        <v>794</v>
      </c>
      <c r="R3" s="9" t="s">
        <v>785</v>
      </c>
      <c r="S3" s="9" t="s">
        <v>786</v>
      </c>
      <c r="T3" s="9" t="s">
        <v>787</v>
      </c>
      <c r="U3" s="9" t="s">
        <v>788</v>
      </c>
      <c r="V3" s="9" t="s">
        <v>790</v>
      </c>
    </row>
    <row r="4" spans="1:22" x14ac:dyDescent="0.35">
      <c r="A4" t="s">
        <v>775</v>
      </c>
      <c r="B4" s="6">
        <f>[1]SSP!F7</f>
        <v>525.66666666666663</v>
      </c>
      <c r="C4" s="6">
        <f>[1]SSP!G7</f>
        <v>1051.3333333333333</v>
      </c>
      <c r="D4" s="6">
        <f>[1]SSP!H7</f>
        <v>1577</v>
      </c>
      <c r="E4" s="6">
        <f>[1]SSP!I7</f>
        <v>2102.6666666666665</v>
      </c>
      <c r="F4" s="6">
        <f>[1]SSP!J7</f>
        <v>2628.333333333333</v>
      </c>
      <c r="G4" s="6">
        <f>[1]SSP!K7</f>
        <v>3154</v>
      </c>
      <c r="H4" s="6">
        <f>[1]SSP!L7</f>
        <v>3679.6666666666665</v>
      </c>
      <c r="I4" s="6">
        <f>[1]SSP!M7</f>
        <v>4205.333333333333</v>
      </c>
      <c r="J4" s="6">
        <f>[1]SSP!N7</f>
        <v>4731</v>
      </c>
      <c r="K4" s="6">
        <f>[1]SSP!O7</f>
        <v>5256.6666666666661</v>
      </c>
      <c r="L4" s="6">
        <f>[1]SSP!P7</f>
        <v>5782.333333333333</v>
      </c>
      <c r="M4" s="6">
        <f>[1]SSP!Q7</f>
        <v>6308</v>
      </c>
      <c r="P4" s="13" t="s">
        <v>798</v>
      </c>
      <c r="Q4" s="6">
        <f>B4</f>
        <v>525.66666666666663</v>
      </c>
      <c r="R4" s="6">
        <f>B5</f>
        <v>1059</v>
      </c>
      <c r="S4" s="6">
        <f>B6</f>
        <v>0</v>
      </c>
      <c r="T4" s="6">
        <f>B7</f>
        <v>0</v>
      </c>
      <c r="U4" s="6">
        <f>B8</f>
        <v>-533.33333333333337</v>
      </c>
      <c r="V4" s="6">
        <f>B9</f>
        <v>1059</v>
      </c>
    </row>
    <row r="5" spans="1:22" x14ac:dyDescent="0.35">
      <c r="A5" t="s">
        <v>776</v>
      </c>
      <c r="B5" s="6">
        <f>[1]SSP!F8</f>
        <v>1059</v>
      </c>
      <c r="C5" s="6">
        <f>[1]SSP!G8</f>
        <v>1901</v>
      </c>
      <c r="D5" s="6">
        <f>[1]SSP!H8</f>
        <v>2554</v>
      </c>
      <c r="E5" s="6">
        <f>[1]SSP!I8</f>
        <v>3383</v>
      </c>
      <c r="F5" s="6">
        <f>[1]SSP!J8</f>
        <v>4253</v>
      </c>
      <c r="G5" s="6">
        <f>[1]SSP!K8</f>
        <v>5136</v>
      </c>
      <c r="H5" s="6">
        <f>[1]SSP!L8</f>
        <v>5729</v>
      </c>
      <c r="I5" s="6" t="str">
        <f>[1]SSP!M8</f>
        <v/>
      </c>
      <c r="J5" s="6" t="str">
        <f>[1]SSP!N8</f>
        <v/>
      </c>
      <c r="K5" s="6" t="str">
        <f>[1]SSP!O8</f>
        <v/>
      </c>
      <c r="L5" s="6" t="str">
        <f>[1]SSP!P8</f>
        <v/>
      </c>
      <c r="M5" s="6" t="str">
        <f>[1]SSP!Q8</f>
        <v/>
      </c>
      <c r="P5" s="13" t="s">
        <v>799</v>
      </c>
      <c r="Q5" s="6">
        <f>C4</f>
        <v>1051.3333333333333</v>
      </c>
      <c r="R5" s="6">
        <f>C6</f>
        <v>0</v>
      </c>
      <c r="S5" s="6">
        <f>C6</f>
        <v>0</v>
      </c>
      <c r="T5" s="6">
        <f>C7</f>
        <v>0</v>
      </c>
      <c r="U5" s="6">
        <f>C8</f>
        <v>-849.66666666666674</v>
      </c>
      <c r="V5" s="6">
        <f>C9</f>
        <v>1901</v>
      </c>
    </row>
    <row r="6" spans="1:22" x14ac:dyDescent="0.35">
      <c r="A6" t="s">
        <v>777</v>
      </c>
      <c r="B6" s="6">
        <f>[1]SSP!F9</f>
        <v>0</v>
      </c>
      <c r="C6" s="6">
        <f>[1]SSP!G9</f>
        <v>0</v>
      </c>
      <c r="D6" s="6">
        <f>[1]SSP!H9</f>
        <v>0</v>
      </c>
      <c r="E6" s="6">
        <f>[1]SSP!I9</f>
        <v>0</v>
      </c>
      <c r="F6" s="6">
        <f>[1]SSP!J9</f>
        <v>0</v>
      </c>
      <c r="G6" s="6">
        <f>[1]SSP!K9</f>
        <v>0</v>
      </c>
      <c r="H6" s="6">
        <f>[1]SSP!L9</f>
        <v>0</v>
      </c>
      <c r="I6" s="6" t="str">
        <f>[1]SSP!M9</f>
        <v/>
      </c>
      <c r="J6" s="6" t="str">
        <f>[1]SSP!N9</f>
        <v/>
      </c>
      <c r="K6" s="6" t="str">
        <f>[1]SSP!O9</f>
        <v/>
      </c>
      <c r="L6" s="6" t="str">
        <f>[1]SSP!P9</f>
        <v/>
      </c>
      <c r="M6" s="6" t="str">
        <f>[1]SSP!Q9</f>
        <v/>
      </c>
      <c r="P6" s="13" t="s">
        <v>800</v>
      </c>
      <c r="Q6" s="6">
        <f>D4</f>
        <v>1577</v>
      </c>
      <c r="R6" s="6">
        <f>D5</f>
        <v>2554</v>
      </c>
      <c r="S6" s="6">
        <f>D6</f>
        <v>0</v>
      </c>
      <c r="T6" s="6">
        <f>D7</f>
        <v>0</v>
      </c>
      <c r="U6" s="6">
        <f>D8</f>
        <v>-977</v>
      </c>
      <c r="V6" s="6">
        <f>D9</f>
        <v>2554</v>
      </c>
    </row>
    <row r="7" spans="1:22" x14ac:dyDescent="0.35">
      <c r="A7" t="s">
        <v>778</v>
      </c>
      <c r="B7" s="6">
        <f>[1]SSP!F10</f>
        <v>0</v>
      </c>
      <c r="C7" s="6">
        <f>[1]SSP!G10</f>
        <v>0</v>
      </c>
      <c r="D7" s="6">
        <f>[1]SSP!H10</f>
        <v>0</v>
      </c>
      <c r="E7" s="6">
        <f>[1]SSP!I10</f>
        <v>0</v>
      </c>
      <c r="F7" s="6">
        <f>[1]SSP!J10</f>
        <v>0</v>
      </c>
      <c r="G7" s="6">
        <f>[1]SSP!K10</f>
        <v>0</v>
      </c>
      <c r="H7" s="6">
        <f>[1]SSP!L10</f>
        <v>0</v>
      </c>
      <c r="I7" s="6">
        <f>[1]SSP!M10</f>
        <v>264</v>
      </c>
      <c r="J7" s="6">
        <f>[1]SSP!N10</f>
        <v>800</v>
      </c>
      <c r="K7" s="6">
        <f>[1]SSP!O10</f>
        <v>640</v>
      </c>
      <c r="L7" s="11">
        <f>[1]SSP!P10</f>
        <v>0</v>
      </c>
      <c r="M7" s="11">
        <f>[1]SSP!Q10</f>
        <v>0</v>
      </c>
      <c r="P7" s="13" t="s">
        <v>801</v>
      </c>
      <c r="Q7" s="6">
        <f>E4</f>
        <v>2102.6666666666665</v>
      </c>
      <c r="R7" s="6">
        <f>E5</f>
        <v>3383</v>
      </c>
      <c r="S7" s="6">
        <f>E6</f>
        <v>0</v>
      </c>
      <c r="T7" s="6">
        <f>E7</f>
        <v>0</v>
      </c>
      <c r="U7" s="6">
        <f>E8</f>
        <v>-1280.3333333333335</v>
      </c>
      <c r="V7" s="6">
        <f>E9</f>
        <v>3383</v>
      </c>
    </row>
    <row r="8" spans="1:22" x14ac:dyDescent="0.35">
      <c r="A8" t="s">
        <v>779</v>
      </c>
      <c r="B8" s="6">
        <f>[1]SSP!F11</f>
        <v>-533.33333333333337</v>
      </c>
      <c r="C8" s="6">
        <f>[1]SSP!G11</f>
        <v>-849.66666666666674</v>
      </c>
      <c r="D8" s="6">
        <f>[1]SSP!H11</f>
        <v>-977</v>
      </c>
      <c r="E8" s="6">
        <f>[1]SSP!I11</f>
        <v>-1280.3333333333335</v>
      </c>
      <c r="F8" s="6">
        <f>[1]SSP!J11</f>
        <v>-1624.666666666667</v>
      </c>
      <c r="G8" s="6">
        <f>[1]SSP!K11</f>
        <v>-1982</v>
      </c>
      <c r="H8" s="6">
        <f>[1]SSP!L11</f>
        <v>-2049.3333333333335</v>
      </c>
      <c r="I8" s="6">
        <f>[1]SSP!M11</f>
        <v>-1787.666666666667</v>
      </c>
      <c r="J8" s="6">
        <f>[1]SSP!N11</f>
        <v>-2062.0000000000005</v>
      </c>
      <c r="K8" s="6">
        <f>[1]SSP!O11</f>
        <v>-2176.3333333333339</v>
      </c>
      <c r="L8" s="6">
        <f>[1]SSP!P11</f>
        <v>-1650.6666666666674</v>
      </c>
      <c r="M8" s="6">
        <f>[1]SSP!Q11</f>
        <v>-1125.0000000000009</v>
      </c>
      <c r="P8" s="13" t="s">
        <v>802</v>
      </c>
      <c r="Q8" s="6">
        <f>F4</f>
        <v>2628.333333333333</v>
      </c>
      <c r="R8" s="6">
        <f>F5</f>
        <v>4253</v>
      </c>
      <c r="S8" s="6">
        <f>F6</f>
        <v>0</v>
      </c>
      <c r="T8" s="6">
        <f>F7</f>
        <v>0</v>
      </c>
      <c r="U8" s="6">
        <f>F8</f>
        <v>-1624.666666666667</v>
      </c>
      <c r="V8" s="6">
        <f>F9</f>
        <v>4253</v>
      </c>
    </row>
    <row r="9" spans="1:22" x14ac:dyDescent="0.35">
      <c r="A9" t="s">
        <v>795</v>
      </c>
      <c r="B9" s="6">
        <f>[1]SSP!F13</f>
        <v>1059</v>
      </c>
      <c r="C9" s="6">
        <f>[1]SSP!G13</f>
        <v>1901</v>
      </c>
      <c r="D9" s="6">
        <f>[1]SSP!H13</f>
        <v>2554</v>
      </c>
      <c r="E9" s="6">
        <f>[1]SSP!I13</f>
        <v>3383</v>
      </c>
      <c r="F9" s="6">
        <f>[1]SSP!J13</f>
        <v>4253</v>
      </c>
      <c r="G9" s="6">
        <f>[1]SSP!K13</f>
        <v>5136</v>
      </c>
      <c r="H9" s="6">
        <f>[1]SSP!L13</f>
        <v>5729</v>
      </c>
      <c r="I9" s="6">
        <f>[1]SSP!M13</f>
        <v>5993</v>
      </c>
      <c r="J9" s="6">
        <f>[1]SSP!N13</f>
        <v>6793</v>
      </c>
      <c r="K9" s="6">
        <f>[1]SSP!O13</f>
        <v>7433</v>
      </c>
      <c r="L9" s="8">
        <f>[1]SSP!P13</f>
        <v>0</v>
      </c>
      <c r="M9" s="8">
        <f>[1]SSP!Q13</f>
        <v>0</v>
      </c>
      <c r="P9" s="13" t="s">
        <v>803</v>
      </c>
      <c r="Q9" s="6">
        <f>G4</f>
        <v>3154</v>
      </c>
      <c r="R9" s="6">
        <f>G5</f>
        <v>5136</v>
      </c>
      <c r="S9" s="6">
        <f>G6</f>
        <v>0</v>
      </c>
      <c r="T9" s="6">
        <f>G7</f>
        <v>0</v>
      </c>
      <c r="U9" s="6">
        <f>G8</f>
        <v>-1982</v>
      </c>
      <c r="V9" s="6">
        <f>G9</f>
        <v>5136</v>
      </c>
    </row>
    <row r="10" spans="1:22" x14ac:dyDescent="0.35">
      <c r="P10" s="13" t="s">
        <v>804</v>
      </c>
      <c r="Q10" s="6">
        <f>H4</f>
        <v>3679.6666666666665</v>
      </c>
      <c r="R10" s="6">
        <f>H5</f>
        <v>5729</v>
      </c>
      <c r="S10" s="6">
        <f>H6</f>
        <v>0</v>
      </c>
      <c r="T10" s="6">
        <f>H7</f>
        <v>0</v>
      </c>
      <c r="U10" s="6">
        <f>H8</f>
        <v>-2049.3333333333335</v>
      </c>
      <c r="V10" s="6">
        <f>H9</f>
        <v>5729</v>
      </c>
    </row>
    <row r="11" spans="1:22" x14ac:dyDescent="0.35">
      <c r="P11" s="13" t="s">
        <v>805</v>
      </c>
      <c r="Q11" s="6">
        <f>I4</f>
        <v>4205.333333333333</v>
      </c>
      <c r="R11" s="6" t="str">
        <f>I5</f>
        <v/>
      </c>
      <c r="S11" s="6" t="str">
        <f>I6</f>
        <v/>
      </c>
      <c r="T11" s="6">
        <f>I7</f>
        <v>264</v>
      </c>
      <c r="U11" s="6">
        <f>I8</f>
        <v>-1787.666666666667</v>
      </c>
      <c r="V11" s="6">
        <f>I9</f>
        <v>5993</v>
      </c>
    </row>
    <row r="12" spans="1:22" x14ac:dyDescent="0.35">
      <c r="P12" s="13" t="s">
        <v>806</v>
      </c>
      <c r="Q12" s="6">
        <f>J4</f>
        <v>4731</v>
      </c>
      <c r="R12" s="6" t="str">
        <f>J5</f>
        <v/>
      </c>
      <c r="S12" s="6" t="str">
        <f>J6</f>
        <v/>
      </c>
      <c r="T12" s="6">
        <f>J7</f>
        <v>800</v>
      </c>
      <c r="U12" s="6">
        <f>J8</f>
        <v>-2062.0000000000005</v>
      </c>
      <c r="V12" s="6">
        <f>J9</f>
        <v>6793</v>
      </c>
    </row>
    <row r="13" spans="1:22" x14ac:dyDescent="0.35">
      <c r="A13" s="14" t="s">
        <v>796</v>
      </c>
      <c r="B13" s="15" t="s">
        <v>798</v>
      </c>
      <c r="C13" s="15" t="s">
        <v>799</v>
      </c>
      <c r="D13" s="15" t="s">
        <v>800</v>
      </c>
      <c r="E13" s="15" t="s">
        <v>801</v>
      </c>
      <c r="F13" s="15" t="s">
        <v>802</v>
      </c>
      <c r="G13" s="15" t="s">
        <v>803</v>
      </c>
      <c r="H13" s="15" t="s">
        <v>804</v>
      </c>
      <c r="I13" s="15" t="s">
        <v>805</v>
      </c>
      <c r="J13" s="15" t="s">
        <v>806</v>
      </c>
      <c r="K13" s="15" t="s">
        <v>807</v>
      </c>
      <c r="L13" s="15" t="s">
        <v>808</v>
      </c>
      <c r="M13" s="15" t="s">
        <v>809</v>
      </c>
      <c r="P13" s="13" t="s">
        <v>807</v>
      </c>
      <c r="Q13" s="6">
        <f>K4</f>
        <v>5256.6666666666661</v>
      </c>
      <c r="R13" s="6" t="str">
        <f>K5</f>
        <v/>
      </c>
      <c r="S13" s="6" t="str">
        <f>K6</f>
        <v/>
      </c>
      <c r="T13" s="6">
        <f>K7</f>
        <v>640</v>
      </c>
      <c r="U13" s="6">
        <f>K8</f>
        <v>-2176.3333333333339</v>
      </c>
      <c r="V13" s="6">
        <f>K9</f>
        <v>7433</v>
      </c>
    </row>
    <row r="14" spans="1:22" x14ac:dyDescent="0.35">
      <c r="A14" s="16" t="s">
        <v>789</v>
      </c>
      <c r="B14" s="16">
        <f>[1]SSP!$F$12</f>
        <v>2.014584654407102</v>
      </c>
      <c r="C14" s="16">
        <f>[1]SSP!$G$12</f>
        <v>1.8081800887761574</v>
      </c>
      <c r="D14" s="16">
        <f>[1]SSP!$H$12</f>
        <v>1.6195307545973368</v>
      </c>
      <c r="E14" s="16">
        <f>[1]SSP!$I$12</f>
        <v>1.6089093214965124</v>
      </c>
      <c r="F14" s="16">
        <f>[1]SSP!$I$12</f>
        <v>1.6089093214965124</v>
      </c>
      <c r="G14" s="16">
        <f>[1]SSP!$J$12</f>
        <v>1.6181357006975272</v>
      </c>
      <c r="H14" s="16">
        <f>[1]SSP!$L$12</f>
        <v>1.5569345049370416</v>
      </c>
      <c r="I14" s="16">
        <f>[1]SSP!$M$12</f>
        <v>1.4250951173113506</v>
      </c>
      <c r="J14" s="16">
        <f>[1]SSP!$N$12</f>
        <v>1.435848657789051</v>
      </c>
      <c r="K14" s="16">
        <f>[1]SSP!$O$12</f>
        <v>1.4140139505389984</v>
      </c>
      <c r="L14" s="16">
        <f>[1]SSP!$P$12</f>
        <v>1.2854672277627257</v>
      </c>
      <c r="M14" s="16">
        <f>[1]SSP!$Q$12</f>
        <v>1.1783449587824986</v>
      </c>
      <c r="P14" s="13" t="s">
        <v>808</v>
      </c>
      <c r="Q14" s="6">
        <f>L4</f>
        <v>5782.333333333333</v>
      </c>
      <c r="R14" s="6" t="str">
        <f>L5</f>
        <v/>
      </c>
      <c r="S14" s="6" t="str">
        <f>L6</f>
        <v/>
      </c>
      <c r="T14" s="6">
        <f>L7</f>
        <v>0</v>
      </c>
      <c r="U14" s="6">
        <f>L8</f>
        <v>-1650.6666666666674</v>
      </c>
      <c r="V14" s="6">
        <f>L9</f>
        <v>0</v>
      </c>
    </row>
    <row r="15" spans="1:22" x14ac:dyDescent="0.35">
      <c r="P15" s="13" t="s">
        <v>809</v>
      </c>
      <c r="Q15" s="6">
        <f>M4</f>
        <v>6308</v>
      </c>
      <c r="R15" s="6" t="str">
        <f>M5</f>
        <v/>
      </c>
      <c r="S15" s="6" t="str">
        <f>M6</f>
        <v/>
      </c>
      <c r="T15" s="6">
        <f>M7</f>
        <v>0</v>
      </c>
      <c r="U15" s="6">
        <f>M8</f>
        <v>-1125.0000000000009</v>
      </c>
      <c r="V15" s="6">
        <f>M9</f>
        <v>0</v>
      </c>
    </row>
  </sheetData>
  <pageMargins left="0.7" right="0.7" top="0.75" bottom="0.75" header="0.3" footer="0.3"/>
  <ignoredErrors>
    <ignoredError sqref="B4:M8 B9:M9 S5:S15 T4:T15" calculatedColumn="1"/>
  </ignoredErrors>
  <tableParts count="3">
    <tablePart r:id="rId1"/>
    <tablePart r:id="rId2"/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8B3C-BA40-4897-A7C8-5A2D885A8CAE}">
  <sheetPr>
    <tabColor theme="9" tint="-0.249977111117893"/>
  </sheetPr>
  <dimension ref="A1:V15"/>
  <sheetViews>
    <sheetView zoomScale="80" zoomScaleNormal="80" workbookViewId="0">
      <selection activeCell="G2" sqref="G2"/>
    </sheetView>
  </sheetViews>
  <sheetFormatPr defaultRowHeight="14.5" x14ac:dyDescent="0.35"/>
  <cols>
    <col min="1" max="1" width="25.54296875" bestFit="1" customWidth="1"/>
    <col min="2" max="3" width="6.7265625" style="6" bestFit="1" customWidth="1"/>
    <col min="4" max="6" width="7.26953125" style="6" bestFit="1" customWidth="1"/>
    <col min="7" max="13" width="7.7265625" style="6" bestFit="1" customWidth="1"/>
    <col min="14" max="14" width="4.54296875" customWidth="1"/>
    <col min="15" max="15" width="4.1796875" customWidth="1"/>
    <col min="17" max="17" width="9.81640625" customWidth="1"/>
    <col min="18" max="18" width="9.7265625" customWidth="1"/>
    <col min="19" max="19" width="11.08984375" customWidth="1"/>
    <col min="20" max="20" width="13" customWidth="1"/>
    <col min="21" max="21" width="11.36328125" customWidth="1"/>
    <col min="22" max="22" width="8.90625" customWidth="1"/>
  </cols>
  <sheetData>
    <row r="1" spans="1:22" x14ac:dyDescent="0.35">
      <c r="A1" s="12" t="s">
        <v>797</v>
      </c>
      <c r="B1" s="7">
        <f>T1Time[Fiscal Year]</f>
        <v>2021</v>
      </c>
      <c r="D1" s="6" t="s">
        <v>780</v>
      </c>
      <c r="E1" s="6">
        <f>T1Time[Period]</f>
        <v>7</v>
      </c>
      <c r="G1" s="6" t="s">
        <v>813</v>
      </c>
      <c r="H1" s="6">
        <f>T1Time[WeekNumber]</f>
        <v>22</v>
      </c>
    </row>
    <row r="3" spans="1:22" s="10" customFormat="1" ht="39" x14ac:dyDescent="0.35">
      <c r="A3" s="10" t="s">
        <v>774</v>
      </c>
      <c r="B3" s="13" t="s">
        <v>798</v>
      </c>
      <c r="C3" s="13" t="s">
        <v>799</v>
      </c>
      <c r="D3" s="13" t="s">
        <v>800</v>
      </c>
      <c r="E3" s="13" t="s">
        <v>801</v>
      </c>
      <c r="F3" s="13" t="s">
        <v>802</v>
      </c>
      <c r="G3" s="13" t="s">
        <v>803</v>
      </c>
      <c r="H3" s="13" t="s">
        <v>804</v>
      </c>
      <c r="I3" s="13" t="s">
        <v>805</v>
      </c>
      <c r="J3" s="13" t="s">
        <v>806</v>
      </c>
      <c r="K3" s="13" t="s">
        <v>807</v>
      </c>
      <c r="L3" s="13" t="s">
        <v>808</v>
      </c>
      <c r="M3" s="13" t="s">
        <v>809</v>
      </c>
      <c r="P3" s="9" t="s">
        <v>784</v>
      </c>
      <c r="Q3" s="9" t="s">
        <v>794</v>
      </c>
      <c r="R3" s="9" t="s">
        <v>785</v>
      </c>
      <c r="S3" s="9" t="s">
        <v>786</v>
      </c>
      <c r="T3" s="9" t="s">
        <v>787</v>
      </c>
      <c r="U3" s="9" t="s">
        <v>788</v>
      </c>
      <c r="V3" s="9" t="s">
        <v>790</v>
      </c>
    </row>
    <row r="4" spans="1:22" x14ac:dyDescent="0.35">
      <c r="A4" t="s">
        <v>775</v>
      </c>
      <c r="B4" s="6">
        <f>[1]BP!F7</f>
        <v>1425</v>
      </c>
      <c r="C4" s="6">
        <f>[1]BP!G7</f>
        <v>2850</v>
      </c>
      <c r="D4" s="6">
        <f>[1]BP!H7</f>
        <v>4275</v>
      </c>
      <c r="E4" s="6">
        <f>[1]BP!I7</f>
        <v>5700</v>
      </c>
      <c r="F4" s="6">
        <f>[1]BP!J7</f>
        <v>7125</v>
      </c>
      <c r="G4" s="6">
        <f>[1]BP!K7</f>
        <v>8550</v>
      </c>
      <c r="H4" s="6">
        <f>[1]BP!L7</f>
        <v>9975</v>
      </c>
      <c r="I4" s="6">
        <f>[1]BP!M7</f>
        <v>11400</v>
      </c>
      <c r="J4" s="6">
        <f>[1]BP!N7</f>
        <v>12825</v>
      </c>
      <c r="K4" s="6">
        <f>[1]BP!O7</f>
        <v>14250</v>
      </c>
      <c r="L4" s="6">
        <f>[1]BP!P7</f>
        <v>15675</v>
      </c>
      <c r="M4" s="6">
        <f>[1]BP!Q7</f>
        <v>17100</v>
      </c>
      <c r="P4" s="13" t="s">
        <v>798</v>
      </c>
      <c r="Q4" s="6">
        <f>B4</f>
        <v>1425</v>
      </c>
      <c r="R4" s="6">
        <f>B5</f>
        <v>1793</v>
      </c>
      <c r="S4" s="6">
        <f>B6</f>
        <v>0</v>
      </c>
      <c r="T4" s="6">
        <f>B7</f>
        <v>0</v>
      </c>
      <c r="U4" s="6">
        <f>B8</f>
        <v>-368</v>
      </c>
      <c r="V4" s="6">
        <f>B9</f>
        <v>1793</v>
      </c>
    </row>
    <row r="5" spans="1:22" x14ac:dyDescent="0.35">
      <c r="A5" t="s">
        <v>776</v>
      </c>
      <c r="B5" s="6">
        <f>[1]BP!F8</f>
        <v>1793</v>
      </c>
      <c r="C5" s="6">
        <f>[1]BP!G8</f>
        <v>3762</v>
      </c>
      <c r="D5" s="6">
        <f>[1]BP!H8</f>
        <v>5599</v>
      </c>
      <c r="E5" s="6">
        <f>[1]BP!I8</f>
        <v>7302</v>
      </c>
      <c r="F5" s="6">
        <f>[1]BP!J8</f>
        <v>9383</v>
      </c>
      <c r="G5" s="6">
        <f>[1]BP!K8</f>
        <v>11844</v>
      </c>
      <c r="H5" s="6">
        <f>[1]BP!L8</f>
        <v>13869</v>
      </c>
      <c r="I5" s="6" t="str">
        <f>[1]BP!M8</f>
        <v/>
      </c>
      <c r="J5" s="6" t="str">
        <f>[1]BP!N8</f>
        <v/>
      </c>
      <c r="K5" s="6" t="str">
        <f>[1]BP!O8</f>
        <v/>
      </c>
      <c r="L5" s="6" t="str">
        <f>[1]BP!P8</f>
        <v/>
      </c>
      <c r="M5" s="6" t="str">
        <f>[1]BP!Q8</f>
        <v/>
      </c>
      <c r="P5" s="13" t="s">
        <v>799</v>
      </c>
      <c r="Q5" s="6">
        <f>C4</f>
        <v>2850</v>
      </c>
      <c r="R5" s="6">
        <f>C6</f>
        <v>0</v>
      </c>
      <c r="S5" s="6">
        <f>C6</f>
        <v>0</v>
      </c>
      <c r="T5" s="6">
        <f>C7</f>
        <v>0</v>
      </c>
      <c r="U5" s="6">
        <f>C8</f>
        <v>-912</v>
      </c>
      <c r="V5" s="6">
        <f>C9</f>
        <v>3762</v>
      </c>
    </row>
    <row r="6" spans="1:22" x14ac:dyDescent="0.35">
      <c r="A6" t="s">
        <v>777</v>
      </c>
      <c r="B6" s="6">
        <f>[1]BP!F9</f>
        <v>0</v>
      </c>
      <c r="C6" s="6">
        <f>[1]BP!G9</f>
        <v>0</v>
      </c>
      <c r="D6" s="6">
        <f>[1]BP!H9</f>
        <v>0</v>
      </c>
      <c r="E6" s="6">
        <f>[1]BP!I9</f>
        <v>0</v>
      </c>
      <c r="F6" s="6">
        <f>[1]BP!J9</f>
        <v>0</v>
      </c>
      <c r="G6" s="6">
        <f>[1]BP!K9</f>
        <v>0</v>
      </c>
      <c r="H6" s="6">
        <f>[1]BP!L9</f>
        <v>0</v>
      </c>
      <c r="I6" s="6" t="str">
        <f>[1]BP!M9</f>
        <v/>
      </c>
      <c r="J6" s="6" t="str">
        <f>[1]BP!N9</f>
        <v/>
      </c>
      <c r="K6" s="6" t="str">
        <f>[1]BP!O9</f>
        <v/>
      </c>
      <c r="L6" s="6" t="str">
        <f>[1]BP!P9</f>
        <v/>
      </c>
      <c r="M6" s="6" t="str">
        <f>[1]BP!Q9</f>
        <v/>
      </c>
      <c r="P6" s="13" t="s">
        <v>800</v>
      </c>
      <c r="Q6" s="6">
        <f>D4</f>
        <v>4275</v>
      </c>
      <c r="R6" s="6">
        <f>D5</f>
        <v>5599</v>
      </c>
      <c r="S6" s="6">
        <f>D6</f>
        <v>0</v>
      </c>
      <c r="T6" s="6">
        <f>D7</f>
        <v>0</v>
      </c>
      <c r="U6" s="6">
        <f>D8</f>
        <v>-1324</v>
      </c>
      <c r="V6" s="6">
        <f>D9</f>
        <v>5599</v>
      </c>
    </row>
    <row r="7" spans="1:22" x14ac:dyDescent="0.35">
      <c r="A7" t="s">
        <v>778</v>
      </c>
      <c r="B7" s="6">
        <f>[1]BP!F10</f>
        <v>0</v>
      </c>
      <c r="C7" s="6">
        <f>[1]BP!G10</f>
        <v>0</v>
      </c>
      <c r="D7" s="6">
        <f>[1]BP!H10</f>
        <v>0</v>
      </c>
      <c r="E7" s="6">
        <f>[1]BP!I10</f>
        <v>0</v>
      </c>
      <c r="F7" s="6">
        <f>[1]BP!J10</f>
        <v>0</v>
      </c>
      <c r="G7" s="6">
        <f>[1]BP!K10</f>
        <v>0</v>
      </c>
      <c r="H7" s="6">
        <f>[1]BP!L10</f>
        <v>0</v>
      </c>
      <c r="I7" s="6">
        <f>[1]BP!M10</f>
        <v>1616</v>
      </c>
      <c r="J7" s="6">
        <f>[1]BP!N10</f>
        <v>2599</v>
      </c>
      <c r="K7" s="6">
        <f>[1]BP!O10</f>
        <v>2349</v>
      </c>
      <c r="L7" s="11">
        <f>[1]BP!P10</f>
        <v>2209</v>
      </c>
      <c r="M7" s="11">
        <f>[1]BP!Q10</f>
        <v>2141</v>
      </c>
      <c r="P7" s="13" t="s">
        <v>801</v>
      </c>
      <c r="Q7" s="6">
        <f>E4</f>
        <v>5700</v>
      </c>
      <c r="R7" s="6">
        <f>E5</f>
        <v>7302</v>
      </c>
      <c r="S7" s="6">
        <f>E6</f>
        <v>0</v>
      </c>
      <c r="T7" s="6">
        <f>E7</f>
        <v>0</v>
      </c>
      <c r="U7" s="6">
        <f>E8</f>
        <v>-1602</v>
      </c>
      <c r="V7" s="6">
        <f>E9</f>
        <v>7302</v>
      </c>
    </row>
    <row r="8" spans="1:22" x14ac:dyDescent="0.35">
      <c r="A8" t="s">
        <v>779</v>
      </c>
      <c r="B8" s="6">
        <f>[1]BP!F11</f>
        <v>-368</v>
      </c>
      <c r="C8" s="6">
        <f>[1]BP!G11</f>
        <v>-912</v>
      </c>
      <c r="D8" s="6">
        <f>[1]BP!H11</f>
        <v>-1324</v>
      </c>
      <c r="E8" s="6">
        <f>[1]BP!I11</f>
        <v>-1602</v>
      </c>
      <c r="F8" s="6">
        <f>[1]BP!J11</f>
        <v>-2258</v>
      </c>
      <c r="G8" s="6">
        <f>[1]BP!K11</f>
        <v>-3294</v>
      </c>
      <c r="H8" s="6">
        <f>[1]BP!L11</f>
        <v>-3894</v>
      </c>
      <c r="I8" s="6">
        <f>[1]BP!M11</f>
        <v>-4085</v>
      </c>
      <c r="J8" s="6">
        <f>[1]BP!N11</f>
        <v>-5259</v>
      </c>
      <c r="K8" s="6">
        <f>[1]BP!O11</f>
        <v>-6183</v>
      </c>
      <c r="L8" s="6">
        <f>[1]BP!P11</f>
        <v>-6967</v>
      </c>
      <c r="M8" s="6">
        <f>[1]BP!Q11</f>
        <v>-7683</v>
      </c>
      <c r="P8" s="13" t="s">
        <v>802</v>
      </c>
      <c r="Q8" s="6">
        <f>F4</f>
        <v>7125</v>
      </c>
      <c r="R8" s="6">
        <f>F5</f>
        <v>9383</v>
      </c>
      <c r="S8" s="6">
        <f>F6</f>
        <v>0</v>
      </c>
      <c r="T8" s="6">
        <f>F7</f>
        <v>0</v>
      </c>
      <c r="U8" s="6">
        <f>F8</f>
        <v>-2258</v>
      </c>
      <c r="V8" s="6">
        <f>F9</f>
        <v>9383</v>
      </c>
    </row>
    <row r="9" spans="1:22" x14ac:dyDescent="0.35">
      <c r="A9" t="s">
        <v>795</v>
      </c>
      <c r="B9" s="6">
        <f>[1]BP!F13</f>
        <v>1793</v>
      </c>
      <c r="C9" s="6">
        <f>[1]BP!G13</f>
        <v>3762</v>
      </c>
      <c r="D9" s="6">
        <f>[1]BP!H13</f>
        <v>5599</v>
      </c>
      <c r="E9" s="6">
        <f>[1]BP!I13</f>
        <v>7302</v>
      </c>
      <c r="F9" s="6">
        <f>[1]BP!J13</f>
        <v>9383</v>
      </c>
      <c r="G9" s="6">
        <f>[1]BP!K13</f>
        <v>11844</v>
      </c>
      <c r="H9" s="6">
        <f>[1]BP!L13</f>
        <v>13869</v>
      </c>
      <c r="I9" s="6">
        <f>[1]BP!M13</f>
        <v>15485</v>
      </c>
      <c r="J9" s="6">
        <f>[1]BP!N13</f>
        <v>18084</v>
      </c>
      <c r="K9" s="6">
        <f>[1]BP!O13</f>
        <v>20433</v>
      </c>
      <c r="L9" s="8">
        <f>[1]BP!P13</f>
        <v>22642</v>
      </c>
      <c r="M9" s="8">
        <f>[1]BP!Q13</f>
        <v>24783</v>
      </c>
      <c r="P9" s="13" t="s">
        <v>803</v>
      </c>
      <c r="Q9" s="6">
        <f>G4</f>
        <v>8550</v>
      </c>
      <c r="R9" s="6">
        <f>G5</f>
        <v>11844</v>
      </c>
      <c r="S9" s="6">
        <f>G6</f>
        <v>0</v>
      </c>
      <c r="T9" s="6">
        <f>G7</f>
        <v>0</v>
      </c>
      <c r="U9" s="6">
        <f>G8</f>
        <v>-3294</v>
      </c>
      <c r="V9" s="6">
        <f>G9</f>
        <v>11844</v>
      </c>
    </row>
    <row r="10" spans="1:22" x14ac:dyDescent="0.35">
      <c r="P10" s="13" t="s">
        <v>804</v>
      </c>
      <c r="Q10" s="6">
        <f>H4</f>
        <v>9975</v>
      </c>
      <c r="R10" s="6">
        <f>H5</f>
        <v>13869</v>
      </c>
      <c r="S10" s="6">
        <f>H6</f>
        <v>0</v>
      </c>
      <c r="T10" s="6">
        <f>H7</f>
        <v>0</v>
      </c>
      <c r="U10" s="6">
        <f>H8</f>
        <v>-3894</v>
      </c>
      <c r="V10" s="6">
        <f>H9</f>
        <v>13869</v>
      </c>
    </row>
    <row r="11" spans="1:22" x14ac:dyDescent="0.35">
      <c r="P11" s="13" t="s">
        <v>805</v>
      </c>
      <c r="Q11" s="6">
        <f>I4</f>
        <v>11400</v>
      </c>
      <c r="R11" s="6" t="str">
        <f>I5</f>
        <v/>
      </c>
      <c r="S11" s="6" t="str">
        <f>I6</f>
        <v/>
      </c>
      <c r="T11" s="6">
        <f>I7</f>
        <v>1616</v>
      </c>
      <c r="U11" s="6">
        <f>I8</f>
        <v>-4085</v>
      </c>
      <c r="V11" s="6">
        <f>I9</f>
        <v>15485</v>
      </c>
    </row>
    <row r="12" spans="1:22" x14ac:dyDescent="0.35">
      <c r="P12" s="13" t="s">
        <v>806</v>
      </c>
      <c r="Q12" s="6">
        <f>J4</f>
        <v>12825</v>
      </c>
      <c r="R12" s="6" t="str">
        <f>J5</f>
        <v/>
      </c>
      <c r="S12" s="6" t="str">
        <f>J6</f>
        <v/>
      </c>
      <c r="T12" s="6">
        <f>J7</f>
        <v>2599</v>
      </c>
      <c r="U12" s="6">
        <f>J8</f>
        <v>-5259</v>
      </c>
      <c r="V12" s="6">
        <f>J9</f>
        <v>18084</v>
      </c>
    </row>
    <row r="13" spans="1:22" x14ac:dyDescent="0.35">
      <c r="P13" s="13" t="s">
        <v>807</v>
      </c>
      <c r="Q13" s="6">
        <f>K4</f>
        <v>14250</v>
      </c>
      <c r="R13" s="6" t="str">
        <f>K5</f>
        <v/>
      </c>
      <c r="S13" s="6" t="str">
        <f>K6</f>
        <v/>
      </c>
      <c r="T13" s="6">
        <f>K7</f>
        <v>2349</v>
      </c>
      <c r="U13" s="6">
        <f>K8</f>
        <v>-6183</v>
      </c>
      <c r="V13" s="6">
        <f>K9</f>
        <v>20433</v>
      </c>
    </row>
    <row r="14" spans="1:22" x14ac:dyDescent="0.35">
      <c r="A14" s="14" t="s">
        <v>796</v>
      </c>
      <c r="B14" s="15" t="s">
        <v>798</v>
      </c>
      <c r="C14" s="15" t="s">
        <v>799</v>
      </c>
      <c r="D14" s="15" t="s">
        <v>800</v>
      </c>
      <c r="E14" s="15" t="s">
        <v>801</v>
      </c>
      <c r="F14" s="15" t="s">
        <v>802</v>
      </c>
      <c r="G14" s="15" t="s">
        <v>803</v>
      </c>
      <c r="H14" s="15" t="s">
        <v>804</v>
      </c>
      <c r="I14" s="15" t="s">
        <v>805</v>
      </c>
      <c r="J14" s="15" t="s">
        <v>806</v>
      </c>
      <c r="K14" s="15" t="s">
        <v>807</v>
      </c>
      <c r="L14" s="15" t="s">
        <v>808</v>
      </c>
      <c r="M14" s="15" t="s">
        <v>809</v>
      </c>
      <c r="P14" s="13" t="s">
        <v>808</v>
      </c>
      <c r="Q14" s="6">
        <f>L4</f>
        <v>15675</v>
      </c>
      <c r="R14" s="6" t="str">
        <f>L5</f>
        <v/>
      </c>
      <c r="S14" s="6" t="str">
        <f>L6</f>
        <v/>
      </c>
      <c r="T14" s="6">
        <f>L7</f>
        <v>2209</v>
      </c>
      <c r="U14" s="6">
        <f>L8</f>
        <v>-6967</v>
      </c>
      <c r="V14" s="6">
        <f>L9</f>
        <v>22642</v>
      </c>
    </row>
    <row r="15" spans="1:22" x14ac:dyDescent="0.35">
      <c r="A15" s="16" t="s">
        <v>789</v>
      </c>
      <c r="B15" s="16">
        <f>[1]BP!$F$12</f>
        <v>1.2582456140350877</v>
      </c>
      <c r="C15" s="16">
        <f>[1]BP!$G$12</f>
        <v>1.32</v>
      </c>
      <c r="D15" s="16">
        <f>[1]BP!$H$12</f>
        <v>1.3097076023391812</v>
      </c>
      <c r="E15" s="16">
        <f>[1]BP!$I$12</f>
        <v>1.2810526315789474</v>
      </c>
      <c r="F15" s="16">
        <f>[1]BP!$I$12</f>
        <v>1.2810526315789474</v>
      </c>
      <c r="G15" s="16">
        <f>[1]BP!$J$12</f>
        <v>1.3169122807017544</v>
      </c>
      <c r="H15" s="16">
        <f>[1]BP!$L$12</f>
        <v>1.390375939849624</v>
      </c>
      <c r="I15" s="16">
        <f>[1]BP!$M$12</f>
        <v>1.3583333333333334</v>
      </c>
      <c r="J15" s="16">
        <f>[1]BP!$N$12</f>
        <v>1.4100584795321638</v>
      </c>
      <c r="K15" s="16">
        <f>[1]BP!$O$12</f>
        <v>1.4338947368421053</v>
      </c>
      <c r="L15" s="16">
        <f>[1]BP!$P$12</f>
        <v>1.4444657097288676</v>
      </c>
      <c r="M15" s="16">
        <f>[1]BP!$Q$12</f>
        <v>1.4492982456140351</v>
      </c>
      <c r="P15" s="13" t="s">
        <v>809</v>
      </c>
      <c r="Q15" s="6">
        <f>M4</f>
        <v>17100</v>
      </c>
      <c r="R15" s="6" t="str">
        <f>M5</f>
        <v/>
      </c>
      <c r="S15" s="6" t="str">
        <f>M6</f>
        <v/>
      </c>
      <c r="T15" s="6">
        <f>M7</f>
        <v>2141</v>
      </c>
      <c r="U15" s="6">
        <f>M8</f>
        <v>-7683</v>
      </c>
      <c r="V15" s="6">
        <f>M9</f>
        <v>24783</v>
      </c>
    </row>
  </sheetData>
  <pageMargins left="0.7" right="0.7" top="0.75" bottom="0.75" header="0.3" footer="0.3"/>
  <ignoredErrors>
    <ignoredError sqref="B4:M8 B9:M9 S5:S15 T4:T15" calculatedColumn="1"/>
  </ignoredErrors>
  <tableParts count="3">
    <tablePart r:id="rId1"/>
    <tablePart r:id="rId2"/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6EA66-9D45-4147-94D0-1D16FD613D74}">
  <sheetPr>
    <tabColor theme="9" tint="-0.249977111117893"/>
  </sheetPr>
  <dimension ref="A1:V15"/>
  <sheetViews>
    <sheetView zoomScale="80" zoomScaleNormal="80" workbookViewId="0">
      <selection activeCell="G2" sqref="G2"/>
    </sheetView>
  </sheetViews>
  <sheetFormatPr defaultRowHeight="14.5" x14ac:dyDescent="0.35"/>
  <cols>
    <col min="1" max="1" width="25.54296875" bestFit="1" customWidth="1"/>
    <col min="2" max="4" width="5.54296875" style="6" bestFit="1" customWidth="1"/>
    <col min="5" max="5" width="5.81640625" style="6" bestFit="1" customWidth="1"/>
    <col min="6" max="9" width="6.7265625" style="6" bestFit="1" customWidth="1"/>
    <col min="10" max="13" width="7.26953125" style="6" bestFit="1" customWidth="1"/>
    <col min="14" max="14" width="4.54296875" customWidth="1"/>
    <col min="15" max="15" width="4.1796875" customWidth="1"/>
    <col min="17" max="17" width="11.7265625" customWidth="1"/>
    <col min="18" max="18" width="9.26953125" customWidth="1"/>
    <col min="19" max="19" width="9.81640625" customWidth="1"/>
    <col min="20" max="20" width="12.90625" customWidth="1"/>
    <col min="21" max="21" width="10.6328125" customWidth="1"/>
    <col min="22" max="22" width="9.08984375" customWidth="1"/>
  </cols>
  <sheetData>
    <row r="1" spans="1:22" x14ac:dyDescent="0.35">
      <c r="A1" s="12" t="s">
        <v>797</v>
      </c>
      <c r="B1" s="7">
        <f>T1Time[Fiscal Year]</f>
        <v>2021</v>
      </c>
      <c r="D1" s="6" t="s">
        <v>780</v>
      </c>
      <c r="E1" s="6">
        <f>T1Time[Period]</f>
        <v>7</v>
      </c>
      <c r="G1" s="6" t="s">
        <v>813</v>
      </c>
      <c r="H1" s="6">
        <f>T1Time[WeekNumber]</f>
        <v>22</v>
      </c>
    </row>
    <row r="3" spans="1:22" s="10" customFormat="1" ht="39" x14ac:dyDescent="0.35">
      <c r="A3" s="10" t="s">
        <v>774</v>
      </c>
      <c r="B3" s="13" t="s">
        <v>798</v>
      </c>
      <c r="C3" s="13" t="s">
        <v>799</v>
      </c>
      <c r="D3" s="13" t="s">
        <v>800</v>
      </c>
      <c r="E3" s="13" t="s">
        <v>801</v>
      </c>
      <c r="F3" s="13" t="s">
        <v>802</v>
      </c>
      <c r="G3" s="13" t="s">
        <v>803</v>
      </c>
      <c r="H3" s="13" t="s">
        <v>804</v>
      </c>
      <c r="I3" s="13" t="s">
        <v>805</v>
      </c>
      <c r="J3" s="13" t="s">
        <v>806</v>
      </c>
      <c r="K3" s="13" t="s">
        <v>807</v>
      </c>
      <c r="L3" s="13" t="s">
        <v>808</v>
      </c>
      <c r="M3" s="13" t="s">
        <v>809</v>
      </c>
      <c r="P3" s="9" t="s">
        <v>784</v>
      </c>
      <c r="Q3" s="9" t="s">
        <v>794</v>
      </c>
      <c r="R3" s="9" t="s">
        <v>785</v>
      </c>
      <c r="S3" s="9" t="s">
        <v>786</v>
      </c>
      <c r="T3" s="9" t="s">
        <v>787</v>
      </c>
      <c r="U3" s="9" t="s">
        <v>788</v>
      </c>
      <c r="V3" s="9" t="s">
        <v>790</v>
      </c>
    </row>
    <row r="4" spans="1:22" x14ac:dyDescent="0.35">
      <c r="A4" t="s">
        <v>775</v>
      </c>
      <c r="B4" s="6">
        <f>[1]UK!F7</f>
        <v>150</v>
      </c>
      <c r="C4" s="6">
        <f>[1]UK!G7</f>
        <v>300</v>
      </c>
      <c r="D4" s="6">
        <f>[1]UK!H7</f>
        <v>450</v>
      </c>
      <c r="E4" s="6">
        <f>[1]UK!I7</f>
        <v>600</v>
      </c>
      <c r="F4" s="6">
        <f>[1]UK!J7</f>
        <v>750</v>
      </c>
      <c r="G4" s="6">
        <f>[1]UK!K7</f>
        <v>900</v>
      </c>
      <c r="H4" s="6">
        <f>[1]UK!L7</f>
        <v>1050</v>
      </c>
      <c r="I4" s="6">
        <f>[1]UK!M7</f>
        <v>1200</v>
      </c>
      <c r="J4" s="6">
        <f>[1]UK!N7</f>
        <v>1350</v>
      </c>
      <c r="K4" s="6">
        <f>[1]UK!O7</f>
        <v>1500</v>
      </c>
      <c r="L4" s="6">
        <f>[1]UK!P7</f>
        <v>1650</v>
      </c>
      <c r="M4" s="6">
        <f>[1]UK!Q7</f>
        <v>1800</v>
      </c>
      <c r="P4" s="13" t="s">
        <v>798</v>
      </c>
      <c r="Q4" s="6">
        <f>B4</f>
        <v>150</v>
      </c>
      <c r="R4" s="6">
        <f>B5</f>
        <v>18</v>
      </c>
      <c r="S4" s="6">
        <f>B6</f>
        <v>18</v>
      </c>
      <c r="T4" s="6">
        <f>B7</f>
        <v>0</v>
      </c>
      <c r="U4" s="6">
        <f>B8</f>
        <v>132</v>
      </c>
      <c r="V4" s="6">
        <f>B9</f>
        <v>18</v>
      </c>
    </row>
    <row r="5" spans="1:22" x14ac:dyDescent="0.35">
      <c r="A5" t="s">
        <v>776</v>
      </c>
      <c r="B5" s="6">
        <f>[1]UK!F8</f>
        <v>18</v>
      </c>
      <c r="C5" s="6">
        <f>[1]UK!G8</f>
        <v>331</v>
      </c>
      <c r="D5" s="6">
        <f>[1]UK!H8</f>
        <v>452</v>
      </c>
      <c r="E5" s="6">
        <f>[1]UK!I8</f>
        <v>902</v>
      </c>
      <c r="F5" s="6">
        <f>[1]UK!J8</f>
        <v>1122</v>
      </c>
      <c r="G5" s="6">
        <f>[1]UK!K8</f>
        <v>1294</v>
      </c>
      <c r="H5" s="6">
        <f>[1]UK!L8</f>
        <v>1488</v>
      </c>
      <c r="I5" s="6" t="str">
        <f>[1]UK!M8</f>
        <v/>
      </c>
      <c r="J5" s="6" t="str">
        <f>[1]UK!N8</f>
        <v/>
      </c>
      <c r="K5" s="6" t="str">
        <f>[1]UK!O8</f>
        <v/>
      </c>
      <c r="L5" s="6" t="str">
        <f>[1]UK!P8</f>
        <v/>
      </c>
      <c r="M5" s="6" t="str">
        <f>[1]UK!Q8</f>
        <v/>
      </c>
      <c r="P5" s="13" t="s">
        <v>799</v>
      </c>
      <c r="Q5" s="6">
        <f>C4</f>
        <v>300</v>
      </c>
      <c r="R5" s="6">
        <f>C6</f>
        <v>166</v>
      </c>
      <c r="S5" s="6">
        <f>C6</f>
        <v>166</v>
      </c>
      <c r="T5" s="6">
        <f>C7</f>
        <v>0</v>
      </c>
      <c r="U5" s="6">
        <f>C8</f>
        <v>-31</v>
      </c>
      <c r="V5" s="6">
        <f>C9</f>
        <v>331</v>
      </c>
    </row>
    <row r="6" spans="1:22" x14ac:dyDescent="0.35">
      <c r="A6" t="s">
        <v>777</v>
      </c>
      <c r="B6" s="6">
        <f>[1]UK!F9</f>
        <v>18</v>
      </c>
      <c r="C6" s="6">
        <f>[1]UK!G9</f>
        <v>166</v>
      </c>
      <c r="D6" s="6">
        <f>[1]UK!H9</f>
        <v>182</v>
      </c>
      <c r="E6" s="6">
        <f>[1]UK!I9</f>
        <v>207</v>
      </c>
      <c r="F6" s="6">
        <f>[1]UK!J9</f>
        <v>207</v>
      </c>
      <c r="G6" s="6">
        <f>[1]UK!K9</f>
        <v>207</v>
      </c>
      <c r="H6" s="6">
        <f>[1]UK!L9</f>
        <v>207</v>
      </c>
      <c r="I6" s="6" t="str">
        <f>[1]UK!M9</f>
        <v/>
      </c>
      <c r="J6" s="6" t="str">
        <f>[1]UK!N9</f>
        <v/>
      </c>
      <c r="K6" s="6" t="str">
        <f>[1]UK!O9</f>
        <v/>
      </c>
      <c r="L6" s="6" t="str">
        <f>[1]UK!P9</f>
        <v/>
      </c>
      <c r="M6" s="6" t="str">
        <f>[1]UK!Q9</f>
        <v/>
      </c>
      <c r="P6" s="13" t="s">
        <v>800</v>
      </c>
      <c r="Q6" s="6">
        <f>D4</f>
        <v>450</v>
      </c>
      <c r="R6" s="6">
        <f>D5</f>
        <v>452</v>
      </c>
      <c r="S6" s="6">
        <f>D6</f>
        <v>182</v>
      </c>
      <c r="T6" s="6">
        <f>D7</f>
        <v>0</v>
      </c>
      <c r="U6" s="6">
        <f>D8</f>
        <v>-2</v>
      </c>
      <c r="V6" s="6">
        <f>D9</f>
        <v>452</v>
      </c>
    </row>
    <row r="7" spans="1:22" x14ac:dyDescent="0.35">
      <c r="A7" t="s">
        <v>778</v>
      </c>
      <c r="B7" s="6">
        <f>[1]UK!F10</f>
        <v>0</v>
      </c>
      <c r="C7" s="6">
        <f>[1]UK!G10</f>
        <v>0</v>
      </c>
      <c r="D7" s="6">
        <f>[1]UK!H10</f>
        <v>0</v>
      </c>
      <c r="E7" s="6">
        <f>[1]UK!I10</f>
        <v>0</v>
      </c>
      <c r="F7" s="6">
        <f>[1]UK!J10</f>
        <v>0</v>
      </c>
      <c r="G7" s="6">
        <f>[1]UK!K10</f>
        <v>0</v>
      </c>
      <c r="H7" s="6">
        <f>[1]UK!L10</f>
        <v>0</v>
      </c>
      <c r="I7" s="6">
        <f>[1]UK!M10</f>
        <v>160</v>
      </c>
      <c r="J7" s="6">
        <f>[1]UK!N10</f>
        <v>0</v>
      </c>
      <c r="K7" s="6">
        <f>[1]UK!O10</f>
        <v>0</v>
      </c>
      <c r="L7" s="11">
        <f>[1]UK!P10</f>
        <v>0</v>
      </c>
      <c r="M7" s="11">
        <f>[1]UK!Q10</f>
        <v>0</v>
      </c>
      <c r="P7" s="13" t="s">
        <v>801</v>
      </c>
      <c r="Q7" s="6">
        <f>E4</f>
        <v>600</v>
      </c>
      <c r="R7" s="6">
        <f>E5</f>
        <v>902</v>
      </c>
      <c r="S7" s="6">
        <f>E6</f>
        <v>207</v>
      </c>
      <c r="T7" s="6">
        <f>E7</f>
        <v>0</v>
      </c>
      <c r="U7" s="6">
        <f>E8</f>
        <v>-302</v>
      </c>
      <c r="V7" s="6">
        <f>E9</f>
        <v>902</v>
      </c>
    </row>
    <row r="8" spans="1:22" x14ac:dyDescent="0.35">
      <c r="A8" t="s">
        <v>779</v>
      </c>
      <c r="B8" s="6">
        <f>[1]UK!F11</f>
        <v>132</v>
      </c>
      <c r="C8" s="6">
        <f>[1]UK!G11</f>
        <v>-31</v>
      </c>
      <c r="D8" s="6">
        <f>[1]UK!H11</f>
        <v>-2</v>
      </c>
      <c r="E8" s="6">
        <f>[1]UK!I11</f>
        <v>-302</v>
      </c>
      <c r="F8" s="6">
        <f>[1]UK!J11</f>
        <v>-372</v>
      </c>
      <c r="G8" s="6">
        <f>[1]UK!K11</f>
        <v>-394</v>
      </c>
      <c r="H8" s="6">
        <f>[1]UK!L11</f>
        <v>-438</v>
      </c>
      <c r="I8" s="6">
        <f>[1]UK!M11</f>
        <v>-448</v>
      </c>
      <c r="J8" s="6">
        <f>[1]UK!N11</f>
        <v>-298</v>
      </c>
      <c r="K8" s="6">
        <f>[1]UK!O11</f>
        <v>-148</v>
      </c>
      <c r="L8" s="6">
        <f>[1]UK!P11</f>
        <v>2</v>
      </c>
      <c r="M8" s="6">
        <f>[1]UK!Q11</f>
        <v>152</v>
      </c>
      <c r="P8" s="13" t="s">
        <v>802</v>
      </c>
      <c r="Q8" s="6">
        <f>F4</f>
        <v>750</v>
      </c>
      <c r="R8" s="6">
        <f>F5</f>
        <v>1122</v>
      </c>
      <c r="S8" s="6">
        <f>F6</f>
        <v>207</v>
      </c>
      <c r="T8" s="6">
        <f>F7</f>
        <v>0</v>
      </c>
      <c r="U8" s="6">
        <f>F8</f>
        <v>-372</v>
      </c>
      <c r="V8" s="6">
        <f>F9</f>
        <v>1122</v>
      </c>
    </row>
    <row r="9" spans="1:22" x14ac:dyDescent="0.35">
      <c r="A9" t="s">
        <v>795</v>
      </c>
      <c r="B9" s="6">
        <f>[1]UK!F13</f>
        <v>18</v>
      </c>
      <c r="C9" s="6">
        <f>[1]UK!G13</f>
        <v>331</v>
      </c>
      <c r="D9" s="6">
        <f>[1]UK!H13</f>
        <v>452</v>
      </c>
      <c r="E9" s="6">
        <f>[1]UK!I13</f>
        <v>902</v>
      </c>
      <c r="F9" s="6">
        <f>[1]UK!J13</f>
        <v>1122</v>
      </c>
      <c r="G9" s="6">
        <f>[1]UK!K13</f>
        <v>1294</v>
      </c>
      <c r="H9" s="6">
        <f>[1]UK!L13</f>
        <v>1488</v>
      </c>
      <c r="I9" s="6">
        <f>[1]UK!M13</f>
        <v>1648</v>
      </c>
      <c r="J9" s="6">
        <f>[1]UK!N13</f>
        <v>1648</v>
      </c>
      <c r="K9" s="6">
        <f>[1]UK!O13</f>
        <v>1648</v>
      </c>
      <c r="L9" s="8">
        <f>[1]UK!P13</f>
        <v>0</v>
      </c>
      <c r="M9" s="8">
        <f>[1]UK!Q13</f>
        <v>0</v>
      </c>
      <c r="P9" s="13" t="s">
        <v>803</v>
      </c>
      <c r="Q9" s="6">
        <f>G4</f>
        <v>900</v>
      </c>
      <c r="R9" s="6">
        <f>G5</f>
        <v>1294</v>
      </c>
      <c r="S9" s="6">
        <f>G6</f>
        <v>207</v>
      </c>
      <c r="T9" s="6">
        <f>G7</f>
        <v>0</v>
      </c>
      <c r="U9" s="6">
        <f>G8</f>
        <v>-394</v>
      </c>
      <c r="V9" s="6">
        <f>G9</f>
        <v>1294</v>
      </c>
    </row>
    <row r="10" spans="1:22" x14ac:dyDescent="0.35">
      <c r="P10" s="13" t="s">
        <v>804</v>
      </c>
      <c r="Q10" s="6">
        <f>H4</f>
        <v>1050</v>
      </c>
      <c r="R10" s="6">
        <f>H5</f>
        <v>1488</v>
      </c>
      <c r="S10" s="6">
        <f>H6</f>
        <v>207</v>
      </c>
      <c r="T10" s="6">
        <f>H7</f>
        <v>0</v>
      </c>
      <c r="U10" s="6">
        <f>H8</f>
        <v>-438</v>
      </c>
      <c r="V10" s="6">
        <f>H9</f>
        <v>1488</v>
      </c>
    </row>
    <row r="11" spans="1:22" x14ac:dyDescent="0.35">
      <c r="P11" s="13" t="s">
        <v>805</v>
      </c>
      <c r="Q11" s="6">
        <f>I4</f>
        <v>1200</v>
      </c>
      <c r="R11" s="6" t="str">
        <f>I5</f>
        <v/>
      </c>
      <c r="S11" s="6" t="str">
        <f>I6</f>
        <v/>
      </c>
      <c r="T11" s="6">
        <f>I7</f>
        <v>160</v>
      </c>
      <c r="U11" s="6">
        <f>I8</f>
        <v>-448</v>
      </c>
      <c r="V11" s="6">
        <f>I9</f>
        <v>1648</v>
      </c>
    </row>
    <row r="12" spans="1:22" x14ac:dyDescent="0.35">
      <c r="P12" s="13" t="s">
        <v>806</v>
      </c>
      <c r="Q12" s="6">
        <f>J4</f>
        <v>1350</v>
      </c>
      <c r="R12" s="6" t="str">
        <f>J5</f>
        <v/>
      </c>
      <c r="S12" s="6" t="str">
        <f>J6</f>
        <v/>
      </c>
      <c r="T12" s="6">
        <f>J7</f>
        <v>0</v>
      </c>
      <c r="U12" s="6">
        <f>J8</f>
        <v>-298</v>
      </c>
      <c r="V12" s="6">
        <f>J9</f>
        <v>1648</v>
      </c>
    </row>
    <row r="13" spans="1:22" x14ac:dyDescent="0.35">
      <c r="P13" s="13" t="s">
        <v>807</v>
      </c>
      <c r="Q13" s="6">
        <f>K4</f>
        <v>1500</v>
      </c>
      <c r="R13" s="6" t="str">
        <f>K5</f>
        <v/>
      </c>
      <c r="S13" s="6" t="str">
        <f>K6</f>
        <v/>
      </c>
      <c r="T13" s="6">
        <f>K7</f>
        <v>0</v>
      </c>
      <c r="U13" s="6">
        <f>K8</f>
        <v>-148</v>
      </c>
      <c r="V13" s="6">
        <f>K9</f>
        <v>1648</v>
      </c>
    </row>
    <row r="14" spans="1:22" x14ac:dyDescent="0.35">
      <c r="A14" s="14" t="s">
        <v>796</v>
      </c>
      <c r="B14" s="15" t="s">
        <v>798</v>
      </c>
      <c r="C14" s="15" t="s">
        <v>799</v>
      </c>
      <c r="D14" s="15" t="s">
        <v>800</v>
      </c>
      <c r="E14" s="15" t="s">
        <v>801</v>
      </c>
      <c r="F14" s="15" t="s">
        <v>802</v>
      </c>
      <c r="G14" s="15" t="s">
        <v>803</v>
      </c>
      <c r="H14" s="15" t="s">
        <v>804</v>
      </c>
      <c r="I14" s="15" t="s">
        <v>805</v>
      </c>
      <c r="J14" s="15" t="s">
        <v>806</v>
      </c>
      <c r="K14" s="15" t="s">
        <v>807</v>
      </c>
      <c r="L14" s="15" t="s">
        <v>808</v>
      </c>
      <c r="M14" s="15" t="s">
        <v>809</v>
      </c>
      <c r="P14" s="13" t="s">
        <v>808</v>
      </c>
      <c r="Q14" s="6">
        <f>L4</f>
        <v>1650</v>
      </c>
      <c r="R14" s="6" t="str">
        <f>L5</f>
        <v/>
      </c>
      <c r="S14" s="6" t="str">
        <f>L6</f>
        <v/>
      </c>
      <c r="T14" s="6">
        <f>L7</f>
        <v>0</v>
      </c>
      <c r="U14" s="6">
        <f>L8</f>
        <v>2</v>
      </c>
      <c r="V14" s="6">
        <f>L9</f>
        <v>0</v>
      </c>
    </row>
    <row r="15" spans="1:22" x14ac:dyDescent="0.35">
      <c r="A15" s="16" t="s">
        <v>789</v>
      </c>
      <c r="B15" s="16">
        <f>[1]UK!$F$12</f>
        <v>0.12</v>
      </c>
      <c r="C15" s="16">
        <f>[1]UK!$G$12</f>
        <v>1.1033333333333333</v>
      </c>
      <c r="D15" s="16">
        <f>[1]UK!$H$12</f>
        <v>1.0044444444444445</v>
      </c>
      <c r="E15" s="16">
        <f>[1]UK!$I$12</f>
        <v>1.5033333333333334</v>
      </c>
      <c r="F15" s="16">
        <f>[1]UK!$I$12</f>
        <v>1.5033333333333334</v>
      </c>
      <c r="G15" s="16">
        <f>[1]UK!$J$12</f>
        <v>1.496</v>
      </c>
      <c r="H15" s="16">
        <f>[1]UK!$L$12</f>
        <v>1.4171428571428573</v>
      </c>
      <c r="I15" s="16">
        <f>[1]UK!$M$12</f>
        <v>1.3733333333333333</v>
      </c>
      <c r="J15" s="16">
        <f>[1]UK!$N$12</f>
        <v>1.2207407407407407</v>
      </c>
      <c r="K15" s="16">
        <f>[1]UK!$O$12</f>
        <v>1.0986666666666667</v>
      </c>
      <c r="L15" s="16">
        <f>[1]UK!$P$12</f>
        <v>0.99878787878787878</v>
      </c>
      <c r="M15" s="16">
        <f>[1]UK!$Q$12</f>
        <v>0.91555555555555557</v>
      </c>
      <c r="P15" s="13" t="s">
        <v>809</v>
      </c>
      <c r="Q15" s="6">
        <f>M4</f>
        <v>1800</v>
      </c>
      <c r="R15" s="6" t="str">
        <f>M5</f>
        <v/>
      </c>
      <c r="S15" s="6" t="str">
        <f>M6</f>
        <v/>
      </c>
      <c r="T15" s="6">
        <f>M7</f>
        <v>0</v>
      </c>
      <c r="U15" s="6">
        <f>M8</f>
        <v>152</v>
      </c>
      <c r="V15" s="6">
        <f>M9</f>
        <v>0</v>
      </c>
    </row>
  </sheetData>
  <pageMargins left="0.7" right="0.7" top="0.75" bottom="0.75" header="0.3" footer="0.3"/>
  <ignoredErrors>
    <ignoredError sqref="B4:M8 B9:M9 S5:S15 T4:T15" calculatedColumn="1"/>
  </ignoredErrors>
  <tableParts count="3">
    <tablePart r:id="rId1"/>
    <tablePart r:id="rId2"/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7948D-B830-44DD-B940-2239B3244524}">
  <sheetPr>
    <tabColor theme="9" tint="-0.249977111117893"/>
  </sheetPr>
  <dimension ref="A1:V15"/>
  <sheetViews>
    <sheetView zoomScale="80" zoomScaleNormal="80" workbookViewId="0">
      <selection activeCell="G2" sqref="G2"/>
    </sheetView>
  </sheetViews>
  <sheetFormatPr defaultRowHeight="14.5" x14ac:dyDescent="0.35"/>
  <cols>
    <col min="1" max="1" width="25.453125" bestFit="1" customWidth="1"/>
    <col min="2" max="10" width="6.7265625" style="6" bestFit="1" customWidth="1"/>
    <col min="11" max="13" width="7.7265625" style="6" bestFit="1" customWidth="1"/>
    <col min="14" max="14" width="4.54296875" customWidth="1"/>
    <col min="15" max="15" width="4.1796875" customWidth="1"/>
    <col min="17" max="17" width="14.36328125" customWidth="1"/>
    <col min="18" max="18" width="11.453125" customWidth="1"/>
    <col min="19" max="19" width="12.453125" customWidth="1"/>
    <col min="20" max="20" width="12.90625" customWidth="1"/>
    <col min="21" max="21" width="14.54296875" customWidth="1"/>
    <col min="22" max="22" width="10.81640625" customWidth="1"/>
  </cols>
  <sheetData>
    <row r="1" spans="1:22" x14ac:dyDescent="0.35">
      <c r="A1" s="12" t="s">
        <v>797</v>
      </c>
      <c r="B1" s="7">
        <f>T1Time[Fiscal Year]</f>
        <v>2021</v>
      </c>
      <c r="D1" s="6" t="s">
        <v>780</v>
      </c>
      <c r="E1" s="6">
        <f>T1Time[Period]</f>
        <v>7</v>
      </c>
      <c r="G1" s="6" t="s">
        <v>813</v>
      </c>
      <c r="H1" s="6">
        <f>T1Time[WeekNumber]</f>
        <v>22</v>
      </c>
    </row>
    <row r="3" spans="1:22" s="10" customFormat="1" ht="39" x14ac:dyDescent="0.35">
      <c r="A3" s="10" t="s">
        <v>774</v>
      </c>
      <c r="B3" s="13" t="s">
        <v>798</v>
      </c>
      <c r="C3" s="13" t="s">
        <v>799</v>
      </c>
      <c r="D3" s="13" t="s">
        <v>800</v>
      </c>
      <c r="E3" s="13" t="s">
        <v>801</v>
      </c>
      <c r="F3" s="13" t="s">
        <v>802</v>
      </c>
      <c r="G3" s="13" t="s">
        <v>803</v>
      </c>
      <c r="H3" s="13" t="s">
        <v>804</v>
      </c>
      <c r="I3" s="13" t="s">
        <v>805</v>
      </c>
      <c r="J3" s="13" t="s">
        <v>806</v>
      </c>
      <c r="K3" s="13" t="s">
        <v>807</v>
      </c>
      <c r="L3" s="13" t="s">
        <v>808</v>
      </c>
      <c r="M3" s="13" t="s">
        <v>809</v>
      </c>
      <c r="P3" s="9" t="s">
        <v>784</v>
      </c>
      <c r="Q3" s="9" t="s">
        <v>794</v>
      </c>
      <c r="R3" s="9" t="s">
        <v>785</v>
      </c>
      <c r="S3" s="9" t="s">
        <v>786</v>
      </c>
      <c r="T3" s="9" t="s">
        <v>787</v>
      </c>
      <c r="U3" s="9" t="s">
        <v>788</v>
      </c>
      <c r="V3" s="9" t="s">
        <v>790</v>
      </c>
    </row>
    <row r="4" spans="1:22" x14ac:dyDescent="0.35">
      <c r="A4" t="s">
        <v>775</v>
      </c>
      <c r="B4" s="6">
        <f>[1]USA!F7</f>
        <v>1100</v>
      </c>
      <c r="C4" s="6">
        <f>[1]USA!G7</f>
        <v>2200</v>
      </c>
      <c r="D4" s="6">
        <f>[1]USA!H7</f>
        <v>3300</v>
      </c>
      <c r="E4" s="6">
        <f>[1]USA!I7</f>
        <v>4400</v>
      </c>
      <c r="F4" s="6">
        <f>[1]USA!J7</f>
        <v>5500</v>
      </c>
      <c r="G4" s="6">
        <f>[1]USA!K7</f>
        <v>6600</v>
      </c>
      <c r="H4" s="6">
        <f>[1]USA!L7</f>
        <v>7700</v>
      </c>
      <c r="I4" s="6">
        <f>[1]USA!M7</f>
        <v>8800</v>
      </c>
      <c r="J4" s="6">
        <f>[1]USA!N7</f>
        <v>9900</v>
      </c>
      <c r="K4" s="6">
        <f>[1]USA!O7</f>
        <v>11000</v>
      </c>
      <c r="L4" s="6">
        <f>[1]USA!P7</f>
        <v>12100</v>
      </c>
      <c r="M4" s="6">
        <f>[1]USA!Q7</f>
        <v>13200</v>
      </c>
      <c r="P4" s="13" t="s">
        <v>798</v>
      </c>
      <c r="Q4" s="6">
        <f>B4</f>
        <v>1100</v>
      </c>
      <c r="R4" s="6">
        <f>B5</f>
        <v>1224</v>
      </c>
      <c r="S4" s="6">
        <f>B6</f>
        <v>0</v>
      </c>
      <c r="T4" s="6">
        <f>B7</f>
        <v>0</v>
      </c>
      <c r="U4" s="6">
        <f>B8</f>
        <v>-124</v>
      </c>
      <c r="V4" s="6">
        <f>B9</f>
        <v>1224</v>
      </c>
    </row>
    <row r="5" spans="1:22" x14ac:dyDescent="0.35">
      <c r="A5" t="s">
        <v>776</v>
      </c>
      <c r="B5" s="6">
        <f>[1]USA!F8</f>
        <v>1224</v>
      </c>
      <c r="C5" s="6">
        <f>[1]USA!G8</f>
        <v>2384</v>
      </c>
      <c r="D5" s="6">
        <f>[1]USA!H8</f>
        <v>3528</v>
      </c>
      <c r="E5" s="6">
        <f>[1]USA!I8</f>
        <v>4536</v>
      </c>
      <c r="F5" s="6">
        <f>[1]USA!J8</f>
        <v>5624</v>
      </c>
      <c r="G5" s="6">
        <f>[1]USA!K8</f>
        <v>6816</v>
      </c>
      <c r="H5" s="6">
        <f>[1]USA!L8</f>
        <v>7952</v>
      </c>
      <c r="I5" s="6" t="str">
        <f>[1]USA!M8</f>
        <v/>
      </c>
      <c r="J5" s="6" t="str">
        <f>[1]USA!N8</f>
        <v/>
      </c>
      <c r="K5" s="6" t="str">
        <f>[1]USA!O8</f>
        <v/>
      </c>
      <c r="L5" s="6" t="str">
        <f>[1]USA!P8</f>
        <v/>
      </c>
      <c r="M5" s="6" t="str">
        <f>[1]USA!Q8</f>
        <v/>
      </c>
      <c r="P5" s="13" t="s">
        <v>799</v>
      </c>
      <c r="Q5" s="6">
        <f>C4</f>
        <v>2200</v>
      </c>
      <c r="R5" s="6">
        <f>C6</f>
        <v>0</v>
      </c>
      <c r="S5" s="6">
        <f>C6</f>
        <v>0</v>
      </c>
      <c r="T5" s="6">
        <f>C7</f>
        <v>0</v>
      </c>
      <c r="U5" s="6">
        <f>C8</f>
        <v>-184</v>
      </c>
      <c r="V5" s="6">
        <f>C9</f>
        <v>2384</v>
      </c>
    </row>
    <row r="6" spans="1:22" x14ac:dyDescent="0.35">
      <c r="A6" t="s">
        <v>777</v>
      </c>
      <c r="B6" s="6">
        <f>[1]USA!F9</f>
        <v>0</v>
      </c>
      <c r="C6" s="6">
        <f>[1]USA!G9</f>
        <v>0</v>
      </c>
      <c r="D6" s="6">
        <f>[1]USA!H9</f>
        <v>0</v>
      </c>
      <c r="E6" s="6">
        <f>[1]USA!I9</f>
        <v>0</v>
      </c>
      <c r="F6" s="6">
        <f>[1]USA!J9</f>
        <v>0</v>
      </c>
      <c r="G6" s="6">
        <f>[1]USA!K9</f>
        <v>0</v>
      </c>
      <c r="H6" s="6">
        <f>[1]USA!L9</f>
        <v>0</v>
      </c>
      <c r="I6" s="6" t="str">
        <f>[1]USA!M9</f>
        <v/>
      </c>
      <c r="J6" s="6" t="str">
        <f>[1]USA!N9</f>
        <v/>
      </c>
      <c r="K6" s="6" t="str">
        <f>[1]USA!O9</f>
        <v/>
      </c>
      <c r="L6" s="6" t="str">
        <f>[1]USA!P9</f>
        <v/>
      </c>
      <c r="M6" s="6" t="str">
        <f>[1]USA!Q9</f>
        <v/>
      </c>
      <c r="P6" s="13" t="s">
        <v>800</v>
      </c>
      <c r="Q6" s="6">
        <f>D4</f>
        <v>3300</v>
      </c>
      <c r="R6" s="6">
        <f>D5</f>
        <v>3528</v>
      </c>
      <c r="S6" s="6">
        <f>D6</f>
        <v>0</v>
      </c>
      <c r="T6" s="6">
        <f>D7</f>
        <v>0</v>
      </c>
      <c r="U6" s="6">
        <f>D8</f>
        <v>-228</v>
      </c>
      <c r="V6" s="6">
        <f>D9</f>
        <v>3528</v>
      </c>
    </row>
    <row r="7" spans="1:22" x14ac:dyDescent="0.35">
      <c r="A7" t="s">
        <v>778</v>
      </c>
      <c r="B7" s="6">
        <f>[1]USA!F10</f>
        <v>0</v>
      </c>
      <c r="C7" s="6">
        <f>[1]USA!G10</f>
        <v>0</v>
      </c>
      <c r="D7" s="6">
        <f>[1]USA!H10</f>
        <v>0</v>
      </c>
      <c r="E7" s="6">
        <f>[1]USA!I10</f>
        <v>0</v>
      </c>
      <c r="F7" s="6">
        <f>[1]USA!J10</f>
        <v>0</v>
      </c>
      <c r="G7" s="6">
        <f>[1]USA!K10</f>
        <v>0</v>
      </c>
      <c r="H7" s="6">
        <f>[1]USA!L10</f>
        <v>0</v>
      </c>
      <c r="I7" s="6">
        <f>[1]USA!M10</f>
        <v>1120</v>
      </c>
      <c r="J7" s="6">
        <f>[1]USA!N10</f>
        <v>1120</v>
      </c>
      <c r="K7" s="6">
        <f>[1]USA!O10</f>
        <v>1120</v>
      </c>
      <c r="L7" s="11">
        <f>[1]USA!P10</f>
        <v>0</v>
      </c>
      <c r="M7" s="11">
        <f>[1]USA!Q10</f>
        <v>0</v>
      </c>
      <c r="P7" s="13" t="s">
        <v>801</v>
      </c>
      <c r="Q7" s="6">
        <f>E4</f>
        <v>4400</v>
      </c>
      <c r="R7" s="6">
        <f>E5</f>
        <v>4536</v>
      </c>
      <c r="S7" s="6">
        <f>E6</f>
        <v>0</v>
      </c>
      <c r="T7" s="6">
        <f>E7</f>
        <v>0</v>
      </c>
      <c r="U7" s="6">
        <f>E8</f>
        <v>-136</v>
      </c>
      <c r="V7" s="6">
        <f>E9</f>
        <v>4536</v>
      </c>
    </row>
    <row r="8" spans="1:22" x14ac:dyDescent="0.35">
      <c r="A8" t="s">
        <v>779</v>
      </c>
      <c r="B8" s="6">
        <f>[1]USA!F11</f>
        <v>-124</v>
      </c>
      <c r="C8" s="6">
        <f>[1]USA!G11</f>
        <v>-184</v>
      </c>
      <c r="D8" s="6">
        <f>[1]USA!H11</f>
        <v>-228</v>
      </c>
      <c r="E8" s="6">
        <f>[1]USA!I11</f>
        <v>-136</v>
      </c>
      <c r="F8" s="6">
        <f>[1]USA!J11</f>
        <v>-124</v>
      </c>
      <c r="G8" s="6">
        <f>[1]USA!K11</f>
        <v>-216</v>
      </c>
      <c r="H8" s="6">
        <f>[1]USA!L11</f>
        <v>-252</v>
      </c>
      <c r="I8" s="6">
        <f>[1]USA!M11</f>
        <v>-272</v>
      </c>
      <c r="J8" s="6">
        <f>[1]USA!N11</f>
        <v>-292</v>
      </c>
      <c r="K8" s="6">
        <f>[1]USA!O11</f>
        <v>-312</v>
      </c>
      <c r="L8" s="6">
        <f>[1]USA!P11</f>
        <v>788</v>
      </c>
      <c r="M8" s="6">
        <f>[1]USA!Q11</f>
        <v>1888</v>
      </c>
      <c r="P8" s="13" t="s">
        <v>802</v>
      </c>
      <c r="Q8" s="6">
        <f>F4</f>
        <v>5500</v>
      </c>
      <c r="R8" s="6">
        <f>F5</f>
        <v>5624</v>
      </c>
      <c r="S8" s="6">
        <f>F6</f>
        <v>0</v>
      </c>
      <c r="T8" s="6">
        <f>F7</f>
        <v>0</v>
      </c>
      <c r="U8" s="6">
        <f>F8</f>
        <v>-124</v>
      </c>
      <c r="V8" s="6">
        <f>F9</f>
        <v>5624</v>
      </c>
    </row>
    <row r="9" spans="1:22" x14ac:dyDescent="0.35">
      <c r="A9" t="s">
        <v>795</v>
      </c>
      <c r="B9" s="6">
        <f>[1]USA!F13</f>
        <v>1224</v>
      </c>
      <c r="C9" s="6">
        <f>[1]USA!G13</f>
        <v>2384</v>
      </c>
      <c r="D9" s="6">
        <f>[1]USA!H13</f>
        <v>3528</v>
      </c>
      <c r="E9" s="6">
        <f>[1]USA!I13</f>
        <v>4536</v>
      </c>
      <c r="F9" s="6">
        <f>[1]USA!J13</f>
        <v>5624</v>
      </c>
      <c r="G9" s="6">
        <f>[1]USA!K13</f>
        <v>6816</v>
      </c>
      <c r="H9" s="6">
        <f>[1]USA!L13</f>
        <v>7952</v>
      </c>
      <c r="I9" s="6">
        <f>[1]USA!M13</f>
        <v>9072</v>
      </c>
      <c r="J9" s="6">
        <f>[1]USA!N13</f>
        <v>10192</v>
      </c>
      <c r="K9" s="6">
        <f>[1]USA!O13</f>
        <v>11312</v>
      </c>
      <c r="L9" s="8">
        <f>[1]USA!P13</f>
        <v>0</v>
      </c>
      <c r="M9" s="8">
        <f>[1]USA!Q13</f>
        <v>0</v>
      </c>
      <c r="P9" s="13" t="s">
        <v>803</v>
      </c>
      <c r="Q9" s="6">
        <f>G4</f>
        <v>6600</v>
      </c>
      <c r="R9" s="6">
        <f>G5</f>
        <v>6816</v>
      </c>
      <c r="S9" s="6">
        <f>G6</f>
        <v>0</v>
      </c>
      <c r="T9" s="6">
        <f>G7</f>
        <v>0</v>
      </c>
      <c r="U9" s="6">
        <f>G8</f>
        <v>-216</v>
      </c>
      <c r="V9" s="6">
        <f>G9</f>
        <v>6816</v>
      </c>
    </row>
    <row r="10" spans="1:22" x14ac:dyDescent="0.35">
      <c r="P10" s="13" t="s">
        <v>804</v>
      </c>
      <c r="Q10" s="6">
        <f>H4</f>
        <v>7700</v>
      </c>
      <c r="R10" s="6">
        <f>H5</f>
        <v>7952</v>
      </c>
      <c r="S10" s="6">
        <f>H6</f>
        <v>0</v>
      </c>
      <c r="T10" s="6">
        <f>H7</f>
        <v>0</v>
      </c>
      <c r="U10" s="6">
        <f>H8</f>
        <v>-252</v>
      </c>
      <c r="V10" s="6">
        <f>H9</f>
        <v>7952</v>
      </c>
    </row>
    <row r="11" spans="1:22" x14ac:dyDescent="0.35">
      <c r="P11" s="13" t="s">
        <v>805</v>
      </c>
      <c r="Q11" s="6">
        <f>I4</f>
        <v>8800</v>
      </c>
      <c r="R11" s="6" t="str">
        <f>I5</f>
        <v/>
      </c>
      <c r="S11" s="6" t="str">
        <f>I6</f>
        <v/>
      </c>
      <c r="T11" s="6">
        <f>I7</f>
        <v>1120</v>
      </c>
      <c r="U11" s="6">
        <f>I8</f>
        <v>-272</v>
      </c>
      <c r="V11" s="6">
        <f>I9</f>
        <v>9072</v>
      </c>
    </row>
    <row r="12" spans="1:22" x14ac:dyDescent="0.35">
      <c r="P12" s="13" t="s">
        <v>806</v>
      </c>
      <c r="Q12" s="6">
        <f>J4</f>
        <v>9900</v>
      </c>
      <c r="R12" s="6" t="str">
        <f>J5</f>
        <v/>
      </c>
      <c r="S12" s="6" t="str">
        <f>J6</f>
        <v/>
      </c>
      <c r="T12" s="6">
        <f>J7</f>
        <v>1120</v>
      </c>
      <c r="U12" s="6">
        <f>J8</f>
        <v>-292</v>
      </c>
      <c r="V12" s="6">
        <f>J9</f>
        <v>10192</v>
      </c>
    </row>
    <row r="13" spans="1:22" x14ac:dyDescent="0.35">
      <c r="A13" s="14" t="s">
        <v>796</v>
      </c>
      <c r="B13" s="15" t="s">
        <v>798</v>
      </c>
      <c r="C13" s="15" t="s">
        <v>799</v>
      </c>
      <c r="D13" s="15" t="s">
        <v>800</v>
      </c>
      <c r="E13" s="15" t="s">
        <v>801</v>
      </c>
      <c r="F13" s="15" t="s">
        <v>802</v>
      </c>
      <c r="G13" s="15" t="s">
        <v>803</v>
      </c>
      <c r="H13" s="15" t="s">
        <v>804</v>
      </c>
      <c r="I13" s="15" t="s">
        <v>805</v>
      </c>
      <c r="J13" s="15" t="s">
        <v>806</v>
      </c>
      <c r="K13" s="15" t="s">
        <v>807</v>
      </c>
      <c r="L13" s="15" t="s">
        <v>808</v>
      </c>
      <c r="M13" s="15" t="s">
        <v>809</v>
      </c>
      <c r="P13" s="13" t="s">
        <v>807</v>
      </c>
      <c r="Q13" s="6">
        <f>K4</f>
        <v>11000</v>
      </c>
      <c r="R13" s="6" t="str">
        <f>K5</f>
        <v/>
      </c>
      <c r="S13" s="6" t="str">
        <f>K6</f>
        <v/>
      </c>
      <c r="T13" s="6">
        <f>K7</f>
        <v>1120</v>
      </c>
      <c r="U13" s="6">
        <f>K8</f>
        <v>-312</v>
      </c>
      <c r="V13" s="6">
        <f>K9</f>
        <v>11312</v>
      </c>
    </row>
    <row r="14" spans="1:22" x14ac:dyDescent="0.35">
      <c r="A14" s="16" t="s">
        <v>789</v>
      </c>
      <c r="B14" s="16">
        <f>[1]USA!$F$12</f>
        <v>1.1127272727272728</v>
      </c>
      <c r="C14" s="16">
        <f>[1]USA!$G$12</f>
        <v>1.0836363636363637</v>
      </c>
      <c r="D14" s="16">
        <f>[1]USA!$H$12</f>
        <v>1.0690909090909091</v>
      </c>
      <c r="E14" s="16">
        <f>[1]USA!$I$12</f>
        <v>1.030909090909091</v>
      </c>
      <c r="F14" s="16">
        <f>[1]USA!$I$12</f>
        <v>1.030909090909091</v>
      </c>
      <c r="G14" s="16">
        <f>[1]USA!$J$12</f>
        <v>1.0225454545454546</v>
      </c>
      <c r="H14" s="16">
        <f>[1]USA!$L$12</f>
        <v>1.0327272727272727</v>
      </c>
      <c r="I14" s="16">
        <f>[1]USA!$M$12</f>
        <v>1.030909090909091</v>
      </c>
      <c r="J14" s="16">
        <f>[1]USA!$N$12</f>
        <v>1.0294949494949495</v>
      </c>
      <c r="K14" s="16">
        <f>[1]USA!$O$12</f>
        <v>1.0283636363636364</v>
      </c>
      <c r="L14" s="16">
        <f>[1]USA!$P$12</f>
        <v>0.93487603305785127</v>
      </c>
      <c r="M14" s="16">
        <f>[1]USA!$Q$12</f>
        <v>0.85696969696969694</v>
      </c>
      <c r="P14" s="13" t="s">
        <v>808</v>
      </c>
      <c r="Q14" s="6">
        <f>L4</f>
        <v>12100</v>
      </c>
      <c r="R14" s="6" t="str">
        <f>L5</f>
        <v/>
      </c>
      <c r="S14" s="6" t="str">
        <f>L6</f>
        <v/>
      </c>
      <c r="T14" s="6">
        <f>L7</f>
        <v>0</v>
      </c>
      <c r="U14" s="6">
        <f>L8</f>
        <v>788</v>
      </c>
      <c r="V14" s="6">
        <f>L9</f>
        <v>0</v>
      </c>
    </row>
    <row r="15" spans="1:22" x14ac:dyDescent="0.35">
      <c r="P15" s="13" t="s">
        <v>809</v>
      </c>
      <c r="Q15" s="6">
        <f>M4</f>
        <v>13200</v>
      </c>
      <c r="R15" s="6" t="str">
        <f>M5</f>
        <v/>
      </c>
      <c r="S15" s="6" t="str">
        <f>M6</f>
        <v/>
      </c>
      <c r="T15" s="6">
        <f>M7</f>
        <v>0</v>
      </c>
      <c r="U15" s="6">
        <f>M8</f>
        <v>1888</v>
      </c>
      <c r="V15" s="6">
        <f>M9</f>
        <v>0</v>
      </c>
    </row>
  </sheetData>
  <pageMargins left="0.7" right="0.7" top="0.75" bottom="0.75" header="0.3" footer="0.3"/>
  <ignoredErrors>
    <ignoredError sqref="B4:M8 S5:S15 T4:T15 B9:M9" calculatedColumn="1"/>
  </ignoredErrors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FB4D4-173A-440E-A1E6-C26BFFDBBDC5}">
  <sheetPr>
    <tabColor theme="9" tint="-0.249977111117893"/>
  </sheetPr>
  <dimension ref="A1:B20"/>
  <sheetViews>
    <sheetView zoomScale="90" zoomScaleNormal="90" workbookViewId="0">
      <selection activeCell="B14" sqref="B14"/>
    </sheetView>
  </sheetViews>
  <sheetFormatPr defaultRowHeight="14.5" x14ac:dyDescent="0.35"/>
  <cols>
    <col min="2" max="2" width="18.36328125" bestFit="1" customWidth="1"/>
  </cols>
  <sheetData>
    <row r="1" spans="1:2" x14ac:dyDescent="0.35">
      <c r="A1" t="s">
        <v>792</v>
      </c>
      <c r="B1" t="s">
        <v>793</v>
      </c>
    </row>
    <row r="2" spans="1:2" x14ac:dyDescent="0.35">
      <c r="A2" t="s">
        <v>40</v>
      </c>
      <c r="B2">
        <f>[1]Data!$E5</f>
        <v>67000</v>
      </c>
    </row>
    <row r="3" spans="1:2" x14ac:dyDescent="0.35">
      <c r="A3" t="s">
        <v>54</v>
      </c>
      <c r="B3">
        <f>[1]Data!$E6</f>
        <v>16500</v>
      </c>
    </row>
    <row r="4" spans="1:2" x14ac:dyDescent="0.35">
      <c r="A4" t="s">
        <v>44</v>
      </c>
      <c r="B4">
        <f>[1]Data!$E7</f>
        <v>11750</v>
      </c>
    </row>
    <row r="5" spans="1:2" x14ac:dyDescent="0.35">
      <c r="A5" t="s">
        <v>36</v>
      </c>
      <c r="B5">
        <f>[1]Data!$E8</f>
        <v>7500</v>
      </c>
    </row>
    <row r="6" spans="1:2" x14ac:dyDescent="0.35">
      <c r="A6" t="s">
        <v>50</v>
      </c>
      <c r="B6">
        <f>[1]Data!$E9</f>
        <v>600</v>
      </c>
    </row>
    <row r="7" spans="1:2" x14ac:dyDescent="0.35">
      <c r="A7" t="s">
        <v>39</v>
      </c>
      <c r="B7">
        <f>[1]Data!$E10</f>
        <v>15000</v>
      </c>
    </row>
    <row r="8" spans="1:2" x14ac:dyDescent="0.35">
      <c r="A8" t="s">
        <v>60</v>
      </c>
      <c r="B8">
        <f>[1]Data!$E11</f>
        <v>10000</v>
      </c>
    </row>
    <row r="9" spans="1:2" x14ac:dyDescent="0.35">
      <c r="A9" t="s">
        <v>53</v>
      </c>
      <c r="B9">
        <f>[1]Data!$E12</f>
        <v>3000</v>
      </c>
    </row>
    <row r="10" spans="1:2" x14ac:dyDescent="0.35">
      <c r="A10" t="s">
        <v>64</v>
      </c>
      <c r="B10">
        <f>[1]Data!$E13</f>
        <v>12000</v>
      </c>
    </row>
    <row r="11" spans="1:2" x14ac:dyDescent="0.35">
      <c r="A11" t="s">
        <v>55</v>
      </c>
      <c r="B11">
        <f>[1]Data!$E14</f>
        <v>2500</v>
      </c>
    </row>
    <row r="12" spans="1:2" x14ac:dyDescent="0.35">
      <c r="A12" t="s">
        <v>598</v>
      </c>
      <c r="B12">
        <f>[1]Data!$E15</f>
        <v>100</v>
      </c>
    </row>
    <row r="13" spans="1:2" x14ac:dyDescent="0.35">
      <c r="A13" t="s">
        <v>61</v>
      </c>
      <c r="B13">
        <f>[1]Data!$E16</f>
        <v>30000</v>
      </c>
    </row>
    <row r="14" spans="1:2" x14ac:dyDescent="0.35">
      <c r="A14" t="s">
        <v>65</v>
      </c>
      <c r="B14">
        <f>[1]Data!$E17</f>
        <v>50190</v>
      </c>
    </row>
    <row r="15" spans="1:2" x14ac:dyDescent="0.35">
      <c r="A15" t="s">
        <v>791</v>
      </c>
      <c r="B15">
        <f>[1]Data!$E18</f>
        <v>6308</v>
      </c>
    </row>
    <row r="16" spans="1:2" x14ac:dyDescent="0.35">
      <c r="A16" t="s">
        <v>781</v>
      </c>
      <c r="B16">
        <f>[1]Data!$E19</f>
        <v>17100</v>
      </c>
    </row>
    <row r="17" spans="1:2" x14ac:dyDescent="0.35">
      <c r="A17" t="s">
        <v>812</v>
      </c>
      <c r="B17">
        <f>[1]Data!$E20</f>
        <v>1800</v>
      </c>
    </row>
    <row r="18" spans="1:2" x14ac:dyDescent="0.35">
      <c r="A18" t="s">
        <v>137</v>
      </c>
      <c r="B18">
        <f>[1]Data!$E21</f>
        <v>13200</v>
      </c>
    </row>
    <row r="19" spans="1:2" x14ac:dyDescent="0.35">
      <c r="A19" t="s">
        <v>37</v>
      </c>
      <c r="B19">
        <f>[1]Data!$E22</f>
        <v>0</v>
      </c>
    </row>
    <row r="20" spans="1:2" x14ac:dyDescent="0.35">
      <c r="A20" t="s">
        <v>674</v>
      </c>
      <c r="B20">
        <f>[1]Data!$E23</f>
        <v>264548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65942-7B06-4DFB-8567-F26C18B56898}">
  <sheetPr>
    <tabColor theme="8" tint="-0.249977111117893"/>
  </sheetPr>
  <dimension ref="A1:D13"/>
  <sheetViews>
    <sheetView zoomScale="90" zoomScaleNormal="90" workbookViewId="0">
      <selection activeCell="L22" sqref="L22"/>
    </sheetView>
  </sheetViews>
  <sheetFormatPr defaultRowHeight="13" x14ac:dyDescent="0.3"/>
  <cols>
    <col min="1" max="1" width="11.453125" style="2" bestFit="1" customWidth="1"/>
    <col min="2" max="2" width="13.90625" style="1" bestFit="1" customWidth="1"/>
    <col min="3" max="3" width="14.1796875" style="1" bestFit="1" customWidth="1"/>
    <col min="4" max="4" width="16.1796875" style="2" bestFit="1" customWidth="1"/>
    <col min="5" max="16384" width="8.7265625" style="1"/>
  </cols>
  <sheetData>
    <row r="1" spans="1:4" ht="14.5" x14ac:dyDescent="0.35">
      <c r="A1" s="3" t="s">
        <v>728</v>
      </c>
      <c r="B1" s="3" t="s">
        <v>780</v>
      </c>
      <c r="C1" s="4" t="s">
        <v>729</v>
      </c>
      <c r="D1" s="4" t="s">
        <v>730</v>
      </c>
    </row>
    <row r="2" spans="1:4" ht="14.5" x14ac:dyDescent="0.35">
      <c r="A2" s="3" t="s">
        <v>731</v>
      </c>
      <c r="B2" s="4" t="str">
        <f>_xlfn.CONCAT("P",T4Months[[#This Row],[Period No]]," ",T4Months[[#This Row],[Month Name]])</f>
        <v>P01 Oct</v>
      </c>
      <c r="C2" s="4" t="s">
        <v>732</v>
      </c>
      <c r="D2" s="4">
        <v>10</v>
      </c>
    </row>
    <row r="3" spans="1:4" ht="14.5" x14ac:dyDescent="0.35">
      <c r="A3" s="3" t="s">
        <v>733</v>
      </c>
      <c r="B3" s="4" t="str">
        <f>_xlfn.CONCAT("P",T4Months[[#This Row],[Period No]]," ",T4Months[[#This Row],[Month Name]])</f>
        <v>P02 Nov</v>
      </c>
      <c r="C3" s="4" t="s">
        <v>734</v>
      </c>
      <c r="D3" s="4">
        <v>11</v>
      </c>
    </row>
    <row r="4" spans="1:4" ht="14.5" x14ac:dyDescent="0.35">
      <c r="A4" s="3" t="s">
        <v>735</v>
      </c>
      <c r="B4" s="4" t="str">
        <f>_xlfn.CONCAT("P",T4Months[[#This Row],[Period No]]," ",T4Months[[#This Row],[Month Name]])</f>
        <v>P03 Dec</v>
      </c>
      <c r="C4" s="4" t="s">
        <v>736</v>
      </c>
      <c r="D4" s="4">
        <v>12</v>
      </c>
    </row>
    <row r="5" spans="1:4" ht="14.5" x14ac:dyDescent="0.35">
      <c r="A5" s="3" t="s">
        <v>737</v>
      </c>
      <c r="B5" s="4" t="str">
        <f>_xlfn.CONCAT("P",T4Months[[#This Row],[Period No]]," ",T4Months[[#This Row],[Month Name]])</f>
        <v>P04 Jan</v>
      </c>
      <c r="C5" s="5" t="s">
        <v>738</v>
      </c>
      <c r="D5" s="5">
        <v>1</v>
      </c>
    </row>
    <row r="6" spans="1:4" ht="14.5" x14ac:dyDescent="0.35">
      <c r="A6" s="3" t="s">
        <v>739</v>
      </c>
      <c r="B6" s="4" t="str">
        <f>_xlfn.CONCAT("P",T4Months[[#This Row],[Period No]]," ",T4Months[[#This Row],[Month Name]])</f>
        <v>P05 Feb</v>
      </c>
      <c r="C6" s="5" t="s">
        <v>740</v>
      </c>
      <c r="D6" s="5">
        <v>2</v>
      </c>
    </row>
    <row r="7" spans="1:4" ht="14.5" x14ac:dyDescent="0.35">
      <c r="A7" s="3" t="s">
        <v>741</v>
      </c>
      <c r="B7" s="4" t="str">
        <f>_xlfn.CONCAT("P",T4Months[[#This Row],[Period No]]," ",T4Months[[#This Row],[Month Name]])</f>
        <v>P06 Mar</v>
      </c>
      <c r="C7" s="5" t="s">
        <v>742</v>
      </c>
      <c r="D7" s="5">
        <v>3</v>
      </c>
    </row>
    <row r="8" spans="1:4" ht="14.5" x14ac:dyDescent="0.35">
      <c r="A8" s="3" t="s">
        <v>743</v>
      </c>
      <c r="B8" s="4" t="str">
        <f>_xlfn.CONCAT("P",T4Months[[#This Row],[Period No]]," ",T4Months[[#This Row],[Month Name]])</f>
        <v>P07 Apr</v>
      </c>
      <c r="C8" s="5" t="s">
        <v>744</v>
      </c>
      <c r="D8" s="5">
        <v>4</v>
      </c>
    </row>
    <row r="9" spans="1:4" ht="14.5" x14ac:dyDescent="0.35">
      <c r="A9" s="3" t="s">
        <v>745</v>
      </c>
      <c r="B9" s="4" t="str">
        <f>_xlfn.CONCAT("P",T4Months[[#This Row],[Period No]]," ",T4Months[[#This Row],[Month Name]])</f>
        <v>P08 May</v>
      </c>
      <c r="C9" s="5" t="s">
        <v>746</v>
      </c>
      <c r="D9" s="5">
        <v>5</v>
      </c>
    </row>
    <row r="10" spans="1:4" ht="14.5" x14ac:dyDescent="0.35">
      <c r="A10" s="3" t="s">
        <v>747</v>
      </c>
      <c r="B10" s="4" t="str">
        <f>_xlfn.CONCAT("P",T4Months[[#This Row],[Period No]]," ",T4Months[[#This Row],[Month Name]])</f>
        <v>P09 Jun</v>
      </c>
      <c r="C10" s="5" t="s">
        <v>748</v>
      </c>
      <c r="D10" s="5">
        <v>6</v>
      </c>
    </row>
    <row r="11" spans="1:4" ht="14.5" x14ac:dyDescent="0.35">
      <c r="A11" s="3">
        <v>10</v>
      </c>
      <c r="B11" s="4" t="str">
        <f>_xlfn.CONCAT("P",T4Months[[#This Row],[Period No]]," ",T4Months[[#This Row],[Month Name]])</f>
        <v>P10 Jul</v>
      </c>
      <c r="C11" s="5" t="s">
        <v>749</v>
      </c>
      <c r="D11" s="5">
        <v>7</v>
      </c>
    </row>
    <row r="12" spans="1:4" ht="14.5" x14ac:dyDescent="0.35">
      <c r="A12" s="3">
        <v>11</v>
      </c>
      <c r="B12" s="4" t="str">
        <f>_xlfn.CONCAT("P",T4Months[[#This Row],[Period No]]," ",T4Months[[#This Row],[Month Name]])</f>
        <v>P11 Aug</v>
      </c>
      <c r="C12" s="5" t="s">
        <v>750</v>
      </c>
      <c r="D12" s="5">
        <v>8</v>
      </c>
    </row>
    <row r="13" spans="1:4" ht="14.5" x14ac:dyDescent="0.35">
      <c r="A13" s="3">
        <v>12</v>
      </c>
      <c r="B13" s="4" t="str">
        <f>_xlfn.CONCAT("P",T4Months[[#This Row],[Period No]]," ",T4Months[[#This Row],[Month Name]])</f>
        <v>P12 Sep</v>
      </c>
      <c r="C13" s="5" t="s">
        <v>751</v>
      </c>
      <c r="D13" s="5">
        <v>9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C4346-084F-42C7-AEDC-39A05857EDCD}">
  <sheetPr>
    <tabColor theme="8" tint="-0.249977111117893"/>
  </sheetPr>
  <dimension ref="A1:D252"/>
  <sheetViews>
    <sheetView zoomScale="90" zoomScaleNormal="90" workbookViewId="0">
      <selection activeCell="A7" sqref="A7"/>
    </sheetView>
  </sheetViews>
  <sheetFormatPr defaultRowHeight="13" x14ac:dyDescent="0.3"/>
  <cols>
    <col min="1" max="1" width="39.90625" style="1" bestFit="1" customWidth="1"/>
    <col min="2" max="3" width="14.26953125" style="1" bestFit="1" customWidth="1"/>
    <col min="4" max="4" width="10.453125" style="1" bestFit="1" customWidth="1"/>
    <col min="5" max="16384" width="8.7265625" style="1"/>
  </cols>
  <sheetData>
    <row r="1" spans="1:4" ht="14.5" x14ac:dyDescent="0.35">
      <c r="A1" s="4" t="s">
        <v>144</v>
      </c>
      <c r="B1" s="4" t="s">
        <v>141</v>
      </c>
      <c r="C1" s="4" t="s">
        <v>142</v>
      </c>
      <c r="D1" s="4" t="s">
        <v>143</v>
      </c>
    </row>
    <row r="2" spans="1:4" ht="14.5" x14ac:dyDescent="0.35">
      <c r="A2" s="4" t="s">
        <v>147</v>
      </c>
      <c r="B2" s="4" t="s">
        <v>145</v>
      </c>
      <c r="C2" s="4" t="s">
        <v>146</v>
      </c>
      <c r="D2" s="4">
        <v>4</v>
      </c>
    </row>
    <row r="3" spans="1:4" ht="14.5" x14ac:dyDescent="0.35">
      <c r="A3" s="4" t="s">
        <v>150</v>
      </c>
      <c r="B3" s="4" t="s">
        <v>148</v>
      </c>
      <c r="C3" s="4" t="s">
        <v>149</v>
      </c>
      <c r="D3" s="4">
        <v>248</v>
      </c>
    </row>
    <row r="4" spans="1:4" ht="14.5" x14ac:dyDescent="0.35">
      <c r="A4" s="4" t="s">
        <v>31</v>
      </c>
      <c r="B4" s="4" t="s">
        <v>75</v>
      </c>
      <c r="C4" s="4" t="s">
        <v>76</v>
      </c>
      <c r="D4" s="4">
        <v>8</v>
      </c>
    </row>
    <row r="5" spans="1:4" ht="14.5" x14ac:dyDescent="0.35">
      <c r="A5" s="4" t="s">
        <v>153</v>
      </c>
      <c r="B5" s="4" t="s">
        <v>151</v>
      </c>
      <c r="C5" s="4" t="s">
        <v>152</v>
      </c>
      <c r="D5" s="4">
        <v>12</v>
      </c>
    </row>
    <row r="6" spans="1:4" ht="14.5" x14ac:dyDescent="0.35">
      <c r="A6" s="4" t="s">
        <v>156</v>
      </c>
      <c r="B6" s="4" t="s">
        <v>154</v>
      </c>
      <c r="C6" s="4" t="s">
        <v>155</v>
      </c>
      <c r="D6" s="4">
        <v>16</v>
      </c>
    </row>
    <row r="7" spans="1:4" ht="14.5" x14ac:dyDescent="0.35">
      <c r="A7" s="4" t="s">
        <v>78</v>
      </c>
      <c r="B7" s="4" t="s">
        <v>79</v>
      </c>
      <c r="C7" s="4" t="s">
        <v>80</v>
      </c>
      <c r="D7" s="4">
        <v>20</v>
      </c>
    </row>
    <row r="8" spans="1:4" ht="14.5" x14ac:dyDescent="0.35">
      <c r="A8" s="4" t="s">
        <v>159</v>
      </c>
      <c r="B8" s="4" t="s">
        <v>157</v>
      </c>
      <c r="C8" s="4" t="s">
        <v>158</v>
      </c>
      <c r="D8" s="4">
        <v>24</v>
      </c>
    </row>
    <row r="9" spans="1:4" ht="14.5" x14ac:dyDescent="0.35">
      <c r="A9" s="4" t="s">
        <v>162</v>
      </c>
      <c r="B9" s="4" t="s">
        <v>160</v>
      </c>
      <c r="C9" s="4" t="s">
        <v>161</v>
      </c>
      <c r="D9" s="4">
        <v>660</v>
      </c>
    </row>
    <row r="10" spans="1:4" ht="14.5" x14ac:dyDescent="0.35">
      <c r="A10" s="4" t="s">
        <v>165</v>
      </c>
      <c r="B10" s="4" t="s">
        <v>163</v>
      </c>
      <c r="C10" s="4" t="s">
        <v>164</v>
      </c>
      <c r="D10" s="4">
        <v>10</v>
      </c>
    </row>
    <row r="11" spans="1:4" ht="14.5" x14ac:dyDescent="0.35">
      <c r="A11" s="4" t="s">
        <v>168</v>
      </c>
      <c r="B11" s="4" t="s">
        <v>166</v>
      </c>
      <c r="C11" s="4" t="s">
        <v>167</v>
      </c>
      <c r="D11" s="4">
        <v>28</v>
      </c>
    </row>
    <row r="12" spans="1:4" ht="14.5" x14ac:dyDescent="0.35">
      <c r="A12" s="4" t="s">
        <v>171</v>
      </c>
      <c r="B12" s="4" t="s">
        <v>169</v>
      </c>
      <c r="C12" s="4" t="s">
        <v>170</v>
      </c>
      <c r="D12" s="4">
        <v>32</v>
      </c>
    </row>
    <row r="13" spans="1:4" ht="14.5" x14ac:dyDescent="0.35">
      <c r="A13" s="4" t="s">
        <v>174</v>
      </c>
      <c r="B13" s="4" t="s">
        <v>172</v>
      </c>
      <c r="C13" s="4" t="s">
        <v>173</v>
      </c>
      <c r="D13" s="4">
        <v>51</v>
      </c>
    </row>
    <row r="14" spans="1:4" ht="14.5" x14ac:dyDescent="0.35">
      <c r="A14" s="4" t="s">
        <v>177</v>
      </c>
      <c r="B14" s="4" t="s">
        <v>175</v>
      </c>
      <c r="C14" s="4" t="s">
        <v>176</v>
      </c>
      <c r="D14" s="4">
        <v>533</v>
      </c>
    </row>
    <row r="15" spans="1:4" ht="14.5" x14ac:dyDescent="0.35">
      <c r="A15" s="4" t="s">
        <v>180</v>
      </c>
      <c r="B15" s="4" t="s">
        <v>178</v>
      </c>
      <c r="C15" s="4" t="s">
        <v>179</v>
      </c>
      <c r="D15" s="4">
        <v>36</v>
      </c>
    </row>
    <row r="16" spans="1:4" ht="14.5" x14ac:dyDescent="0.35">
      <c r="A16" s="4" t="s">
        <v>21</v>
      </c>
      <c r="B16" s="4" t="s">
        <v>54</v>
      </c>
      <c r="C16" s="4" t="s">
        <v>77</v>
      </c>
      <c r="D16" s="4">
        <v>40</v>
      </c>
    </row>
    <row r="17" spans="1:4" ht="14.5" x14ac:dyDescent="0.35">
      <c r="A17" s="4" t="s">
        <v>183</v>
      </c>
      <c r="B17" s="4" t="s">
        <v>181</v>
      </c>
      <c r="C17" s="4" t="s">
        <v>182</v>
      </c>
      <c r="D17" s="4">
        <v>31</v>
      </c>
    </row>
    <row r="18" spans="1:4" ht="14.5" x14ac:dyDescent="0.35">
      <c r="A18" s="4" t="s">
        <v>186</v>
      </c>
      <c r="B18" s="4" t="s">
        <v>184</v>
      </c>
      <c r="C18" s="4" t="s">
        <v>185</v>
      </c>
      <c r="D18" s="4">
        <v>44</v>
      </c>
    </row>
    <row r="19" spans="1:4" ht="14.5" x14ac:dyDescent="0.35">
      <c r="A19" s="4" t="s">
        <v>189</v>
      </c>
      <c r="B19" s="4" t="s">
        <v>187</v>
      </c>
      <c r="C19" s="4" t="s">
        <v>188</v>
      </c>
      <c r="D19" s="4">
        <v>48</v>
      </c>
    </row>
    <row r="20" spans="1:4" ht="14.5" x14ac:dyDescent="0.35">
      <c r="A20" s="4" t="s">
        <v>192</v>
      </c>
      <c r="B20" s="4" t="s">
        <v>190</v>
      </c>
      <c r="C20" s="4" t="s">
        <v>191</v>
      </c>
      <c r="D20" s="4">
        <v>50</v>
      </c>
    </row>
    <row r="21" spans="1:4" ht="14.5" x14ac:dyDescent="0.35">
      <c r="A21" s="4" t="s">
        <v>195</v>
      </c>
      <c r="B21" s="4" t="s">
        <v>193</v>
      </c>
      <c r="C21" s="4" t="s">
        <v>194</v>
      </c>
      <c r="D21" s="4">
        <v>52</v>
      </c>
    </row>
    <row r="22" spans="1:4" ht="14.5" x14ac:dyDescent="0.35">
      <c r="A22" s="4" t="s">
        <v>34</v>
      </c>
      <c r="B22" s="4" t="s">
        <v>82</v>
      </c>
      <c r="C22" s="4" t="s">
        <v>83</v>
      </c>
      <c r="D22" s="4">
        <v>112</v>
      </c>
    </row>
    <row r="23" spans="1:4" ht="14.5" x14ac:dyDescent="0.35">
      <c r="A23" s="4" t="s">
        <v>0</v>
      </c>
      <c r="B23" s="4" t="s">
        <v>36</v>
      </c>
      <c r="C23" s="4" t="s">
        <v>69</v>
      </c>
      <c r="D23" s="4">
        <v>56</v>
      </c>
    </row>
    <row r="24" spans="1:4" ht="14.5" x14ac:dyDescent="0.35">
      <c r="A24" s="4" t="s">
        <v>198</v>
      </c>
      <c r="B24" s="4" t="s">
        <v>196</v>
      </c>
      <c r="C24" s="4" t="s">
        <v>197</v>
      </c>
      <c r="D24" s="4">
        <v>84</v>
      </c>
    </row>
    <row r="25" spans="1:4" ht="14.5" x14ac:dyDescent="0.35">
      <c r="A25" s="4" t="s">
        <v>201</v>
      </c>
      <c r="B25" s="4" t="s">
        <v>199</v>
      </c>
      <c r="C25" s="4" t="s">
        <v>200</v>
      </c>
      <c r="D25" s="4">
        <v>204</v>
      </c>
    </row>
    <row r="26" spans="1:4" ht="14.5" x14ac:dyDescent="0.35">
      <c r="A26" s="4" t="s">
        <v>204</v>
      </c>
      <c r="B26" s="4" t="s">
        <v>202</v>
      </c>
      <c r="C26" s="4" t="s">
        <v>203</v>
      </c>
      <c r="D26" s="4">
        <v>60</v>
      </c>
    </row>
    <row r="27" spans="1:4" ht="14.5" x14ac:dyDescent="0.35">
      <c r="A27" s="4" t="s">
        <v>207</v>
      </c>
      <c r="B27" s="4" t="s">
        <v>205</v>
      </c>
      <c r="C27" s="4" t="s">
        <v>206</v>
      </c>
      <c r="D27" s="4">
        <v>64</v>
      </c>
    </row>
    <row r="28" spans="1:4" ht="14.5" x14ac:dyDescent="0.35">
      <c r="A28" s="4" t="s">
        <v>210</v>
      </c>
      <c r="B28" s="4" t="s">
        <v>208</v>
      </c>
      <c r="C28" s="4" t="s">
        <v>209</v>
      </c>
      <c r="D28" s="4">
        <v>68</v>
      </c>
    </row>
    <row r="29" spans="1:4" ht="14.5" x14ac:dyDescent="0.35">
      <c r="A29" s="4" t="s">
        <v>213</v>
      </c>
      <c r="B29" s="4" t="s">
        <v>211</v>
      </c>
      <c r="C29" s="4" t="s">
        <v>212</v>
      </c>
      <c r="D29" s="4">
        <v>535</v>
      </c>
    </row>
    <row r="30" spans="1:4" ht="14.5" x14ac:dyDescent="0.35">
      <c r="A30" s="4" t="s">
        <v>33</v>
      </c>
      <c r="B30" s="4" t="s">
        <v>84</v>
      </c>
      <c r="C30" s="4" t="s">
        <v>85</v>
      </c>
      <c r="D30" s="4">
        <v>70</v>
      </c>
    </row>
    <row r="31" spans="1:4" ht="14.5" x14ac:dyDescent="0.35">
      <c r="A31" s="4" t="s">
        <v>216</v>
      </c>
      <c r="B31" s="4" t="s">
        <v>214</v>
      </c>
      <c r="C31" s="4" t="s">
        <v>215</v>
      </c>
      <c r="D31" s="4">
        <v>72</v>
      </c>
    </row>
    <row r="32" spans="1:4" ht="14.5" x14ac:dyDescent="0.35">
      <c r="A32" s="4" t="s">
        <v>219</v>
      </c>
      <c r="B32" s="4" t="s">
        <v>217</v>
      </c>
      <c r="C32" s="4" t="s">
        <v>218</v>
      </c>
      <c r="D32" s="4">
        <v>74</v>
      </c>
    </row>
    <row r="33" spans="1:4" ht="14.5" x14ac:dyDescent="0.35">
      <c r="A33" s="4" t="s">
        <v>222</v>
      </c>
      <c r="B33" s="4" t="s">
        <v>220</v>
      </c>
      <c r="C33" s="4" t="s">
        <v>221</v>
      </c>
      <c r="D33" s="4">
        <v>76</v>
      </c>
    </row>
    <row r="34" spans="1:4" ht="14.5" x14ac:dyDescent="0.35">
      <c r="A34" s="4" t="s">
        <v>225</v>
      </c>
      <c r="B34" s="4" t="s">
        <v>223</v>
      </c>
      <c r="C34" s="4" t="s">
        <v>224</v>
      </c>
      <c r="D34" s="4">
        <v>86</v>
      </c>
    </row>
    <row r="35" spans="1:4" ht="14.5" x14ac:dyDescent="0.35">
      <c r="A35" s="4" t="s">
        <v>228</v>
      </c>
      <c r="B35" s="4" t="s">
        <v>226</v>
      </c>
      <c r="C35" s="4" t="s">
        <v>227</v>
      </c>
      <c r="D35" s="4">
        <v>96</v>
      </c>
    </row>
    <row r="36" spans="1:4" ht="14.5" x14ac:dyDescent="0.35">
      <c r="A36" s="4" t="s">
        <v>4</v>
      </c>
      <c r="B36" s="4" t="s">
        <v>37</v>
      </c>
      <c r="C36" s="4" t="s">
        <v>74</v>
      </c>
      <c r="D36" s="4">
        <v>100</v>
      </c>
    </row>
    <row r="37" spans="1:4" ht="14.5" x14ac:dyDescent="0.35">
      <c r="A37" s="4" t="s">
        <v>231</v>
      </c>
      <c r="B37" s="4" t="s">
        <v>229</v>
      </c>
      <c r="C37" s="4" t="s">
        <v>230</v>
      </c>
      <c r="D37" s="4">
        <v>854</v>
      </c>
    </row>
    <row r="38" spans="1:4" ht="14.5" x14ac:dyDescent="0.35">
      <c r="A38" s="4" t="s">
        <v>234</v>
      </c>
      <c r="B38" s="4" t="s">
        <v>232</v>
      </c>
      <c r="C38" s="4" t="s">
        <v>233</v>
      </c>
      <c r="D38" s="4">
        <v>108</v>
      </c>
    </row>
    <row r="39" spans="1:4" ht="14.5" x14ac:dyDescent="0.35">
      <c r="A39" s="4" t="s">
        <v>237</v>
      </c>
      <c r="B39" s="4" t="s">
        <v>235</v>
      </c>
      <c r="C39" s="4" t="s">
        <v>236</v>
      </c>
      <c r="D39" s="4">
        <v>132</v>
      </c>
    </row>
    <row r="40" spans="1:4" ht="14.5" x14ac:dyDescent="0.35">
      <c r="A40" s="4" t="s">
        <v>240</v>
      </c>
      <c r="B40" s="4" t="s">
        <v>238</v>
      </c>
      <c r="C40" s="4" t="s">
        <v>239</v>
      </c>
      <c r="D40" s="4">
        <v>116</v>
      </c>
    </row>
    <row r="41" spans="1:4" ht="14.5" x14ac:dyDescent="0.35">
      <c r="A41" s="4" t="s">
        <v>243</v>
      </c>
      <c r="B41" s="4" t="s">
        <v>241</v>
      </c>
      <c r="C41" s="4" t="s">
        <v>242</v>
      </c>
      <c r="D41" s="4">
        <v>120</v>
      </c>
    </row>
    <row r="42" spans="1:4" ht="14.5" x14ac:dyDescent="0.35">
      <c r="A42" s="4" t="s">
        <v>138</v>
      </c>
      <c r="B42" s="4" t="s">
        <v>139</v>
      </c>
      <c r="C42" s="4" t="s">
        <v>140</v>
      </c>
      <c r="D42" s="4">
        <v>124</v>
      </c>
    </row>
    <row r="43" spans="1:4" ht="14.5" x14ac:dyDescent="0.35">
      <c r="A43" s="4" t="s">
        <v>246</v>
      </c>
      <c r="B43" s="4" t="s">
        <v>244</v>
      </c>
      <c r="C43" s="4" t="s">
        <v>245</v>
      </c>
      <c r="D43" s="4">
        <v>136</v>
      </c>
    </row>
    <row r="44" spans="1:4" ht="14.5" x14ac:dyDescent="0.35">
      <c r="A44" s="4" t="s">
        <v>249</v>
      </c>
      <c r="B44" s="4" t="s">
        <v>247</v>
      </c>
      <c r="C44" s="4" t="s">
        <v>248</v>
      </c>
      <c r="D44" s="4">
        <v>140</v>
      </c>
    </row>
    <row r="45" spans="1:4" ht="14.5" x14ac:dyDescent="0.35">
      <c r="A45" s="4" t="s">
        <v>252</v>
      </c>
      <c r="B45" s="4" t="s">
        <v>250</v>
      </c>
      <c r="C45" s="4" t="s">
        <v>251</v>
      </c>
      <c r="D45" s="4">
        <v>148</v>
      </c>
    </row>
    <row r="46" spans="1:4" ht="14.5" x14ac:dyDescent="0.35">
      <c r="A46" s="4" t="s">
        <v>255</v>
      </c>
      <c r="B46" s="4" t="s">
        <v>253</v>
      </c>
      <c r="C46" s="4" t="s">
        <v>254</v>
      </c>
      <c r="D46" s="4">
        <v>152</v>
      </c>
    </row>
    <row r="47" spans="1:4" ht="14.5" x14ac:dyDescent="0.35">
      <c r="A47" s="4" t="s">
        <v>258</v>
      </c>
      <c r="B47" s="4" t="s">
        <v>256</v>
      </c>
      <c r="C47" s="4" t="s">
        <v>257</v>
      </c>
      <c r="D47" s="4">
        <v>156</v>
      </c>
    </row>
    <row r="48" spans="1:4" ht="14.5" x14ac:dyDescent="0.35">
      <c r="A48" s="4" t="s">
        <v>261</v>
      </c>
      <c r="B48" s="4" t="s">
        <v>259</v>
      </c>
      <c r="C48" s="4" t="s">
        <v>260</v>
      </c>
      <c r="D48" s="4">
        <v>162</v>
      </c>
    </row>
    <row r="49" spans="1:4" ht="14.5" x14ac:dyDescent="0.35">
      <c r="A49" s="4" t="s">
        <v>264</v>
      </c>
      <c r="B49" s="4" t="s">
        <v>262</v>
      </c>
      <c r="C49" s="4" t="s">
        <v>263</v>
      </c>
      <c r="D49" s="4">
        <v>166</v>
      </c>
    </row>
    <row r="50" spans="1:4" ht="14.5" x14ac:dyDescent="0.35">
      <c r="A50" s="4" t="s">
        <v>267</v>
      </c>
      <c r="B50" s="4" t="s">
        <v>265</v>
      </c>
      <c r="C50" s="4" t="s">
        <v>266</v>
      </c>
      <c r="D50" s="4">
        <v>170</v>
      </c>
    </row>
    <row r="51" spans="1:4" ht="14.5" x14ac:dyDescent="0.35">
      <c r="A51" s="4" t="s">
        <v>270</v>
      </c>
      <c r="B51" s="4" t="s">
        <v>268</v>
      </c>
      <c r="C51" s="4" t="s">
        <v>269</v>
      </c>
      <c r="D51" s="4">
        <v>174</v>
      </c>
    </row>
    <row r="52" spans="1:4" ht="14.5" x14ac:dyDescent="0.35">
      <c r="A52" s="4" t="s">
        <v>273</v>
      </c>
      <c r="B52" s="4" t="s">
        <v>271</v>
      </c>
      <c r="C52" s="4" t="s">
        <v>272</v>
      </c>
      <c r="D52" s="4">
        <v>180</v>
      </c>
    </row>
    <row r="53" spans="1:4" ht="14.5" x14ac:dyDescent="0.35">
      <c r="A53" s="4" t="s">
        <v>276</v>
      </c>
      <c r="B53" s="4" t="s">
        <v>274</v>
      </c>
      <c r="C53" s="4" t="s">
        <v>275</v>
      </c>
      <c r="D53" s="4">
        <v>178</v>
      </c>
    </row>
    <row r="54" spans="1:4" ht="14.5" x14ac:dyDescent="0.35">
      <c r="A54" s="4" t="s">
        <v>279</v>
      </c>
      <c r="B54" s="4" t="s">
        <v>277</v>
      </c>
      <c r="C54" s="4" t="s">
        <v>278</v>
      </c>
      <c r="D54" s="4">
        <v>184</v>
      </c>
    </row>
    <row r="55" spans="1:4" ht="14.5" x14ac:dyDescent="0.35">
      <c r="A55" s="4" t="s">
        <v>282</v>
      </c>
      <c r="B55" s="4" t="s">
        <v>280</v>
      </c>
      <c r="C55" s="4" t="s">
        <v>281</v>
      </c>
      <c r="D55" s="4">
        <v>188</v>
      </c>
    </row>
    <row r="56" spans="1:4" ht="14.5" x14ac:dyDescent="0.35">
      <c r="A56" s="4" t="s">
        <v>285</v>
      </c>
      <c r="B56" s="4" t="s">
        <v>283</v>
      </c>
      <c r="C56" s="4" t="s">
        <v>284</v>
      </c>
      <c r="D56" s="4">
        <v>384</v>
      </c>
    </row>
    <row r="57" spans="1:4" ht="14.5" x14ac:dyDescent="0.35">
      <c r="A57" s="4" t="s">
        <v>13</v>
      </c>
      <c r="B57" s="4" t="s">
        <v>45</v>
      </c>
      <c r="C57" s="4" t="s">
        <v>86</v>
      </c>
      <c r="D57" s="4">
        <v>191</v>
      </c>
    </row>
    <row r="58" spans="1:4" ht="14.5" x14ac:dyDescent="0.35">
      <c r="A58" s="4" t="s">
        <v>288</v>
      </c>
      <c r="B58" s="4" t="s">
        <v>286</v>
      </c>
      <c r="C58" s="4" t="s">
        <v>287</v>
      </c>
      <c r="D58" s="4">
        <v>192</v>
      </c>
    </row>
    <row r="59" spans="1:4" ht="14.5" x14ac:dyDescent="0.35">
      <c r="A59" s="4" t="s">
        <v>291</v>
      </c>
      <c r="B59" s="4" t="s">
        <v>289</v>
      </c>
      <c r="C59" s="4" t="s">
        <v>290</v>
      </c>
      <c r="D59" s="4">
        <v>531</v>
      </c>
    </row>
    <row r="60" spans="1:4" ht="14.5" x14ac:dyDescent="0.35">
      <c r="A60" s="4" t="s">
        <v>20</v>
      </c>
      <c r="B60" s="4" t="s">
        <v>47</v>
      </c>
      <c r="C60" s="4" t="s">
        <v>73</v>
      </c>
      <c r="D60" s="4">
        <v>196</v>
      </c>
    </row>
    <row r="61" spans="1:4" ht="14.5" x14ac:dyDescent="0.35">
      <c r="A61" s="4" t="s">
        <v>8</v>
      </c>
      <c r="B61" s="4" t="s">
        <v>38</v>
      </c>
      <c r="C61" s="4" t="s">
        <v>70</v>
      </c>
      <c r="D61" s="4">
        <v>203</v>
      </c>
    </row>
    <row r="62" spans="1:4" ht="14.5" x14ac:dyDescent="0.35">
      <c r="A62" s="4" t="s">
        <v>12</v>
      </c>
      <c r="B62" s="4" t="s">
        <v>39</v>
      </c>
      <c r="C62" s="4" t="s">
        <v>87</v>
      </c>
      <c r="D62" s="4">
        <v>208</v>
      </c>
    </row>
    <row r="63" spans="1:4" ht="14.5" x14ac:dyDescent="0.35">
      <c r="A63" s="4" t="s">
        <v>294</v>
      </c>
      <c r="B63" s="4" t="s">
        <v>292</v>
      </c>
      <c r="C63" s="4" t="s">
        <v>293</v>
      </c>
      <c r="D63" s="4">
        <v>262</v>
      </c>
    </row>
    <row r="64" spans="1:4" ht="14.5" x14ac:dyDescent="0.35">
      <c r="A64" s="4" t="s">
        <v>297</v>
      </c>
      <c r="B64" s="4" t="s">
        <v>295</v>
      </c>
      <c r="C64" s="4" t="s">
        <v>296</v>
      </c>
      <c r="D64" s="4">
        <v>212</v>
      </c>
    </row>
    <row r="65" spans="1:4" ht="14.5" x14ac:dyDescent="0.35">
      <c r="A65" s="4" t="s">
        <v>300</v>
      </c>
      <c r="B65" s="4" t="s">
        <v>298</v>
      </c>
      <c r="C65" s="4" t="s">
        <v>299</v>
      </c>
      <c r="D65" s="4">
        <v>214</v>
      </c>
    </row>
    <row r="66" spans="1:4" ht="14.5" x14ac:dyDescent="0.35">
      <c r="A66" s="4" t="s">
        <v>303</v>
      </c>
      <c r="B66" s="4" t="s">
        <v>301</v>
      </c>
      <c r="C66" s="4" t="s">
        <v>302</v>
      </c>
      <c r="D66" s="4">
        <v>218</v>
      </c>
    </row>
    <row r="67" spans="1:4" ht="14.5" x14ac:dyDescent="0.35">
      <c r="A67" s="4" t="s">
        <v>306</v>
      </c>
      <c r="B67" s="4" t="s">
        <v>304</v>
      </c>
      <c r="C67" s="4" t="s">
        <v>305</v>
      </c>
      <c r="D67" s="4">
        <v>818</v>
      </c>
    </row>
    <row r="68" spans="1:4" ht="14.5" x14ac:dyDescent="0.35">
      <c r="A68" s="4" t="s">
        <v>309</v>
      </c>
      <c r="B68" s="4" t="s">
        <v>307</v>
      </c>
      <c r="C68" s="4" t="s">
        <v>308</v>
      </c>
      <c r="D68" s="4">
        <v>222</v>
      </c>
    </row>
    <row r="69" spans="1:4" ht="14.5" x14ac:dyDescent="0.35">
      <c r="A69" s="4" t="s">
        <v>312</v>
      </c>
      <c r="B69" s="4" t="s">
        <v>310</v>
      </c>
      <c r="C69" s="4" t="s">
        <v>311</v>
      </c>
      <c r="D69" s="4">
        <v>226</v>
      </c>
    </row>
    <row r="70" spans="1:4" ht="14.5" x14ac:dyDescent="0.35">
      <c r="A70" s="4" t="s">
        <v>315</v>
      </c>
      <c r="B70" s="4" t="s">
        <v>313</v>
      </c>
      <c r="C70" s="4" t="s">
        <v>314</v>
      </c>
      <c r="D70" s="4">
        <v>232</v>
      </c>
    </row>
    <row r="71" spans="1:4" ht="14.5" x14ac:dyDescent="0.35">
      <c r="A71" s="4" t="s">
        <v>19</v>
      </c>
      <c r="B71" s="4" t="s">
        <v>41</v>
      </c>
      <c r="C71" s="4" t="s">
        <v>81</v>
      </c>
      <c r="D71" s="4">
        <v>233</v>
      </c>
    </row>
    <row r="72" spans="1:4" ht="14.5" x14ac:dyDescent="0.35">
      <c r="A72" s="4" t="s">
        <v>318</v>
      </c>
      <c r="B72" s="4" t="s">
        <v>316</v>
      </c>
      <c r="C72" s="4" t="s">
        <v>317</v>
      </c>
      <c r="D72" s="4">
        <v>748</v>
      </c>
    </row>
    <row r="73" spans="1:4" ht="14.5" x14ac:dyDescent="0.35">
      <c r="A73" s="4" t="s">
        <v>321</v>
      </c>
      <c r="B73" s="4" t="s">
        <v>319</v>
      </c>
      <c r="C73" s="4" t="s">
        <v>320</v>
      </c>
      <c r="D73" s="4">
        <v>231</v>
      </c>
    </row>
    <row r="74" spans="1:4" ht="14.5" x14ac:dyDescent="0.35">
      <c r="A74" s="4" t="s">
        <v>324</v>
      </c>
      <c r="B74" s="4" t="s">
        <v>322</v>
      </c>
      <c r="C74" s="4" t="s">
        <v>323</v>
      </c>
      <c r="D74" s="4">
        <v>238</v>
      </c>
    </row>
    <row r="75" spans="1:4" ht="14.5" x14ac:dyDescent="0.35">
      <c r="A75" s="4" t="s">
        <v>325</v>
      </c>
      <c r="B75" s="4" t="s">
        <v>88</v>
      </c>
      <c r="C75" s="4" t="s">
        <v>89</v>
      </c>
      <c r="D75" s="4">
        <v>234</v>
      </c>
    </row>
    <row r="76" spans="1:4" ht="14.5" x14ac:dyDescent="0.35">
      <c r="A76" s="4" t="s">
        <v>328</v>
      </c>
      <c r="B76" s="4" t="s">
        <v>326</v>
      </c>
      <c r="C76" s="4" t="s">
        <v>327</v>
      </c>
      <c r="D76" s="4">
        <v>242</v>
      </c>
    </row>
    <row r="77" spans="1:4" ht="14.5" x14ac:dyDescent="0.35">
      <c r="A77" s="4" t="s">
        <v>18</v>
      </c>
      <c r="B77" s="4" t="s">
        <v>60</v>
      </c>
      <c r="C77" s="4" t="s">
        <v>90</v>
      </c>
      <c r="D77" s="4">
        <v>246</v>
      </c>
    </row>
    <row r="78" spans="1:4" ht="14.5" x14ac:dyDescent="0.35">
      <c r="A78" s="4" t="s">
        <v>9</v>
      </c>
      <c r="B78" s="4" t="s">
        <v>44</v>
      </c>
      <c r="C78" s="4" t="s">
        <v>71</v>
      </c>
      <c r="D78" s="4">
        <v>250</v>
      </c>
    </row>
    <row r="79" spans="1:4" ht="14.5" x14ac:dyDescent="0.35">
      <c r="A79" s="4" t="s">
        <v>331</v>
      </c>
      <c r="B79" s="4" t="s">
        <v>329</v>
      </c>
      <c r="C79" s="4" t="s">
        <v>330</v>
      </c>
      <c r="D79" s="4">
        <v>254</v>
      </c>
    </row>
    <row r="80" spans="1:4" ht="14.5" x14ac:dyDescent="0.35">
      <c r="A80" s="4" t="s">
        <v>334</v>
      </c>
      <c r="B80" s="4" t="s">
        <v>332</v>
      </c>
      <c r="C80" s="4" t="s">
        <v>333</v>
      </c>
      <c r="D80" s="4">
        <v>258</v>
      </c>
    </row>
    <row r="81" spans="1:4" ht="14.5" x14ac:dyDescent="0.35">
      <c r="A81" s="4" t="s">
        <v>767</v>
      </c>
      <c r="B81" s="4" t="s">
        <v>335</v>
      </c>
      <c r="C81" s="4" t="s">
        <v>336</v>
      </c>
      <c r="D81" s="4">
        <v>260</v>
      </c>
    </row>
    <row r="82" spans="1:4" ht="14.5" x14ac:dyDescent="0.35">
      <c r="A82" s="4" t="s">
        <v>339</v>
      </c>
      <c r="B82" s="4" t="s">
        <v>337</v>
      </c>
      <c r="C82" s="4" t="s">
        <v>338</v>
      </c>
      <c r="D82" s="4">
        <v>266</v>
      </c>
    </row>
    <row r="83" spans="1:4" ht="14.5" x14ac:dyDescent="0.35">
      <c r="A83" s="4" t="s">
        <v>766</v>
      </c>
      <c r="B83" s="4" t="s">
        <v>340</v>
      </c>
      <c r="C83" s="4" t="s">
        <v>341</v>
      </c>
      <c r="D83" s="4">
        <v>270</v>
      </c>
    </row>
    <row r="84" spans="1:4" ht="14.5" x14ac:dyDescent="0.35">
      <c r="A84" s="4" t="s">
        <v>344</v>
      </c>
      <c r="B84" s="4" t="s">
        <v>342</v>
      </c>
      <c r="C84" s="4" t="s">
        <v>343</v>
      </c>
      <c r="D84" s="4">
        <v>268</v>
      </c>
    </row>
    <row r="85" spans="1:4" ht="14.5" x14ac:dyDescent="0.35">
      <c r="A85" s="4" t="s">
        <v>16</v>
      </c>
      <c r="B85" s="4" t="s">
        <v>40</v>
      </c>
      <c r="C85" s="4" t="s">
        <v>92</v>
      </c>
      <c r="D85" s="4">
        <v>276</v>
      </c>
    </row>
    <row r="86" spans="1:4" ht="14.5" x14ac:dyDescent="0.35">
      <c r="A86" s="4" t="s">
        <v>347</v>
      </c>
      <c r="B86" s="4" t="s">
        <v>345</v>
      </c>
      <c r="C86" s="4" t="s">
        <v>346</v>
      </c>
      <c r="D86" s="4">
        <v>288</v>
      </c>
    </row>
    <row r="87" spans="1:4" ht="14.5" x14ac:dyDescent="0.35">
      <c r="A87" s="4" t="s">
        <v>93</v>
      </c>
      <c r="B87" s="4" t="s">
        <v>94</v>
      </c>
      <c r="C87" s="4" t="s">
        <v>95</v>
      </c>
      <c r="D87" s="4">
        <v>292</v>
      </c>
    </row>
    <row r="88" spans="1:4" ht="14.5" x14ac:dyDescent="0.35">
      <c r="A88" s="4" t="s">
        <v>1</v>
      </c>
      <c r="B88" s="4" t="s">
        <v>96</v>
      </c>
      <c r="C88" s="4" t="s">
        <v>97</v>
      </c>
      <c r="D88" s="4">
        <v>300</v>
      </c>
    </row>
    <row r="89" spans="1:4" ht="14.5" x14ac:dyDescent="0.35">
      <c r="A89" s="4" t="s">
        <v>350</v>
      </c>
      <c r="B89" s="4" t="s">
        <v>348</v>
      </c>
      <c r="C89" s="4" t="s">
        <v>349</v>
      </c>
      <c r="D89" s="4">
        <v>304</v>
      </c>
    </row>
    <row r="90" spans="1:4" ht="14.5" x14ac:dyDescent="0.35">
      <c r="A90" s="4" t="s">
        <v>353</v>
      </c>
      <c r="B90" s="4" t="s">
        <v>351</v>
      </c>
      <c r="C90" s="4" t="s">
        <v>352</v>
      </c>
      <c r="D90" s="4">
        <v>308</v>
      </c>
    </row>
    <row r="91" spans="1:4" ht="14.5" x14ac:dyDescent="0.35">
      <c r="A91" s="4" t="s">
        <v>356</v>
      </c>
      <c r="B91" s="4" t="s">
        <v>354</v>
      </c>
      <c r="C91" s="4" t="s">
        <v>355</v>
      </c>
      <c r="D91" s="4">
        <v>312</v>
      </c>
    </row>
    <row r="92" spans="1:4" ht="14.5" x14ac:dyDescent="0.35">
      <c r="A92" s="4" t="s">
        <v>359</v>
      </c>
      <c r="B92" s="4" t="s">
        <v>357</v>
      </c>
      <c r="C92" s="4" t="s">
        <v>358</v>
      </c>
      <c r="D92" s="4">
        <v>316</v>
      </c>
    </row>
    <row r="93" spans="1:4" ht="14.5" x14ac:dyDescent="0.35">
      <c r="A93" s="4" t="s">
        <v>362</v>
      </c>
      <c r="B93" s="4" t="s">
        <v>360</v>
      </c>
      <c r="C93" s="4" t="s">
        <v>361</v>
      </c>
      <c r="D93" s="4">
        <v>320</v>
      </c>
    </row>
    <row r="94" spans="1:4" ht="14.5" x14ac:dyDescent="0.35">
      <c r="A94" s="4" t="s">
        <v>365</v>
      </c>
      <c r="B94" s="4" t="s">
        <v>363</v>
      </c>
      <c r="C94" s="4" t="s">
        <v>364</v>
      </c>
      <c r="D94" s="4">
        <v>831</v>
      </c>
    </row>
    <row r="95" spans="1:4" ht="14.5" x14ac:dyDescent="0.35">
      <c r="A95" s="4" t="s">
        <v>368</v>
      </c>
      <c r="B95" s="4" t="s">
        <v>366</v>
      </c>
      <c r="C95" s="4" t="s">
        <v>367</v>
      </c>
      <c r="D95" s="4">
        <v>324</v>
      </c>
    </row>
    <row r="96" spans="1:4" ht="14.5" x14ac:dyDescent="0.35">
      <c r="A96" s="4" t="s">
        <v>371</v>
      </c>
      <c r="B96" s="4" t="s">
        <v>369</v>
      </c>
      <c r="C96" s="4" t="s">
        <v>370</v>
      </c>
      <c r="D96" s="4">
        <v>624</v>
      </c>
    </row>
    <row r="97" spans="1:4" ht="14.5" x14ac:dyDescent="0.35">
      <c r="A97" s="4" t="s">
        <v>374</v>
      </c>
      <c r="B97" s="4" t="s">
        <v>372</v>
      </c>
      <c r="C97" s="4" t="s">
        <v>373</v>
      </c>
      <c r="D97" s="4">
        <v>328</v>
      </c>
    </row>
    <row r="98" spans="1:4" ht="14.5" x14ac:dyDescent="0.35">
      <c r="A98" s="4" t="s">
        <v>377</v>
      </c>
      <c r="B98" s="4" t="s">
        <v>375</v>
      </c>
      <c r="C98" s="4" t="s">
        <v>376</v>
      </c>
      <c r="D98" s="4">
        <v>332</v>
      </c>
    </row>
    <row r="99" spans="1:4" ht="14.5" x14ac:dyDescent="0.35">
      <c r="A99" s="4" t="s">
        <v>380</v>
      </c>
      <c r="B99" s="4" t="s">
        <v>378</v>
      </c>
      <c r="C99" s="4" t="s">
        <v>379</v>
      </c>
      <c r="D99" s="4">
        <v>334</v>
      </c>
    </row>
    <row r="100" spans="1:4" ht="14.5" x14ac:dyDescent="0.35">
      <c r="A100" s="4" t="s">
        <v>764</v>
      </c>
      <c r="B100" s="4" t="s">
        <v>135</v>
      </c>
      <c r="C100" s="4" t="s">
        <v>136</v>
      </c>
      <c r="D100" s="4">
        <v>336</v>
      </c>
    </row>
    <row r="101" spans="1:4" ht="14.5" x14ac:dyDescent="0.35">
      <c r="A101" s="4" t="s">
        <v>383</v>
      </c>
      <c r="B101" s="4" t="s">
        <v>381</v>
      </c>
      <c r="C101" s="4" t="s">
        <v>382</v>
      </c>
      <c r="D101" s="4">
        <v>340</v>
      </c>
    </row>
    <row r="102" spans="1:4" ht="14.5" x14ac:dyDescent="0.35">
      <c r="A102" s="4" t="s">
        <v>386</v>
      </c>
      <c r="B102" s="4" t="s">
        <v>384</v>
      </c>
      <c r="C102" s="4" t="s">
        <v>385</v>
      </c>
      <c r="D102" s="4">
        <v>344</v>
      </c>
    </row>
    <row r="103" spans="1:4" ht="14.5" x14ac:dyDescent="0.35">
      <c r="A103" s="4" t="s">
        <v>10</v>
      </c>
      <c r="B103" s="4" t="s">
        <v>51</v>
      </c>
      <c r="C103" s="4" t="s">
        <v>91</v>
      </c>
      <c r="D103" s="4">
        <v>348</v>
      </c>
    </row>
    <row r="104" spans="1:4" ht="14.5" x14ac:dyDescent="0.35">
      <c r="A104" s="4" t="s">
        <v>26</v>
      </c>
      <c r="B104" s="4" t="s">
        <v>62</v>
      </c>
      <c r="C104" s="4" t="s">
        <v>98</v>
      </c>
      <c r="D104" s="4">
        <v>352</v>
      </c>
    </row>
    <row r="105" spans="1:4" ht="14.5" x14ac:dyDescent="0.35">
      <c r="A105" s="4" t="s">
        <v>389</v>
      </c>
      <c r="B105" s="4" t="s">
        <v>387</v>
      </c>
      <c r="C105" s="4" t="s">
        <v>388</v>
      </c>
      <c r="D105" s="4">
        <v>356</v>
      </c>
    </row>
    <row r="106" spans="1:4" ht="14.5" x14ac:dyDescent="0.35">
      <c r="A106" s="4" t="s">
        <v>392</v>
      </c>
      <c r="B106" s="4" t="s">
        <v>390</v>
      </c>
      <c r="C106" s="4" t="s">
        <v>391</v>
      </c>
      <c r="D106" s="4">
        <v>360</v>
      </c>
    </row>
    <row r="107" spans="1:4" ht="14.5" x14ac:dyDescent="0.35">
      <c r="A107" s="4" t="s">
        <v>765</v>
      </c>
      <c r="B107" s="4" t="s">
        <v>393</v>
      </c>
      <c r="C107" s="4" t="s">
        <v>394</v>
      </c>
      <c r="D107" s="4">
        <v>364</v>
      </c>
    </row>
    <row r="108" spans="1:4" ht="14.5" x14ac:dyDescent="0.35">
      <c r="A108" s="4" t="s">
        <v>397</v>
      </c>
      <c r="B108" s="4" t="s">
        <v>395</v>
      </c>
      <c r="C108" s="4" t="s">
        <v>396</v>
      </c>
      <c r="D108" s="4">
        <v>368</v>
      </c>
    </row>
    <row r="109" spans="1:4" ht="14.5" x14ac:dyDescent="0.35">
      <c r="A109" s="4" t="s">
        <v>23</v>
      </c>
      <c r="B109" s="4" t="s">
        <v>42</v>
      </c>
      <c r="C109" s="4" t="s">
        <v>99</v>
      </c>
      <c r="D109" s="4">
        <v>372</v>
      </c>
    </row>
    <row r="110" spans="1:4" ht="14.5" x14ac:dyDescent="0.35">
      <c r="A110" s="4" t="s">
        <v>100</v>
      </c>
      <c r="B110" s="4" t="s">
        <v>101</v>
      </c>
      <c r="C110" s="4" t="s">
        <v>102</v>
      </c>
      <c r="D110" s="4">
        <v>833</v>
      </c>
    </row>
    <row r="111" spans="1:4" ht="14.5" x14ac:dyDescent="0.35">
      <c r="A111" s="4" t="s">
        <v>400</v>
      </c>
      <c r="B111" s="4" t="s">
        <v>398</v>
      </c>
      <c r="C111" s="4" t="s">
        <v>399</v>
      </c>
      <c r="D111" s="4">
        <v>376</v>
      </c>
    </row>
    <row r="112" spans="1:4" ht="14.5" x14ac:dyDescent="0.35">
      <c r="A112" s="4" t="s">
        <v>17</v>
      </c>
      <c r="B112" s="4" t="s">
        <v>46</v>
      </c>
      <c r="C112" s="4" t="s">
        <v>72</v>
      </c>
      <c r="D112" s="4">
        <v>380</v>
      </c>
    </row>
    <row r="113" spans="1:4" ht="14.5" x14ac:dyDescent="0.35">
      <c r="A113" s="4" t="s">
        <v>403</v>
      </c>
      <c r="B113" s="4" t="s">
        <v>401</v>
      </c>
      <c r="C113" s="4" t="s">
        <v>402</v>
      </c>
      <c r="D113" s="4">
        <v>388</v>
      </c>
    </row>
    <row r="114" spans="1:4" ht="14.5" x14ac:dyDescent="0.35">
      <c r="A114" s="4" t="s">
        <v>406</v>
      </c>
      <c r="B114" s="4" t="s">
        <v>404</v>
      </c>
      <c r="C114" s="4" t="s">
        <v>405</v>
      </c>
      <c r="D114" s="4">
        <v>392</v>
      </c>
    </row>
    <row r="115" spans="1:4" ht="14.5" x14ac:dyDescent="0.35">
      <c r="A115" s="4" t="s">
        <v>409</v>
      </c>
      <c r="B115" s="4" t="s">
        <v>407</v>
      </c>
      <c r="C115" s="4" t="s">
        <v>408</v>
      </c>
      <c r="D115" s="4">
        <v>832</v>
      </c>
    </row>
    <row r="116" spans="1:4" ht="14.5" x14ac:dyDescent="0.35">
      <c r="A116" s="4" t="s">
        <v>412</v>
      </c>
      <c r="B116" s="4" t="s">
        <v>410</v>
      </c>
      <c r="C116" s="4" t="s">
        <v>411</v>
      </c>
      <c r="D116" s="4">
        <v>400</v>
      </c>
    </row>
    <row r="117" spans="1:4" ht="14.5" x14ac:dyDescent="0.35">
      <c r="A117" s="4" t="s">
        <v>415</v>
      </c>
      <c r="B117" s="4" t="s">
        <v>413</v>
      </c>
      <c r="C117" s="4" t="s">
        <v>414</v>
      </c>
      <c r="D117" s="4">
        <v>398</v>
      </c>
    </row>
    <row r="118" spans="1:4" ht="14.5" x14ac:dyDescent="0.35">
      <c r="A118" s="4" t="s">
        <v>418</v>
      </c>
      <c r="B118" s="4" t="s">
        <v>416</v>
      </c>
      <c r="C118" s="4" t="s">
        <v>417</v>
      </c>
      <c r="D118" s="4">
        <v>404</v>
      </c>
    </row>
    <row r="119" spans="1:4" ht="14.5" x14ac:dyDescent="0.35">
      <c r="A119" s="4" t="s">
        <v>421</v>
      </c>
      <c r="B119" s="4" t="s">
        <v>419</v>
      </c>
      <c r="C119" s="4" t="s">
        <v>420</v>
      </c>
      <c r="D119" s="4">
        <v>296</v>
      </c>
    </row>
    <row r="120" spans="1:4" ht="14.5" x14ac:dyDescent="0.35">
      <c r="A120" s="4" t="s">
        <v>424</v>
      </c>
      <c r="B120" s="4" t="s">
        <v>422</v>
      </c>
      <c r="C120" s="4" t="s">
        <v>423</v>
      </c>
      <c r="D120" s="4">
        <v>408</v>
      </c>
    </row>
    <row r="121" spans="1:4" ht="14.5" x14ac:dyDescent="0.35">
      <c r="A121" s="4" t="s">
        <v>763</v>
      </c>
      <c r="B121" s="4" t="s">
        <v>425</v>
      </c>
      <c r="C121" s="4" t="s">
        <v>426</v>
      </c>
      <c r="D121" s="4">
        <v>410</v>
      </c>
    </row>
    <row r="122" spans="1:4" ht="14.5" x14ac:dyDescent="0.35">
      <c r="A122" s="4" t="s">
        <v>429</v>
      </c>
      <c r="B122" s="4" t="s">
        <v>427</v>
      </c>
      <c r="C122" s="4" t="s">
        <v>428</v>
      </c>
      <c r="D122" s="4">
        <v>414</v>
      </c>
    </row>
    <row r="123" spans="1:4" ht="14.5" x14ac:dyDescent="0.35">
      <c r="A123" s="4" t="s">
        <v>432</v>
      </c>
      <c r="B123" s="4" t="s">
        <v>430</v>
      </c>
      <c r="C123" s="4" t="s">
        <v>431</v>
      </c>
      <c r="D123" s="4">
        <v>417</v>
      </c>
    </row>
    <row r="124" spans="1:4" ht="14.5" x14ac:dyDescent="0.35">
      <c r="A124" s="4" t="s">
        <v>762</v>
      </c>
      <c r="B124" s="4" t="s">
        <v>433</v>
      </c>
      <c r="C124" s="4" t="s">
        <v>434</v>
      </c>
      <c r="D124" s="4">
        <v>418</v>
      </c>
    </row>
    <row r="125" spans="1:4" ht="14.5" x14ac:dyDescent="0.35">
      <c r="A125" s="4" t="s">
        <v>24</v>
      </c>
      <c r="B125" s="4" t="s">
        <v>48</v>
      </c>
      <c r="C125" s="4" t="s">
        <v>103</v>
      </c>
      <c r="D125" s="4">
        <v>428</v>
      </c>
    </row>
    <row r="126" spans="1:4" ht="14.5" x14ac:dyDescent="0.35">
      <c r="A126" s="4" t="s">
        <v>437</v>
      </c>
      <c r="B126" s="4" t="s">
        <v>435</v>
      </c>
      <c r="C126" s="4" t="s">
        <v>436</v>
      </c>
      <c r="D126" s="4">
        <v>422</v>
      </c>
    </row>
    <row r="127" spans="1:4" ht="14.5" x14ac:dyDescent="0.35">
      <c r="A127" s="4" t="s">
        <v>440</v>
      </c>
      <c r="B127" s="4" t="s">
        <v>438</v>
      </c>
      <c r="C127" s="4" t="s">
        <v>439</v>
      </c>
      <c r="D127" s="4">
        <v>426</v>
      </c>
    </row>
    <row r="128" spans="1:4" ht="14.5" x14ac:dyDescent="0.35">
      <c r="A128" s="4" t="s">
        <v>443</v>
      </c>
      <c r="B128" s="4" t="s">
        <v>441</v>
      </c>
      <c r="C128" s="4" t="s">
        <v>442</v>
      </c>
      <c r="D128" s="4">
        <v>430</v>
      </c>
    </row>
    <row r="129" spans="1:4" ht="14.5" x14ac:dyDescent="0.35">
      <c r="A129" s="4" t="s">
        <v>446</v>
      </c>
      <c r="B129" s="4" t="s">
        <v>444</v>
      </c>
      <c r="C129" s="4" t="s">
        <v>445</v>
      </c>
      <c r="D129" s="4">
        <v>434</v>
      </c>
    </row>
    <row r="130" spans="1:4" ht="14.5" x14ac:dyDescent="0.35">
      <c r="A130" s="4" t="s">
        <v>28</v>
      </c>
      <c r="B130" s="4" t="s">
        <v>63</v>
      </c>
      <c r="C130" s="4" t="s">
        <v>104</v>
      </c>
      <c r="D130" s="4">
        <v>438</v>
      </c>
    </row>
    <row r="131" spans="1:4" ht="14.5" x14ac:dyDescent="0.35">
      <c r="A131" s="4" t="s">
        <v>2</v>
      </c>
      <c r="B131" s="4" t="s">
        <v>49</v>
      </c>
      <c r="C131" s="4" t="s">
        <v>105</v>
      </c>
      <c r="D131" s="4">
        <v>440</v>
      </c>
    </row>
    <row r="132" spans="1:4" ht="14.5" x14ac:dyDescent="0.35">
      <c r="A132" s="4" t="s">
        <v>6</v>
      </c>
      <c r="B132" s="4" t="s">
        <v>50</v>
      </c>
      <c r="C132" s="4" t="s">
        <v>66</v>
      </c>
      <c r="D132" s="4">
        <v>442</v>
      </c>
    </row>
    <row r="133" spans="1:4" ht="14.5" x14ac:dyDescent="0.35">
      <c r="A133" s="4" t="s">
        <v>449</v>
      </c>
      <c r="B133" s="4" t="s">
        <v>447</v>
      </c>
      <c r="C133" s="4" t="s">
        <v>448</v>
      </c>
      <c r="D133" s="4">
        <v>446</v>
      </c>
    </row>
    <row r="134" spans="1:4" ht="14.5" x14ac:dyDescent="0.35">
      <c r="A134" s="4" t="s">
        <v>768</v>
      </c>
      <c r="B134" s="4" t="s">
        <v>107</v>
      </c>
      <c r="C134" s="4" t="s">
        <v>108</v>
      </c>
      <c r="D134" s="4">
        <v>807</v>
      </c>
    </row>
    <row r="135" spans="1:4" ht="14.5" x14ac:dyDescent="0.35">
      <c r="A135" s="4" t="s">
        <v>452</v>
      </c>
      <c r="B135" s="4" t="s">
        <v>450</v>
      </c>
      <c r="C135" s="4" t="s">
        <v>451</v>
      </c>
      <c r="D135" s="4">
        <v>450</v>
      </c>
    </row>
    <row r="136" spans="1:4" ht="14.5" x14ac:dyDescent="0.35">
      <c r="A136" s="4" t="s">
        <v>455</v>
      </c>
      <c r="B136" s="4" t="s">
        <v>453</v>
      </c>
      <c r="C136" s="4" t="s">
        <v>454</v>
      </c>
      <c r="D136" s="4">
        <v>454</v>
      </c>
    </row>
    <row r="137" spans="1:4" ht="14.5" x14ac:dyDescent="0.35">
      <c r="A137" s="4" t="s">
        <v>458</v>
      </c>
      <c r="B137" s="4" t="s">
        <v>456</v>
      </c>
      <c r="C137" s="4" t="s">
        <v>457</v>
      </c>
      <c r="D137" s="4">
        <v>458</v>
      </c>
    </row>
    <row r="138" spans="1:4" ht="14.5" x14ac:dyDescent="0.35">
      <c r="A138" s="4" t="s">
        <v>461</v>
      </c>
      <c r="B138" s="4" t="s">
        <v>459</v>
      </c>
      <c r="C138" s="4" t="s">
        <v>460</v>
      </c>
      <c r="D138" s="4">
        <v>462</v>
      </c>
    </row>
    <row r="139" spans="1:4" ht="14.5" x14ac:dyDescent="0.35">
      <c r="A139" s="4" t="s">
        <v>464</v>
      </c>
      <c r="B139" s="4" t="s">
        <v>462</v>
      </c>
      <c r="C139" s="4" t="s">
        <v>463</v>
      </c>
      <c r="D139" s="4">
        <v>466</v>
      </c>
    </row>
    <row r="140" spans="1:4" ht="14.5" x14ac:dyDescent="0.35">
      <c r="A140" s="4" t="s">
        <v>14</v>
      </c>
      <c r="B140" s="4" t="s">
        <v>52</v>
      </c>
      <c r="C140" s="4" t="s">
        <v>106</v>
      </c>
      <c r="D140" s="4">
        <v>470</v>
      </c>
    </row>
    <row r="141" spans="1:4" ht="14.5" x14ac:dyDescent="0.35">
      <c r="A141" s="4" t="s">
        <v>761</v>
      </c>
      <c r="B141" s="4" t="s">
        <v>465</v>
      </c>
      <c r="C141" s="4" t="s">
        <v>466</v>
      </c>
      <c r="D141" s="4">
        <v>584</v>
      </c>
    </row>
    <row r="142" spans="1:4" ht="14.5" x14ac:dyDescent="0.35">
      <c r="A142" s="4" t="s">
        <v>469</v>
      </c>
      <c r="B142" s="4" t="s">
        <v>467</v>
      </c>
      <c r="C142" s="4" t="s">
        <v>468</v>
      </c>
      <c r="D142" s="4">
        <v>474</v>
      </c>
    </row>
    <row r="143" spans="1:4" ht="14.5" x14ac:dyDescent="0.35">
      <c r="A143" s="4" t="s">
        <v>472</v>
      </c>
      <c r="B143" s="4" t="s">
        <v>470</v>
      </c>
      <c r="C143" s="4" t="s">
        <v>471</v>
      </c>
      <c r="D143" s="4">
        <v>478</v>
      </c>
    </row>
    <row r="144" spans="1:4" ht="14.5" x14ac:dyDescent="0.35">
      <c r="A144" s="4" t="s">
        <v>475</v>
      </c>
      <c r="B144" s="4" t="s">
        <v>473</v>
      </c>
      <c r="C144" s="4" t="s">
        <v>474</v>
      </c>
      <c r="D144" s="4">
        <v>480</v>
      </c>
    </row>
    <row r="145" spans="1:4" ht="14.5" x14ac:dyDescent="0.35">
      <c r="A145" s="4" t="s">
        <v>478</v>
      </c>
      <c r="B145" s="4" t="s">
        <v>476</v>
      </c>
      <c r="C145" s="4" t="s">
        <v>477</v>
      </c>
      <c r="D145" s="4">
        <v>175</v>
      </c>
    </row>
    <row r="146" spans="1:4" ht="14.5" x14ac:dyDescent="0.35">
      <c r="A146" s="4" t="s">
        <v>481</v>
      </c>
      <c r="B146" s="4" t="s">
        <v>479</v>
      </c>
      <c r="C146" s="4" t="s">
        <v>480</v>
      </c>
      <c r="D146" s="4">
        <v>484</v>
      </c>
    </row>
    <row r="147" spans="1:4" ht="14.5" x14ac:dyDescent="0.35">
      <c r="A147" s="4" t="s">
        <v>760</v>
      </c>
      <c r="B147" s="4" t="s">
        <v>482</v>
      </c>
      <c r="C147" s="4" t="s">
        <v>483</v>
      </c>
      <c r="D147" s="4">
        <v>583</v>
      </c>
    </row>
    <row r="148" spans="1:4" ht="14.5" x14ac:dyDescent="0.35">
      <c r="A148" s="4" t="s">
        <v>759</v>
      </c>
      <c r="B148" s="4" t="s">
        <v>109</v>
      </c>
      <c r="C148" s="4" t="s">
        <v>110</v>
      </c>
      <c r="D148" s="4">
        <v>498</v>
      </c>
    </row>
    <row r="149" spans="1:4" ht="14.5" x14ac:dyDescent="0.35">
      <c r="A149" s="4" t="s">
        <v>484</v>
      </c>
      <c r="B149" s="4" t="s">
        <v>111</v>
      </c>
      <c r="C149" s="4" t="s">
        <v>112</v>
      </c>
      <c r="D149" s="4">
        <v>492</v>
      </c>
    </row>
    <row r="150" spans="1:4" ht="14.5" x14ac:dyDescent="0.35">
      <c r="A150" s="4" t="s">
        <v>487</v>
      </c>
      <c r="B150" s="4" t="s">
        <v>485</v>
      </c>
      <c r="C150" s="4" t="s">
        <v>486</v>
      </c>
      <c r="D150" s="4">
        <v>496</v>
      </c>
    </row>
    <row r="151" spans="1:4" ht="14.5" x14ac:dyDescent="0.35">
      <c r="A151" s="4" t="s">
        <v>30</v>
      </c>
      <c r="B151" s="4" t="s">
        <v>113</v>
      </c>
      <c r="C151" s="4" t="s">
        <v>114</v>
      </c>
      <c r="D151" s="4">
        <v>499</v>
      </c>
    </row>
    <row r="152" spans="1:4" ht="14.5" x14ac:dyDescent="0.35">
      <c r="A152" s="4" t="s">
        <v>490</v>
      </c>
      <c r="B152" s="4" t="s">
        <v>488</v>
      </c>
      <c r="C152" s="4" t="s">
        <v>489</v>
      </c>
      <c r="D152" s="4">
        <v>500</v>
      </c>
    </row>
    <row r="153" spans="1:4" ht="14.5" x14ac:dyDescent="0.35">
      <c r="A153" s="4" t="s">
        <v>493</v>
      </c>
      <c r="B153" s="4" t="s">
        <v>491</v>
      </c>
      <c r="C153" s="4" t="s">
        <v>492</v>
      </c>
      <c r="D153" s="4">
        <v>504</v>
      </c>
    </row>
    <row r="154" spans="1:4" ht="14.5" x14ac:dyDescent="0.35">
      <c r="A154" s="4" t="s">
        <v>496</v>
      </c>
      <c r="B154" s="4" t="s">
        <v>494</v>
      </c>
      <c r="C154" s="4" t="s">
        <v>495</v>
      </c>
      <c r="D154" s="4">
        <v>508</v>
      </c>
    </row>
    <row r="155" spans="1:4" ht="14.5" x14ac:dyDescent="0.35">
      <c r="A155" s="4" t="s">
        <v>499</v>
      </c>
      <c r="B155" s="4" t="s">
        <v>497</v>
      </c>
      <c r="C155" s="4" t="s">
        <v>498</v>
      </c>
      <c r="D155" s="4">
        <v>104</v>
      </c>
    </row>
    <row r="156" spans="1:4" ht="14.5" x14ac:dyDescent="0.35">
      <c r="A156" s="4" t="s">
        <v>502</v>
      </c>
      <c r="B156" s="4" t="s">
        <v>500</v>
      </c>
      <c r="C156" s="4" t="s">
        <v>501</v>
      </c>
      <c r="D156" s="4">
        <v>516</v>
      </c>
    </row>
    <row r="157" spans="1:4" ht="14.5" x14ac:dyDescent="0.35">
      <c r="A157" s="4" t="s">
        <v>505</v>
      </c>
      <c r="B157" s="4" t="s">
        <v>503</v>
      </c>
      <c r="C157" s="4" t="s">
        <v>504</v>
      </c>
      <c r="D157" s="4">
        <v>520</v>
      </c>
    </row>
    <row r="158" spans="1:4" ht="14.5" x14ac:dyDescent="0.35">
      <c r="A158" s="4" t="s">
        <v>508</v>
      </c>
      <c r="B158" s="4" t="s">
        <v>506</v>
      </c>
      <c r="C158" s="4" t="s">
        <v>507</v>
      </c>
      <c r="D158" s="4">
        <v>524</v>
      </c>
    </row>
    <row r="159" spans="1:4" ht="14.5" x14ac:dyDescent="0.35">
      <c r="A159" s="4" t="s">
        <v>758</v>
      </c>
      <c r="B159" s="4" t="s">
        <v>53</v>
      </c>
      <c r="C159" s="4" t="s">
        <v>116</v>
      </c>
      <c r="D159" s="4">
        <v>528</v>
      </c>
    </row>
    <row r="160" spans="1:4" ht="14.5" x14ac:dyDescent="0.35">
      <c r="A160" s="4" t="s">
        <v>511</v>
      </c>
      <c r="B160" s="4" t="s">
        <v>509</v>
      </c>
      <c r="C160" s="4" t="s">
        <v>510</v>
      </c>
      <c r="D160" s="4">
        <v>540</v>
      </c>
    </row>
    <row r="161" spans="1:4" ht="14.5" x14ac:dyDescent="0.35">
      <c r="A161" s="4" t="s">
        <v>514</v>
      </c>
      <c r="B161" s="4" t="s">
        <v>512</v>
      </c>
      <c r="C161" s="4" t="s">
        <v>513</v>
      </c>
      <c r="D161" s="4">
        <v>554</v>
      </c>
    </row>
    <row r="162" spans="1:4" ht="14.5" x14ac:dyDescent="0.35">
      <c r="A162" s="4" t="s">
        <v>517</v>
      </c>
      <c r="B162" s="4" t="s">
        <v>515</v>
      </c>
      <c r="C162" s="4" t="s">
        <v>516</v>
      </c>
      <c r="D162" s="4">
        <v>558</v>
      </c>
    </row>
    <row r="163" spans="1:4" ht="14.5" x14ac:dyDescent="0.35">
      <c r="A163" s="4" t="s">
        <v>756</v>
      </c>
      <c r="B163" s="4" t="s">
        <v>518</v>
      </c>
      <c r="C163" s="4" t="s">
        <v>519</v>
      </c>
      <c r="D163" s="4">
        <v>562</v>
      </c>
    </row>
    <row r="164" spans="1:4" ht="14.5" x14ac:dyDescent="0.35">
      <c r="A164" s="4" t="s">
        <v>522</v>
      </c>
      <c r="B164" s="4" t="s">
        <v>520</v>
      </c>
      <c r="C164" s="4" t="s">
        <v>521</v>
      </c>
      <c r="D164" s="4">
        <v>566</v>
      </c>
    </row>
    <row r="165" spans="1:4" ht="14.5" x14ac:dyDescent="0.35">
      <c r="A165" s="4" t="s">
        <v>525</v>
      </c>
      <c r="B165" s="4" t="s">
        <v>523</v>
      </c>
      <c r="C165" s="4" t="s">
        <v>524</v>
      </c>
      <c r="D165" s="4">
        <v>570</v>
      </c>
    </row>
    <row r="166" spans="1:4" ht="14.5" x14ac:dyDescent="0.35">
      <c r="A166" s="4" t="s">
        <v>527</v>
      </c>
      <c r="B166" s="4" t="s">
        <v>67</v>
      </c>
      <c r="C166" s="4" t="s">
        <v>526</v>
      </c>
      <c r="D166" s="4">
        <v>574</v>
      </c>
    </row>
    <row r="167" spans="1:4" ht="14.5" x14ac:dyDescent="0.35">
      <c r="A167" s="4" t="s">
        <v>757</v>
      </c>
      <c r="B167" s="4" t="s">
        <v>528</v>
      </c>
      <c r="C167" s="4" t="s">
        <v>529</v>
      </c>
      <c r="D167" s="4">
        <v>580</v>
      </c>
    </row>
    <row r="168" spans="1:4" ht="14.5" x14ac:dyDescent="0.35">
      <c r="A168" s="4" t="s">
        <v>27</v>
      </c>
      <c r="B168" s="4" t="s">
        <v>64</v>
      </c>
      <c r="C168" s="4" t="s">
        <v>115</v>
      </c>
      <c r="D168" s="4">
        <v>578</v>
      </c>
    </row>
    <row r="169" spans="1:4" ht="14.5" x14ac:dyDescent="0.35">
      <c r="A169" s="4" t="s">
        <v>532</v>
      </c>
      <c r="B169" s="4" t="s">
        <v>530</v>
      </c>
      <c r="C169" s="4" t="s">
        <v>531</v>
      </c>
      <c r="D169" s="4">
        <v>512</v>
      </c>
    </row>
    <row r="170" spans="1:4" ht="14.5" x14ac:dyDescent="0.35">
      <c r="A170" s="4" t="s">
        <v>535</v>
      </c>
      <c r="B170" s="4" t="s">
        <v>533</v>
      </c>
      <c r="C170" s="4" t="s">
        <v>534</v>
      </c>
      <c r="D170" s="4">
        <v>586</v>
      </c>
    </row>
    <row r="171" spans="1:4" ht="14.5" x14ac:dyDescent="0.35">
      <c r="A171" s="4" t="s">
        <v>538</v>
      </c>
      <c r="B171" s="4" t="s">
        <v>536</v>
      </c>
      <c r="C171" s="4" t="s">
        <v>537</v>
      </c>
      <c r="D171" s="4">
        <v>585</v>
      </c>
    </row>
    <row r="172" spans="1:4" ht="14.5" x14ac:dyDescent="0.35">
      <c r="A172" s="4" t="s">
        <v>541</v>
      </c>
      <c r="B172" s="4" t="s">
        <v>539</v>
      </c>
      <c r="C172" s="4" t="s">
        <v>540</v>
      </c>
      <c r="D172" s="4">
        <v>275</v>
      </c>
    </row>
    <row r="173" spans="1:4" ht="14.5" x14ac:dyDescent="0.35">
      <c r="A173" s="4" t="s">
        <v>544</v>
      </c>
      <c r="B173" s="4" t="s">
        <v>542</v>
      </c>
      <c r="C173" s="4" t="s">
        <v>543</v>
      </c>
      <c r="D173" s="4">
        <v>591</v>
      </c>
    </row>
    <row r="174" spans="1:4" ht="14.5" x14ac:dyDescent="0.35">
      <c r="A174" s="4" t="s">
        <v>547</v>
      </c>
      <c r="B174" s="4" t="s">
        <v>545</v>
      </c>
      <c r="C174" s="4" t="s">
        <v>546</v>
      </c>
      <c r="D174" s="4">
        <v>598</v>
      </c>
    </row>
    <row r="175" spans="1:4" ht="14.5" x14ac:dyDescent="0.35">
      <c r="A175" s="4" t="s">
        <v>550</v>
      </c>
      <c r="B175" s="4" t="s">
        <v>548</v>
      </c>
      <c r="C175" s="4" t="s">
        <v>549</v>
      </c>
      <c r="D175" s="4">
        <v>600</v>
      </c>
    </row>
    <row r="176" spans="1:4" ht="14.5" x14ac:dyDescent="0.35">
      <c r="A176" s="4" t="s">
        <v>553</v>
      </c>
      <c r="B176" s="4" t="s">
        <v>551</v>
      </c>
      <c r="C176" s="4" t="s">
        <v>552</v>
      </c>
      <c r="D176" s="4">
        <v>604</v>
      </c>
    </row>
    <row r="177" spans="1:4" ht="14.5" x14ac:dyDescent="0.35">
      <c r="A177" s="4" t="s">
        <v>755</v>
      </c>
      <c r="B177" s="4" t="s">
        <v>554</v>
      </c>
      <c r="C177" s="4" t="s">
        <v>555</v>
      </c>
      <c r="D177" s="4">
        <v>608</v>
      </c>
    </row>
    <row r="178" spans="1:4" ht="14.5" x14ac:dyDescent="0.35">
      <c r="A178" s="4" t="s">
        <v>558</v>
      </c>
      <c r="B178" s="4" t="s">
        <v>556</v>
      </c>
      <c r="C178" s="4" t="s">
        <v>557</v>
      </c>
      <c r="D178" s="4">
        <v>612</v>
      </c>
    </row>
    <row r="179" spans="1:4" ht="14.5" x14ac:dyDescent="0.35">
      <c r="A179" s="4" t="s">
        <v>25</v>
      </c>
      <c r="B179" s="4" t="s">
        <v>55</v>
      </c>
      <c r="C179" s="4" t="s">
        <v>117</v>
      </c>
      <c r="D179" s="4">
        <v>616</v>
      </c>
    </row>
    <row r="180" spans="1:4" ht="14.5" x14ac:dyDescent="0.35">
      <c r="A180" s="4" t="s">
        <v>3</v>
      </c>
      <c r="B180" s="4" t="s">
        <v>56</v>
      </c>
      <c r="C180" s="4" t="s">
        <v>118</v>
      </c>
      <c r="D180" s="4">
        <v>620</v>
      </c>
    </row>
    <row r="181" spans="1:4" ht="14.5" x14ac:dyDescent="0.35">
      <c r="A181" s="4" t="s">
        <v>561</v>
      </c>
      <c r="B181" s="4" t="s">
        <v>559</v>
      </c>
      <c r="C181" s="4" t="s">
        <v>560</v>
      </c>
      <c r="D181" s="4">
        <v>630</v>
      </c>
    </row>
    <row r="182" spans="1:4" ht="14.5" x14ac:dyDescent="0.35">
      <c r="A182" s="4" t="s">
        <v>564</v>
      </c>
      <c r="B182" s="4" t="s">
        <v>562</v>
      </c>
      <c r="C182" s="4" t="s">
        <v>563</v>
      </c>
      <c r="D182" s="4">
        <v>634</v>
      </c>
    </row>
    <row r="183" spans="1:4" ht="14.5" x14ac:dyDescent="0.35">
      <c r="A183" s="4" t="s">
        <v>567</v>
      </c>
      <c r="B183" s="4" t="s">
        <v>565</v>
      </c>
      <c r="C183" s="4" t="s">
        <v>566</v>
      </c>
      <c r="D183" s="4">
        <v>638</v>
      </c>
    </row>
    <row r="184" spans="1:4" ht="14.5" x14ac:dyDescent="0.35">
      <c r="A184" s="4" t="s">
        <v>7</v>
      </c>
      <c r="B184" s="4" t="s">
        <v>57</v>
      </c>
      <c r="C184" s="4" t="s">
        <v>119</v>
      </c>
      <c r="D184" s="4">
        <v>642</v>
      </c>
    </row>
    <row r="185" spans="1:4" ht="14.5" x14ac:dyDescent="0.35">
      <c r="A185" s="4" t="s">
        <v>754</v>
      </c>
      <c r="B185" s="4" t="s">
        <v>120</v>
      </c>
      <c r="C185" s="4" t="s">
        <v>121</v>
      </c>
      <c r="D185" s="4">
        <v>643</v>
      </c>
    </row>
    <row r="186" spans="1:4" ht="14.5" x14ac:dyDescent="0.35">
      <c r="A186" s="4" t="s">
        <v>570</v>
      </c>
      <c r="B186" s="4" t="s">
        <v>568</v>
      </c>
      <c r="C186" s="4" t="s">
        <v>569</v>
      </c>
      <c r="D186" s="4">
        <v>646</v>
      </c>
    </row>
    <row r="187" spans="1:4" ht="14.5" x14ac:dyDescent="0.35">
      <c r="A187" s="4" t="s">
        <v>573</v>
      </c>
      <c r="B187" s="4" t="s">
        <v>571</v>
      </c>
      <c r="C187" s="4" t="s">
        <v>572</v>
      </c>
      <c r="D187" s="4">
        <v>652</v>
      </c>
    </row>
    <row r="188" spans="1:4" ht="14.5" x14ac:dyDescent="0.35">
      <c r="A188" s="4" t="s">
        <v>576</v>
      </c>
      <c r="B188" s="4" t="s">
        <v>574</v>
      </c>
      <c r="C188" s="4" t="s">
        <v>575</v>
      </c>
      <c r="D188" s="4">
        <v>654</v>
      </c>
    </row>
    <row r="189" spans="1:4" ht="14.5" x14ac:dyDescent="0.35">
      <c r="A189" s="4" t="s">
        <v>579</v>
      </c>
      <c r="B189" s="4" t="s">
        <v>577</v>
      </c>
      <c r="C189" s="4" t="s">
        <v>578</v>
      </c>
      <c r="D189" s="4">
        <v>659</v>
      </c>
    </row>
    <row r="190" spans="1:4" ht="14.5" x14ac:dyDescent="0.35">
      <c r="A190" s="4" t="s">
        <v>582</v>
      </c>
      <c r="B190" s="4" t="s">
        <v>580</v>
      </c>
      <c r="C190" s="4" t="s">
        <v>581</v>
      </c>
      <c r="D190" s="4">
        <v>662</v>
      </c>
    </row>
    <row r="191" spans="1:4" ht="14.5" x14ac:dyDescent="0.35">
      <c r="A191" s="4" t="s">
        <v>585</v>
      </c>
      <c r="B191" s="4" t="s">
        <v>583</v>
      </c>
      <c r="C191" s="4" t="s">
        <v>584</v>
      </c>
      <c r="D191" s="4">
        <v>663</v>
      </c>
    </row>
    <row r="192" spans="1:4" ht="14.5" x14ac:dyDescent="0.35">
      <c r="A192" s="4" t="s">
        <v>588</v>
      </c>
      <c r="B192" s="4" t="s">
        <v>586</v>
      </c>
      <c r="C192" s="4" t="s">
        <v>587</v>
      </c>
      <c r="D192" s="4">
        <v>666</v>
      </c>
    </row>
    <row r="193" spans="1:4" ht="14.5" x14ac:dyDescent="0.35">
      <c r="A193" s="4" t="s">
        <v>591</v>
      </c>
      <c r="B193" s="4" t="s">
        <v>589</v>
      </c>
      <c r="C193" s="4" t="s">
        <v>590</v>
      </c>
      <c r="D193" s="4">
        <v>670</v>
      </c>
    </row>
    <row r="194" spans="1:4" ht="14.5" x14ac:dyDescent="0.35">
      <c r="A194" s="4" t="s">
        <v>594</v>
      </c>
      <c r="B194" s="4" t="s">
        <v>592</v>
      </c>
      <c r="C194" s="4" t="s">
        <v>593</v>
      </c>
      <c r="D194" s="4">
        <v>882</v>
      </c>
    </row>
    <row r="195" spans="1:4" ht="14.5" x14ac:dyDescent="0.35">
      <c r="A195" s="4" t="s">
        <v>122</v>
      </c>
      <c r="B195" s="4" t="s">
        <v>123</v>
      </c>
      <c r="C195" s="4" t="s">
        <v>124</v>
      </c>
      <c r="D195" s="4">
        <v>674</v>
      </c>
    </row>
    <row r="196" spans="1:4" ht="14.5" x14ac:dyDescent="0.35">
      <c r="A196" s="4" t="s">
        <v>597</v>
      </c>
      <c r="B196" s="4" t="s">
        <v>595</v>
      </c>
      <c r="C196" s="4" t="s">
        <v>596</v>
      </c>
      <c r="D196" s="4">
        <v>678</v>
      </c>
    </row>
    <row r="197" spans="1:4" ht="14.5" x14ac:dyDescent="0.35">
      <c r="A197" s="4" t="s">
        <v>600</v>
      </c>
      <c r="B197" s="4" t="s">
        <v>598</v>
      </c>
      <c r="C197" s="4" t="s">
        <v>599</v>
      </c>
      <c r="D197" s="4">
        <v>682</v>
      </c>
    </row>
    <row r="198" spans="1:4" ht="14.5" x14ac:dyDescent="0.35">
      <c r="A198" s="4" t="s">
        <v>603</v>
      </c>
      <c r="B198" s="4" t="s">
        <v>601</v>
      </c>
      <c r="C198" s="4" t="s">
        <v>602</v>
      </c>
      <c r="D198" s="4">
        <v>686</v>
      </c>
    </row>
    <row r="199" spans="1:4" ht="14.5" x14ac:dyDescent="0.35">
      <c r="A199" s="4" t="s">
        <v>32</v>
      </c>
      <c r="B199" s="4" t="s">
        <v>126</v>
      </c>
      <c r="C199" s="4" t="s">
        <v>127</v>
      </c>
      <c r="D199" s="4">
        <v>688</v>
      </c>
    </row>
    <row r="200" spans="1:4" ht="14.5" x14ac:dyDescent="0.35">
      <c r="A200" s="4" t="s">
        <v>606</v>
      </c>
      <c r="B200" s="4" t="s">
        <v>604</v>
      </c>
      <c r="C200" s="4" t="s">
        <v>605</v>
      </c>
      <c r="D200" s="4">
        <v>690</v>
      </c>
    </row>
    <row r="201" spans="1:4" ht="14.5" x14ac:dyDescent="0.35">
      <c r="A201" s="4" t="s">
        <v>609</v>
      </c>
      <c r="B201" s="4" t="s">
        <v>607</v>
      </c>
      <c r="C201" s="4" t="s">
        <v>608</v>
      </c>
      <c r="D201" s="4">
        <v>694</v>
      </c>
    </row>
    <row r="202" spans="1:4" ht="14.5" x14ac:dyDescent="0.35">
      <c r="A202" s="4" t="s">
        <v>612</v>
      </c>
      <c r="B202" s="4" t="s">
        <v>610</v>
      </c>
      <c r="C202" s="4" t="s">
        <v>611</v>
      </c>
      <c r="D202" s="4">
        <v>702</v>
      </c>
    </row>
    <row r="203" spans="1:4" ht="14.5" x14ac:dyDescent="0.35">
      <c r="A203" s="4" t="s">
        <v>615</v>
      </c>
      <c r="B203" s="4" t="s">
        <v>613</v>
      </c>
      <c r="C203" s="4" t="s">
        <v>614</v>
      </c>
      <c r="D203" s="4">
        <v>534</v>
      </c>
    </row>
    <row r="204" spans="1:4" ht="14.5" x14ac:dyDescent="0.35">
      <c r="A204" s="4" t="s">
        <v>15</v>
      </c>
      <c r="B204" s="4" t="s">
        <v>59</v>
      </c>
      <c r="C204" s="4" t="s">
        <v>128</v>
      </c>
      <c r="D204" s="4">
        <v>703</v>
      </c>
    </row>
    <row r="205" spans="1:4" ht="14.5" x14ac:dyDescent="0.35">
      <c r="A205" s="4" t="s">
        <v>11</v>
      </c>
      <c r="B205" s="4" t="s">
        <v>58</v>
      </c>
      <c r="C205" s="4" t="s">
        <v>129</v>
      </c>
      <c r="D205" s="4">
        <v>705</v>
      </c>
    </row>
    <row r="206" spans="1:4" ht="14.5" x14ac:dyDescent="0.35">
      <c r="A206" s="4" t="s">
        <v>618</v>
      </c>
      <c r="B206" s="4" t="s">
        <v>616</v>
      </c>
      <c r="C206" s="4" t="s">
        <v>617</v>
      </c>
      <c r="D206" s="4">
        <v>90</v>
      </c>
    </row>
    <row r="207" spans="1:4" ht="14.5" x14ac:dyDescent="0.35">
      <c r="A207" s="4" t="s">
        <v>621</v>
      </c>
      <c r="B207" s="4" t="s">
        <v>619</v>
      </c>
      <c r="C207" s="4" t="s">
        <v>620</v>
      </c>
      <c r="D207" s="4">
        <v>706</v>
      </c>
    </row>
    <row r="208" spans="1:4" ht="14.5" x14ac:dyDescent="0.35">
      <c r="A208" s="4" t="s">
        <v>624</v>
      </c>
      <c r="B208" s="4" t="s">
        <v>622</v>
      </c>
      <c r="C208" s="4" t="s">
        <v>623</v>
      </c>
      <c r="D208" s="4">
        <v>710</v>
      </c>
    </row>
    <row r="209" spans="1:4" ht="14.5" x14ac:dyDescent="0.35">
      <c r="A209" s="4" t="s">
        <v>627</v>
      </c>
      <c r="B209" s="4" t="s">
        <v>625</v>
      </c>
      <c r="C209" s="4" t="s">
        <v>626</v>
      </c>
      <c r="D209" s="4">
        <v>239</v>
      </c>
    </row>
    <row r="210" spans="1:4" ht="14.5" x14ac:dyDescent="0.35">
      <c r="A210" s="4" t="s">
        <v>630</v>
      </c>
      <c r="B210" s="4" t="s">
        <v>628</v>
      </c>
      <c r="C210" s="4" t="s">
        <v>629</v>
      </c>
      <c r="D210" s="4">
        <v>728</v>
      </c>
    </row>
    <row r="211" spans="1:4" ht="14.5" x14ac:dyDescent="0.35">
      <c r="A211" s="4" t="s">
        <v>5</v>
      </c>
      <c r="B211" s="4" t="s">
        <v>43</v>
      </c>
      <c r="C211" s="4" t="s">
        <v>125</v>
      </c>
      <c r="D211" s="4">
        <v>724</v>
      </c>
    </row>
    <row r="212" spans="1:4" ht="14.5" x14ac:dyDescent="0.35">
      <c r="A212" s="4" t="s">
        <v>633</v>
      </c>
      <c r="B212" s="4" t="s">
        <v>631</v>
      </c>
      <c r="C212" s="4" t="s">
        <v>632</v>
      </c>
      <c r="D212" s="4">
        <v>144</v>
      </c>
    </row>
    <row r="213" spans="1:4" ht="14.5" x14ac:dyDescent="0.35">
      <c r="A213" s="4" t="s">
        <v>636</v>
      </c>
      <c r="B213" s="4" t="s">
        <v>634</v>
      </c>
      <c r="C213" s="4" t="s">
        <v>635</v>
      </c>
      <c r="D213" s="4">
        <v>729</v>
      </c>
    </row>
    <row r="214" spans="1:4" ht="14.5" x14ac:dyDescent="0.35">
      <c r="A214" s="4" t="s">
        <v>639</v>
      </c>
      <c r="B214" s="4" t="s">
        <v>637</v>
      </c>
      <c r="C214" s="4" t="s">
        <v>638</v>
      </c>
      <c r="D214" s="4">
        <v>740</v>
      </c>
    </row>
    <row r="215" spans="1:4" ht="14.5" x14ac:dyDescent="0.35">
      <c r="A215" s="4" t="s">
        <v>642</v>
      </c>
      <c r="B215" s="4" t="s">
        <v>640</v>
      </c>
      <c r="C215" s="4" t="s">
        <v>641</v>
      </c>
      <c r="D215" s="4">
        <v>744</v>
      </c>
    </row>
    <row r="216" spans="1:4" ht="14.5" x14ac:dyDescent="0.35">
      <c r="A216" s="4" t="s">
        <v>22</v>
      </c>
      <c r="B216" s="4" t="s">
        <v>61</v>
      </c>
      <c r="C216" s="4" t="s">
        <v>130</v>
      </c>
      <c r="D216" s="4">
        <v>752</v>
      </c>
    </row>
    <row r="217" spans="1:4" ht="14.5" x14ac:dyDescent="0.35">
      <c r="A217" s="4" t="s">
        <v>29</v>
      </c>
      <c r="B217" s="4" t="s">
        <v>65</v>
      </c>
      <c r="C217" s="4" t="s">
        <v>131</v>
      </c>
      <c r="D217" s="4">
        <v>756</v>
      </c>
    </row>
    <row r="218" spans="1:4" ht="14.5" x14ac:dyDescent="0.35">
      <c r="A218" s="4" t="s">
        <v>645</v>
      </c>
      <c r="B218" s="4" t="s">
        <v>643</v>
      </c>
      <c r="C218" s="4" t="s">
        <v>644</v>
      </c>
      <c r="D218" s="4">
        <v>760</v>
      </c>
    </row>
    <row r="219" spans="1:4" ht="14.5" x14ac:dyDescent="0.35">
      <c r="A219" s="4" t="s">
        <v>769</v>
      </c>
      <c r="B219" s="4" t="s">
        <v>646</v>
      </c>
      <c r="C219" s="4" t="s">
        <v>647</v>
      </c>
      <c r="D219" s="4">
        <v>158</v>
      </c>
    </row>
    <row r="220" spans="1:4" ht="14.5" x14ac:dyDescent="0.35">
      <c r="A220" s="4" t="s">
        <v>650</v>
      </c>
      <c r="B220" s="4" t="s">
        <v>648</v>
      </c>
      <c r="C220" s="4" t="s">
        <v>649</v>
      </c>
      <c r="D220" s="4">
        <v>762</v>
      </c>
    </row>
    <row r="221" spans="1:4" ht="14.5" x14ac:dyDescent="0.35">
      <c r="A221" s="4" t="s">
        <v>771</v>
      </c>
      <c r="B221" s="4" t="s">
        <v>651</v>
      </c>
      <c r="C221" s="4" t="s">
        <v>652</v>
      </c>
      <c r="D221" s="4">
        <v>834</v>
      </c>
    </row>
    <row r="222" spans="1:4" ht="14.5" x14ac:dyDescent="0.35">
      <c r="A222" s="4" t="s">
        <v>655</v>
      </c>
      <c r="B222" s="4" t="s">
        <v>653</v>
      </c>
      <c r="C222" s="4" t="s">
        <v>654</v>
      </c>
      <c r="D222" s="4">
        <v>764</v>
      </c>
    </row>
    <row r="223" spans="1:4" ht="14.5" x14ac:dyDescent="0.35">
      <c r="A223" s="4" t="s">
        <v>658</v>
      </c>
      <c r="B223" s="4" t="s">
        <v>656</v>
      </c>
      <c r="C223" s="4" t="s">
        <v>657</v>
      </c>
      <c r="D223" s="4">
        <v>626</v>
      </c>
    </row>
    <row r="224" spans="1:4" ht="14.5" x14ac:dyDescent="0.35">
      <c r="A224" s="4" t="s">
        <v>661</v>
      </c>
      <c r="B224" s="4" t="s">
        <v>659</v>
      </c>
      <c r="C224" s="4" t="s">
        <v>660</v>
      </c>
      <c r="D224" s="4">
        <v>768</v>
      </c>
    </row>
    <row r="225" spans="1:4" ht="14.5" x14ac:dyDescent="0.35">
      <c r="A225" s="4" t="s">
        <v>664</v>
      </c>
      <c r="B225" s="4" t="s">
        <v>662</v>
      </c>
      <c r="C225" s="4" t="s">
        <v>663</v>
      </c>
      <c r="D225" s="4">
        <v>772</v>
      </c>
    </row>
    <row r="226" spans="1:4" ht="14.5" x14ac:dyDescent="0.35">
      <c r="A226" s="4" t="s">
        <v>667</v>
      </c>
      <c r="B226" s="4" t="s">
        <v>665</v>
      </c>
      <c r="C226" s="4" t="s">
        <v>666</v>
      </c>
      <c r="D226" s="4">
        <v>776</v>
      </c>
    </row>
    <row r="227" spans="1:4" ht="14.5" x14ac:dyDescent="0.35">
      <c r="A227" s="4" t="s">
        <v>670</v>
      </c>
      <c r="B227" s="4" t="s">
        <v>668</v>
      </c>
      <c r="C227" s="4" t="s">
        <v>669</v>
      </c>
      <c r="D227" s="4">
        <v>780</v>
      </c>
    </row>
    <row r="228" spans="1:4" ht="14.5" x14ac:dyDescent="0.35">
      <c r="A228" s="4" t="s">
        <v>673</v>
      </c>
      <c r="B228" s="4" t="s">
        <v>671</v>
      </c>
      <c r="C228" s="4" t="s">
        <v>672</v>
      </c>
      <c r="D228" s="4">
        <v>788</v>
      </c>
    </row>
    <row r="229" spans="1:4" ht="14.5" x14ac:dyDescent="0.35">
      <c r="A229" s="4" t="s">
        <v>676</v>
      </c>
      <c r="B229" s="4" t="s">
        <v>674</v>
      </c>
      <c r="C229" s="4" t="s">
        <v>675</v>
      </c>
      <c r="D229" s="4">
        <v>792</v>
      </c>
    </row>
    <row r="230" spans="1:4" ht="14.5" x14ac:dyDescent="0.35">
      <c r="A230" s="4" t="s">
        <v>679</v>
      </c>
      <c r="B230" s="4" t="s">
        <v>677</v>
      </c>
      <c r="C230" s="4" t="s">
        <v>678</v>
      </c>
      <c r="D230" s="4">
        <v>795</v>
      </c>
    </row>
    <row r="231" spans="1:4" ht="14.5" x14ac:dyDescent="0.35">
      <c r="A231" s="4" t="s">
        <v>770</v>
      </c>
      <c r="B231" s="4" t="s">
        <v>680</v>
      </c>
      <c r="C231" s="4" t="s">
        <v>681</v>
      </c>
      <c r="D231" s="4">
        <v>796</v>
      </c>
    </row>
    <row r="232" spans="1:4" ht="14.5" x14ac:dyDescent="0.35">
      <c r="A232" s="4" t="s">
        <v>684</v>
      </c>
      <c r="B232" s="4" t="s">
        <v>682</v>
      </c>
      <c r="C232" s="4" t="s">
        <v>683</v>
      </c>
      <c r="D232" s="4">
        <v>798</v>
      </c>
    </row>
    <row r="233" spans="1:4" ht="14.5" x14ac:dyDescent="0.35">
      <c r="A233" s="4" t="s">
        <v>687</v>
      </c>
      <c r="B233" s="4" t="s">
        <v>685</v>
      </c>
      <c r="C233" s="4" t="s">
        <v>686</v>
      </c>
      <c r="D233" s="4">
        <v>800</v>
      </c>
    </row>
    <row r="234" spans="1:4" ht="14.5" x14ac:dyDescent="0.35">
      <c r="A234" s="4" t="s">
        <v>35</v>
      </c>
      <c r="B234" s="4" t="s">
        <v>132</v>
      </c>
      <c r="C234" s="4" t="s">
        <v>133</v>
      </c>
      <c r="D234" s="4">
        <v>804</v>
      </c>
    </row>
    <row r="235" spans="1:4" ht="14.5" x14ac:dyDescent="0.35">
      <c r="A235" s="4" t="s">
        <v>772</v>
      </c>
      <c r="B235" s="4" t="s">
        <v>688</v>
      </c>
      <c r="C235" s="4" t="s">
        <v>689</v>
      </c>
      <c r="D235" s="4">
        <v>784</v>
      </c>
    </row>
    <row r="236" spans="1:4" ht="14.5" x14ac:dyDescent="0.35">
      <c r="A236" s="4" t="s">
        <v>753</v>
      </c>
      <c r="B236" s="4" t="s">
        <v>812</v>
      </c>
      <c r="C236" s="4" t="s">
        <v>134</v>
      </c>
      <c r="D236" s="4">
        <v>826</v>
      </c>
    </row>
    <row r="237" spans="1:4" ht="14.5" x14ac:dyDescent="0.35">
      <c r="A237" s="4" t="s">
        <v>692</v>
      </c>
      <c r="B237" s="4" t="s">
        <v>690</v>
      </c>
      <c r="C237" s="4" t="s">
        <v>691</v>
      </c>
      <c r="D237" s="4">
        <v>581</v>
      </c>
    </row>
    <row r="238" spans="1:4" ht="14.5" x14ac:dyDescent="0.35">
      <c r="A238" s="4" t="s">
        <v>752</v>
      </c>
      <c r="B238" s="4" t="s">
        <v>137</v>
      </c>
      <c r="C238" s="4" t="s">
        <v>68</v>
      </c>
      <c r="D238" s="4">
        <v>840</v>
      </c>
    </row>
    <row r="239" spans="1:4" ht="14.5" x14ac:dyDescent="0.35">
      <c r="A239" s="4" t="s">
        <v>695</v>
      </c>
      <c r="B239" s="4" t="s">
        <v>693</v>
      </c>
      <c r="C239" s="4" t="s">
        <v>694</v>
      </c>
      <c r="D239" s="4">
        <v>858</v>
      </c>
    </row>
    <row r="240" spans="1:4" ht="14.5" x14ac:dyDescent="0.35">
      <c r="A240" s="4" t="s">
        <v>698</v>
      </c>
      <c r="B240" s="4" t="s">
        <v>696</v>
      </c>
      <c r="C240" s="4" t="s">
        <v>697</v>
      </c>
      <c r="D240" s="4">
        <v>860</v>
      </c>
    </row>
    <row r="241" spans="1:4" ht="14.5" x14ac:dyDescent="0.35">
      <c r="A241" s="4" t="s">
        <v>701</v>
      </c>
      <c r="B241" s="4" t="s">
        <v>699</v>
      </c>
      <c r="C241" s="4" t="s">
        <v>700</v>
      </c>
      <c r="D241" s="4">
        <v>548</v>
      </c>
    </row>
    <row r="242" spans="1:4" ht="14.5" x14ac:dyDescent="0.35">
      <c r="A242" s="4" t="s">
        <v>773</v>
      </c>
      <c r="B242" s="4" t="s">
        <v>702</v>
      </c>
      <c r="C242" s="4" t="s">
        <v>703</v>
      </c>
      <c r="D242" s="4">
        <v>862</v>
      </c>
    </row>
    <row r="243" spans="1:4" ht="14.5" x14ac:dyDescent="0.35">
      <c r="A243" s="4" t="s">
        <v>706</v>
      </c>
      <c r="B243" s="4" t="s">
        <v>704</v>
      </c>
      <c r="C243" s="4" t="s">
        <v>705</v>
      </c>
      <c r="D243" s="4">
        <v>704</v>
      </c>
    </row>
    <row r="244" spans="1:4" ht="14.5" x14ac:dyDescent="0.35">
      <c r="A244" s="4" t="s">
        <v>709</v>
      </c>
      <c r="B244" s="4" t="s">
        <v>707</v>
      </c>
      <c r="C244" s="4" t="s">
        <v>708</v>
      </c>
      <c r="D244" s="4">
        <v>92</v>
      </c>
    </row>
    <row r="245" spans="1:4" ht="14.5" x14ac:dyDescent="0.35">
      <c r="A245" s="4" t="s">
        <v>712</v>
      </c>
      <c r="B245" s="4" t="s">
        <v>710</v>
      </c>
      <c r="C245" s="4" t="s">
        <v>711</v>
      </c>
      <c r="D245" s="4">
        <v>850</v>
      </c>
    </row>
    <row r="246" spans="1:4" ht="14.5" x14ac:dyDescent="0.35">
      <c r="A246" s="4" t="s">
        <v>715</v>
      </c>
      <c r="B246" s="4" t="s">
        <v>713</v>
      </c>
      <c r="C246" s="4" t="s">
        <v>714</v>
      </c>
      <c r="D246" s="4">
        <v>876</v>
      </c>
    </row>
    <row r="247" spans="1:4" ht="14.5" x14ac:dyDescent="0.35">
      <c r="A247" s="4" t="s">
        <v>718</v>
      </c>
      <c r="B247" s="4" t="s">
        <v>716</v>
      </c>
      <c r="C247" s="4" t="s">
        <v>717</v>
      </c>
      <c r="D247" s="4">
        <v>732</v>
      </c>
    </row>
    <row r="248" spans="1:4" ht="14.5" x14ac:dyDescent="0.35">
      <c r="A248" s="4" t="s">
        <v>721</v>
      </c>
      <c r="B248" s="4" t="s">
        <v>719</v>
      </c>
      <c r="C248" s="4" t="s">
        <v>720</v>
      </c>
      <c r="D248" s="4">
        <v>887</v>
      </c>
    </row>
    <row r="249" spans="1:4" ht="14.5" x14ac:dyDescent="0.35">
      <c r="A249" s="4" t="s">
        <v>724</v>
      </c>
      <c r="B249" s="4" t="s">
        <v>722</v>
      </c>
      <c r="C249" s="4" t="s">
        <v>723</v>
      </c>
      <c r="D249" s="4">
        <v>894</v>
      </c>
    </row>
    <row r="250" spans="1:4" ht="14.5" x14ac:dyDescent="0.35">
      <c r="A250" s="4" t="s">
        <v>727</v>
      </c>
      <c r="B250" s="4" t="s">
        <v>725</v>
      </c>
      <c r="C250" s="4" t="s">
        <v>726</v>
      </c>
      <c r="D250" s="4">
        <v>716</v>
      </c>
    </row>
    <row r="251" spans="1:4" ht="14.5" x14ac:dyDescent="0.35">
      <c r="A251" s="4" t="s">
        <v>810</v>
      </c>
      <c r="B251" s="1" t="s">
        <v>781</v>
      </c>
    </row>
    <row r="252" spans="1:4" ht="14.5" x14ac:dyDescent="0.35">
      <c r="A252" s="4" t="s">
        <v>811</v>
      </c>
      <c r="B252" s="1" t="s">
        <v>791</v>
      </c>
    </row>
  </sheetData>
  <conditionalFormatting sqref="B2:B97">
    <cfRule type="duplicateValues" dxfId="3" priority="4"/>
  </conditionalFormatting>
  <conditionalFormatting sqref="B2:B252">
    <cfRule type="duplicateValues" dxfId="2" priority="7"/>
  </conditionalFormatting>
  <conditionalFormatting sqref="A2:A252">
    <cfRule type="duplicateValues" dxfId="1" priority="8"/>
  </conditionalFormatting>
  <conditionalFormatting sqref="A251:A252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F32AA-7215-44E8-B675-CBA3C8BBEB9B}">
  <sheetPr>
    <tabColor theme="9" tint="-0.249977111117893"/>
  </sheetPr>
  <dimension ref="A1:V15"/>
  <sheetViews>
    <sheetView zoomScale="80" zoomScaleNormal="80" workbookViewId="0">
      <selection activeCell="G2" sqref="G2"/>
    </sheetView>
  </sheetViews>
  <sheetFormatPr defaultRowHeight="14.5" x14ac:dyDescent="0.35"/>
  <cols>
    <col min="1" max="1" width="25.54296875" bestFit="1" customWidth="1"/>
    <col min="2" max="13" width="8.36328125" style="6" bestFit="1" customWidth="1"/>
    <col min="14" max="14" width="4.54296875" customWidth="1"/>
    <col min="15" max="15" width="4.1796875" customWidth="1"/>
    <col min="16" max="16" width="6.90625" customWidth="1"/>
    <col min="17" max="17" width="10.36328125" customWidth="1"/>
    <col min="18" max="18" width="9.08984375" customWidth="1"/>
    <col min="19" max="19" width="8.54296875" customWidth="1"/>
    <col min="20" max="20" width="11.36328125" customWidth="1"/>
    <col min="21" max="21" width="10.1796875" customWidth="1"/>
    <col min="22" max="22" width="8.90625" customWidth="1"/>
  </cols>
  <sheetData>
    <row r="1" spans="1:22" x14ac:dyDescent="0.35">
      <c r="A1" s="12" t="s">
        <v>797</v>
      </c>
      <c r="B1">
        <f>T1Time[Fiscal Year]</f>
        <v>2021</v>
      </c>
      <c r="D1" s="6" t="s">
        <v>780</v>
      </c>
      <c r="E1" s="6">
        <f>T1Time[Period]</f>
        <v>7</v>
      </c>
      <c r="G1" s="6" t="s">
        <v>813</v>
      </c>
      <c r="H1" s="6">
        <f>T1Time[WeekNumber]</f>
        <v>22</v>
      </c>
    </row>
    <row r="3" spans="1:22" s="10" customFormat="1" ht="39" x14ac:dyDescent="0.35">
      <c r="A3" s="10" t="s">
        <v>774</v>
      </c>
      <c r="B3" s="13" t="s">
        <v>798</v>
      </c>
      <c r="C3" s="13" t="s">
        <v>799</v>
      </c>
      <c r="D3" s="13" t="s">
        <v>800</v>
      </c>
      <c r="E3" s="13" t="s">
        <v>801</v>
      </c>
      <c r="F3" s="13" t="s">
        <v>802</v>
      </c>
      <c r="G3" s="13" t="s">
        <v>803</v>
      </c>
      <c r="H3" s="13" t="s">
        <v>804</v>
      </c>
      <c r="I3" s="13" t="s">
        <v>805</v>
      </c>
      <c r="J3" s="13" t="s">
        <v>806</v>
      </c>
      <c r="K3" s="13" t="s">
        <v>807</v>
      </c>
      <c r="L3" s="13" t="s">
        <v>808</v>
      </c>
      <c r="M3" s="13" t="s">
        <v>809</v>
      </c>
      <c r="P3" s="9" t="s">
        <v>784</v>
      </c>
      <c r="Q3" s="9" t="s">
        <v>794</v>
      </c>
      <c r="R3" s="9" t="s">
        <v>785</v>
      </c>
      <c r="S3" s="9" t="s">
        <v>786</v>
      </c>
      <c r="T3" s="9" t="s">
        <v>787</v>
      </c>
      <c r="U3" s="9" t="s">
        <v>788</v>
      </c>
      <c r="V3" s="9" t="s">
        <v>790</v>
      </c>
    </row>
    <row r="4" spans="1:22" x14ac:dyDescent="0.35">
      <c r="A4" t="s">
        <v>775</v>
      </c>
      <c r="B4" s="6">
        <f>[1]DE!F7</f>
        <v>5583.333333333333</v>
      </c>
      <c r="C4" s="6">
        <f>[1]DE!G7</f>
        <v>11166.666666666666</v>
      </c>
      <c r="D4" s="6">
        <f>[1]DE!H7</f>
        <v>16750</v>
      </c>
      <c r="E4" s="6">
        <f>[1]DE!I7</f>
        <v>22333.333333333332</v>
      </c>
      <c r="F4" s="6">
        <f>[1]DE!I7</f>
        <v>22333.333333333332</v>
      </c>
      <c r="G4" s="6">
        <f>[1]DE!J7</f>
        <v>27916.666666666664</v>
      </c>
      <c r="H4" s="6">
        <f>[1]DE!L7</f>
        <v>39083.333333333328</v>
      </c>
      <c r="I4" s="6">
        <f>[1]DE!M7</f>
        <v>44666.666666666664</v>
      </c>
      <c r="J4" s="6">
        <f>[1]DE!N7</f>
        <v>50250</v>
      </c>
      <c r="K4" s="6">
        <f>[1]DE!O7</f>
        <v>55833.333333333328</v>
      </c>
      <c r="L4" s="6">
        <f>[1]DE!P7</f>
        <v>61416.666666666664</v>
      </c>
      <c r="M4" s="6">
        <f>[1]DE!Q7</f>
        <v>67000</v>
      </c>
      <c r="P4" s="13" t="s">
        <v>798</v>
      </c>
      <c r="Q4" s="6">
        <f>B4</f>
        <v>5583.333333333333</v>
      </c>
      <c r="R4" s="6">
        <f>B5</f>
        <v>5120</v>
      </c>
      <c r="S4" s="6">
        <f>B6</f>
        <v>3351</v>
      </c>
      <c r="T4" s="6">
        <f>B7</f>
        <v>0</v>
      </c>
      <c r="U4" s="6">
        <f>B8</f>
        <v>463.33333333333303</v>
      </c>
      <c r="V4" s="6">
        <f>B9</f>
        <v>5120</v>
      </c>
    </row>
    <row r="5" spans="1:22" x14ac:dyDescent="0.35">
      <c r="A5" t="s">
        <v>776</v>
      </c>
      <c r="B5" s="6">
        <f>[1]DE!F8</f>
        <v>5120</v>
      </c>
      <c r="C5" s="6">
        <f>[1]DE!G8</f>
        <v>10769</v>
      </c>
      <c r="D5" s="6">
        <f>[1]DE!H8</f>
        <v>14131</v>
      </c>
      <c r="E5" s="6">
        <f>[1]DE!I8</f>
        <v>18972</v>
      </c>
      <c r="F5" s="6">
        <f>[1]DE!I8</f>
        <v>18972</v>
      </c>
      <c r="G5" s="6">
        <f>[1]DE!J8</f>
        <v>22666</v>
      </c>
      <c r="H5" s="6">
        <f>[1]DE!L8</f>
        <v>30748</v>
      </c>
      <c r="I5" s="6" t="str">
        <f>[1]DE!M8</f>
        <v/>
      </c>
      <c r="J5" s="6" t="str">
        <f>[1]DE!N8</f>
        <v/>
      </c>
      <c r="K5" s="6" t="str">
        <f>[1]DE!O8</f>
        <v/>
      </c>
      <c r="L5" s="6" t="str">
        <f>[1]DE!P8</f>
        <v/>
      </c>
      <c r="M5" s="6" t="str">
        <f>[1]DE!Q8</f>
        <v/>
      </c>
      <c r="P5" s="13" t="s">
        <v>799</v>
      </c>
      <c r="Q5" s="6">
        <f>C4</f>
        <v>11166.666666666666</v>
      </c>
      <c r="R5" s="6">
        <f>C6</f>
        <v>5738</v>
      </c>
      <c r="S5" s="6">
        <f>C6</f>
        <v>5738</v>
      </c>
      <c r="T5" s="6">
        <f>C7</f>
        <v>0</v>
      </c>
      <c r="U5" s="6">
        <f>C8</f>
        <v>397.66666666666606</v>
      </c>
      <c r="V5" s="6">
        <f>C9</f>
        <v>10769</v>
      </c>
    </row>
    <row r="6" spans="1:22" x14ac:dyDescent="0.35">
      <c r="A6" t="s">
        <v>777</v>
      </c>
      <c r="B6" s="6">
        <f>[1]DE!F9</f>
        <v>3351</v>
      </c>
      <c r="C6" s="6">
        <f>[1]DE!G9</f>
        <v>5738</v>
      </c>
      <c r="D6" s="6">
        <f>[1]DE!H9</f>
        <v>7028</v>
      </c>
      <c r="E6" s="6">
        <f>[1]DE!I9</f>
        <v>8082</v>
      </c>
      <c r="F6" s="6">
        <f>[1]DE!I9</f>
        <v>8082</v>
      </c>
      <c r="G6" s="6">
        <f>[1]DE!J9</f>
        <v>8971</v>
      </c>
      <c r="H6" s="6">
        <f>[1]DE!L9</f>
        <v>9759</v>
      </c>
      <c r="I6" s="6" t="str">
        <f>[1]DE!M9</f>
        <v/>
      </c>
      <c r="J6" s="6" t="str">
        <f>[1]DE!N9</f>
        <v/>
      </c>
      <c r="K6" s="6" t="str">
        <f>[1]DE!O9</f>
        <v/>
      </c>
      <c r="L6" s="6" t="str">
        <f>[1]DE!P9</f>
        <v/>
      </c>
      <c r="M6" s="6" t="str">
        <f>[1]DE!Q9</f>
        <v/>
      </c>
      <c r="P6" s="13" t="s">
        <v>800</v>
      </c>
      <c r="Q6" s="6">
        <f>D4</f>
        <v>16750</v>
      </c>
      <c r="R6" s="6">
        <f>D5</f>
        <v>14131</v>
      </c>
      <c r="S6" s="6">
        <f>D6</f>
        <v>7028</v>
      </c>
      <c r="T6" s="6">
        <f>D7</f>
        <v>0</v>
      </c>
      <c r="U6" s="6">
        <f>D8</f>
        <v>2619</v>
      </c>
      <c r="V6" s="6">
        <f>D9</f>
        <v>14131</v>
      </c>
    </row>
    <row r="7" spans="1:22" x14ac:dyDescent="0.35">
      <c r="A7" t="s">
        <v>778</v>
      </c>
      <c r="B7" s="6">
        <f>[1]DE!F10</f>
        <v>0</v>
      </c>
      <c r="C7" s="6">
        <f>[1]DE!G10</f>
        <v>0</v>
      </c>
      <c r="D7" s="6">
        <f>[1]DE!H10</f>
        <v>0</v>
      </c>
      <c r="E7" s="6">
        <f>[1]DE!I10</f>
        <v>0</v>
      </c>
      <c r="F7" s="6">
        <f>[1]DE!I10</f>
        <v>0</v>
      </c>
      <c r="G7" s="6">
        <f>[1]DE!J10</f>
        <v>0</v>
      </c>
      <c r="H7" s="6">
        <f>[1]DE!L10</f>
        <v>0</v>
      </c>
      <c r="I7" s="6">
        <f>[1]DE!M10</f>
        <v>2740</v>
      </c>
      <c r="J7" s="6">
        <f>[1]DE!N10</f>
        <v>2060</v>
      </c>
      <c r="K7" s="6">
        <f>[1]DE!O10</f>
        <v>1680</v>
      </c>
      <c r="L7" s="7">
        <f>[1]DE!P10</f>
        <v>0</v>
      </c>
      <c r="M7" s="7">
        <f>[1]DE!Q10</f>
        <v>0</v>
      </c>
      <c r="P7" s="13" t="s">
        <v>801</v>
      </c>
      <c r="Q7" s="6">
        <f>E4</f>
        <v>22333.333333333332</v>
      </c>
      <c r="R7" s="6">
        <f>E5</f>
        <v>18972</v>
      </c>
      <c r="S7" s="6">
        <f>E6</f>
        <v>8082</v>
      </c>
      <c r="T7" s="6">
        <f>E7</f>
        <v>0</v>
      </c>
      <c r="U7" s="6">
        <f>E8</f>
        <v>3361.3333333333321</v>
      </c>
      <c r="V7" s="6">
        <f>E9</f>
        <v>18972</v>
      </c>
    </row>
    <row r="8" spans="1:22" x14ac:dyDescent="0.35">
      <c r="A8" t="s">
        <v>779</v>
      </c>
      <c r="B8" s="6">
        <f>[1]DE!F11</f>
        <v>463.33333333333303</v>
      </c>
      <c r="C8" s="6">
        <f>[1]DE!G11</f>
        <v>397.66666666666606</v>
      </c>
      <c r="D8" s="6">
        <f>[1]DE!H11</f>
        <v>2619</v>
      </c>
      <c r="E8" s="6">
        <f>[1]DE!I11</f>
        <v>3361.3333333333321</v>
      </c>
      <c r="F8" s="6">
        <f>[1]DE!I11</f>
        <v>3361.3333333333321</v>
      </c>
      <c r="G8" s="6">
        <f>[1]DE!J11</f>
        <v>5250.6666666666642</v>
      </c>
      <c r="H8" s="6">
        <f>[1]DE!L11</f>
        <v>8335.3333333333285</v>
      </c>
      <c r="I8" s="6">
        <f>[1]DE!M11</f>
        <v>11178.666666666661</v>
      </c>
      <c r="J8" s="6">
        <f>[1]DE!N11</f>
        <v>14701.999999999993</v>
      </c>
      <c r="K8" s="6">
        <f>[1]DE!O11</f>
        <v>18605.333333333325</v>
      </c>
      <c r="L8" s="6">
        <f>[1]DE!P11</f>
        <v>24188.666666666657</v>
      </c>
      <c r="M8" s="6">
        <f>[1]DE!Q11</f>
        <v>29771.999999999989</v>
      </c>
      <c r="P8" s="13" t="s">
        <v>802</v>
      </c>
      <c r="Q8" s="6">
        <f>F4</f>
        <v>22333.333333333332</v>
      </c>
      <c r="R8" s="6">
        <f>F5</f>
        <v>18972</v>
      </c>
      <c r="S8" s="6">
        <f>F6</f>
        <v>8082</v>
      </c>
      <c r="T8" s="6">
        <f>F7</f>
        <v>0</v>
      </c>
      <c r="U8" s="6">
        <f>F8</f>
        <v>3361.3333333333321</v>
      </c>
      <c r="V8" s="6">
        <f>F9</f>
        <v>18972</v>
      </c>
    </row>
    <row r="9" spans="1:22" x14ac:dyDescent="0.35">
      <c r="A9" t="s">
        <v>795</v>
      </c>
      <c r="B9" s="6">
        <f>[1]DE!F13</f>
        <v>5120</v>
      </c>
      <c r="C9" s="6">
        <f>[1]DE!G13</f>
        <v>10769</v>
      </c>
      <c r="D9" s="6">
        <f>[1]DE!H13</f>
        <v>14131</v>
      </c>
      <c r="E9" s="6">
        <f>[1]DE!I13</f>
        <v>18972</v>
      </c>
      <c r="F9" s="6">
        <f>[1]DE!I13</f>
        <v>18972</v>
      </c>
      <c r="G9" s="6">
        <f>[1]DE!J13</f>
        <v>22666</v>
      </c>
      <c r="H9" s="6">
        <f>[1]DE!L13</f>
        <v>30748</v>
      </c>
      <c r="I9" s="6">
        <f>[1]DE!M13</f>
        <v>33488</v>
      </c>
      <c r="J9" s="6">
        <f>[1]DE!N13</f>
        <v>35548.000000000007</v>
      </c>
      <c r="K9" s="6">
        <f>[1]DE!O13</f>
        <v>37228</v>
      </c>
      <c r="L9" s="8">
        <f>[1]DE!P13</f>
        <v>0</v>
      </c>
      <c r="M9" s="8">
        <f>[1]DE!Q13</f>
        <v>0</v>
      </c>
      <c r="P9" s="13" t="s">
        <v>803</v>
      </c>
      <c r="Q9" s="6">
        <f>G4</f>
        <v>27916.666666666664</v>
      </c>
      <c r="R9" s="6">
        <f>G5</f>
        <v>22666</v>
      </c>
      <c r="S9" s="6">
        <f>G6</f>
        <v>8971</v>
      </c>
      <c r="T9" s="6">
        <f>G7</f>
        <v>0</v>
      </c>
      <c r="U9" s="6">
        <f>G8</f>
        <v>5250.6666666666642</v>
      </c>
      <c r="V9" s="6">
        <f>G9</f>
        <v>22666</v>
      </c>
    </row>
    <row r="10" spans="1:22" x14ac:dyDescent="0.35">
      <c r="P10" s="13" t="s">
        <v>804</v>
      </c>
      <c r="Q10" s="6">
        <f>H4</f>
        <v>39083.333333333328</v>
      </c>
      <c r="R10" s="6">
        <f>H5</f>
        <v>30748</v>
      </c>
      <c r="S10" s="6">
        <f>H6</f>
        <v>9759</v>
      </c>
      <c r="T10" s="6">
        <f>H7</f>
        <v>0</v>
      </c>
      <c r="U10" s="6">
        <f>H8</f>
        <v>8335.3333333333285</v>
      </c>
      <c r="V10" s="6">
        <f>H9</f>
        <v>30748</v>
      </c>
    </row>
    <row r="11" spans="1:22" x14ac:dyDescent="0.35">
      <c r="P11" s="13" t="s">
        <v>805</v>
      </c>
      <c r="Q11" s="6">
        <f>I4</f>
        <v>44666.666666666664</v>
      </c>
      <c r="R11" s="6" t="str">
        <f>I5</f>
        <v/>
      </c>
      <c r="S11" s="6" t="str">
        <f>I6</f>
        <v/>
      </c>
      <c r="T11" s="6">
        <f>I7</f>
        <v>2740</v>
      </c>
      <c r="U11" s="6">
        <f>I8</f>
        <v>11178.666666666661</v>
      </c>
      <c r="V11" s="6">
        <f>I9</f>
        <v>33488</v>
      </c>
    </row>
    <row r="12" spans="1:22" x14ac:dyDescent="0.35">
      <c r="P12" s="13" t="s">
        <v>806</v>
      </c>
      <c r="Q12" s="6">
        <f>J4</f>
        <v>50250</v>
      </c>
      <c r="R12" s="6" t="str">
        <f>J5</f>
        <v/>
      </c>
      <c r="S12" s="6" t="str">
        <f>J6</f>
        <v/>
      </c>
      <c r="T12" s="6">
        <f>J7</f>
        <v>2060</v>
      </c>
      <c r="U12" s="6">
        <f>J8</f>
        <v>14701.999999999993</v>
      </c>
      <c r="V12" s="6">
        <f>J9</f>
        <v>35548.000000000007</v>
      </c>
    </row>
    <row r="13" spans="1:22" x14ac:dyDescent="0.35">
      <c r="P13" s="13" t="s">
        <v>807</v>
      </c>
      <c r="Q13" s="6">
        <f>K4</f>
        <v>55833.333333333328</v>
      </c>
      <c r="R13" s="6" t="str">
        <f>K5</f>
        <v/>
      </c>
      <c r="S13" s="6" t="str">
        <f>K6</f>
        <v/>
      </c>
      <c r="T13" s="6">
        <f>K7</f>
        <v>1680</v>
      </c>
      <c r="U13" s="6">
        <f>K8</f>
        <v>18605.333333333325</v>
      </c>
      <c r="V13" s="6">
        <f>K9</f>
        <v>37228</v>
      </c>
    </row>
    <row r="14" spans="1:22" x14ac:dyDescent="0.35">
      <c r="A14" s="14" t="s">
        <v>796</v>
      </c>
      <c r="B14" s="15" t="s">
        <v>798</v>
      </c>
      <c r="C14" s="15" t="s">
        <v>799</v>
      </c>
      <c r="D14" s="15" t="s">
        <v>800</v>
      </c>
      <c r="E14" s="15" t="s">
        <v>801</v>
      </c>
      <c r="F14" s="15" t="s">
        <v>802</v>
      </c>
      <c r="G14" s="15" t="s">
        <v>803</v>
      </c>
      <c r="H14" s="15" t="s">
        <v>804</v>
      </c>
      <c r="I14" s="15" t="s">
        <v>805</v>
      </c>
      <c r="J14" s="15" t="s">
        <v>806</v>
      </c>
      <c r="K14" s="15" t="s">
        <v>807</v>
      </c>
      <c r="L14" s="15" t="s">
        <v>808</v>
      </c>
      <c r="M14" s="15" t="s">
        <v>809</v>
      </c>
      <c r="P14" s="13" t="s">
        <v>808</v>
      </c>
      <c r="Q14" s="6">
        <f>L4</f>
        <v>61416.666666666664</v>
      </c>
      <c r="R14" s="6" t="str">
        <f>L5</f>
        <v/>
      </c>
      <c r="S14" s="6" t="str">
        <f>L6</f>
        <v/>
      </c>
      <c r="T14" s="6">
        <f>L7</f>
        <v>0</v>
      </c>
      <c r="U14" s="6">
        <f>L8</f>
        <v>24188.666666666657</v>
      </c>
      <c r="V14" s="6">
        <f>L9</f>
        <v>0</v>
      </c>
    </row>
    <row r="15" spans="1:22" x14ac:dyDescent="0.35">
      <c r="A15" s="16" t="s">
        <v>789</v>
      </c>
      <c r="B15" s="16">
        <f>[1]DE!$F$12</f>
        <v>0.91701492537313434</v>
      </c>
      <c r="C15" s="16">
        <f>[1]DE!$G$12</f>
        <v>0.96438805970149255</v>
      </c>
      <c r="D15" s="16">
        <f>[1]DE!$H$12</f>
        <v>0.8436417910447761</v>
      </c>
      <c r="E15" s="16">
        <f>[1]DE!$I$12</f>
        <v>0.84949253731343288</v>
      </c>
      <c r="F15" s="16">
        <f>[1]DE!$I$12</f>
        <v>0.84949253731343288</v>
      </c>
      <c r="G15" s="16">
        <f>[1]DE!$J$12</f>
        <v>0.81191641791044789</v>
      </c>
      <c r="H15" s="16">
        <f>[1]DE!$L$12</f>
        <v>0.78672921108742011</v>
      </c>
      <c r="I15" s="16">
        <f>[1]DE!$M$12</f>
        <v>0.74973134328358215</v>
      </c>
      <c r="J15" s="16">
        <f>[1]DE!$N$12</f>
        <v>0.70742288557213939</v>
      </c>
      <c r="K15" s="16">
        <f>[1]DE!$O$12</f>
        <v>0.66677014925373146</v>
      </c>
      <c r="L15" s="16">
        <f>[1]DE!$P$12</f>
        <v>0.6061546811397559</v>
      </c>
      <c r="M15" s="16">
        <f>[1]DE!$Q$12</f>
        <v>0.55564179104477629</v>
      </c>
      <c r="P15" s="13" t="s">
        <v>809</v>
      </c>
      <c r="Q15" s="6">
        <f>M4</f>
        <v>67000</v>
      </c>
      <c r="R15" s="6" t="str">
        <f>M5</f>
        <v/>
      </c>
      <c r="S15" s="6" t="str">
        <f>M6</f>
        <v/>
      </c>
      <c r="T15" s="6">
        <f>M7</f>
        <v>0</v>
      </c>
      <c r="U15" s="6">
        <f>M8</f>
        <v>29771.999999999989</v>
      </c>
      <c r="V15" s="6">
        <f>M9</f>
        <v>0</v>
      </c>
    </row>
  </sheetData>
  <phoneticPr fontId="5" type="noConversion"/>
  <pageMargins left="0.7" right="0.7" top="0.75" bottom="0.75" header="0.3" footer="0.3"/>
  <ignoredErrors>
    <ignoredError sqref="S5:S6 S7:S15 T4:T5 T6:T15 B9:M9" calculatedColumn="1"/>
  </ignoredErrors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922F0-ABA2-4DC4-9FE0-DA0CFBDC8507}">
  <sheetPr>
    <tabColor theme="9" tint="-0.249977111117893"/>
  </sheetPr>
  <dimension ref="A1:V15"/>
  <sheetViews>
    <sheetView zoomScale="80" zoomScaleNormal="80" workbookViewId="0">
      <selection activeCell="G2" sqref="G2"/>
    </sheetView>
  </sheetViews>
  <sheetFormatPr defaultRowHeight="14.5" x14ac:dyDescent="0.35"/>
  <cols>
    <col min="1" max="1" width="25.54296875" bestFit="1" customWidth="1"/>
    <col min="2" max="13" width="8.36328125" style="6" bestFit="1" customWidth="1"/>
    <col min="14" max="14" width="4.54296875" customWidth="1"/>
    <col min="15" max="15" width="4.1796875" customWidth="1"/>
    <col min="16" max="16" width="6.90625" customWidth="1"/>
    <col min="17" max="17" width="10.36328125" customWidth="1"/>
    <col min="18" max="18" width="9.08984375" customWidth="1"/>
    <col min="19" max="19" width="8.54296875" customWidth="1"/>
    <col min="20" max="20" width="11.36328125" customWidth="1"/>
    <col min="21" max="21" width="10.1796875" customWidth="1"/>
    <col min="22" max="22" width="9.453125" customWidth="1"/>
  </cols>
  <sheetData>
    <row r="1" spans="1:22" x14ac:dyDescent="0.35">
      <c r="A1" s="12" t="s">
        <v>797</v>
      </c>
      <c r="B1" s="7">
        <f>T1Time[Fiscal Year]</f>
        <v>2021</v>
      </c>
      <c r="D1" s="6" t="s">
        <v>780</v>
      </c>
      <c r="E1" s="6">
        <f>T1Time[Period]</f>
        <v>7</v>
      </c>
      <c r="G1" s="6" t="s">
        <v>813</v>
      </c>
      <c r="H1" s="6">
        <f>T1Time[WeekNumber]</f>
        <v>22</v>
      </c>
    </row>
    <row r="3" spans="1:22" s="10" customFormat="1" ht="39" x14ac:dyDescent="0.35">
      <c r="A3" s="10" t="s">
        <v>774</v>
      </c>
      <c r="B3" s="13" t="s">
        <v>798</v>
      </c>
      <c r="C3" s="13" t="s">
        <v>799</v>
      </c>
      <c r="D3" s="13" t="s">
        <v>800</v>
      </c>
      <c r="E3" s="13" t="s">
        <v>801</v>
      </c>
      <c r="F3" s="13" t="s">
        <v>802</v>
      </c>
      <c r="G3" s="13" t="s">
        <v>803</v>
      </c>
      <c r="H3" s="13" t="s">
        <v>804</v>
      </c>
      <c r="I3" s="13" t="s">
        <v>805</v>
      </c>
      <c r="J3" s="13" t="s">
        <v>806</v>
      </c>
      <c r="K3" s="13" t="s">
        <v>807</v>
      </c>
      <c r="L3" s="13" t="s">
        <v>808</v>
      </c>
      <c r="M3" s="13" t="s">
        <v>809</v>
      </c>
      <c r="P3" s="9" t="s">
        <v>784</v>
      </c>
      <c r="Q3" s="9" t="s">
        <v>794</v>
      </c>
      <c r="R3" s="9" t="s">
        <v>785</v>
      </c>
      <c r="S3" s="9" t="s">
        <v>786</v>
      </c>
      <c r="T3" s="9" t="s">
        <v>787</v>
      </c>
      <c r="U3" s="9" t="s">
        <v>788</v>
      </c>
      <c r="V3" s="9" t="s">
        <v>790</v>
      </c>
    </row>
    <row r="4" spans="1:22" x14ac:dyDescent="0.35">
      <c r="A4" t="s">
        <v>775</v>
      </c>
      <c r="B4" s="6">
        <f>[1]AT!F7</f>
        <v>1375</v>
      </c>
      <c r="C4" s="6">
        <f>[1]AT!G7</f>
        <v>2750</v>
      </c>
      <c r="D4" s="6">
        <f>[1]AT!H7</f>
        <v>4125</v>
      </c>
      <c r="E4" s="6">
        <f>[1]AT!I7</f>
        <v>5500</v>
      </c>
      <c r="F4" s="6">
        <f>[1]AT!J7</f>
        <v>6875</v>
      </c>
      <c r="G4" s="6">
        <f>[1]AT!K7</f>
        <v>8250</v>
      </c>
      <c r="H4" s="6">
        <f>[1]AT!L7</f>
        <v>9625</v>
      </c>
      <c r="I4" s="6">
        <f>[1]AT!M7</f>
        <v>11000</v>
      </c>
      <c r="J4" s="6">
        <f>[1]AT!N7</f>
        <v>12375</v>
      </c>
      <c r="K4" s="6">
        <f>[1]AT!O7</f>
        <v>13750</v>
      </c>
      <c r="L4" s="6">
        <f>[1]AT!P7</f>
        <v>15125</v>
      </c>
      <c r="M4" s="6">
        <f>[1]AT!Q7</f>
        <v>16500</v>
      </c>
      <c r="P4" s="13" t="s">
        <v>798</v>
      </c>
      <c r="Q4" s="6">
        <f>B4</f>
        <v>1375</v>
      </c>
      <c r="R4" s="6">
        <f>B5</f>
        <v>868</v>
      </c>
      <c r="S4" s="6">
        <f>B6</f>
        <v>422</v>
      </c>
      <c r="T4" s="6">
        <f>B7</f>
        <v>0</v>
      </c>
      <c r="U4" s="6">
        <f>B8</f>
        <v>507</v>
      </c>
      <c r="V4" s="6">
        <f>B9</f>
        <v>868</v>
      </c>
    </row>
    <row r="5" spans="1:22" x14ac:dyDescent="0.35">
      <c r="A5" t="s">
        <v>776</v>
      </c>
      <c r="B5" s="6">
        <f>[1]AT!F8</f>
        <v>868</v>
      </c>
      <c r="C5" s="6">
        <f>[1]AT!G8</f>
        <v>2280</v>
      </c>
      <c r="D5" s="6">
        <f>[1]AT!H8</f>
        <v>3304</v>
      </c>
      <c r="E5" s="6">
        <f>[1]AT!I8</f>
        <v>5110</v>
      </c>
      <c r="F5" s="6">
        <f>[1]AT!J8</f>
        <v>7062</v>
      </c>
      <c r="G5" s="6">
        <f>[1]AT!K8</f>
        <v>8563</v>
      </c>
      <c r="H5" s="6">
        <f>[1]AT!L8</f>
        <v>9162</v>
      </c>
      <c r="I5" s="6" t="str">
        <f>[1]AT!M8</f>
        <v/>
      </c>
      <c r="J5" s="6" t="str">
        <f>[1]AT!N8</f>
        <v/>
      </c>
      <c r="K5" s="6" t="str">
        <f>[1]AT!O8</f>
        <v/>
      </c>
      <c r="L5" s="6" t="str">
        <f>[1]AT!P8</f>
        <v/>
      </c>
      <c r="M5" s="6" t="str">
        <f>[1]AT!Q8</f>
        <v/>
      </c>
      <c r="P5" s="13" t="s">
        <v>799</v>
      </c>
      <c r="Q5" s="6">
        <f>C4</f>
        <v>2750</v>
      </c>
      <c r="R5" s="6">
        <f>C6</f>
        <v>512</v>
      </c>
      <c r="S5" s="6">
        <f>C6</f>
        <v>512</v>
      </c>
      <c r="T5" s="6">
        <f>C7</f>
        <v>0</v>
      </c>
      <c r="U5" s="6">
        <f>C8</f>
        <v>470</v>
      </c>
      <c r="V5" s="6">
        <f>C9</f>
        <v>2280</v>
      </c>
    </row>
    <row r="6" spans="1:22" x14ac:dyDescent="0.35">
      <c r="A6" t="s">
        <v>777</v>
      </c>
      <c r="B6" s="6">
        <f>[1]AT!F9</f>
        <v>422</v>
      </c>
      <c r="C6" s="6">
        <f>[1]AT!G9</f>
        <v>512</v>
      </c>
      <c r="D6" s="6">
        <f>[1]AT!H9</f>
        <v>548</v>
      </c>
      <c r="E6" s="6">
        <f>[1]AT!I9</f>
        <v>576</v>
      </c>
      <c r="F6" s="6">
        <f>[1]AT!J9</f>
        <v>676</v>
      </c>
      <c r="G6" s="6">
        <f>[1]AT!K9</f>
        <v>676</v>
      </c>
      <c r="H6" s="6">
        <f>[1]AT!L9</f>
        <v>676</v>
      </c>
      <c r="I6" s="6" t="str">
        <f>[1]AT!M9</f>
        <v/>
      </c>
      <c r="J6" s="6" t="str">
        <f>[1]AT!N9</f>
        <v/>
      </c>
      <c r="K6" s="6" t="str">
        <f>[1]AT!O9</f>
        <v/>
      </c>
      <c r="L6" s="6" t="str">
        <f>[1]AT!P9</f>
        <v/>
      </c>
      <c r="M6" s="6" t="str">
        <f>[1]AT!Q9</f>
        <v/>
      </c>
      <c r="P6" s="13" t="s">
        <v>800</v>
      </c>
      <c r="Q6" s="6">
        <f>D4</f>
        <v>4125</v>
      </c>
      <c r="R6" s="6">
        <f>D5</f>
        <v>3304</v>
      </c>
      <c r="S6" s="6">
        <f>D6</f>
        <v>548</v>
      </c>
      <c r="T6" s="6">
        <f>D7</f>
        <v>0</v>
      </c>
      <c r="U6" s="6">
        <f>D8</f>
        <v>821</v>
      </c>
      <c r="V6" s="6">
        <f>D9</f>
        <v>3304</v>
      </c>
    </row>
    <row r="7" spans="1:22" x14ac:dyDescent="0.35">
      <c r="A7" t="s">
        <v>778</v>
      </c>
      <c r="B7" s="6">
        <f>[1]AT!F10</f>
        <v>0</v>
      </c>
      <c r="C7" s="6">
        <f>[1]AT!G10</f>
        <v>0</v>
      </c>
      <c r="D7" s="6">
        <f>[1]AT!H10</f>
        <v>0</v>
      </c>
      <c r="E7" s="6">
        <f>[1]AT!I10</f>
        <v>0</v>
      </c>
      <c r="F7" s="6">
        <f>[1]AT!J10</f>
        <v>0</v>
      </c>
      <c r="G7" s="6">
        <f>[1]AT!K10</f>
        <v>0</v>
      </c>
      <c r="H7" s="6">
        <f>[1]AT!L10</f>
        <v>0</v>
      </c>
      <c r="I7" s="6">
        <f>[1]AT!M10</f>
        <v>528</v>
      </c>
      <c r="J7" s="6">
        <f>[1]AT!N10</f>
        <v>520</v>
      </c>
      <c r="K7" s="6">
        <f>[1]AT!O10</f>
        <v>280</v>
      </c>
      <c r="L7" s="11">
        <f>[1]AT!P10</f>
        <v>0</v>
      </c>
      <c r="M7" s="11">
        <f>[1]AT!Q10</f>
        <v>0</v>
      </c>
      <c r="P7" s="13" t="s">
        <v>801</v>
      </c>
      <c r="Q7" s="6">
        <f>E4</f>
        <v>5500</v>
      </c>
      <c r="R7" s="6">
        <f>E5</f>
        <v>5110</v>
      </c>
      <c r="S7" s="6">
        <f>E6</f>
        <v>576</v>
      </c>
      <c r="T7" s="6">
        <f>E7</f>
        <v>0</v>
      </c>
      <c r="U7" s="6">
        <f>E8</f>
        <v>390</v>
      </c>
      <c r="V7" s="6">
        <f>E9</f>
        <v>5110</v>
      </c>
    </row>
    <row r="8" spans="1:22" x14ac:dyDescent="0.35">
      <c r="A8" t="s">
        <v>779</v>
      </c>
      <c r="B8" s="6">
        <f>[1]AT!F11</f>
        <v>507</v>
      </c>
      <c r="C8" s="6">
        <f>[1]AT!G11</f>
        <v>470</v>
      </c>
      <c r="D8" s="6">
        <f>[1]AT!H11</f>
        <v>821</v>
      </c>
      <c r="E8" s="6">
        <f>[1]AT!I11</f>
        <v>390</v>
      </c>
      <c r="F8" s="6">
        <f>[1]AT!J11</f>
        <v>-187</v>
      </c>
      <c r="G8" s="6">
        <f>[1]AT!K11</f>
        <v>-313</v>
      </c>
      <c r="H8" s="6">
        <f>[1]AT!L11</f>
        <v>463</v>
      </c>
      <c r="I8" s="6">
        <f>[1]AT!M11</f>
        <v>1310</v>
      </c>
      <c r="J8" s="6">
        <f>[1]AT!N11</f>
        <v>2165</v>
      </c>
      <c r="K8" s="6">
        <f>[1]AT!O11</f>
        <v>3260</v>
      </c>
      <c r="L8" s="6">
        <f>[1]AT!P11</f>
        <v>4635</v>
      </c>
      <c r="M8" s="6">
        <f>[1]AT!Q11</f>
        <v>6010</v>
      </c>
      <c r="P8" s="13" t="s">
        <v>802</v>
      </c>
      <c r="Q8" s="6">
        <f>F4</f>
        <v>6875</v>
      </c>
      <c r="R8" s="6">
        <f>F5</f>
        <v>7062</v>
      </c>
      <c r="S8" s="6">
        <f>F6</f>
        <v>676</v>
      </c>
      <c r="T8" s="6">
        <f>F7</f>
        <v>0</v>
      </c>
      <c r="U8" s="6">
        <f>F8</f>
        <v>-187</v>
      </c>
      <c r="V8" s="6">
        <f>F9</f>
        <v>7062</v>
      </c>
    </row>
    <row r="9" spans="1:22" x14ac:dyDescent="0.35">
      <c r="A9" t="s">
        <v>795</v>
      </c>
      <c r="B9" s="6">
        <f>[1]AT!F13</f>
        <v>868</v>
      </c>
      <c r="C9" s="6">
        <f>[1]AT!G13</f>
        <v>2280</v>
      </c>
      <c r="D9" s="6">
        <f>[1]AT!H13</f>
        <v>3304</v>
      </c>
      <c r="E9" s="6">
        <f>[1]AT!I13</f>
        <v>5110</v>
      </c>
      <c r="F9" s="6">
        <f>[1]AT!J13</f>
        <v>7062</v>
      </c>
      <c r="G9" s="6">
        <f>[1]AT!K13</f>
        <v>8563</v>
      </c>
      <c r="H9" s="6">
        <f>[1]AT!L13</f>
        <v>9162</v>
      </c>
      <c r="I9" s="6">
        <f>[1]AT!M13</f>
        <v>9690</v>
      </c>
      <c r="J9" s="6">
        <f>[1]AT!N13</f>
        <v>10210</v>
      </c>
      <c r="K9" s="6">
        <f>[1]AT!O13</f>
        <v>10490</v>
      </c>
      <c r="L9" s="8">
        <f>[1]AT!P13</f>
        <v>0</v>
      </c>
      <c r="M9" s="8">
        <f>[1]AT!Q13</f>
        <v>0</v>
      </c>
      <c r="P9" s="13" t="s">
        <v>803</v>
      </c>
      <c r="Q9" s="6">
        <f>G4</f>
        <v>8250</v>
      </c>
      <c r="R9" s="6">
        <f>G5</f>
        <v>8563</v>
      </c>
      <c r="S9" s="6">
        <f>G6</f>
        <v>676</v>
      </c>
      <c r="T9" s="6">
        <f>G7</f>
        <v>0</v>
      </c>
      <c r="U9" s="6">
        <f>G8</f>
        <v>-313</v>
      </c>
      <c r="V9" s="6">
        <f>G9</f>
        <v>8563</v>
      </c>
    </row>
    <row r="10" spans="1:22" x14ac:dyDescent="0.35">
      <c r="P10" s="13" t="s">
        <v>804</v>
      </c>
      <c r="Q10" s="6">
        <f>H4</f>
        <v>9625</v>
      </c>
      <c r="R10" s="6">
        <f>H5</f>
        <v>9162</v>
      </c>
      <c r="S10" s="6">
        <f>H6</f>
        <v>676</v>
      </c>
      <c r="T10" s="6">
        <f>H7</f>
        <v>0</v>
      </c>
      <c r="U10" s="6">
        <f>H8</f>
        <v>463</v>
      </c>
      <c r="V10" s="6">
        <f>H9</f>
        <v>9162</v>
      </c>
    </row>
    <row r="11" spans="1:22" x14ac:dyDescent="0.35">
      <c r="P11" s="13" t="s">
        <v>805</v>
      </c>
      <c r="Q11" s="6">
        <f>I4</f>
        <v>11000</v>
      </c>
      <c r="R11" s="6" t="str">
        <f>I5</f>
        <v/>
      </c>
      <c r="S11" s="6" t="str">
        <f>I6</f>
        <v/>
      </c>
      <c r="T11" s="6">
        <f>I7</f>
        <v>528</v>
      </c>
      <c r="U11" s="6">
        <f>I8</f>
        <v>1310</v>
      </c>
      <c r="V11" s="6">
        <f>I9</f>
        <v>9690</v>
      </c>
    </row>
    <row r="12" spans="1:22" x14ac:dyDescent="0.35">
      <c r="P12" s="13" t="s">
        <v>806</v>
      </c>
      <c r="Q12" s="6">
        <f>J4</f>
        <v>12375</v>
      </c>
      <c r="R12" s="6" t="str">
        <f>J5</f>
        <v/>
      </c>
      <c r="S12" s="6" t="str">
        <f>J6</f>
        <v/>
      </c>
      <c r="T12" s="6">
        <f>J7</f>
        <v>520</v>
      </c>
      <c r="U12" s="6">
        <f>J8</f>
        <v>2165</v>
      </c>
      <c r="V12" s="6">
        <f>J9</f>
        <v>10210</v>
      </c>
    </row>
    <row r="13" spans="1:22" x14ac:dyDescent="0.35">
      <c r="P13" s="13" t="s">
        <v>807</v>
      </c>
      <c r="Q13" s="6">
        <f>K4</f>
        <v>13750</v>
      </c>
      <c r="R13" s="6" t="str">
        <f>K5</f>
        <v/>
      </c>
      <c r="S13" s="6" t="str">
        <f>K6</f>
        <v/>
      </c>
      <c r="T13" s="6">
        <f>K7</f>
        <v>280</v>
      </c>
      <c r="U13" s="6">
        <f>K8</f>
        <v>3260</v>
      </c>
      <c r="V13" s="6">
        <f>K9</f>
        <v>10490</v>
      </c>
    </row>
    <row r="14" spans="1:22" x14ac:dyDescent="0.35">
      <c r="A14" s="14" t="s">
        <v>796</v>
      </c>
      <c r="B14" s="15" t="s">
        <v>798</v>
      </c>
      <c r="C14" s="15" t="s">
        <v>799</v>
      </c>
      <c r="D14" s="15" t="s">
        <v>800</v>
      </c>
      <c r="E14" s="15" t="s">
        <v>801</v>
      </c>
      <c r="F14" s="15" t="s">
        <v>802</v>
      </c>
      <c r="G14" s="15" t="s">
        <v>803</v>
      </c>
      <c r="H14" s="15" t="s">
        <v>804</v>
      </c>
      <c r="I14" s="15" t="s">
        <v>805</v>
      </c>
      <c r="J14" s="15" t="s">
        <v>806</v>
      </c>
      <c r="K14" s="15" t="s">
        <v>807</v>
      </c>
      <c r="L14" s="15" t="s">
        <v>808</v>
      </c>
      <c r="M14" s="15" t="s">
        <v>809</v>
      </c>
      <c r="P14" s="13" t="s">
        <v>808</v>
      </c>
      <c r="Q14" s="6">
        <f>L4</f>
        <v>15125</v>
      </c>
      <c r="R14" s="6" t="str">
        <f>L5</f>
        <v/>
      </c>
      <c r="S14" s="6" t="str">
        <f>L6</f>
        <v/>
      </c>
      <c r="T14" s="6">
        <f>L7</f>
        <v>0</v>
      </c>
      <c r="U14" s="6">
        <f>L8</f>
        <v>4635</v>
      </c>
      <c r="V14" s="6">
        <f>L9</f>
        <v>0</v>
      </c>
    </row>
    <row r="15" spans="1:22" x14ac:dyDescent="0.35">
      <c r="A15" s="16" t="s">
        <v>789</v>
      </c>
      <c r="B15" s="16">
        <f>[1]AT!$F$12</f>
        <v>0.63127272727272721</v>
      </c>
      <c r="C15" s="16">
        <f>[1]AT!$G$12</f>
        <v>0.8290909090909091</v>
      </c>
      <c r="D15" s="16">
        <f>[1]AT!$H$12</f>
        <v>0.800969696969697</v>
      </c>
      <c r="E15" s="16">
        <f>[1]AT!$I$12</f>
        <v>0.92909090909090908</v>
      </c>
      <c r="F15" s="16">
        <f>[1]AT!$I$12</f>
        <v>0.92909090909090908</v>
      </c>
      <c r="G15" s="16">
        <f>[1]AT!$J$12</f>
        <v>1.0271999999999999</v>
      </c>
      <c r="H15" s="16">
        <f>[1]AT!$L$12</f>
        <v>0.95189610389610391</v>
      </c>
      <c r="I15" s="16">
        <f>[1]AT!$M$12</f>
        <v>0.88090909090909086</v>
      </c>
      <c r="J15" s="16">
        <f>[1]AT!$N$12</f>
        <v>0.82505050505050503</v>
      </c>
      <c r="K15" s="16">
        <f>[1]AT!$O$12</f>
        <v>0.76290909090909087</v>
      </c>
      <c r="L15" s="16">
        <f>[1]AT!$P$12</f>
        <v>0.69355371900826446</v>
      </c>
      <c r="M15" s="16">
        <f>[1]AT!$Q$12</f>
        <v>0.63575757575757574</v>
      </c>
      <c r="P15" s="13" t="s">
        <v>809</v>
      </c>
      <c r="Q15" s="6">
        <f>M4</f>
        <v>16500</v>
      </c>
      <c r="R15" s="6" t="str">
        <f>M5</f>
        <v/>
      </c>
      <c r="S15" s="6" t="str">
        <f>M6</f>
        <v/>
      </c>
      <c r="T15" s="6">
        <f>M7</f>
        <v>0</v>
      </c>
      <c r="U15" s="6">
        <f>M8</f>
        <v>6010</v>
      </c>
      <c r="V15" s="6">
        <f>M9</f>
        <v>0</v>
      </c>
    </row>
  </sheetData>
  <pageMargins left="0.7" right="0.7" top="0.75" bottom="0.75" header="0.3" footer="0.3"/>
  <ignoredErrors>
    <ignoredError sqref="S5:S15 T4:T15 B4:M8 B9:M9" calculatedColumn="1"/>
  </ignoredErrors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7EB94-949A-4971-8947-37BFA98E20A9}">
  <sheetPr>
    <tabColor theme="9" tint="-0.249977111117893"/>
  </sheetPr>
  <dimension ref="A1:V15"/>
  <sheetViews>
    <sheetView zoomScale="80" zoomScaleNormal="80" workbookViewId="0">
      <selection activeCell="G2" sqref="G2"/>
    </sheetView>
  </sheetViews>
  <sheetFormatPr defaultRowHeight="14.5" x14ac:dyDescent="0.35"/>
  <cols>
    <col min="1" max="1" width="25.54296875" bestFit="1" customWidth="1"/>
    <col min="2" max="13" width="8.36328125" style="6" bestFit="1" customWidth="1"/>
    <col min="14" max="14" width="4.54296875" customWidth="1"/>
    <col min="15" max="15" width="4.1796875" customWidth="1"/>
    <col min="16" max="16" width="6.90625" customWidth="1"/>
    <col min="17" max="17" width="10.36328125" customWidth="1"/>
    <col min="18" max="18" width="9.08984375" customWidth="1"/>
    <col min="19" max="19" width="8.54296875" customWidth="1"/>
    <col min="20" max="20" width="11.36328125" customWidth="1"/>
    <col min="21" max="21" width="10.1796875" customWidth="1"/>
    <col min="22" max="22" width="9.453125" customWidth="1"/>
  </cols>
  <sheetData>
    <row r="1" spans="1:22" x14ac:dyDescent="0.35">
      <c r="A1" s="12" t="s">
        <v>797</v>
      </c>
      <c r="B1" s="7">
        <f>T1Time[Fiscal Year]</f>
        <v>2021</v>
      </c>
      <c r="D1" s="6" t="s">
        <v>780</v>
      </c>
      <c r="E1" s="6">
        <f>T1Time[Period]</f>
        <v>7</v>
      </c>
      <c r="G1" s="6" t="s">
        <v>813</v>
      </c>
      <c r="H1" s="6">
        <f>T1Time[WeekNumber]</f>
        <v>22</v>
      </c>
    </row>
    <row r="3" spans="1:22" s="10" customFormat="1" ht="39" x14ac:dyDescent="0.35">
      <c r="A3" s="10" t="s">
        <v>774</v>
      </c>
      <c r="B3" s="13" t="s">
        <v>798</v>
      </c>
      <c r="C3" s="13" t="s">
        <v>799</v>
      </c>
      <c r="D3" s="13" t="s">
        <v>800</v>
      </c>
      <c r="E3" s="13" t="s">
        <v>801</v>
      </c>
      <c r="F3" s="13" t="s">
        <v>802</v>
      </c>
      <c r="G3" s="13" t="s">
        <v>803</v>
      </c>
      <c r="H3" s="13" t="s">
        <v>804</v>
      </c>
      <c r="I3" s="13" t="s">
        <v>805</v>
      </c>
      <c r="J3" s="13" t="s">
        <v>806</v>
      </c>
      <c r="K3" s="13" t="s">
        <v>807</v>
      </c>
      <c r="L3" s="13" t="s">
        <v>808</v>
      </c>
      <c r="M3" s="13" t="s">
        <v>809</v>
      </c>
      <c r="P3" s="9" t="s">
        <v>784</v>
      </c>
      <c r="Q3" s="9" t="s">
        <v>794</v>
      </c>
      <c r="R3" s="9" t="s">
        <v>785</v>
      </c>
      <c r="S3" s="9" t="s">
        <v>786</v>
      </c>
      <c r="T3" s="9" t="s">
        <v>787</v>
      </c>
      <c r="U3" s="9" t="s">
        <v>788</v>
      </c>
      <c r="V3" s="9" t="s">
        <v>790</v>
      </c>
    </row>
    <row r="4" spans="1:22" x14ac:dyDescent="0.35">
      <c r="A4" t="s">
        <v>775</v>
      </c>
      <c r="B4" s="6">
        <f>[1]FR!F7</f>
        <v>979.16666666666663</v>
      </c>
      <c r="C4" s="6">
        <f>[1]FR!G7</f>
        <v>1958.3333333333333</v>
      </c>
      <c r="D4" s="6">
        <f>[1]FR!H7</f>
        <v>2937.5</v>
      </c>
      <c r="E4" s="6">
        <f>[1]FR!I7</f>
        <v>3916.6666666666665</v>
      </c>
      <c r="F4" s="6">
        <f>[1]FR!J7</f>
        <v>4895.833333333333</v>
      </c>
      <c r="G4" s="6">
        <f>[1]FR!K7</f>
        <v>5875</v>
      </c>
      <c r="H4" s="6">
        <f>[1]FR!L7</f>
        <v>6854.1666666666661</v>
      </c>
      <c r="I4" s="6">
        <f>[1]FR!M7</f>
        <v>7833.333333333333</v>
      </c>
      <c r="J4" s="6">
        <f>[1]FR!N7</f>
        <v>8812.5</v>
      </c>
      <c r="K4" s="6">
        <f>[1]FR!O7</f>
        <v>9791.6666666666661</v>
      </c>
      <c r="L4" s="6">
        <f>[1]FR!P7</f>
        <v>10770.833333333332</v>
      </c>
      <c r="M4" s="6">
        <f>[1]FR!Q7</f>
        <v>11750</v>
      </c>
      <c r="P4" s="13" t="s">
        <v>798</v>
      </c>
      <c r="Q4" s="6">
        <f>B4</f>
        <v>979.16666666666663</v>
      </c>
      <c r="R4" s="6">
        <f>B5</f>
        <v>558</v>
      </c>
      <c r="S4" s="6">
        <f>B6</f>
        <v>0</v>
      </c>
      <c r="T4" s="6">
        <f>B7</f>
        <v>0</v>
      </c>
      <c r="U4" s="6">
        <f>B8</f>
        <v>421.16666666666663</v>
      </c>
      <c r="V4" s="6">
        <f>B9</f>
        <v>558</v>
      </c>
    </row>
    <row r="5" spans="1:22" x14ac:dyDescent="0.35">
      <c r="A5" t="s">
        <v>776</v>
      </c>
      <c r="B5" s="6">
        <f>[1]FR!F8</f>
        <v>558</v>
      </c>
      <c r="C5" s="6">
        <f>[1]FR!G8</f>
        <v>1613</v>
      </c>
      <c r="D5" s="6">
        <f>[1]FR!H8</f>
        <v>2128</v>
      </c>
      <c r="E5" s="6">
        <f>[1]FR!I8</f>
        <v>2963</v>
      </c>
      <c r="F5" s="6">
        <f>[1]FR!J8</f>
        <v>3947</v>
      </c>
      <c r="G5" s="6">
        <f>[1]FR!K8</f>
        <v>4480</v>
      </c>
      <c r="H5" s="6">
        <f>[1]FR!L8</f>
        <v>5512</v>
      </c>
      <c r="I5" s="6" t="str">
        <f>[1]FR!M8</f>
        <v/>
      </c>
      <c r="J5" s="6" t="str">
        <f>[1]FR!N8</f>
        <v/>
      </c>
      <c r="K5" s="6" t="str">
        <f>[1]FR!O8</f>
        <v/>
      </c>
      <c r="L5" s="6" t="str">
        <f>[1]FR!P8</f>
        <v/>
      </c>
      <c r="M5" s="6" t="str">
        <f>[1]FR!Q8</f>
        <v/>
      </c>
      <c r="P5" s="13" t="s">
        <v>799</v>
      </c>
      <c r="Q5" s="6">
        <f>C4</f>
        <v>1958.3333333333333</v>
      </c>
      <c r="R5" s="6">
        <f>C6</f>
        <v>167</v>
      </c>
      <c r="S5" s="6">
        <f>C6</f>
        <v>167</v>
      </c>
      <c r="T5" s="6">
        <f>C7</f>
        <v>0</v>
      </c>
      <c r="U5" s="6">
        <f>C8</f>
        <v>345.33333333333326</v>
      </c>
      <c r="V5" s="6">
        <f>C9</f>
        <v>1613</v>
      </c>
    </row>
    <row r="6" spans="1:22" x14ac:dyDescent="0.35">
      <c r="A6" t="s">
        <v>777</v>
      </c>
      <c r="B6" s="6">
        <f>[1]FR!F9</f>
        <v>0</v>
      </c>
      <c r="C6" s="6">
        <f>[1]FR!G9</f>
        <v>167</v>
      </c>
      <c r="D6" s="6">
        <f>[1]FR!H9</f>
        <v>207</v>
      </c>
      <c r="E6" s="6">
        <f>[1]FR!I9</f>
        <v>219</v>
      </c>
      <c r="F6" s="6">
        <f>[1]FR!J9</f>
        <v>219</v>
      </c>
      <c r="G6" s="6">
        <f>[1]FR!K9</f>
        <v>219</v>
      </c>
      <c r="H6" s="6">
        <f>[1]FR!L9</f>
        <v>219</v>
      </c>
      <c r="I6" s="6" t="str">
        <f>[1]FR!M9</f>
        <v/>
      </c>
      <c r="J6" s="6" t="str">
        <f>[1]FR!N9</f>
        <v/>
      </c>
      <c r="K6" s="6" t="str">
        <f>[1]FR!O9</f>
        <v/>
      </c>
      <c r="L6" s="6" t="str">
        <f>[1]FR!P9</f>
        <v/>
      </c>
      <c r="M6" s="6" t="str">
        <f>[1]FR!Q9</f>
        <v/>
      </c>
      <c r="P6" s="13" t="s">
        <v>800</v>
      </c>
      <c r="Q6" s="6">
        <f>D4</f>
        <v>2937.5</v>
      </c>
      <c r="R6" s="6">
        <f>D5</f>
        <v>2128</v>
      </c>
      <c r="S6" s="6">
        <f>D6</f>
        <v>207</v>
      </c>
      <c r="T6" s="6">
        <f>D7</f>
        <v>0</v>
      </c>
      <c r="U6" s="6">
        <f>D8</f>
        <v>809.5</v>
      </c>
      <c r="V6" s="6">
        <f>D9</f>
        <v>2128</v>
      </c>
    </row>
    <row r="7" spans="1:22" x14ac:dyDescent="0.35">
      <c r="A7" t="s">
        <v>778</v>
      </c>
      <c r="B7" s="6">
        <f>[1]FR!F10</f>
        <v>0</v>
      </c>
      <c r="C7" s="6">
        <f>[1]FR!G10</f>
        <v>0</v>
      </c>
      <c r="D7" s="6">
        <f>[1]FR!H10</f>
        <v>0</v>
      </c>
      <c r="E7" s="6">
        <f>[1]FR!I10</f>
        <v>0</v>
      </c>
      <c r="F7" s="6">
        <f>[1]FR!J10</f>
        <v>0</v>
      </c>
      <c r="G7" s="6">
        <f>[1]FR!K10</f>
        <v>0</v>
      </c>
      <c r="H7" s="6">
        <f>[1]FR!L10</f>
        <v>0</v>
      </c>
      <c r="I7" s="6">
        <f>[1]FR!M10</f>
        <v>1200</v>
      </c>
      <c r="J7" s="6">
        <f>[1]FR!N10</f>
        <v>1240</v>
      </c>
      <c r="K7" s="6">
        <f>[1]FR!O10</f>
        <v>160</v>
      </c>
      <c r="L7" s="11">
        <f>[1]FR!P10</f>
        <v>0</v>
      </c>
      <c r="M7" s="11">
        <f>[1]FR!Q10</f>
        <v>0</v>
      </c>
      <c r="P7" s="13" t="s">
        <v>801</v>
      </c>
      <c r="Q7" s="6">
        <f>E4</f>
        <v>3916.6666666666665</v>
      </c>
      <c r="R7" s="6">
        <f>E5</f>
        <v>2963</v>
      </c>
      <c r="S7" s="6">
        <f>E6</f>
        <v>219</v>
      </c>
      <c r="T7" s="6">
        <f>E7</f>
        <v>0</v>
      </c>
      <c r="U7" s="6">
        <f>E8</f>
        <v>953.66666666666652</v>
      </c>
      <c r="V7" s="6">
        <f>E9</f>
        <v>2963</v>
      </c>
    </row>
    <row r="8" spans="1:22" x14ac:dyDescent="0.35">
      <c r="A8" t="s">
        <v>779</v>
      </c>
      <c r="B8" s="6">
        <f>[1]FR!F11</f>
        <v>421.16666666666663</v>
      </c>
      <c r="C8" s="6">
        <f>[1]FR!G11</f>
        <v>345.33333333333326</v>
      </c>
      <c r="D8" s="6">
        <f>[1]FR!H11</f>
        <v>809.5</v>
      </c>
      <c r="E8" s="6">
        <f>[1]FR!I11</f>
        <v>953.66666666666652</v>
      </c>
      <c r="F8" s="6">
        <f>[1]FR!J11</f>
        <v>948.83333333333303</v>
      </c>
      <c r="G8" s="6">
        <f>[1]FR!K11</f>
        <v>1395</v>
      </c>
      <c r="H8" s="6">
        <f>[1]FR!L11</f>
        <v>1342.1666666666661</v>
      </c>
      <c r="I8" s="6">
        <f>[1]FR!M11</f>
        <v>1121.3333333333326</v>
      </c>
      <c r="J8" s="6">
        <f>[1]FR!N11</f>
        <v>860.49999999999909</v>
      </c>
      <c r="K8" s="6">
        <f>[1]FR!O11</f>
        <v>1679.6666666666656</v>
      </c>
      <c r="L8" s="6">
        <f>[1]FR!P11</f>
        <v>2658.8333333333321</v>
      </c>
      <c r="M8" s="6">
        <f>[1]FR!Q11</f>
        <v>3637.9999999999986</v>
      </c>
      <c r="P8" s="13" t="s">
        <v>802</v>
      </c>
      <c r="Q8" s="6">
        <f>F4</f>
        <v>4895.833333333333</v>
      </c>
      <c r="R8" s="6">
        <f>F5</f>
        <v>3947</v>
      </c>
      <c r="S8" s="6">
        <f>F6</f>
        <v>219</v>
      </c>
      <c r="T8" s="6">
        <f>F7</f>
        <v>0</v>
      </c>
      <c r="U8" s="6">
        <f>F8</f>
        <v>948.83333333333303</v>
      </c>
      <c r="V8" s="6">
        <f>F9</f>
        <v>3947</v>
      </c>
    </row>
    <row r="9" spans="1:22" x14ac:dyDescent="0.35">
      <c r="A9" t="s">
        <v>795</v>
      </c>
      <c r="B9" s="6">
        <f>[1]FR!F13</f>
        <v>558</v>
      </c>
      <c r="C9" s="6">
        <f>[1]FR!G13</f>
        <v>1613</v>
      </c>
      <c r="D9" s="6">
        <f>[1]FR!H13</f>
        <v>2128</v>
      </c>
      <c r="E9" s="6">
        <f>[1]FR!I13</f>
        <v>2963</v>
      </c>
      <c r="F9" s="6">
        <f>[1]FR!J13</f>
        <v>3947</v>
      </c>
      <c r="G9" s="6">
        <f>[1]FR!K13</f>
        <v>4480</v>
      </c>
      <c r="H9" s="6">
        <f>[1]FR!L13</f>
        <v>5512</v>
      </c>
      <c r="I9" s="6">
        <f>[1]FR!M13</f>
        <v>6712</v>
      </c>
      <c r="J9" s="6">
        <f>[1]FR!N13</f>
        <v>7952.0000000000009</v>
      </c>
      <c r="K9" s="6">
        <f>[1]FR!O13</f>
        <v>8112</v>
      </c>
      <c r="L9" s="8">
        <f>[1]FR!P13</f>
        <v>0</v>
      </c>
      <c r="M9" s="8">
        <f>[1]FR!Q13</f>
        <v>0</v>
      </c>
      <c r="P9" s="13" t="s">
        <v>803</v>
      </c>
      <c r="Q9" s="6">
        <f>G4</f>
        <v>5875</v>
      </c>
      <c r="R9" s="6">
        <f>G5</f>
        <v>4480</v>
      </c>
      <c r="S9" s="6">
        <f>G6</f>
        <v>219</v>
      </c>
      <c r="T9" s="6">
        <f>G7</f>
        <v>0</v>
      </c>
      <c r="U9" s="6">
        <f>G8</f>
        <v>1395</v>
      </c>
      <c r="V9" s="6">
        <f>G9</f>
        <v>4480</v>
      </c>
    </row>
    <row r="10" spans="1:22" x14ac:dyDescent="0.35">
      <c r="P10" s="13" t="s">
        <v>804</v>
      </c>
      <c r="Q10" s="6">
        <f>H4</f>
        <v>6854.1666666666661</v>
      </c>
      <c r="R10" s="6">
        <f>H5</f>
        <v>5512</v>
      </c>
      <c r="S10" s="6">
        <f>H6</f>
        <v>219</v>
      </c>
      <c r="T10" s="6">
        <f>H7</f>
        <v>0</v>
      </c>
      <c r="U10" s="6">
        <f>H8</f>
        <v>1342.1666666666661</v>
      </c>
      <c r="V10" s="6">
        <f>H9</f>
        <v>5512</v>
      </c>
    </row>
    <row r="11" spans="1:22" x14ac:dyDescent="0.35">
      <c r="P11" s="13" t="s">
        <v>805</v>
      </c>
      <c r="Q11" s="6">
        <f>I4</f>
        <v>7833.333333333333</v>
      </c>
      <c r="R11" s="6" t="str">
        <f>I5</f>
        <v/>
      </c>
      <c r="S11" s="6" t="str">
        <f>I6</f>
        <v/>
      </c>
      <c r="T11" s="6">
        <f>I7</f>
        <v>1200</v>
      </c>
      <c r="U11" s="6">
        <f>I8</f>
        <v>1121.3333333333326</v>
      </c>
      <c r="V11" s="6">
        <f>I9</f>
        <v>6712</v>
      </c>
    </row>
    <row r="12" spans="1:22" x14ac:dyDescent="0.35">
      <c r="P12" s="13" t="s">
        <v>806</v>
      </c>
      <c r="Q12" s="6">
        <f>J4</f>
        <v>8812.5</v>
      </c>
      <c r="R12" s="6" t="str">
        <f>J5</f>
        <v/>
      </c>
      <c r="S12" s="6" t="str">
        <f>J6</f>
        <v/>
      </c>
      <c r="T12" s="6">
        <f>J7</f>
        <v>1240</v>
      </c>
      <c r="U12" s="6">
        <f>J8</f>
        <v>860.49999999999909</v>
      </c>
      <c r="V12" s="6">
        <f>J9</f>
        <v>7952.0000000000009</v>
      </c>
    </row>
    <row r="13" spans="1:22" x14ac:dyDescent="0.35">
      <c r="P13" s="13" t="s">
        <v>807</v>
      </c>
      <c r="Q13" s="6">
        <f>K4</f>
        <v>9791.6666666666661</v>
      </c>
      <c r="R13" s="6" t="str">
        <f>K5</f>
        <v/>
      </c>
      <c r="S13" s="6" t="str">
        <f>K6</f>
        <v/>
      </c>
      <c r="T13" s="6">
        <f>K7</f>
        <v>160</v>
      </c>
      <c r="U13" s="6">
        <f>K8</f>
        <v>1679.6666666666656</v>
      </c>
      <c r="V13" s="6">
        <f>K9</f>
        <v>8112</v>
      </c>
    </row>
    <row r="14" spans="1:22" x14ac:dyDescent="0.35">
      <c r="A14" s="14" t="s">
        <v>796</v>
      </c>
      <c r="B14" s="15" t="s">
        <v>798</v>
      </c>
      <c r="C14" s="15" t="s">
        <v>799</v>
      </c>
      <c r="D14" s="15" t="s">
        <v>800</v>
      </c>
      <c r="E14" s="15" t="s">
        <v>801</v>
      </c>
      <c r="F14" s="15" t="s">
        <v>802</v>
      </c>
      <c r="G14" s="15" t="s">
        <v>803</v>
      </c>
      <c r="H14" s="15" t="s">
        <v>804</v>
      </c>
      <c r="I14" s="15" t="s">
        <v>805</v>
      </c>
      <c r="J14" s="15" t="s">
        <v>806</v>
      </c>
      <c r="K14" s="15" t="s">
        <v>807</v>
      </c>
      <c r="L14" s="15" t="s">
        <v>808</v>
      </c>
      <c r="M14" s="15" t="s">
        <v>809</v>
      </c>
      <c r="P14" s="13" t="s">
        <v>808</v>
      </c>
      <c r="Q14" s="6">
        <f>L4</f>
        <v>10770.833333333332</v>
      </c>
      <c r="R14" s="6" t="str">
        <f>L5</f>
        <v/>
      </c>
      <c r="S14" s="6" t="str">
        <f>L6</f>
        <v/>
      </c>
      <c r="T14" s="6">
        <f>L7</f>
        <v>0</v>
      </c>
      <c r="U14" s="6">
        <f>L8</f>
        <v>2658.8333333333321</v>
      </c>
      <c r="V14" s="6">
        <f>L9</f>
        <v>0</v>
      </c>
    </row>
    <row r="15" spans="1:22" x14ac:dyDescent="0.35">
      <c r="A15" s="16" t="s">
        <v>789</v>
      </c>
      <c r="B15" s="16">
        <f>[1]FR!$F$12</f>
        <v>0.56987234042553192</v>
      </c>
      <c r="C15" s="16">
        <f>[1]FR!$G$12</f>
        <v>0.82365957446808513</v>
      </c>
      <c r="D15" s="16">
        <f>[1]FR!$H$12</f>
        <v>0.72442553191489356</v>
      </c>
      <c r="E15" s="16">
        <f>[1]FR!$I$12</f>
        <v>0.75651063829787235</v>
      </c>
      <c r="F15" s="16">
        <f>[1]FR!$I$12</f>
        <v>0.75651063829787235</v>
      </c>
      <c r="G15" s="16">
        <f>[1]FR!$J$12</f>
        <v>0.80619574468085109</v>
      </c>
      <c r="H15" s="16">
        <f>[1]FR!$L$12</f>
        <v>0.80418237082066879</v>
      </c>
      <c r="I15" s="16">
        <f>[1]FR!$M$12</f>
        <v>0.85685106382978726</v>
      </c>
      <c r="J15" s="16">
        <f>[1]FR!$N$12</f>
        <v>0.90235460992907812</v>
      </c>
      <c r="K15" s="16">
        <f>[1]FR!$O$12</f>
        <v>0.82845957446808516</v>
      </c>
      <c r="L15" s="16">
        <f>[1]FR!$P$12</f>
        <v>0.75314506769825929</v>
      </c>
      <c r="M15" s="16">
        <f>[1]FR!$Q$12</f>
        <v>0.69038297872340437</v>
      </c>
      <c r="P15" s="13" t="s">
        <v>809</v>
      </c>
      <c r="Q15" s="6">
        <f>M4</f>
        <v>11750</v>
      </c>
      <c r="R15" s="6" t="str">
        <f>M5</f>
        <v/>
      </c>
      <c r="S15" s="6" t="str">
        <f>M6</f>
        <v/>
      </c>
      <c r="T15" s="6">
        <f>M7</f>
        <v>0</v>
      </c>
      <c r="U15" s="6">
        <f>M8</f>
        <v>3637.9999999999986</v>
      </c>
      <c r="V15" s="6">
        <f>M9</f>
        <v>0</v>
      </c>
    </row>
  </sheetData>
  <pageMargins left="0.7" right="0.7" top="0.75" bottom="0.75" header="0.3" footer="0.3"/>
  <ignoredErrors>
    <ignoredError sqref="B4:M8 B9:M9 S5:S15 T4:T15" calculatedColumn="1"/>
  </ignoredErrors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47F8-E9F4-4912-B946-FFB6758214BD}">
  <sheetPr>
    <tabColor theme="9" tint="-0.249977111117893"/>
  </sheetPr>
  <dimension ref="A1:V15"/>
  <sheetViews>
    <sheetView zoomScale="80" zoomScaleNormal="80" workbookViewId="0">
      <selection activeCell="G2" sqref="G2"/>
    </sheetView>
  </sheetViews>
  <sheetFormatPr defaultRowHeight="14.5" x14ac:dyDescent="0.35"/>
  <cols>
    <col min="1" max="1" width="25.54296875" bestFit="1" customWidth="1"/>
    <col min="2" max="13" width="8.36328125" style="6" bestFit="1" customWidth="1"/>
    <col min="14" max="14" width="4.54296875" customWidth="1"/>
    <col min="15" max="15" width="4.1796875" customWidth="1"/>
    <col min="16" max="16" width="6.90625" customWidth="1"/>
    <col min="17" max="17" width="10.36328125" customWidth="1"/>
    <col min="18" max="18" width="9.08984375" customWidth="1"/>
    <col min="19" max="19" width="8.54296875" customWidth="1"/>
    <col min="20" max="20" width="11.36328125" customWidth="1"/>
    <col min="21" max="21" width="10.1796875" customWidth="1"/>
    <col min="22" max="22" width="9.453125" customWidth="1"/>
  </cols>
  <sheetData>
    <row r="1" spans="1:22" x14ac:dyDescent="0.35">
      <c r="A1" s="12" t="s">
        <v>797</v>
      </c>
      <c r="B1" s="7">
        <f>T1Time[Fiscal Year]</f>
        <v>2021</v>
      </c>
      <c r="D1" s="6" t="s">
        <v>780</v>
      </c>
      <c r="E1" s="6">
        <f>T1Time[Period]</f>
        <v>7</v>
      </c>
      <c r="G1" s="6" t="s">
        <v>813</v>
      </c>
      <c r="H1" s="6">
        <f>T1Time[WeekNumber]</f>
        <v>22</v>
      </c>
    </row>
    <row r="3" spans="1:22" s="10" customFormat="1" ht="39" x14ac:dyDescent="0.35">
      <c r="A3" s="10" t="s">
        <v>774</v>
      </c>
      <c r="B3" s="13" t="s">
        <v>798</v>
      </c>
      <c r="C3" s="13" t="s">
        <v>799</v>
      </c>
      <c r="D3" s="13" t="s">
        <v>800</v>
      </c>
      <c r="E3" s="13" t="s">
        <v>801</v>
      </c>
      <c r="F3" s="13" t="s">
        <v>802</v>
      </c>
      <c r="G3" s="13" t="s">
        <v>803</v>
      </c>
      <c r="H3" s="13" t="s">
        <v>804</v>
      </c>
      <c r="I3" s="13" t="s">
        <v>805</v>
      </c>
      <c r="J3" s="13" t="s">
        <v>806</v>
      </c>
      <c r="K3" s="13" t="s">
        <v>807</v>
      </c>
      <c r="L3" s="13" t="s">
        <v>808</v>
      </c>
      <c r="M3" s="13" t="s">
        <v>809</v>
      </c>
      <c r="P3" s="9" t="s">
        <v>784</v>
      </c>
      <c r="Q3" s="9" t="s">
        <v>794</v>
      </c>
      <c r="R3" s="9" t="s">
        <v>785</v>
      </c>
      <c r="S3" s="9" t="s">
        <v>786</v>
      </c>
      <c r="T3" s="9" t="s">
        <v>787</v>
      </c>
      <c r="U3" s="9" t="s">
        <v>788</v>
      </c>
      <c r="V3" s="9" t="s">
        <v>790</v>
      </c>
    </row>
    <row r="4" spans="1:22" x14ac:dyDescent="0.35">
      <c r="A4" t="s">
        <v>775</v>
      </c>
      <c r="B4" s="6">
        <f>[1]BE!F7</f>
        <v>625</v>
      </c>
      <c r="C4" s="6">
        <f>[1]BE!G7</f>
        <v>1250</v>
      </c>
      <c r="D4" s="6">
        <f>[1]BE!H7</f>
        <v>1875</v>
      </c>
      <c r="E4" s="6">
        <f>[1]BE!I7</f>
        <v>2500</v>
      </c>
      <c r="F4" s="6">
        <f>[1]BE!J7</f>
        <v>3125</v>
      </c>
      <c r="G4" s="6">
        <f>[1]BE!K7</f>
        <v>3750</v>
      </c>
      <c r="H4" s="6">
        <f>[1]BE!L7</f>
        <v>4375</v>
      </c>
      <c r="I4" s="6">
        <f>[1]BE!M7</f>
        <v>5000</v>
      </c>
      <c r="J4" s="6">
        <f>[1]BE!N7</f>
        <v>5625</v>
      </c>
      <c r="K4" s="6">
        <f>[1]BE!O7</f>
        <v>6250</v>
      </c>
      <c r="L4" s="6">
        <f>[1]BE!P7</f>
        <v>6875</v>
      </c>
      <c r="M4" s="6">
        <f>[1]BE!Q7</f>
        <v>7500</v>
      </c>
      <c r="P4" s="13" t="s">
        <v>798</v>
      </c>
      <c r="Q4" s="6">
        <f>B4</f>
        <v>625</v>
      </c>
      <c r="R4" s="6">
        <f>B5</f>
        <v>124</v>
      </c>
      <c r="S4" s="6">
        <f>B6</f>
        <v>102</v>
      </c>
      <c r="T4" s="6">
        <f>B7</f>
        <v>0</v>
      </c>
      <c r="U4" s="6">
        <f>B8</f>
        <v>501</v>
      </c>
      <c r="V4" s="6">
        <f>B9</f>
        <v>124</v>
      </c>
    </row>
    <row r="5" spans="1:22" x14ac:dyDescent="0.35">
      <c r="A5" t="s">
        <v>776</v>
      </c>
      <c r="B5" s="6">
        <f>[1]BE!F8</f>
        <v>124</v>
      </c>
      <c r="C5" s="6">
        <f>[1]BE!G8</f>
        <v>231</v>
      </c>
      <c r="D5" s="6">
        <f>[1]BE!H8</f>
        <v>367</v>
      </c>
      <c r="E5" s="6">
        <f>[1]BE!I8</f>
        <v>367</v>
      </c>
      <c r="F5" s="6">
        <f>[1]BE!J8</f>
        <v>514</v>
      </c>
      <c r="G5" s="6">
        <f>[1]BE!K8</f>
        <v>892</v>
      </c>
      <c r="H5" s="6">
        <f>[1]BE!L8</f>
        <v>939</v>
      </c>
      <c r="I5" s="6" t="str">
        <f>[1]BE!M8</f>
        <v/>
      </c>
      <c r="J5" s="6" t="str">
        <f>[1]BE!N8</f>
        <v/>
      </c>
      <c r="K5" s="6" t="str">
        <f>[1]BE!O8</f>
        <v/>
      </c>
      <c r="L5" s="6" t="str">
        <f>[1]BE!P8</f>
        <v/>
      </c>
      <c r="M5" s="6" t="str">
        <f>[1]BE!Q8</f>
        <v/>
      </c>
      <c r="P5" s="13" t="s">
        <v>799</v>
      </c>
      <c r="Q5" s="6">
        <f>C4</f>
        <v>1250</v>
      </c>
      <c r="R5" s="6">
        <f>C6</f>
        <v>148</v>
      </c>
      <c r="S5" s="6">
        <f>C6</f>
        <v>148</v>
      </c>
      <c r="T5" s="6">
        <f>C7</f>
        <v>0</v>
      </c>
      <c r="U5" s="6">
        <f>C8</f>
        <v>1019</v>
      </c>
      <c r="V5" s="6">
        <f>C9</f>
        <v>231</v>
      </c>
    </row>
    <row r="6" spans="1:22" x14ac:dyDescent="0.35">
      <c r="A6" t="s">
        <v>777</v>
      </c>
      <c r="B6" s="6">
        <f>[1]BE!F9</f>
        <v>102</v>
      </c>
      <c r="C6" s="6">
        <f>[1]BE!G9</f>
        <v>148</v>
      </c>
      <c r="D6" s="6">
        <f>[1]BE!H9</f>
        <v>148</v>
      </c>
      <c r="E6" s="6">
        <f>[1]BE!I9</f>
        <v>148</v>
      </c>
      <c r="F6" s="6">
        <f>[1]BE!J9</f>
        <v>148</v>
      </c>
      <c r="G6" s="6">
        <f>[1]BE!K9</f>
        <v>148</v>
      </c>
      <c r="H6" s="6">
        <f>[1]BE!L9</f>
        <v>148</v>
      </c>
      <c r="I6" s="6" t="str">
        <f>[1]BE!M9</f>
        <v/>
      </c>
      <c r="J6" s="6" t="str">
        <f>[1]BE!N9</f>
        <v/>
      </c>
      <c r="K6" s="6" t="str">
        <f>[1]BE!O9</f>
        <v/>
      </c>
      <c r="L6" s="6" t="str">
        <f>[1]BE!P9</f>
        <v/>
      </c>
      <c r="M6" s="6" t="str">
        <f>[1]BE!Q9</f>
        <v/>
      </c>
      <c r="P6" s="13" t="s">
        <v>800</v>
      </c>
      <c r="Q6" s="6">
        <f>D4</f>
        <v>1875</v>
      </c>
      <c r="R6" s="6">
        <f>D5</f>
        <v>367</v>
      </c>
      <c r="S6" s="6">
        <f>D6</f>
        <v>148</v>
      </c>
      <c r="T6" s="6">
        <f>D7</f>
        <v>0</v>
      </c>
      <c r="U6" s="6">
        <f>D8</f>
        <v>1508</v>
      </c>
      <c r="V6" s="6">
        <f>D9</f>
        <v>367</v>
      </c>
    </row>
    <row r="7" spans="1:22" x14ac:dyDescent="0.35">
      <c r="A7" t="s">
        <v>778</v>
      </c>
      <c r="B7" s="6">
        <f>[1]BE!F10</f>
        <v>0</v>
      </c>
      <c r="C7" s="6">
        <f>[1]BE!G10</f>
        <v>0</v>
      </c>
      <c r="D7" s="6">
        <f>[1]BE!H10</f>
        <v>0</v>
      </c>
      <c r="E7" s="6">
        <f>[1]BE!I10</f>
        <v>0</v>
      </c>
      <c r="F7" s="6">
        <f>[1]BE!J10</f>
        <v>0</v>
      </c>
      <c r="G7" s="6">
        <f>[1]BE!K10</f>
        <v>0</v>
      </c>
      <c r="H7" s="6">
        <f>[1]BE!L10</f>
        <v>0</v>
      </c>
      <c r="I7" s="6">
        <f>[1]BE!M10</f>
        <v>40</v>
      </c>
      <c r="J7" s="6">
        <f>[1]BE!N10</f>
        <v>0</v>
      </c>
      <c r="K7" s="6">
        <f>[1]BE!O10</f>
        <v>0</v>
      </c>
      <c r="L7" s="11">
        <f>[1]BE!P10</f>
        <v>0</v>
      </c>
      <c r="M7" s="11">
        <f>[1]BE!Q10</f>
        <v>0</v>
      </c>
      <c r="P7" s="13" t="s">
        <v>801</v>
      </c>
      <c r="Q7" s="6">
        <f>E4</f>
        <v>2500</v>
      </c>
      <c r="R7" s="6">
        <f>E5</f>
        <v>367</v>
      </c>
      <c r="S7" s="6">
        <f>E6</f>
        <v>148</v>
      </c>
      <c r="T7" s="6">
        <f>E7</f>
        <v>0</v>
      </c>
      <c r="U7" s="6">
        <f>E8</f>
        <v>2133</v>
      </c>
      <c r="V7" s="6">
        <f>E9</f>
        <v>367</v>
      </c>
    </row>
    <row r="8" spans="1:22" x14ac:dyDescent="0.35">
      <c r="A8" t="s">
        <v>779</v>
      </c>
      <c r="B8" s="6">
        <f>[1]BE!F11</f>
        <v>501</v>
      </c>
      <c r="C8" s="6">
        <f>[1]BE!G11</f>
        <v>1019</v>
      </c>
      <c r="D8" s="6">
        <f>[1]BE!H11</f>
        <v>1508</v>
      </c>
      <c r="E8" s="6">
        <f>[1]BE!I11</f>
        <v>2133</v>
      </c>
      <c r="F8" s="6">
        <f>[1]BE!J11</f>
        <v>2611</v>
      </c>
      <c r="G8" s="6">
        <f>[1]BE!K11</f>
        <v>2858</v>
      </c>
      <c r="H8" s="6">
        <f>[1]BE!L11</f>
        <v>3436</v>
      </c>
      <c r="I8" s="6">
        <f>[1]BE!M11</f>
        <v>4021</v>
      </c>
      <c r="J8" s="6">
        <f>[1]BE!N11</f>
        <v>4646</v>
      </c>
      <c r="K8" s="6">
        <f>[1]BE!O11</f>
        <v>5271</v>
      </c>
      <c r="L8" s="6">
        <f>[1]BE!P11</f>
        <v>5896</v>
      </c>
      <c r="M8" s="6">
        <f>[1]BE!Q11</f>
        <v>6521</v>
      </c>
      <c r="P8" s="13" t="s">
        <v>802</v>
      </c>
      <c r="Q8" s="6">
        <f>F4</f>
        <v>3125</v>
      </c>
      <c r="R8" s="6">
        <f>F5</f>
        <v>514</v>
      </c>
      <c r="S8" s="6">
        <f>F6</f>
        <v>148</v>
      </c>
      <c r="T8" s="6">
        <f>F7</f>
        <v>0</v>
      </c>
      <c r="U8" s="6">
        <f>F8</f>
        <v>2611</v>
      </c>
      <c r="V8" s="6">
        <f>F9</f>
        <v>514</v>
      </c>
    </row>
    <row r="9" spans="1:22" x14ac:dyDescent="0.35">
      <c r="A9" t="s">
        <v>795</v>
      </c>
      <c r="B9" s="6">
        <f>[1]BE!F13</f>
        <v>124</v>
      </c>
      <c r="C9" s="6">
        <f>[1]BE!G13</f>
        <v>231</v>
      </c>
      <c r="D9" s="6">
        <f>[1]BE!H13</f>
        <v>367</v>
      </c>
      <c r="E9" s="6">
        <f>[1]BE!I13</f>
        <v>367</v>
      </c>
      <c r="F9" s="6">
        <f>[1]BE!J13</f>
        <v>514</v>
      </c>
      <c r="G9" s="6">
        <f>[1]BE!K13</f>
        <v>892</v>
      </c>
      <c r="H9" s="6">
        <f>[1]BE!L13</f>
        <v>939</v>
      </c>
      <c r="I9" s="6">
        <f>[1]BE!M13</f>
        <v>979</v>
      </c>
      <c r="J9" s="6">
        <f>[1]BE!N13</f>
        <v>979</v>
      </c>
      <c r="K9" s="6">
        <f>[1]BE!O13</f>
        <v>979</v>
      </c>
      <c r="L9" s="8">
        <f>[1]BE!P13</f>
        <v>0</v>
      </c>
      <c r="M9" s="8">
        <f>[1]BE!Q13</f>
        <v>0</v>
      </c>
      <c r="P9" s="13" t="s">
        <v>803</v>
      </c>
      <c r="Q9" s="6">
        <f>G4</f>
        <v>3750</v>
      </c>
      <c r="R9" s="6">
        <f>G5</f>
        <v>892</v>
      </c>
      <c r="S9" s="6">
        <f>G6</f>
        <v>148</v>
      </c>
      <c r="T9" s="6">
        <f>G7</f>
        <v>0</v>
      </c>
      <c r="U9" s="6">
        <f>G8</f>
        <v>2858</v>
      </c>
      <c r="V9" s="6">
        <f>G9</f>
        <v>892</v>
      </c>
    </row>
    <row r="10" spans="1:22" x14ac:dyDescent="0.35">
      <c r="P10" s="13" t="s">
        <v>804</v>
      </c>
      <c r="Q10" s="6">
        <f>H4</f>
        <v>4375</v>
      </c>
      <c r="R10" s="6">
        <f>H5</f>
        <v>939</v>
      </c>
      <c r="S10" s="6">
        <f>H6</f>
        <v>148</v>
      </c>
      <c r="T10" s="6">
        <f>H7</f>
        <v>0</v>
      </c>
      <c r="U10" s="6">
        <f>H8</f>
        <v>3436</v>
      </c>
      <c r="V10" s="6">
        <f>H9</f>
        <v>939</v>
      </c>
    </row>
    <row r="11" spans="1:22" x14ac:dyDescent="0.35">
      <c r="P11" s="13" t="s">
        <v>805</v>
      </c>
      <c r="Q11" s="6">
        <f>I4</f>
        <v>5000</v>
      </c>
      <c r="R11" s="6" t="str">
        <f>I5</f>
        <v/>
      </c>
      <c r="S11" s="6" t="str">
        <f>I6</f>
        <v/>
      </c>
      <c r="T11" s="6">
        <f>I7</f>
        <v>40</v>
      </c>
      <c r="U11" s="6">
        <f>I8</f>
        <v>4021</v>
      </c>
      <c r="V11" s="6">
        <f>I9</f>
        <v>979</v>
      </c>
    </row>
    <row r="12" spans="1:22" x14ac:dyDescent="0.35">
      <c r="P12" s="13" t="s">
        <v>806</v>
      </c>
      <c r="Q12" s="6">
        <f>J4</f>
        <v>5625</v>
      </c>
      <c r="R12" s="6" t="str">
        <f>J5</f>
        <v/>
      </c>
      <c r="S12" s="6" t="str">
        <f>J6</f>
        <v/>
      </c>
      <c r="T12" s="6">
        <f>J7</f>
        <v>0</v>
      </c>
      <c r="U12" s="6">
        <f>J8</f>
        <v>4646</v>
      </c>
      <c r="V12" s="6">
        <f>J9</f>
        <v>979</v>
      </c>
    </row>
    <row r="13" spans="1:22" x14ac:dyDescent="0.35">
      <c r="P13" s="13" t="s">
        <v>807</v>
      </c>
      <c r="Q13" s="6">
        <f>K4</f>
        <v>6250</v>
      </c>
      <c r="R13" s="6" t="str">
        <f>K5</f>
        <v/>
      </c>
      <c r="S13" s="6" t="str">
        <f>K6</f>
        <v/>
      </c>
      <c r="T13" s="6">
        <f>K7</f>
        <v>0</v>
      </c>
      <c r="U13" s="6">
        <f>K8</f>
        <v>5271</v>
      </c>
      <c r="V13" s="6">
        <f>K9</f>
        <v>979</v>
      </c>
    </row>
    <row r="14" spans="1:22" x14ac:dyDescent="0.35">
      <c r="A14" s="14" t="s">
        <v>796</v>
      </c>
      <c r="B14" s="15" t="s">
        <v>798</v>
      </c>
      <c r="C14" s="15" t="s">
        <v>799</v>
      </c>
      <c r="D14" s="15" t="s">
        <v>800</v>
      </c>
      <c r="E14" s="15" t="s">
        <v>801</v>
      </c>
      <c r="F14" s="15" t="s">
        <v>802</v>
      </c>
      <c r="G14" s="15" t="s">
        <v>803</v>
      </c>
      <c r="H14" s="15" t="s">
        <v>804</v>
      </c>
      <c r="I14" s="15" t="s">
        <v>805</v>
      </c>
      <c r="J14" s="15" t="s">
        <v>806</v>
      </c>
      <c r="K14" s="15" t="s">
        <v>807</v>
      </c>
      <c r="L14" s="15" t="s">
        <v>808</v>
      </c>
      <c r="M14" s="15" t="s">
        <v>809</v>
      </c>
      <c r="P14" s="13" t="s">
        <v>808</v>
      </c>
      <c r="Q14" s="6">
        <f>L4</f>
        <v>6875</v>
      </c>
      <c r="R14" s="6" t="str">
        <f>L5</f>
        <v/>
      </c>
      <c r="S14" s="6" t="str">
        <f>L6</f>
        <v/>
      </c>
      <c r="T14" s="6">
        <f>L7</f>
        <v>0</v>
      </c>
      <c r="U14" s="6">
        <f>L8</f>
        <v>5896</v>
      </c>
      <c r="V14" s="6">
        <f>L9</f>
        <v>0</v>
      </c>
    </row>
    <row r="15" spans="1:22" x14ac:dyDescent="0.35">
      <c r="A15" s="16" t="s">
        <v>789</v>
      </c>
      <c r="B15" s="16">
        <f>[1]BE!$F$12</f>
        <v>0.19840000000000002</v>
      </c>
      <c r="C15" s="16">
        <f>[1]BE!$G$12</f>
        <v>0.18479999999999996</v>
      </c>
      <c r="D15" s="16">
        <f>[1]BE!$H$12</f>
        <v>0.19573333333333331</v>
      </c>
      <c r="E15" s="16">
        <f>[1]BE!$I$12</f>
        <v>0.14680000000000004</v>
      </c>
      <c r="F15" s="16">
        <f>[1]BE!$I$12</f>
        <v>0.14680000000000004</v>
      </c>
      <c r="G15" s="16">
        <f>[1]BE!$J$12</f>
        <v>0.16447999999999996</v>
      </c>
      <c r="H15" s="16">
        <f>[1]BE!$L$12</f>
        <v>0.21462857142857139</v>
      </c>
      <c r="I15" s="16">
        <f>[1]BE!$M$12</f>
        <v>0.19579999999999997</v>
      </c>
      <c r="J15" s="16">
        <f>[1]BE!$N$12</f>
        <v>0.17404444444444445</v>
      </c>
      <c r="K15" s="16">
        <f>[1]BE!$O$12</f>
        <v>0.15664</v>
      </c>
      <c r="L15" s="16">
        <f>[1]BE!$P$12</f>
        <v>0.14239999999999997</v>
      </c>
      <c r="M15" s="16">
        <f>[1]BE!$Q$12</f>
        <v>0.13053333333333328</v>
      </c>
      <c r="P15" s="13" t="s">
        <v>809</v>
      </c>
      <c r="Q15" s="6">
        <f>M4</f>
        <v>7500</v>
      </c>
      <c r="R15" s="6" t="str">
        <f>M5</f>
        <v/>
      </c>
      <c r="S15" s="6" t="str">
        <f>M6</f>
        <v/>
      </c>
      <c r="T15" s="6">
        <f>M7</f>
        <v>0</v>
      </c>
      <c r="U15" s="6">
        <f>M8</f>
        <v>6521</v>
      </c>
      <c r="V15" s="6">
        <f>M9</f>
        <v>0</v>
      </c>
    </row>
  </sheetData>
  <pageMargins left="0.7" right="0.7" top="0.75" bottom="0.75" header="0.3" footer="0.3"/>
  <ignoredErrors>
    <ignoredError sqref="B4:M8 B9:M9 S5:S15 T4:T15" calculatedColumn="1"/>
  </ignoredErrors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015F9-0056-4E68-AD4A-4C20FD06ED8C}">
  <sheetPr>
    <tabColor theme="9" tint="-0.249977111117893"/>
  </sheetPr>
  <dimension ref="A1:V15"/>
  <sheetViews>
    <sheetView zoomScale="80" zoomScaleNormal="80" workbookViewId="0">
      <selection activeCell="G2" sqref="G2"/>
    </sheetView>
  </sheetViews>
  <sheetFormatPr defaultRowHeight="14.5" x14ac:dyDescent="0.35"/>
  <cols>
    <col min="1" max="1" width="25.54296875" bestFit="1" customWidth="1"/>
    <col min="2" max="13" width="8.36328125" style="6" bestFit="1" customWidth="1"/>
    <col min="14" max="14" width="4.54296875" customWidth="1"/>
    <col min="15" max="15" width="4.1796875" customWidth="1"/>
    <col min="16" max="16" width="6.90625" customWidth="1"/>
    <col min="17" max="17" width="10.36328125" customWidth="1"/>
    <col min="18" max="18" width="9.08984375" customWidth="1"/>
    <col min="19" max="19" width="8.54296875" customWidth="1"/>
    <col min="20" max="20" width="11.36328125" customWidth="1"/>
    <col min="21" max="21" width="10.1796875" customWidth="1"/>
    <col min="22" max="22" width="9.453125" customWidth="1"/>
  </cols>
  <sheetData>
    <row r="1" spans="1:22" x14ac:dyDescent="0.35">
      <c r="A1" s="12" t="s">
        <v>797</v>
      </c>
      <c r="B1" s="7">
        <f>T1Time[Fiscal Year]</f>
        <v>2021</v>
      </c>
      <c r="D1" s="6" t="s">
        <v>780</v>
      </c>
      <c r="E1" s="6">
        <f>T1Time[Period]</f>
        <v>7</v>
      </c>
      <c r="G1" s="6" t="s">
        <v>813</v>
      </c>
      <c r="H1" s="6">
        <f>T1Time[WeekNumber]</f>
        <v>22</v>
      </c>
    </row>
    <row r="3" spans="1:22" s="10" customFormat="1" ht="39" x14ac:dyDescent="0.35">
      <c r="A3" s="10" t="s">
        <v>774</v>
      </c>
      <c r="B3" s="13" t="s">
        <v>798</v>
      </c>
      <c r="C3" s="13" t="s">
        <v>799</v>
      </c>
      <c r="D3" s="13" t="s">
        <v>800</v>
      </c>
      <c r="E3" s="13" t="s">
        <v>801</v>
      </c>
      <c r="F3" s="13" t="s">
        <v>802</v>
      </c>
      <c r="G3" s="13" t="s">
        <v>803</v>
      </c>
      <c r="H3" s="13" t="s">
        <v>804</v>
      </c>
      <c r="I3" s="13" t="s">
        <v>805</v>
      </c>
      <c r="J3" s="13" t="s">
        <v>806</v>
      </c>
      <c r="K3" s="13" t="s">
        <v>807</v>
      </c>
      <c r="L3" s="13" t="s">
        <v>808</v>
      </c>
      <c r="M3" s="13" t="s">
        <v>809</v>
      </c>
      <c r="P3" s="9" t="s">
        <v>784</v>
      </c>
      <c r="Q3" s="9" t="s">
        <v>794</v>
      </c>
      <c r="R3" s="9" t="s">
        <v>785</v>
      </c>
      <c r="S3" s="9" t="s">
        <v>786</v>
      </c>
      <c r="T3" s="9" t="s">
        <v>787</v>
      </c>
      <c r="U3" s="9" t="s">
        <v>788</v>
      </c>
      <c r="V3" s="9" t="s">
        <v>790</v>
      </c>
    </row>
    <row r="4" spans="1:22" x14ac:dyDescent="0.35">
      <c r="A4" t="s">
        <v>775</v>
      </c>
      <c r="B4" s="6">
        <f>[1]LU!F7</f>
        <v>50</v>
      </c>
      <c r="C4" s="6">
        <f>[1]LU!G7</f>
        <v>100</v>
      </c>
      <c r="D4" s="6">
        <f>[1]LU!H7</f>
        <v>150</v>
      </c>
      <c r="E4" s="6">
        <f>[1]LU!I7</f>
        <v>200</v>
      </c>
      <c r="F4" s="6">
        <f>[1]LU!J7</f>
        <v>250</v>
      </c>
      <c r="G4" s="6">
        <f>[1]LU!K7</f>
        <v>300</v>
      </c>
      <c r="H4" s="6">
        <f>[1]LU!L7</f>
        <v>350</v>
      </c>
      <c r="I4" s="6">
        <f>[1]LU!M7</f>
        <v>400</v>
      </c>
      <c r="J4" s="6">
        <f>[1]LU!N7</f>
        <v>450</v>
      </c>
      <c r="K4" s="6">
        <f>[1]LU!O7</f>
        <v>500</v>
      </c>
      <c r="L4" s="6">
        <f>[1]LU!P7</f>
        <v>550</v>
      </c>
      <c r="M4" s="6">
        <f>[1]LU!Q7</f>
        <v>600</v>
      </c>
      <c r="P4" s="13" t="s">
        <v>798</v>
      </c>
      <c r="Q4" s="6">
        <f>B4</f>
        <v>50</v>
      </c>
      <c r="R4" s="6">
        <f>B5</f>
        <v>136</v>
      </c>
      <c r="S4" s="6">
        <f>B6</f>
        <v>136</v>
      </c>
      <c r="T4" s="6">
        <f>B7</f>
        <v>0</v>
      </c>
      <c r="U4" s="6">
        <f>B8</f>
        <v>-86</v>
      </c>
      <c r="V4" s="6">
        <f>B9</f>
        <v>136</v>
      </c>
    </row>
    <row r="5" spans="1:22" x14ac:dyDescent="0.35">
      <c r="A5" t="s">
        <v>776</v>
      </c>
      <c r="B5" s="6">
        <f>[1]LU!F8</f>
        <v>136</v>
      </c>
      <c r="C5" s="6">
        <f>[1]LU!G8</f>
        <v>172</v>
      </c>
      <c r="D5" s="6">
        <f>[1]LU!H8</f>
        <v>211</v>
      </c>
      <c r="E5" s="6">
        <f>[1]LU!I8</f>
        <v>211</v>
      </c>
      <c r="F5" s="6">
        <f>[1]LU!J8</f>
        <v>211</v>
      </c>
      <c r="G5" s="6">
        <f>[1]LU!K8</f>
        <v>282</v>
      </c>
      <c r="H5" s="6">
        <f>[1]LU!L8</f>
        <v>282</v>
      </c>
      <c r="I5" s="6" t="str">
        <f>[1]LU!M8</f>
        <v/>
      </c>
      <c r="J5" s="6" t="str">
        <f>[1]LU!N8</f>
        <v/>
      </c>
      <c r="K5" s="6" t="str">
        <f>[1]LU!O8</f>
        <v/>
      </c>
      <c r="L5" s="6" t="str">
        <f>[1]LU!P8</f>
        <v/>
      </c>
      <c r="M5" s="6" t="str">
        <f>[1]LU!Q8</f>
        <v/>
      </c>
      <c r="P5" s="13" t="s">
        <v>799</v>
      </c>
      <c r="Q5" s="6">
        <f>C4</f>
        <v>100</v>
      </c>
      <c r="R5" s="6">
        <f>C6</f>
        <v>172</v>
      </c>
      <c r="S5" s="6">
        <f>C6</f>
        <v>172</v>
      </c>
      <c r="T5" s="6">
        <f>C7</f>
        <v>0</v>
      </c>
      <c r="U5" s="6">
        <f>C8</f>
        <v>-72</v>
      </c>
      <c r="V5" s="6">
        <f>C9</f>
        <v>172</v>
      </c>
    </row>
    <row r="6" spans="1:22" x14ac:dyDescent="0.35">
      <c r="A6" t="s">
        <v>777</v>
      </c>
      <c r="B6" s="6">
        <f>[1]LU!F9</f>
        <v>136</v>
      </c>
      <c r="C6" s="6">
        <f>[1]LU!G9</f>
        <v>172</v>
      </c>
      <c r="D6" s="6">
        <f>[1]LU!H9</f>
        <v>211</v>
      </c>
      <c r="E6" s="6">
        <f>[1]LU!I9</f>
        <v>211</v>
      </c>
      <c r="F6" s="6">
        <f>[1]LU!J9</f>
        <v>211</v>
      </c>
      <c r="G6" s="6">
        <f>[1]LU!K9</f>
        <v>211</v>
      </c>
      <c r="H6" s="6">
        <f>[1]LU!L9</f>
        <v>211</v>
      </c>
      <c r="I6" s="6" t="str">
        <f>[1]LU!M9</f>
        <v/>
      </c>
      <c r="J6" s="6" t="str">
        <f>[1]LU!N9</f>
        <v/>
      </c>
      <c r="K6" s="6" t="str">
        <f>[1]LU!O9</f>
        <v/>
      </c>
      <c r="L6" s="6" t="str">
        <f>[1]LU!P9</f>
        <v/>
      </c>
      <c r="M6" s="6" t="str">
        <f>[1]LU!Q9</f>
        <v/>
      </c>
      <c r="P6" s="13" t="s">
        <v>800</v>
      </c>
      <c r="Q6" s="6">
        <f>D4</f>
        <v>150</v>
      </c>
      <c r="R6" s="6">
        <f>D5</f>
        <v>211</v>
      </c>
      <c r="S6" s="6">
        <f>D6</f>
        <v>211</v>
      </c>
      <c r="T6" s="6">
        <f>D7</f>
        <v>0</v>
      </c>
      <c r="U6" s="6">
        <f>D8</f>
        <v>-61</v>
      </c>
      <c r="V6" s="6">
        <f>D9</f>
        <v>211</v>
      </c>
    </row>
    <row r="7" spans="1:22" x14ac:dyDescent="0.35">
      <c r="A7" t="s">
        <v>778</v>
      </c>
      <c r="B7" s="6">
        <f>[1]LU!F10</f>
        <v>0</v>
      </c>
      <c r="C7" s="6">
        <f>[1]LU!G10</f>
        <v>0</v>
      </c>
      <c r="D7" s="6">
        <f>[1]LU!H10</f>
        <v>0</v>
      </c>
      <c r="E7" s="6">
        <f>[1]LU!I10</f>
        <v>0</v>
      </c>
      <c r="F7" s="6">
        <f>[1]LU!J10</f>
        <v>0</v>
      </c>
      <c r="G7" s="6">
        <f>[1]LU!K10</f>
        <v>0</v>
      </c>
      <c r="H7" s="6">
        <f>[1]LU!L10</f>
        <v>0</v>
      </c>
      <c r="I7" s="6">
        <f>[1]LU!M10</f>
        <v>0</v>
      </c>
      <c r="J7" s="6">
        <f>[1]LU!N10</f>
        <v>0</v>
      </c>
      <c r="K7" s="6">
        <f>[1]LU!O10</f>
        <v>0</v>
      </c>
      <c r="L7" s="11">
        <f>[1]LU!P10</f>
        <v>0</v>
      </c>
      <c r="M7" s="11">
        <f>[1]LU!Q10</f>
        <v>0</v>
      </c>
      <c r="P7" s="13" t="s">
        <v>801</v>
      </c>
      <c r="Q7" s="6">
        <f>E4</f>
        <v>200</v>
      </c>
      <c r="R7" s="6">
        <f>E5</f>
        <v>211</v>
      </c>
      <c r="S7" s="6">
        <f>E6</f>
        <v>211</v>
      </c>
      <c r="T7" s="6">
        <f>E7</f>
        <v>0</v>
      </c>
      <c r="U7" s="6">
        <f>E8</f>
        <v>-11</v>
      </c>
      <c r="V7" s="6">
        <f>E9</f>
        <v>211</v>
      </c>
    </row>
    <row r="8" spans="1:22" x14ac:dyDescent="0.35">
      <c r="A8" t="s">
        <v>779</v>
      </c>
      <c r="B8" s="6">
        <f>[1]LU!F11</f>
        <v>-86</v>
      </c>
      <c r="C8" s="6">
        <f>[1]LU!G11</f>
        <v>-72</v>
      </c>
      <c r="D8" s="6">
        <f>[1]LU!H11</f>
        <v>-61</v>
      </c>
      <c r="E8" s="6">
        <f>[1]LU!I11</f>
        <v>-11</v>
      </c>
      <c r="F8" s="6">
        <f>[1]LU!J11</f>
        <v>39</v>
      </c>
      <c r="G8" s="6">
        <f>[1]LU!K11</f>
        <v>18</v>
      </c>
      <c r="H8" s="6">
        <f>[1]LU!L11</f>
        <v>68</v>
      </c>
      <c r="I8" s="6">
        <f>[1]LU!M11</f>
        <v>118</v>
      </c>
      <c r="J8" s="6">
        <f>[1]LU!N11</f>
        <v>168</v>
      </c>
      <c r="K8" s="6">
        <f>[1]LU!O11</f>
        <v>218</v>
      </c>
      <c r="L8" s="6">
        <f>[1]LU!P11</f>
        <v>268</v>
      </c>
      <c r="M8" s="6">
        <f>[1]LU!Q11</f>
        <v>318</v>
      </c>
      <c r="P8" s="13" t="s">
        <v>802</v>
      </c>
      <c r="Q8" s="6">
        <f>F4</f>
        <v>250</v>
      </c>
      <c r="R8" s="6">
        <f>F5</f>
        <v>211</v>
      </c>
      <c r="S8" s="6">
        <f>F6</f>
        <v>211</v>
      </c>
      <c r="T8" s="6">
        <f>F7</f>
        <v>0</v>
      </c>
      <c r="U8" s="6">
        <f>F8</f>
        <v>39</v>
      </c>
      <c r="V8" s="6">
        <f>F9</f>
        <v>211</v>
      </c>
    </row>
    <row r="9" spans="1:22" x14ac:dyDescent="0.35">
      <c r="A9" t="s">
        <v>795</v>
      </c>
      <c r="B9" s="6">
        <f>[1]LU!F13</f>
        <v>136</v>
      </c>
      <c r="C9" s="6">
        <f>[1]LU!G13</f>
        <v>172</v>
      </c>
      <c r="D9" s="6">
        <f>[1]LU!H13</f>
        <v>211</v>
      </c>
      <c r="E9" s="6">
        <f>[1]LU!I13</f>
        <v>211</v>
      </c>
      <c r="F9" s="6">
        <f>[1]LU!J13</f>
        <v>211</v>
      </c>
      <c r="G9" s="6">
        <f>[1]LU!K13</f>
        <v>282</v>
      </c>
      <c r="H9" s="6">
        <f>[1]LU!L13</f>
        <v>282</v>
      </c>
      <c r="I9" s="6">
        <f>[1]LU!M13</f>
        <v>282</v>
      </c>
      <c r="J9" s="6">
        <f>[1]LU!N13</f>
        <v>282</v>
      </c>
      <c r="K9" s="6">
        <f>[1]LU!O13</f>
        <v>282</v>
      </c>
      <c r="L9" s="8">
        <f>[1]LU!P13</f>
        <v>0</v>
      </c>
      <c r="M9" s="8">
        <f>[1]LU!Q13</f>
        <v>0</v>
      </c>
      <c r="P9" s="13" t="s">
        <v>803</v>
      </c>
      <c r="Q9" s="6">
        <f>G4</f>
        <v>300</v>
      </c>
      <c r="R9" s="6">
        <f>G5</f>
        <v>282</v>
      </c>
      <c r="S9" s="6">
        <f>G6</f>
        <v>211</v>
      </c>
      <c r="T9" s="6">
        <f>G7</f>
        <v>0</v>
      </c>
      <c r="U9" s="6">
        <f>G8</f>
        <v>18</v>
      </c>
      <c r="V9" s="6">
        <f>G9</f>
        <v>282</v>
      </c>
    </row>
    <row r="10" spans="1:22" x14ac:dyDescent="0.35">
      <c r="P10" s="13" t="s">
        <v>804</v>
      </c>
      <c r="Q10" s="6">
        <f>H4</f>
        <v>350</v>
      </c>
      <c r="R10" s="6">
        <f>H5</f>
        <v>282</v>
      </c>
      <c r="S10" s="6">
        <f>H6</f>
        <v>211</v>
      </c>
      <c r="T10" s="6">
        <f>H7</f>
        <v>0</v>
      </c>
      <c r="U10" s="6">
        <f>H8</f>
        <v>68</v>
      </c>
      <c r="V10" s="6">
        <f>H9</f>
        <v>282</v>
      </c>
    </row>
    <row r="11" spans="1:22" x14ac:dyDescent="0.35">
      <c r="P11" s="13" t="s">
        <v>805</v>
      </c>
      <c r="Q11" s="6">
        <f>I4</f>
        <v>400</v>
      </c>
      <c r="R11" s="6" t="str">
        <f>I5</f>
        <v/>
      </c>
      <c r="S11" s="6" t="str">
        <f>I6</f>
        <v/>
      </c>
      <c r="T11" s="6">
        <f>I7</f>
        <v>0</v>
      </c>
      <c r="U11" s="6">
        <f>I8</f>
        <v>118</v>
      </c>
      <c r="V11" s="6">
        <f>I9</f>
        <v>282</v>
      </c>
    </row>
    <row r="12" spans="1:22" x14ac:dyDescent="0.35">
      <c r="P12" s="13" t="s">
        <v>806</v>
      </c>
      <c r="Q12" s="6">
        <f>J4</f>
        <v>450</v>
      </c>
      <c r="R12" s="6" t="str">
        <f>J5</f>
        <v/>
      </c>
      <c r="S12" s="6" t="str">
        <f>J6</f>
        <v/>
      </c>
      <c r="T12" s="6">
        <f>J7</f>
        <v>0</v>
      </c>
      <c r="U12" s="6">
        <f>J8</f>
        <v>168</v>
      </c>
      <c r="V12" s="6">
        <f>J9</f>
        <v>282</v>
      </c>
    </row>
    <row r="13" spans="1:22" x14ac:dyDescent="0.35">
      <c r="P13" s="13" t="s">
        <v>807</v>
      </c>
      <c r="Q13" s="6">
        <f>K4</f>
        <v>500</v>
      </c>
      <c r="R13" s="6" t="str">
        <f>K5</f>
        <v/>
      </c>
      <c r="S13" s="6" t="str">
        <f>K6</f>
        <v/>
      </c>
      <c r="T13" s="6">
        <f>K7</f>
        <v>0</v>
      </c>
      <c r="U13" s="6">
        <f>K8</f>
        <v>218</v>
      </c>
      <c r="V13" s="6">
        <f>K9</f>
        <v>282</v>
      </c>
    </row>
    <row r="14" spans="1:22" x14ac:dyDescent="0.35">
      <c r="A14" s="14" t="s">
        <v>796</v>
      </c>
      <c r="B14" s="15" t="s">
        <v>798</v>
      </c>
      <c r="C14" s="15" t="s">
        <v>799</v>
      </c>
      <c r="D14" s="15" t="s">
        <v>800</v>
      </c>
      <c r="E14" s="15" t="s">
        <v>801</v>
      </c>
      <c r="F14" s="15" t="s">
        <v>802</v>
      </c>
      <c r="G14" s="15" t="s">
        <v>803</v>
      </c>
      <c r="H14" s="15" t="s">
        <v>804</v>
      </c>
      <c r="I14" s="15" t="s">
        <v>805</v>
      </c>
      <c r="J14" s="15" t="s">
        <v>806</v>
      </c>
      <c r="K14" s="15" t="s">
        <v>807</v>
      </c>
      <c r="L14" s="15" t="s">
        <v>808</v>
      </c>
      <c r="M14" s="15" t="s">
        <v>809</v>
      </c>
      <c r="P14" s="13" t="s">
        <v>808</v>
      </c>
      <c r="Q14" s="6">
        <f>L4</f>
        <v>550</v>
      </c>
      <c r="R14" s="6" t="str">
        <f>L5</f>
        <v/>
      </c>
      <c r="S14" s="6" t="str">
        <f>L6</f>
        <v/>
      </c>
      <c r="T14" s="6">
        <f>L7</f>
        <v>0</v>
      </c>
      <c r="U14" s="6">
        <f>L8</f>
        <v>268</v>
      </c>
      <c r="V14" s="6">
        <f>L9</f>
        <v>0</v>
      </c>
    </row>
    <row r="15" spans="1:22" x14ac:dyDescent="0.35">
      <c r="A15" s="16" t="s">
        <v>789</v>
      </c>
      <c r="B15" s="16">
        <f>[1]LU!$F$12</f>
        <v>2.7199999999999998</v>
      </c>
      <c r="C15" s="16">
        <f>[1]LU!$G$12</f>
        <v>1.72</v>
      </c>
      <c r="D15" s="16">
        <f>[1]LU!$H$12</f>
        <v>1.4066666666666667</v>
      </c>
      <c r="E15" s="16">
        <f>[1]LU!$I$12</f>
        <v>1.0549999999999999</v>
      </c>
      <c r="F15" s="16">
        <f>[1]LU!$I$12</f>
        <v>1.0549999999999999</v>
      </c>
      <c r="G15" s="16">
        <f>[1]LU!$J$12</f>
        <v>0.84399999999999997</v>
      </c>
      <c r="H15" s="16">
        <f>[1]LU!$L$12</f>
        <v>0.80571428571428572</v>
      </c>
      <c r="I15" s="16">
        <f>[1]LU!$M$12</f>
        <v>0.70500000000000007</v>
      </c>
      <c r="J15" s="16">
        <f>[1]LU!$N$12</f>
        <v>0.62666666666666671</v>
      </c>
      <c r="K15" s="16">
        <f>[1]LU!$O$12</f>
        <v>0.56400000000000006</v>
      </c>
      <c r="L15" s="16">
        <f>[1]LU!$P$12</f>
        <v>0.5127272727272727</v>
      </c>
      <c r="M15" s="16">
        <f>[1]LU!$Q$12</f>
        <v>0.47</v>
      </c>
      <c r="P15" s="13" t="s">
        <v>809</v>
      </c>
      <c r="Q15" s="6">
        <f>M4</f>
        <v>600</v>
      </c>
      <c r="R15" s="6" t="str">
        <f>M5</f>
        <v/>
      </c>
      <c r="S15" s="6" t="str">
        <f>M6</f>
        <v/>
      </c>
      <c r="T15" s="6">
        <f>M7</f>
        <v>0</v>
      </c>
      <c r="U15" s="6">
        <f>M8</f>
        <v>318</v>
      </c>
      <c r="V15" s="6">
        <f>M9</f>
        <v>0</v>
      </c>
    </row>
  </sheetData>
  <pageMargins left="0.7" right="0.7" top="0.75" bottom="0.75" header="0.3" footer="0.3"/>
  <ignoredErrors>
    <ignoredError sqref="B4:M8 B9:M9 S5:S15 T4:T15" calculatedColumn="1"/>
  </ignoredErrors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AC763-2BCB-441B-B8EB-ED0915092F88}">
  <sheetPr>
    <tabColor theme="9" tint="-0.249977111117893"/>
  </sheetPr>
  <dimension ref="A1:V15"/>
  <sheetViews>
    <sheetView zoomScale="80" zoomScaleNormal="80" workbookViewId="0">
      <selection activeCell="G2" sqref="G2"/>
    </sheetView>
  </sheetViews>
  <sheetFormatPr defaultRowHeight="14.5" x14ac:dyDescent="0.35"/>
  <cols>
    <col min="1" max="1" width="25.54296875" bestFit="1" customWidth="1"/>
    <col min="2" max="13" width="8.36328125" style="6" bestFit="1" customWidth="1"/>
    <col min="14" max="14" width="4.54296875" customWidth="1"/>
    <col min="15" max="15" width="4.1796875" customWidth="1"/>
    <col min="16" max="16" width="6.90625" customWidth="1"/>
    <col min="17" max="17" width="10.36328125" customWidth="1"/>
    <col min="18" max="18" width="9.08984375" customWidth="1"/>
    <col min="19" max="19" width="8.54296875" customWidth="1"/>
    <col min="20" max="20" width="11.36328125" customWidth="1"/>
    <col min="21" max="21" width="10.1796875" customWidth="1"/>
    <col min="22" max="22" width="9.453125" customWidth="1"/>
  </cols>
  <sheetData>
    <row r="1" spans="1:22" x14ac:dyDescent="0.35">
      <c r="A1" s="12" t="s">
        <v>797</v>
      </c>
      <c r="B1" s="7">
        <f>T1Time[Fiscal Year]</f>
        <v>2021</v>
      </c>
      <c r="D1" s="6" t="s">
        <v>780</v>
      </c>
      <c r="E1" s="6">
        <f>T1Time[Period]</f>
        <v>7</v>
      </c>
      <c r="G1" s="6" t="s">
        <v>813</v>
      </c>
      <c r="H1" s="6">
        <f>T1Time[WeekNumber]</f>
        <v>22</v>
      </c>
    </row>
    <row r="3" spans="1:22" s="10" customFormat="1" ht="39" x14ac:dyDescent="0.35">
      <c r="A3" s="10" t="s">
        <v>774</v>
      </c>
      <c r="B3" s="13" t="s">
        <v>798</v>
      </c>
      <c r="C3" s="13" t="s">
        <v>799</v>
      </c>
      <c r="D3" s="13" t="s">
        <v>800</v>
      </c>
      <c r="E3" s="13" t="s">
        <v>801</v>
      </c>
      <c r="F3" s="13" t="s">
        <v>802</v>
      </c>
      <c r="G3" s="13" t="s">
        <v>803</v>
      </c>
      <c r="H3" s="13" t="s">
        <v>804</v>
      </c>
      <c r="I3" s="13" t="s">
        <v>805</v>
      </c>
      <c r="J3" s="13" t="s">
        <v>806</v>
      </c>
      <c r="K3" s="13" t="s">
        <v>807</v>
      </c>
      <c r="L3" s="13" t="s">
        <v>808</v>
      </c>
      <c r="M3" s="13" t="s">
        <v>809</v>
      </c>
      <c r="P3" s="9" t="s">
        <v>784</v>
      </c>
      <c r="Q3" s="9" t="s">
        <v>794</v>
      </c>
      <c r="R3" s="9" t="s">
        <v>785</v>
      </c>
      <c r="S3" s="9" t="s">
        <v>786</v>
      </c>
      <c r="T3" s="9" t="s">
        <v>787</v>
      </c>
      <c r="U3" s="9" t="s">
        <v>788</v>
      </c>
      <c r="V3" s="9" t="s">
        <v>790</v>
      </c>
    </row>
    <row r="4" spans="1:22" x14ac:dyDescent="0.35">
      <c r="A4" t="s">
        <v>775</v>
      </c>
      <c r="B4" s="6">
        <f>[1]DK!F7</f>
        <v>1250</v>
      </c>
      <c r="C4" s="6">
        <f>[1]DK!G7</f>
        <v>2500</v>
      </c>
      <c r="D4" s="6">
        <f>[1]DK!H7</f>
        <v>3750</v>
      </c>
      <c r="E4" s="6">
        <f>[1]DK!I7</f>
        <v>5000</v>
      </c>
      <c r="F4" s="6">
        <f>[1]DK!J7</f>
        <v>6250</v>
      </c>
      <c r="G4" s="6">
        <f>[1]DK!K7</f>
        <v>7500</v>
      </c>
      <c r="H4" s="6">
        <f>[1]DK!L7</f>
        <v>8750</v>
      </c>
      <c r="I4" s="6">
        <f>[1]DK!M7</f>
        <v>10000</v>
      </c>
      <c r="J4" s="6">
        <f>[1]DK!N7</f>
        <v>11250</v>
      </c>
      <c r="K4" s="6">
        <f>[1]DK!O7</f>
        <v>12500</v>
      </c>
      <c r="L4" s="6">
        <f>[1]DK!P7</f>
        <v>13750</v>
      </c>
      <c r="M4" s="6">
        <f>[1]DK!Q7</f>
        <v>15000</v>
      </c>
      <c r="P4" s="13" t="s">
        <v>798</v>
      </c>
      <c r="Q4" s="6">
        <f>B4</f>
        <v>1250</v>
      </c>
      <c r="R4" s="6">
        <f>B5</f>
        <v>801</v>
      </c>
      <c r="S4" s="6">
        <f>B6</f>
        <v>509</v>
      </c>
      <c r="T4" s="6">
        <f>B7</f>
        <v>0</v>
      </c>
      <c r="U4" s="6">
        <f>B8</f>
        <v>449</v>
      </c>
      <c r="V4" s="6">
        <f>B9</f>
        <v>801</v>
      </c>
    </row>
    <row r="5" spans="1:22" x14ac:dyDescent="0.35">
      <c r="A5" t="s">
        <v>776</v>
      </c>
      <c r="B5" s="6">
        <f>[1]DK!F8</f>
        <v>801</v>
      </c>
      <c r="C5" s="6">
        <f>[1]DK!G8</f>
        <v>1812</v>
      </c>
      <c r="D5" s="6">
        <f>[1]DK!H8</f>
        <v>2246</v>
      </c>
      <c r="E5" s="6">
        <f>[1]DK!I8</f>
        <v>3183</v>
      </c>
      <c r="F5" s="6">
        <f>[1]DK!J8</f>
        <v>4080</v>
      </c>
      <c r="G5" s="6">
        <f>[1]DK!K8</f>
        <v>5054</v>
      </c>
      <c r="H5" s="6">
        <f>[1]DK!L8</f>
        <v>6259</v>
      </c>
      <c r="I5" s="6" t="str">
        <f>[1]DK!M8</f>
        <v/>
      </c>
      <c r="J5" s="6" t="str">
        <f>[1]DK!N8</f>
        <v/>
      </c>
      <c r="K5" s="6" t="str">
        <f>[1]DK!O8</f>
        <v/>
      </c>
      <c r="L5" s="6" t="str">
        <f>[1]DK!P8</f>
        <v/>
      </c>
      <c r="M5" s="6" t="str">
        <f>[1]DK!Q8</f>
        <v/>
      </c>
      <c r="P5" s="13" t="s">
        <v>799</v>
      </c>
      <c r="Q5" s="6">
        <f>C4</f>
        <v>2500</v>
      </c>
      <c r="R5" s="6">
        <f>C6</f>
        <v>975</v>
      </c>
      <c r="S5" s="6">
        <f>C6</f>
        <v>975</v>
      </c>
      <c r="T5" s="6">
        <f>C7</f>
        <v>0</v>
      </c>
      <c r="U5" s="6">
        <f>C8</f>
        <v>688</v>
      </c>
      <c r="V5" s="6">
        <f>C9</f>
        <v>1812</v>
      </c>
    </row>
    <row r="6" spans="1:22" x14ac:dyDescent="0.35">
      <c r="A6" t="s">
        <v>777</v>
      </c>
      <c r="B6" s="6">
        <f>[1]DK!F9</f>
        <v>509</v>
      </c>
      <c r="C6" s="6">
        <f>[1]DK!G9</f>
        <v>975</v>
      </c>
      <c r="D6" s="6">
        <f>[1]DK!H9</f>
        <v>1168</v>
      </c>
      <c r="E6" s="6">
        <f>[1]DK!I9</f>
        <v>1330</v>
      </c>
      <c r="F6" s="6">
        <f>[1]DK!J9</f>
        <v>1869</v>
      </c>
      <c r="G6" s="6">
        <f>[1]DK!K9</f>
        <v>2302</v>
      </c>
      <c r="H6" s="6">
        <f>[1]DK!L9</f>
        <v>2780</v>
      </c>
      <c r="I6" s="6" t="str">
        <f>[1]DK!M9</f>
        <v/>
      </c>
      <c r="J6" s="6" t="str">
        <f>[1]DK!N9</f>
        <v/>
      </c>
      <c r="K6" s="6" t="str">
        <f>[1]DK!O9</f>
        <v/>
      </c>
      <c r="L6" s="6" t="str">
        <f>[1]DK!P9</f>
        <v/>
      </c>
      <c r="M6" s="6" t="str">
        <f>[1]DK!Q9</f>
        <v/>
      </c>
      <c r="P6" s="13" t="s">
        <v>800</v>
      </c>
      <c r="Q6" s="6">
        <f>D4</f>
        <v>3750</v>
      </c>
      <c r="R6" s="6">
        <f>D5</f>
        <v>2246</v>
      </c>
      <c r="S6" s="6">
        <f>D6</f>
        <v>1168</v>
      </c>
      <c r="T6" s="6">
        <f>D7</f>
        <v>0</v>
      </c>
      <c r="U6" s="6">
        <f>D8</f>
        <v>1504</v>
      </c>
      <c r="V6" s="6">
        <f>D9</f>
        <v>2246</v>
      </c>
    </row>
    <row r="7" spans="1:22" x14ac:dyDescent="0.35">
      <c r="A7" t="s">
        <v>778</v>
      </c>
      <c r="B7" s="6">
        <f>[1]DK!F10</f>
        <v>0</v>
      </c>
      <c r="C7" s="6">
        <f>[1]DK!G10</f>
        <v>0</v>
      </c>
      <c r="D7" s="6">
        <f>[1]DK!H10</f>
        <v>0</v>
      </c>
      <c r="E7" s="6">
        <f>[1]DK!I10</f>
        <v>0</v>
      </c>
      <c r="F7" s="6">
        <f>[1]DK!J10</f>
        <v>0</v>
      </c>
      <c r="G7" s="6">
        <f>[1]DK!K10</f>
        <v>0</v>
      </c>
      <c r="H7" s="6">
        <f>[1]DK!L10</f>
        <v>0</v>
      </c>
      <c r="I7" s="6">
        <f>[1]DK!M10</f>
        <v>1200</v>
      </c>
      <c r="J7" s="6">
        <f>[1]DK!N10</f>
        <v>720</v>
      </c>
      <c r="K7" s="6">
        <f>[1]DK!O10</f>
        <v>480</v>
      </c>
      <c r="L7" s="11">
        <f>[1]DK!P10</f>
        <v>0</v>
      </c>
      <c r="M7" s="11">
        <f>[1]DK!Q10</f>
        <v>0</v>
      </c>
      <c r="P7" s="13" t="s">
        <v>801</v>
      </c>
      <c r="Q7" s="6">
        <f>E4</f>
        <v>5000</v>
      </c>
      <c r="R7" s="6">
        <f>E5</f>
        <v>3183</v>
      </c>
      <c r="S7" s="6">
        <f>E6</f>
        <v>1330</v>
      </c>
      <c r="T7" s="6">
        <f>E7</f>
        <v>0</v>
      </c>
      <c r="U7" s="6">
        <f>E8</f>
        <v>1817</v>
      </c>
      <c r="V7" s="6">
        <f>E9</f>
        <v>3183</v>
      </c>
    </row>
    <row r="8" spans="1:22" x14ac:dyDescent="0.35">
      <c r="A8" t="s">
        <v>779</v>
      </c>
      <c r="B8" s="6">
        <f>[1]DK!F11</f>
        <v>449</v>
      </c>
      <c r="C8" s="6">
        <f>[1]DK!G11</f>
        <v>688</v>
      </c>
      <c r="D8" s="6">
        <f>[1]DK!H11</f>
        <v>1504</v>
      </c>
      <c r="E8" s="6">
        <f>[1]DK!I11</f>
        <v>1817</v>
      </c>
      <c r="F8" s="6">
        <f>[1]DK!J11</f>
        <v>2170</v>
      </c>
      <c r="G8" s="6">
        <f>[1]DK!K11</f>
        <v>2446</v>
      </c>
      <c r="H8" s="6">
        <f>[1]DK!L11</f>
        <v>2491</v>
      </c>
      <c r="I8" s="6">
        <f>[1]DK!M11</f>
        <v>2541</v>
      </c>
      <c r="J8" s="6">
        <f>[1]DK!N11</f>
        <v>3071</v>
      </c>
      <c r="K8" s="6">
        <f>[1]DK!O11</f>
        <v>3841</v>
      </c>
      <c r="L8" s="6">
        <f>[1]DK!P11</f>
        <v>5091</v>
      </c>
      <c r="M8" s="6">
        <f>[1]DK!Q11</f>
        <v>6341</v>
      </c>
      <c r="P8" s="13" t="s">
        <v>802</v>
      </c>
      <c r="Q8" s="6">
        <f>F4</f>
        <v>6250</v>
      </c>
      <c r="R8" s="6">
        <f>F5</f>
        <v>4080</v>
      </c>
      <c r="S8" s="6">
        <f>F6</f>
        <v>1869</v>
      </c>
      <c r="T8" s="6">
        <f>F7</f>
        <v>0</v>
      </c>
      <c r="U8" s="6">
        <f>F8</f>
        <v>2170</v>
      </c>
      <c r="V8" s="6">
        <f>F9</f>
        <v>4080</v>
      </c>
    </row>
    <row r="9" spans="1:22" x14ac:dyDescent="0.35">
      <c r="A9" t="s">
        <v>795</v>
      </c>
      <c r="B9" s="6">
        <f>[1]DK!F13</f>
        <v>801</v>
      </c>
      <c r="C9" s="6">
        <f>[1]DK!G13</f>
        <v>1812</v>
      </c>
      <c r="D9" s="6">
        <f>[1]DK!H13</f>
        <v>2246</v>
      </c>
      <c r="E9" s="6">
        <f>[1]DK!I13</f>
        <v>3183</v>
      </c>
      <c r="F9" s="6">
        <f>[1]DK!J13</f>
        <v>4080</v>
      </c>
      <c r="G9" s="6">
        <f>[1]DK!K13</f>
        <v>5054</v>
      </c>
      <c r="H9" s="6">
        <f>[1]DK!L13</f>
        <v>6259</v>
      </c>
      <c r="I9" s="6">
        <f>[1]DK!M13</f>
        <v>7459</v>
      </c>
      <c r="J9" s="6">
        <f>[1]DK!N13</f>
        <v>8179</v>
      </c>
      <c r="K9" s="6">
        <f>[1]DK!O13</f>
        <v>8659</v>
      </c>
      <c r="L9" s="8">
        <f>[1]DK!P13</f>
        <v>0</v>
      </c>
      <c r="M9" s="8">
        <f>[1]DK!Q13</f>
        <v>0</v>
      </c>
      <c r="P9" s="13" t="s">
        <v>803</v>
      </c>
      <c r="Q9" s="6">
        <f>G4</f>
        <v>7500</v>
      </c>
      <c r="R9" s="6">
        <f>G5</f>
        <v>5054</v>
      </c>
      <c r="S9" s="6">
        <f>G6</f>
        <v>2302</v>
      </c>
      <c r="T9" s="6">
        <f>G7</f>
        <v>0</v>
      </c>
      <c r="U9" s="6">
        <f>G8</f>
        <v>2446</v>
      </c>
      <c r="V9" s="6">
        <f>G9</f>
        <v>5054</v>
      </c>
    </row>
    <row r="10" spans="1:22" x14ac:dyDescent="0.35">
      <c r="P10" s="13" t="s">
        <v>804</v>
      </c>
      <c r="Q10" s="6">
        <f>H4</f>
        <v>8750</v>
      </c>
      <c r="R10" s="6">
        <f>H5</f>
        <v>6259</v>
      </c>
      <c r="S10" s="6">
        <f>H6</f>
        <v>2780</v>
      </c>
      <c r="T10" s="6">
        <f>H7</f>
        <v>0</v>
      </c>
      <c r="U10" s="6">
        <f>H8</f>
        <v>2491</v>
      </c>
      <c r="V10" s="6">
        <f>H9</f>
        <v>6259</v>
      </c>
    </row>
    <row r="11" spans="1:22" x14ac:dyDescent="0.35">
      <c r="P11" s="13" t="s">
        <v>805</v>
      </c>
      <c r="Q11" s="6">
        <f>I4</f>
        <v>10000</v>
      </c>
      <c r="R11" s="6" t="str">
        <f>I5</f>
        <v/>
      </c>
      <c r="S11" s="6" t="str">
        <f>I6</f>
        <v/>
      </c>
      <c r="T11" s="6">
        <f>I7</f>
        <v>1200</v>
      </c>
      <c r="U11" s="6">
        <f>I8</f>
        <v>2541</v>
      </c>
      <c r="V11" s="6">
        <f>I9</f>
        <v>7459</v>
      </c>
    </row>
    <row r="12" spans="1:22" x14ac:dyDescent="0.35">
      <c r="P12" s="13" t="s">
        <v>806</v>
      </c>
      <c r="Q12" s="6">
        <f>J4</f>
        <v>11250</v>
      </c>
      <c r="R12" s="6" t="str">
        <f>J5</f>
        <v/>
      </c>
      <c r="S12" s="6" t="str">
        <f>J6</f>
        <v/>
      </c>
      <c r="T12" s="6">
        <f>J7</f>
        <v>720</v>
      </c>
      <c r="U12" s="6">
        <f>J8</f>
        <v>3071</v>
      </c>
      <c r="V12" s="6">
        <f>J9</f>
        <v>8179</v>
      </c>
    </row>
    <row r="13" spans="1:22" x14ac:dyDescent="0.35">
      <c r="P13" s="13" t="s">
        <v>807</v>
      </c>
      <c r="Q13" s="6">
        <f>K4</f>
        <v>12500</v>
      </c>
      <c r="R13" s="6" t="str">
        <f>K5</f>
        <v/>
      </c>
      <c r="S13" s="6" t="str">
        <f>K6</f>
        <v/>
      </c>
      <c r="T13" s="6">
        <f>K7</f>
        <v>480</v>
      </c>
      <c r="U13" s="6">
        <f>K8</f>
        <v>3841</v>
      </c>
      <c r="V13" s="6">
        <f>K9</f>
        <v>8659</v>
      </c>
    </row>
    <row r="14" spans="1:22" x14ac:dyDescent="0.35">
      <c r="A14" s="14" t="s">
        <v>796</v>
      </c>
      <c r="B14" s="15" t="s">
        <v>798</v>
      </c>
      <c r="C14" s="15" t="s">
        <v>799</v>
      </c>
      <c r="D14" s="15" t="s">
        <v>800</v>
      </c>
      <c r="E14" s="15" t="s">
        <v>801</v>
      </c>
      <c r="F14" s="15" t="s">
        <v>802</v>
      </c>
      <c r="G14" s="15" t="s">
        <v>803</v>
      </c>
      <c r="H14" s="15" t="s">
        <v>804</v>
      </c>
      <c r="I14" s="15" t="s">
        <v>805</v>
      </c>
      <c r="J14" s="15" t="s">
        <v>806</v>
      </c>
      <c r="K14" s="15" t="s">
        <v>807</v>
      </c>
      <c r="L14" s="15" t="s">
        <v>808</v>
      </c>
      <c r="M14" s="15" t="s">
        <v>809</v>
      </c>
      <c r="P14" s="13" t="s">
        <v>808</v>
      </c>
      <c r="Q14" s="6">
        <f>L4</f>
        <v>13750</v>
      </c>
      <c r="R14" s="6" t="str">
        <f>L5</f>
        <v/>
      </c>
      <c r="S14" s="6" t="str">
        <f>L6</f>
        <v/>
      </c>
      <c r="T14" s="6">
        <f>L7</f>
        <v>0</v>
      </c>
      <c r="U14" s="6">
        <f>L8</f>
        <v>5091</v>
      </c>
      <c r="V14" s="6">
        <f>L9</f>
        <v>0</v>
      </c>
    </row>
    <row r="15" spans="1:22" x14ac:dyDescent="0.35">
      <c r="A15" s="16" t="s">
        <v>789</v>
      </c>
      <c r="B15" s="16">
        <f>[1]DK!$F$12</f>
        <v>0.64080000000000004</v>
      </c>
      <c r="C15" s="16">
        <f>[1]DK!$G$12</f>
        <v>0.7248</v>
      </c>
      <c r="D15" s="16">
        <f>[1]DK!$H$12</f>
        <v>0.59893333333333332</v>
      </c>
      <c r="E15" s="16">
        <f>[1]DK!$I$12</f>
        <v>0.63660000000000005</v>
      </c>
      <c r="F15" s="16">
        <f>[1]DK!$I$12</f>
        <v>0.63660000000000005</v>
      </c>
      <c r="G15" s="16">
        <f>[1]DK!$J$12</f>
        <v>0.65280000000000005</v>
      </c>
      <c r="H15" s="16">
        <f>[1]DK!$L$12</f>
        <v>0.71531428571428579</v>
      </c>
      <c r="I15" s="16">
        <f>[1]DK!$M$12</f>
        <v>0.74590000000000001</v>
      </c>
      <c r="J15" s="16">
        <f>[1]DK!$N$12</f>
        <v>0.72702222222222224</v>
      </c>
      <c r="K15" s="16">
        <f>[1]DK!$O$12</f>
        <v>0.69272</v>
      </c>
      <c r="L15" s="16">
        <f>[1]DK!$P$12</f>
        <v>0.62974545454545461</v>
      </c>
      <c r="M15" s="16">
        <f>[1]DK!$Q$12</f>
        <v>0.57726666666666659</v>
      </c>
      <c r="P15" s="13" t="s">
        <v>809</v>
      </c>
      <c r="Q15" s="6">
        <f>M4</f>
        <v>15000</v>
      </c>
      <c r="R15" s="6" t="str">
        <f>M5</f>
        <v/>
      </c>
      <c r="S15" s="6" t="str">
        <f>M6</f>
        <v/>
      </c>
      <c r="T15" s="6">
        <f>M7</f>
        <v>0</v>
      </c>
      <c r="U15" s="6">
        <f>M8</f>
        <v>6341</v>
      </c>
      <c r="V15" s="6">
        <f>M9</f>
        <v>0</v>
      </c>
    </row>
  </sheetData>
  <pageMargins left="0.7" right="0.7" top="0.75" bottom="0.75" header="0.3" footer="0.3"/>
  <ignoredErrors>
    <ignoredError sqref="B4:M8 B9:M9 S5:S15 T4:T15" calculatedColumn="1"/>
  </ignoredErrors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4205-7C4E-4273-BA90-7416D39D98AA}">
  <sheetPr>
    <tabColor theme="9" tint="-0.249977111117893"/>
  </sheetPr>
  <dimension ref="A1:V15"/>
  <sheetViews>
    <sheetView zoomScale="80" zoomScaleNormal="80" workbookViewId="0">
      <selection activeCell="G2" sqref="G2"/>
    </sheetView>
  </sheetViews>
  <sheetFormatPr defaultRowHeight="14.5" x14ac:dyDescent="0.35"/>
  <cols>
    <col min="1" max="1" width="25.54296875" bestFit="1" customWidth="1"/>
    <col min="2" max="13" width="8.36328125" style="6" bestFit="1" customWidth="1"/>
    <col min="14" max="14" width="4.54296875" customWidth="1"/>
    <col min="15" max="15" width="4.1796875" customWidth="1"/>
    <col min="16" max="16" width="6.90625" customWidth="1"/>
    <col min="17" max="17" width="10.36328125" customWidth="1"/>
    <col min="18" max="18" width="9.08984375" customWidth="1"/>
    <col min="19" max="19" width="8.54296875" customWidth="1"/>
    <col min="20" max="20" width="11.36328125" customWidth="1"/>
    <col min="21" max="21" width="10.1796875" customWidth="1"/>
    <col min="22" max="22" width="9.453125" customWidth="1"/>
  </cols>
  <sheetData>
    <row r="1" spans="1:22" x14ac:dyDescent="0.35">
      <c r="A1" s="12" t="s">
        <v>797</v>
      </c>
      <c r="B1" s="7">
        <f>T1Time[Fiscal Year]</f>
        <v>2021</v>
      </c>
      <c r="D1" s="6" t="s">
        <v>780</v>
      </c>
      <c r="E1" s="6">
        <f>T1Time[Period]</f>
        <v>7</v>
      </c>
      <c r="G1" s="6" t="s">
        <v>813</v>
      </c>
      <c r="H1" s="6">
        <f>T1Time[WeekNumber]</f>
        <v>22</v>
      </c>
    </row>
    <row r="3" spans="1:22" s="10" customFormat="1" ht="39" x14ac:dyDescent="0.35">
      <c r="A3" s="10" t="s">
        <v>774</v>
      </c>
      <c r="B3" s="13" t="s">
        <v>798</v>
      </c>
      <c r="C3" s="13" t="s">
        <v>799</v>
      </c>
      <c r="D3" s="13" t="s">
        <v>800</v>
      </c>
      <c r="E3" s="13" t="s">
        <v>801</v>
      </c>
      <c r="F3" s="13" t="s">
        <v>802</v>
      </c>
      <c r="G3" s="13" t="s">
        <v>803</v>
      </c>
      <c r="H3" s="13" t="s">
        <v>804</v>
      </c>
      <c r="I3" s="13" t="s">
        <v>805</v>
      </c>
      <c r="J3" s="13" t="s">
        <v>806</v>
      </c>
      <c r="K3" s="13" t="s">
        <v>807</v>
      </c>
      <c r="L3" s="13" t="s">
        <v>808</v>
      </c>
      <c r="M3" s="13" t="s">
        <v>809</v>
      </c>
      <c r="P3" s="9" t="s">
        <v>784</v>
      </c>
      <c r="Q3" s="9" t="s">
        <v>794</v>
      </c>
      <c r="R3" s="9" t="s">
        <v>785</v>
      </c>
      <c r="S3" s="9" t="s">
        <v>786</v>
      </c>
      <c r="T3" s="9" t="s">
        <v>787</v>
      </c>
      <c r="U3" s="9" t="s">
        <v>788</v>
      </c>
      <c r="V3" s="9" t="s">
        <v>790</v>
      </c>
    </row>
    <row r="4" spans="1:22" x14ac:dyDescent="0.35">
      <c r="A4" t="s">
        <v>775</v>
      </c>
      <c r="B4" s="6">
        <f>[1]FI!F7</f>
        <v>833.33333333333337</v>
      </c>
      <c r="C4" s="6">
        <f>[1]FI!G7</f>
        <v>1666.6666666666667</v>
      </c>
      <c r="D4" s="6">
        <f>[1]FI!H7</f>
        <v>2500</v>
      </c>
      <c r="E4" s="6">
        <f>[1]FI!I7</f>
        <v>3333.3333333333335</v>
      </c>
      <c r="F4" s="6">
        <f>[1]FI!J7</f>
        <v>4166.666666666667</v>
      </c>
      <c r="G4" s="6">
        <f>[1]FI!K7</f>
        <v>5000</v>
      </c>
      <c r="H4" s="6">
        <f>[1]FI!L7</f>
        <v>5833.3333333333339</v>
      </c>
      <c r="I4" s="6">
        <f>[1]FI!M7</f>
        <v>6666.666666666667</v>
      </c>
      <c r="J4" s="6">
        <f>[1]FI!N7</f>
        <v>7500</v>
      </c>
      <c r="K4" s="6">
        <f>[1]FI!O7</f>
        <v>8333.3333333333339</v>
      </c>
      <c r="L4" s="6">
        <f>[1]FI!P7</f>
        <v>9166.6666666666679</v>
      </c>
      <c r="M4" s="6">
        <f>[1]FI!Q7</f>
        <v>10000</v>
      </c>
      <c r="P4" s="13" t="s">
        <v>798</v>
      </c>
      <c r="Q4" s="6">
        <f>B4</f>
        <v>833.33333333333337</v>
      </c>
      <c r="R4" s="6">
        <f>B5</f>
        <v>271</v>
      </c>
      <c r="S4" s="6">
        <f>B6</f>
        <v>263</v>
      </c>
      <c r="T4" s="6">
        <f>B7</f>
        <v>0</v>
      </c>
      <c r="U4" s="6">
        <f>B8</f>
        <v>562.33333333333337</v>
      </c>
      <c r="V4" s="6">
        <f>B9</f>
        <v>271</v>
      </c>
    </row>
    <row r="5" spans="1:22" x14ac:dyDescent="0.35">
      <c r="A5" t="s">
        <v>776</v>
      </c>
      <c r="B5" s="6">
        <f>[1]FI!F8</f>
        <v>271</v>
      </c>
      <c r="C5" s="6">
        <f>[1]FI!G8</f>
        <v>1103</v>
      </c>
      <c r="D5" s="6">
        <f>[1]FI!H8</f>
        <v>1834</v>
      </c>
      <c r="E5" s="6">
        <f>[1]FI!I8</f>
        <v>2482</v>
      </c>
      <c r="F5" s="6">
        <f>[1]FI!J8</f>
        <v>3718</v>
      </c>
      <c r="G5" s="6">
        <f>[1]FI!K8</f>
        <v>5428</v>
      </c>
      <c r="H5" s="6">
        <f>[1]FI!L8</f>
        <v>6654</v>
      </c>
      <c r="I5" s="6" t="str">
        <f>[1]FI!M8</f>
        <v/>
      </c>
      <c r="J5" s="6" t="str">
        <f>[1]FI!N8</f>
        <v/>
      </c>
      <c r="K5" s="6" t="str">
        <f>[1]FI!O8</f>
        <v/>
      </c>
      <c r="L5" s="6" t="str">
        <f>[1]FI!P8</f>
        <v/>
      </c>
      <c r="M5" s="6" t="str">
        <f>[1]FI!Q8</f>
        <v/>
      </c>
      <c r="P5" s="13" t="s">
        <v>799</v>
      </c>
      <c r="Q5" s="6">
        <f>C4</f>
        <v>1666.6666666666667</v>
      </c>
      <c r="R5" s="6">
        <f>C6</f>
        <v>735</v>
      </c>
      <c r="S5" s="6">
        <f>C6</f>
        <v>735</v>
      </c>
      <c r="T5" s="6">
        <f>C7</f>
        <v>0</v>
      </c>
      <c r="U5" s="6">
        <f>C8</f>
        <v>563.66666666666674</v>
      </c>
      <c r="V5" s="6">
        <f>C9</f>
        <v>1103</v>
      </c>
    </row>
    <row r="6" spans="1:22" x14ac:dyDescent="0.35">
      <c r="A6" t="s">
        <v>777</v>
      </c>
      <c r="B6" s="6">
        <f>[1]FI!F9</f>
        <v>263</v>
      </c>
      <c r="C6" s="6">
        <f>[1]FI!G9</f>
        <v>735</v>
      </c>
      <c r="D6" s="6">
        <f>[1]FI!H9</f>
        <v>1092</v>
      </c>
      <c r="E6" s="6">
        <f>[1]FI!I9</f>
        <v>1717</v>
      </c>
      <c r="F6" s="6">
        <f>[1]FI!J9</f>
        <v>2430</v>
      </c>
      <c r="G6" s="6">
        <f>[1]FI!K9</f>
        <v>2817</v>
      </c>
      <c r="H6" s="6">
        <f>[1]FI!L9</f>
        <v>2972</v>
      </c>
      <c r="I6" s="6" t="str">
        <f>[1]FI!M9</f>
        <v/>
      </c>
      <c r="J6" s="6" t="str">
        <f>[1]FI!N9</f>
        <v/>
      </c>
      <c r="K6" s="6" t="str">
        <f>[1]FI!O9</f>
        <v/>
      </c>
      <c r="L6" s="6" t="str">
        <f>[1]FI!P9</f>
        <v/>
      </c>
      <c r="M6" s="6" t="str">
        <f>[1]FI!Q9</f>
        <v/>
      </c>
      <c r="P6" s="13" t="s">
        <v>800</v>
      </c>
      <c r="Q6" s="6">
        <f>D4</f>
        <v>2500</v>
      </c>
      <c r="R6" s="6">
        <f>D5</f>
        <v>1834</v>
      </c>
      <c r="S6" s="6">
        <f>D6</f>
        <v>1092</v>
      </c>
      <c r="T6" s="6">
        <f>D7</f>
        <v>0</v>
      </c>
      <c r="U6" s="6">
        <f>D8</f>
        <v>666</v>
      </c>
      <c r="V6" s="6">
        <f>D9</f>
        <v>1834</v>
      </c>
    </row>
    <row r="7" spans="1:22" x14ac:dyDescent="0.35">
      <c r="A7" t="s">
        <v>778</v>
      </c>
      <c r="B7" s="6">
        <f>[1]FI!F10</f>
        <v>0</v>
      </c>
      <c r="C7" s="6">
        <f>[1]FI!G10</f>
        <v>0</v>
      </c>
      <c r="D7" s="6">
        <f>[1]FI!H10</f>
        <v>0</v>
      </c>
      <c r="E7" s="6">
        <f>[1]FI!I10</f>
        <v>0</v>
      </c>
      <c r="F7" s="6">
        <f>[1]FI!J10</f>
        <v>0</v>
      </c>
      <c r="G7" s="6">
        <f>[1]FI!K10</f>
        <v>0</v>
      </c>
      <c r="H7" s="6">
        <f>[1]FI!L10</f>
        <v>0</v>
      </c>
      <c r="I7" s="6">
        <f>[1]FI!M10</f>
        <v>1280</v>
      </c>
      <c r="J7" s="6">
        <f>[1]FI!N10</f>
        <v>1000</v>
      </c>
      <c r="K7" s="6">
        <f>[1]FI!O10</f>
        <v>640</v>
      </c>
      <c r="L7" s="11">
        <f>[1]FI!P10</f>
        <v>0</v>
      </c>
      <c r="M7" s="11">
        <f>[1]FI!Q10</f>
        <v>0</v>
      </c>
      <c r="P7" s="13" t="s">
        <v>801</v>
      </c>
      <c r="Q7" s="6">
        <f>E4</f>
        <v>3333.3333333333335</v>
      </c>
      <c r="R7" s="6">
        <f>E5</f>
        <v>2482</v>
      </c>
      <c r="S7" s="6">
        <f>E6</f>
        <v>1717</v>
      </c>
      <c r="T7" s="6">
        <f>E7</f>
        <v>0</v>
      </c>
      <c r="U7" s="6">
        <f>E8</f>
        <v>851.33333333333348</v>
      </c>
      <c r="V7" s="6">
        <f>E9</f>
        <v>2482</v>
      </c>
    </row>
    <row r="8" spans="1:22" x14ac:dyDescent="0.35">
      <c r="A8" t="s">
        <v>779</v>
      </c>
      <c r="B8" s="6">
        <f>[1]FI!F11</f>
        <v>562.33333333333337</v>
      </c>
      <c r="C8" s="6">
        <f>[1]FI!G11</f>
        <v>563.66666666666674</v>
      </c>
      <c r="D8" s="6">
        <f>[1]FI!H11</f>
        <v>666</v>
      </c>
      <c r="E8" s="6">
        <f>[1]FI!I11</f>
        <v>851.33333333333348</v>
      </c>
      <c r="F8" s="6">
        <f>[1]FI!J11</f>
        <v>448.66666666666697</v>
      </c>
      <c r="G8" s="6">
        <f>[1]FI!K11</f>
        <v>-428</v>
      </c>
      <c r="H8" s="6">
        <f>[1]FI!L11</f>
        <v>-820.66666666666606</v>
      </c>
      <c r="I8" s="6">
        <f>[1]FI!M11</f>
        <v>-1267.3333333333326</v>
      </c>
      <c r="J8" s="6">
        <f>[1]FI!N11</f>
        <v>-1433.9999999999991</v>
      </c>
      <c r="K8" s="6">
        <f>[1]FI!O11</f>
        <v>-1240.6666666666656</v>
      </c>
      <c r="L8" s="6">
        <f>[1]FI!P11</f>
        <v>-407.33333333333223</v>
      </c>
      <c r="M8" s="6">
        <f>[1]FI!Q11</f>
        <v>426.00000000000114</v>
      </c>
      <c r="P8" s="13" t="s">
        <v>802</v>
      </c>
      <c r="Q8" s="6">
        <f>F4</f>
        <v>4166.666666666667</v>
      </c>
      <c r="R8" s="6">
        <f>F5</f>
        <v>3718</v>
      </c>
      <c r="S8" s="6">
        <f>F6</f>
        <v>2430</v>
      </c>
      <c r="T8" s="6">
        <f>F7</f>
        <v>0</v>
      </c>
      <c r="U8" s="6">
        <f>F8</f>
        <v>448.66666666666697</v>
      </c>
      <c r="V8" s="6">
        <f>F9</f>
        <v>3718</v>
      </c>
    </row>
    <row r="9" spans="1:22" x14ac:dyDescent="0.35">
      <c r="A9" t="s">
        <v>795</v>
      </c>
      <c r="B9" s="6">
        <f>[1]FI!F13</f>
        <v>271</v>
      </c>
      <c r="C9" s="6">
        <f>[1]FI!G13</f>
        <v>1103</v>
      </c>
      <c r="D9" s="6">
        <f>[1]FI!H13</f>
        <v>1834</v>
      </c>
      <c r="E9" s="6">
        <f>[1]FI!I13</f>
        <v>2482</v>
      </c>
      <c r="F9" s="6">
        <f>[1]FI!J13</f>
        <v>3718</v>
      </c>
      <c r="G9" s="6">
        <f>[1]FI!K13</f>
        <v>5428</v>
      </c>
      <c r="H9" s="6">
        <f>[1]FI!L13</f>
        <v>6654</v>
      </c>
      <c r="I9" s="6">
        <f>[1]FI!M13</f>
        <v>7934</v>
      </c>
      <c r="J9" s="6">
        <f>[1]FI!N13</f>
        <v>8934</v>
      </c>
      <c r="K9" s="6">
        <f>[1]FI!O13</f>
        <v>9574</v>
      </c>
      <c r="L9" s="8">
        <f>[1]FI!P13</f>
        <v>0</v>
      </c>
      <c r="M9" s="8">
        <f>[1]FI!Q13</f>
        <v>0</v>
      </c>
      <c r="P9" s="13" t="s">
        <v>803</v>
      </c>
      <c r="Q9" s="6">
        <f>G4</f>
        <v>5000</v>
      </c>
      <c r="R9" s="6">
        <f>G5</f>
        <v>5428</v>
      </c>
      <c r="S9" s="6">
        <f>G6</f>
        <v>2817</v>
      </c>
      <c r="T9" s="6">
        <f>G7</f>
        <v>0</v>
      </c>
      <c r="U9" s="6">
        <f>G8</f>
        <v>-428</v>
      </c>
      <c r="V9" s="6">
        <f>G9</f>
        <v>5428</v>
      </c>
    </row>
    <row r="10" spans="1:22" x14ac:dyDescent="0.35">
      <c r="P10" s="13" t="s">
        <v>804</v>
      </c>
      <c r="Q10" s="6">
        <f>H4</f>
        <v>5833.3333333333339</v>
      </c>
      <c r="R10" s="6">
        <f>H5</f>
        <v>6654</v>
      </c>
      <c r="S10" s="6">
        <f>H6</f>
        <v>2972</v>
      </c>
      <c r="T10" s="6">
        <f>H7</f>
        <v>0</v>
      </c>
      <c r="U10" s="6">
        <f>H8</f>
        <v>-820.66666666666606</v>
      </c>
      <c r="V10" s="6">
        <f>H9</f>
        <v>6654</v>
      </c>
    </row>
    <row r="11" spans="1:22" x14ac:dyDescent="0.35">
      <c r="P11" s="13" t="s">
        <v>805</v>
      </c>
      <c r="Q11" s="6">
        <f>I4</f>
        <v>6666.666666666667</v>
      </c>
      <c r="R11" s="6" t="str">
        <f>I5</f>
        <v/>
      </c>
      <c r="S11" s="6" t="str">
        <f>I6</f>
        <v/>
      </c>
      <c r="T11" s="6">
        <f>I7</f>
        <v>1280</v>
      </c>
      <c r="U11" s="6">
        <f>I8</f>
        <v>-1267.3333333333326</v>
      </c>
      <c r="V11" s="6">
        <f>I9</f>
        <v>7934</v>
      </c>
    </row>
    <row r="12" spans="1:22" x14ac:dyDescent="0.35">
      <c r="P12" s="13" t="s">
        <v>806</v>
      </c>
      <c r="Q12" s="6">
        <f>J4</f>
        <v>7500</v>
      </c>
      <c r="R12" s="6" t="str">
        <f>J5</f>
        <v/>
      </c>
      <c r="S12" s="6" t="str">
        <f>J6</f>
        <v/>
      </c>
      <c r="T12" s="6">
        <f>J7</f>
        <v>1000</v>
      </c>
      <c r="U12" s="6">
        <f>J8</f>
        <v>-1433.9999999999991</v>
      </c>
      <c r="V12" s="6">
        <f>J9</f>
        <v>8934</v>
      </c>
    </row>
    <row r="13" spans="1:22" x14ac:dyDescent="0.35">
      <c r="P13" s="13" t="s">
        <v>807</v>
      </c>
      <c r="Q13" s="6">
        <f>K4</f>
        <v>8333.3333333333339</v>
      </c>
      <c r="R13" s="6" t="str">
        <f>K5</f>
        <v/>
      </c>
      <c r="S13" s="6" t="str">
        <f>K6</f>
        <v/>
      </c>
      <c r="T13" s="6">
        <f>K7</f>
        <v>640</v>
      </c>
      <c r="U13" s="6">
        <f>K8</f>
        <v>-1240.6666666666656</v>
      </c>
      <c r="V13" s="6">
        <f>K9</f>
        <v>9574</v>
      </c>
    </row>
    <row r="14" spans="1:22" x14ac:dyDescent="0.35">
      <c r="A14" s="14" t="s">
        <v>796</v>
      </c>
      <c r="B14" s="15" t="s">
        <v>798</v>
      </c>
      <c r="C14" s="15" t="s">
        <v>799</v>
      </c>
      <c r="D14" s="15" t="s">
        <v>800</v>
      </c>
      <c r="E14" s="15" t="s">
        <v>801</v>
      </c>
      <c r="F14" s="15" t="s">
        <v>802</v>
      </c>
      <c r="G14" s="15" t="s">
        <v>803</v>
      </c>
      <c r="H14" s="15" t="s">
        <v>804</v>
      </c>
      <c r="I14" s="15" t="s">
        <v>805</v>
      </c>
      <c r="J14" s="15" t="s">
        <v>806</v>
      </c>
      <c r="K14" s="15" t="s">
        <v>807</v>
      </c>
      <c r="L14" s="15" t="s">
        <v>808</v>
      </c>
      <c r="M14" s="15" t="s">
        <v>809</v>
      </c>
      <c r="P14" s="13" t="s">
        <v>808</v>
      </c>
      <c r="Q14" s="6">
        <f>L4</f>
        <v>9166.6666666666679</v>
      </c>
      <c r="R14" s="6" t="str">
        <f>L5</f>
        <v/>
      </c>
      <c r="S14" s="6" t="str">
        <f>L6</f>
        <v/>
      </c>
      <c r="T14" s="6">
        <f>L7</f>
        <v>0</v>
      </c>
      <c r="U14" s="6">
        <f>L8</f>
        <v>-407.33333333333223</v>
      </c>
      <c r="V14" s="6">
        <f>L9</f>
        <v>0</v>
      </c>
    </row>
    <row r="15" spans="1:22" x14ac:dyDescent="0.35">
      <c r="A15" s="16" t="s">
        <v>789</v>
      </c>
      <c r="B15" s="16">
        <f>[1]FI!$F$12</f>
        <v>0.32519999999999993</v>
      </c>
      <c r="C15" s="16">
        <f>[1]FI!$G$12</f>
        <v>0.66179999999999994</v>
      </c>
      <c r="D15" s="16">
        <f>[1]FI!$H$12</f>
        <v>0.73360000000000003</v>
      </c>
      <c r="E15" s="16">
        <f>[1]FI!$I$12</f>
        <v>0.74459999999999993</v>
      </c>
      <c r="F15" s="16">
        <f>[1]FI!$I$12</f>
        <v>0.74459999999999993</v>
      </c>
      <c r="G15" s="16">
        <f>[1]FI!$J$12</f>
        <v>0.89231999999999989</v>
      </c>
      <c r="H15" s="16">
        <f>[1]FI!$L$12</f>
        <v>1.1406857142857141</v>
      </c>
      <c r="I15" s="16">
        <f>[1]FI!$M$12</f>
        <v>1.1900999999999999</v>
      </c>
      <c r="J15" s="16">
        <f>[1]FI!$N$12</f>
        <v>1.1911999999999998</v>
      </c>
      <c r="K15" s="16">
        <f>[1]FI!$O$12</f>
        <v>1.1488799999999999</v>
      </c>
      <c r="L15" s="16">
        <f>[1]FI!$P$12</f>
        <v>1.0444363636363636</v>
      </c>
      <c r="M15" s="16">
        <f>[1]FI!$Q$12</f>
        <v>0.95739999999999992</v>
      </c>
      <c r="P15" s="13" t="s">
        <v>809</v>
      </c>
      <c r="Q15" s="6">
        <f>M4</f>
        <v>10000</v>
      </c>
      <c r="R15" s="6" t="str">
        <f>M5</f>
        <v/>
      </c>
      <c r="S15" s="6" t="str">
        <f>M6</f>
        <v/>
      </c>
      <c r="T15" s="6">
        <f>M7</f>
        <v>0</v>
      </c>
      <c r="U15" s="6">
        <f>M8</f>
        <v>426.00000000000114</v>
      </c>
      <c r="V15" s="6">
        <f>M9</f>
        <v>0</v>
      </c>
    </row>
  </sheetData>
  <pageMargins left="0.7" right="0.7" top="0.75" bottom="0.75" header="0.3" footer="0.3"/>
  <ignoredErrors>
    <ignoredError sqref="B4:M8 B9:M9 S5:S15 T4:T15" calculatedColumn="1"/>
  </ignoredErrors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s D A A B Q S w M E F A A C A A g A 5 Y a 7 U g 0 E B N G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B C I T E z 0 D G 3 2 Y m I 1 v Z h 5 C 3 g j o X p A s k q C N c 2 l O S W l R q l 1 q n m 5 o s I 0 + j G u j D / W C H Q B Q S w M E F A A C A A g A 5 Y a 7 U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O W G u 1 I o i k e 4 D g A A A B E A A A A T A B w A R m 9 y b X V s Y X M v U 2 V j d G l v b j E u b S C i G A A o o B Q A A A A A A A A A A A A A A A A A A A A A A A A A A A A r T k 0 u y c z P U w i G 0 I b W A F B L A Q I t A B Q A A g A I A O W G u 1 I N B A T R p A A A A P Y A A A A S A A A A A A A A A A A A A A A A A A A A A A B D b 2 5 m a W c v U G F j a 2 F n Z S 5 4 b W x Q S w E C L Q A U A A I A C A D l h r t S U 3 I 4 L J s A A A D h A A A A E w A A A A A A A A A A A A A A A A D w A A A A W 0 N v b n R l b n R f V H l w Z X N d L n h t b F B L A Q I t A B Q A A g A I A O W G u 1 I o i k e 4 D g A A A B E A A A A T A A A A A A A A A A A A A A A A A N g B A A B G b 3 J t d W x h c y 9 T Z W N 0 a W 9 u M S 5 t U E s F B g A A A A A D A A M A w g A A A D M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S F c R D 8 K x 0 R q i W C a z 8 3 + 7 j A A A A A A I A A A A A A A N m A A D A A A A A E A A A A C K n + h Z M y U q l g U / + j 4 h s G r w A A A A A B I A A A K A A A A A Q A A A A a / s e E V g q l 3 J W D L X O / C e j 6 F A A A A A P q s 7 3 W 9 O l 7 J k j t 1 0 c l N c h 8 A 5 s 1 i h O 3 y g V U n W G 8 c o u f H b n u W M h U r a e 2 S r f / d J R R b 9 K + N 7 o q g q R h K M u X T t 0 a 0 J x x r A F d 0 M 6 H G D l o 0 w W T i y z 2 B Q A A A A L n i h z O E 9 h n a h Q R D X O 3 E k D i y X 4 h A = = < / D a t a M a s h u p > 
</file>

<file path=customXml/itemProps1.xml><?xml version="1.0" encoding="utf-8"?>
<ds:datastoreItem xmlns:ds="http://schemas.openxmlformats.org/officeDocument/2006/customXml" ds:itemID="{BFF7E828-1C4D-47EC-B614-0E0F9FDD44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IntB</vt:lpstr>
      <vt:lpstr>DE</vt:lpstr>
      <vt:lpstr>AT</vt:lpstr>
      <vt:lpstr>FR</vt:lpstr>
      <vt:lpstr>BE</vt:lpstr>
      <vt:lpstr>LU</vt:lpstr>
      <vt:lpstr>DK</vt:lpstr>
      <vt:lpstr>FI</vt:lpstr>
      <vt:lpstr>NL</vt:lpstr>
      <vt:lpstr>NO</vt:lpstr>
      <vt:lpstr>PL</vt:lpstr>
      <vt:lpstr>SA</vt:lpstr>
      <vt:lpstr>SE</vt:lpstr>
      <vt:lpstr>CH</vt:lpstr>
      <vt:lpstr>SSP</vt:lpstr>
      <vt:lpstr>BP</vt:lpstr>
      <vt:lpstr>UK</vt:lpstr>
      <vt:lpstr>USA</vt:lpstr>
      <vt:lpstr>MO</vt:lpstr>
      <vt:lpstr>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Vessela Georgieva</dc:creator>
  <cp:lastModifiedBy>Vessela Georgieva</cp:lastModifiedBy>
  <dcterms:created xsi:type="dcterms:W3CDTF">2021-05-05T19:06:14Z</dcterms:created>
  <dcterms:modified xsi:type="dcterms:W3CDTF">2021-05-28T11:55:19Z</dcterms:modified>
</cp:coreProperties>
</file>