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 - Formato Evaluación" sheetId="1" r:id="rId4"/>
    <sheet state="hidden" name="Hoja1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8">
      <text>
        <t xml:space="preserve">======
ID#AAAARvpVOh4
    (2021-11-13 18:24:57)
Registrar en este columna el Peso Porcentual de cada Item dentro del Capitulo</t>
      </text>
    </comment>
    <comment authorId="0" ref="J8">
      <text>
        <t xml:space="preserve">======
ID#AAAARvpVOjE
    (2021-11-13 18:24:57)
Registrar en este columna la calificación de cada Item, siendo 5 la más Alta y 1 la más Baja</t>
      </text>
    </comment>
    <comment authorId="0" ref="L8">
      <text>
        <t xml:space="preserve">======
ID#AAAARvpVOjI
    (2021-11-13 18:24:57)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Cmabiar el nombre de la empresacambiar el nombre de la empresa.</t>
      </text>
    </comment>
    <comment authorId="0" ref="N8">
      <text>
        <t xml:space="preserve">======
ID#AAAARvpVOic
    (2021-11-13 18:24:57)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Cambiar el nombre de la empresa
Respuesta:
    Urgente</t>
      </text>
    </comment>
    <comment authorId="0" ref="P8">
      <text>
        <t xml:space="preserve">======
ID#AAAARvpVOi0
    (2021-11-13 18:24:57)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nombre de su proyecto</t>
      </text>
    </comment>
    <comment authorId="0" ref="B9">
      <text>
        <t xml:space="preserve">======
ID#AAAARvpVOio
    (2021-11-13 18:24:57)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Por favor aqui deben revisar los requisitos funcionales del proyecto uno por uno. y asi porder colocar el nombre de las empresas que van a ingresar como proveedores</t>
      </text>
    </comment>
    <comment authorId="0" ref="I16">
      <text>
        <t xml:space="preserve">======
ID#AAAARvpVOh8
    (2021-11-13 18:24:57)
Esta celda debe ser siempre 100%</t>
      </text>
    </comment>
    <comment authorId="0" ref="J18">
      <text>
        <t xml:space="preserve">======
ID#AAAARvpVOiI
    (2021-11-13 18:24:57)
Registrar en este columna la calificación de cada Item, siendo 5 la más Alta y 1 la más Baja</t>
      </text>
    </comment>
    <comment authorId="0" ref="L18">
      <text>
        <t xml:space="preserve">======
ID#AAAARvpVOjU
    (2021-11-13 18:24:57)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Cmabiar el nombre de la empresacambiar el nombre de la empresa.</t>
      </text>
    </comment>
    <comment authorId="0" ref="N18">
      <text>
        <t xml:space="preserve">======
ID#AAAARvpVOik
    (2021-11-13 18:24:57)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Cambiar el nombre de la empresa
Respuesta:
    Urgente</t>
      </text>
    </comment>
    <comment authorId="0" ref="P18">
      <text>
        <t xml:space="preserve">======
ID#AAAARvpVOiM
    (2021-11-13 18:24:57)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nombre de su proyecto</t>
      </text>
    </comment>
    <comment authorId="0" ref="R18">
      <text>
        <t xml:space="preserve">======
ID#AAAARvpVOi8
    (2021-11-13 18:24:57)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Deben analizar las propuestas  que son tres  cual es la mas aceptable. y en cada items de los requisitos colocar si cumple o no cumple.</t>
      </text>
    </comment>
    <comment authorId="0" ref="I24">
      <text>
        <t xml:space="preserve">======
ID#AAAARvpVOjM
    (2021-11-13 18:24:57)
Esta celda debe ser siempre 100%</t>
      </text>
    </comment>
    <comment authorId="0" ref="J26">
      <text>
        <t xml:space="preserve">======
ID#AAAARvpVOis
    (2021-11-13 18:24:57)
Registrar en este columna la calificación de cada Item, siendo 5 la más Alta y 1 la más Baja</t>
      </text>
    </comment>
    <comment authorId="0" ref="L26">
      <text>
        <t xml:space="preserve">======
ID#AAAARvpVOiw
    (2021-11-13 18:24:57)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Cmabiar el nombre de la empresacambiar el nombre de la empresa.</t>
      </text>
    </comment>
    <comment authorId="0" ref="N26">
      <text>
        <t xml:space="preserve">======
ID#AAAARvpVOjQ
    (2021-11-13 18:24:57)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Cambiar el nombre de la empresa
Respuesta:
    Urgente</t>
      </text>
    </comment>
    <comment authorId="0" ref="P26">
      <text>
        <t xml:space="preserve">======
ID#AAAARvpVOiY
    (2021-11-13 18:24:57)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nombre de su proyecto</t>
      </text>
    </comment>
    <comment authorId="0" ref="I32">
      <text>
        <t xml:space="preserve">======
ID#AAAARvpVOjA
    (2021-11-13 18:24:57)
Esta celda debe ser siempre 100%</t>
      </text>
    </comment>
    <comment authorId="0" ref="J34">
      <text>
        <t xml:space="preserve">======
ID#AAAARvpVOiA
    (2021-11-13 18:24:57)
Registrar en este columna la calificación de cada Item, siendo 5 la más Alta y 1 la más Baja</t>
      </text>
    </comment>
    <comment authorId="0" ref="L34">
      <text>
        <t xml:space="preserve">======
ID#AAAARvpVOi4
    (2021-11-13 18:24:57)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Cmabiar el nombre de la empresacambiar el nombre de la empresa.</t>
      </text>
    </comment>
    <comment authorId="0" ref="N34">
      <text>
        <t xml:space="preserve">======
ID#AAAARvpVOiE
    (2021-11-13 18:24:57)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Cambiar el nombre de la empresa
Respuesta:
    Urgente</t>
      </text>
    </comment>
    <comment authorId="0" ref="P34">
      <text>
        <t xml:space="preserve">======
ID#AAAARvpVOig
    (2021-11-13 18:24:57)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nombre de su proyecto</t>
      </text>
    </comment>
    <comment authorId="0" ref="I39">
      <text>
        <t xml:space="preserve">======
ID#AAAARvpVOiQ
    (2021-11-13 18:24:57)
Esta celda debe ser siempre 100%</t>
      </text>
    </comment>
    <comment authorId="0" ref="H40">
      <text>
        <t xml:space="preserve">======
ID#AAAARvpVOiU
    (2021-11-13 18:24:57)
Esta celda debe ser siempre 100%</t>
      </text>
    </comment>
  </commentList>
</comments>
</file>

<file path=xl/sharedStrings.xml><?xml version="1.0" encoding="utf-8"?>
<sst xmlns="http://schemas.openxmlformats.org/spreadsheetml/2006/main" count="99" uniqueCount="72">
  <si>
    <t>EVALUACIÓN DE PROPUESTAS</t>
  </si>
  <si>
    <t xml:space="preserve">VERSION 1.0 </t>
  </si>
  <si>
    <t>CODIGO:01</t>
  </si>
  <si>
    <t>Pag. 1  de  1</t>
  </si>
  <si>
    <t xml:space="preserve">NOMBRE PROYECTO : </t>
  </si>
  <si>
    <t>FARMAMA….</t>
  </si>
  <si>
    <t>empresa que aparece en el contrato de software</t>
  </si>
  <si>
    <t>I. DATOS DE LA EVALUACIÓN</t>
  </si>
  <si>
    <t>FECHA: 19/11/21</t>
  </si>
  <si>
    <t>GERENTE DE PROYECTO:  Pedro jose diaz</t>
  </si>
  <si>
    <t>LÍDER TÉCNICO: Graciela Arias Vargas</t>
  </si>
  <si>
    <t>II. EVALUACIÓN DE LOS REQUERIMIENTOS FUNCIONALES</t>
  </si>
  <si>
    <t>Item</t>
  </si>
  <si>
    <t>% Cap.</t>
  </si>
  <si>
    <t>Peso del 
Item</t>
  </si>
  <si>
    <t>D &amp; C HEALTHY</t>
  </si>
  <si>
    <t>AGROVETERINARIA</t>
  </si>
  <si>
    <t>ANIMAL´S CENTER</t>
  </si>
  <si>
    <t>BIOMALISIS ANIMAL</t>
  </si>
  <si>
    <t>Comentarios</t>
  </si>
  <si>
    <t xml:space="preserve">Registro de usuario en el sistema </t>
  </si>
  <si>
    <t>En la opción de registro de usuario el software "D &amp; C Healthy" y "Animal´s Center" registraron satisfactoriamente a todos los usuarios y no hubo ningún problema en la base de datos,  "Agroveterinaria" no pudo cumplir con el requerimiento, "Biomalisis animal" no registraba sus usuarios a la base de datos.</t>
  </si>
  <si>
    <t>c</t>
  </si>
  <si>
    <t xml:space="preserve">Autenticación de usuarios </t>
  </si>
  <si>
    <t>Todos los softwares realizaron una autentificación de usuario sin ningún inconveniente</t>
  </si>
  <si>
    <t>Registrar Usuarios.</t>
  </si>
  <si>
    <t>El software "D&amp; C Healthy" y "Agroveterinaria" presentaron un registro de usuarios sin ningún tipo de inconveniente entre la base de datos y la página, el software "Animal´s center" presentó un problema en la base de datos y no dejaba a los clientes registrarse a la primera vez, y "Biomalisis Animal" no cumplió con el requerimiento.</t>
  </si>
  <si>
    <t>Consultar Inventario</t>
  </si>
  <si>
    <t>el software "Agroveterinaria" no cumplió con el requerimiento, los otros 3 softwares desarrollaron exitosamente la consulta al inventario sin ningún inconveniente.</t>
  </si>
  <si>
    <t>Modificar Inventario</t>
  </si>
  <si>
    <t>El software " D &amp; C Healthy" y "Biomalisis Animal" completaron existosamente el requerimiento, el software "Agroveterinaria" y "Biomalisis Animal" tuvieron unos inconvenientes con la base de datos y el poder editar el producto.</t>
  </si>
  <si>
    <t>Gestión del Sistema</t>
  </si>
  <si>
    <t>El software "Animal´s Center" tuvo problemas a la hora de gestionar el sistema, los otros 3 softwares no se le escontró ningún problema en este requerimiento.</t>
  </si>
  <si>
    <t>Modificar Información</t>
  </si>
  <si>
    <t>El software "Biomalisis Animal" presenta unos inconvenientes a la hora de modificar información en el sitio, los otros 3 no presentaron ningún problema a la hora de modificar información y quedar registrada a la base de datos.</t>
  </si>
  <si>
    <t>Sub Totales</t>
  </si>
  <si>
    <t>En la ejecución de los requerimientos el software "D &amp; C Healthy" fue el software que cumplió con todos los requerimientos sin ningún error, el resto de los softwares se encontraron algunos errores en la base de datos o en el sitio cómo tal.</t>
  </si>
  <si>
    <t>III. EVALUACIÓN DE LOS REQUERIMIENTOS NO FUNCIONALES</t>
  </si>
  <si>
    <t>Los permisos de acceso al sistema podrán ser cambiados solamente por el administrador de acceso de datos.</t>
  </si>
  <si>
    <t>La mayoria de los modulos cumple con los estandares pedidos pero se les paso por alto que no solo el empleado y el adminitrador puede ingresar a los modulos de producto y se convierte en un desorden a la hora de sacar inventario</t>
  </si>
  <si>
    <t>El sistema debe contar con manuales de usuario correctamente estructurados</t>
  </si>
  <si>
    <t>El manual tecnico falla en algunos casos de instrucciones en cuanto a los demas cumplen todos los requerimientos</t>
  </si>
  <si>
    <t>Asegurarse que el sistema este protegido del acceso no autorizado.</t>
  </si>
  <si>
    <t>Todos cumplen los estandares requeridos excepto Biomalisis Animal es vulnerable a que lso clientes desorganicen los modulos</t>
  </si>
  <si>
    <t>El sistema debe contar con interfaces gráficas bien formadas.</t>
  </si>
  <si>
    <t>En calidad grafica todo esta correctamente bien y vistoso para llamar la atencion de los clientes</t>
  </si>
  <si>
    <t xml:space="preserve">Si se identifican ataques a la seguridad del sistema, este no continuará funcionando hasta que llegue un técnico en seguridad. </t>
  </si>
  <si>
    <t>es posible solucionar este ataque con el tecnico o con alguien capacitado a entender los manuales tecnicos para solucionar este problema excepto Agroveterinaria que no tiene alguien capacitado en este ambiente</t>
  </si>
  <si>
    <t>"D &amp; C Healthy" es el grupo que tiene el 100%  de los requerimientos no funcionales</t>
  </si>
  <si>
    <t>IV. EVALUACIÓN DE ASPECTOS FINANCIEROS</t>
  </si>
  <si>
    <t>Capital de Trabajo (AC - PC)</t>
  </si>
  <si>
    <t>Biomalisis Animal no cuenta con la capital suficiente para adquirir equipo e implementos nuevos para implementar algo nuevo o innovador, es decir no podran mejorar la empresa y se quedaran atras con realcion a las demás</t>
  </si>
  <si>
    <t>Relación Precio de Venta / Ventas</t>
  </si>
  <si>
    <t xml:space="preserve">Agroveterinaria y Biomalisis animal eligieron un precio sustansialmente  elevado en relaciòn al precio de venta,  para comprar equipo que estaba obsoleto y no contribuia en ningun aspecto.  </t>
  </si>
  <si>
    <t>Indice de Endeudamiento (PT / AT)</t>
  </si>
  <si>
    <t>Biomalisis Animal tiene un alto indice de endeudamiento y esto lo perjudica porque presenta un alto riesgo a la hora de hacer alguna tarea con relacion a la misma empresa</t>
  </si>
  <si>
    <t>Indice de Liquidez (AC / PC)</t>
  </si>
  <si>
    <t>Agroveterinaria y Biomalisis animal presentan un bajo inidice de liquidfez lo cual significa que  no podran adquirir equipo y tampoco contratar nuevo personal o personal necesario para una nueva tarea en especifico</t>
  </si>
  <si>
    <t>Precio de Venta</t>
  </si>
  <si>
    <t>Biomalisis Animal eligio un precio muy elevado en ralcion con el precio de venta</t>
  </si>
  <si>
    <t>V. EVALUACIÓN DE ASPECTOS GENERALES</t>
  </si>
  <si>
    <t>Experiencia Previa - Casos de Éxito</t>
  </si>
  <si>
    <t>El proponente 3 ha demostrado pocos casos de éxito durante la elaboración del proyecto de desarrollo de software.</t>
  </si>
  <si>
    <t>Equipo de Trabajo</t>
  </si>
  <si>
    <t xml:space="preserve">Animal's center, cuenta con un equipo de trabajo desordenado y que atiende mal a los clientes, por ende hace que su compañía se vea con mal aspecto </t>
  </si>
  <si>
    <t>Tiempo de Garantía</t>
  </si>
  <si>
    <t xml:space="preserve">Las veterinarias cuentan con un tiempo de garantia minimo 3 meses, mientras que D &amp; C HEALTHY cuenta con una garantina de 6 meses ya que sus productos son de buena calidad </t>
  </si>
  <si>
    <t>Servicio de Soporte</t>
  </si>
  <si>
    <t xml:space="preserve">el servicio de soporte con el que cuenta  D &amp; C HEALTHY es de atender las consultas, diagnosticos y soluciones de los clientes y estar al dia con los productos y servicios de la empresa las 24 horas </t>
  </si>
  <si>
    <t>TOTALES</t>
  </si>
  <si>
    <t>Orden de Eligibilidad *</t>
  </si>
  <si>
    <t>* En el caso en que varios proveedores empaten en el primer lugar, Compras seleccionará entre ellos al proveedor con quien se negocien mejores precios y/o condiciones de pago.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</si>
</sst>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theme="1"/>
      <name val="Arial"/>
    </font>
    <font>
      <sz val="11.0"/>
      <color theme="1"/>
      <name val="Calibri"/>
    </font>
    <font/>
    <font>
      <b/>
      <sz val="16.0"/>
      <color theme="1"/>
      <name val="Calibri"/>
    </font>
    <font>
      <sz val="16.0"/>
      <color theme="1"/>
      <name val="Calibri"/>
    </font>
    <font>
      <b/>
      <sz val="12.0"/>
      <color theme="1"/>
      <name val="Calibri"/>
    </font>
    <font>
      <b/>
      <sz val="11.0"/>
      <color theme="0"/>
      <name val="Calibri"/>
    </font>
    <font>
      <sz val="9.0"/>
      <color theme="1"/>
      <name val="Calibri"/>
    </font>
    <font>
      <b/>
      <sz val="11.0"/>
      <color theme="1"/>
      <name val="Calibri"/>
    </font>
    <font>
      <b/>
      <sz val="14.0"/>
      <color theme="0"/>
      <name val="Calibri"/>
    </font>
    <font>
      <b/>
      <sz val="11.0"/>
      <color rgb="FFFFFFFF"/>
      <name val="Calibri"/>
    </font>
    <font>
      <sz val="11.0"/>
      <color rgb="FF000000"/>
      <name val="Calibri"/>
    </font>
    <font>
      <u/>
      <sz val="11.0"/>
      <color theme="1"/>
      <name val="Calibri"/>
    </font>
    <font>
      <b/>
      <sz val="14.0"/>
      <color theme="1"/>
      <name val="Calibri"/>
    </font>
    <font>
      <i/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366092"/>
        <bgColor rgb="FF366092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</fills>
  <borders count="43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3" numFmtId="0" xfId="0" applyAlignment="1" applyBorder="1" applyFont="1">
      <alignment horizontal="center"/>
    </xf>
    <xf borderId="4" fillId="0" fontId="2" numFmtId="0" xfId="0" applyBorder="1" applyFont="1"/>
    <xf borderId="5" fillId="0" fontId="4" numFmtId="0" xfId="0" applyAlignment="1" applyBorder="1" applyFont="1">
      <alignment horizontal="center"/>
    </xf>
    <xf borderId="6" fillId="2" fontId="1" numFmtId="0" xfId="0" applyBorder="1" applyFill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4" numFmtId="0" xfId="0" applyAlignment="1" applyBorder="1" applyFont="1">
      <alignment horizontal="center" shrinkToFit="0" vertical="center" wrapText="1"/>
    </xf>
    <xf borderId="11" fillId="0" fontId="2" numFmtId="0" xfId="0" applyBorder="1" applyFont="1"/>
    <xf borderId="12" fillId="0" fontId="1" numFmtId="0" xfId="0" applyAlignment="1" applyBorder="1" applyFont="1">
      <alignment horizontal="center" vertical="center"/>
    </xf>
    <xf borderId="13" fillId="0" fontId="5" numFmtId="0" xfId="0" applyBorder="1" applyFont="1"/>
    <xf borderId="14" fillId="0" fontId="5" numFmtId="0" xfId="0" applyBorder="1" applyFont="1"/>
    <xf borderId="14" fillId="0" fontId="5" numFmtId="0" xfId="0" applyAlignment="1" applyBorder="1" applyFont="1">
      <alignment horizontal="center"/>
    </xf>
    <xf borderId="14" fillId="0" fontId="2" numFmtId="0" xfId="0" applyBorder="1" applyFont="1"/>
    <xf borderId="15" fillId="0" fontId="2" numFmtId="0" xfId="0" applyBorder="1" applyFont="1"/>
    <xf borderId="6" fillId="2" fontId="5" numFmtId="0" xfId="0" applyBorder="1" applyFont="1"/>
    <xf borderId="16" fillId="3" fontId="6" numFmtId="0" xfId="0" applyAlignment="1" applyBorder="1" applyFill="1" applyFont="1">
      <alignment horizontal="center" shrinkToFit="0" vertical="center" wrapText="1"/>
    </xf>
    <xf borderId="17" fillId="0" fontId="2" numFmtId="0" xfId="0" applyBorder="1" applyFont="1"/>
    <xf borderId="6" fillId="2" fontId="7" numFmtId="0" xfId="0" applyAlignment="1" applyBorder="1" applyFont="1">
      <alignment horizontal="left" shrinkToFit="0" vertical="center" wrapText="1"/>
    </xf>
    <xf borderId="18" fillId="0" fontId="8" numFmtId="0" xfId="0" applyAlignment="1" applyBorder="1" applyFont="1">
      <alignment horizontal="left"/>
    </xf>
    <xf borderId="19" fillId="0" fontId="2" numFmtId="0" xfId="0" applyBorder="1" applyFont="1"/>
    <xf borderId="20" fillId="0" fontId="2" numFmtId="0" xfId="0" applyBorder="1" applyFont="1"/>
    <xf borderId="21" fillId="0" fontId="8" numFmtId="0" xfId="0" applyAlignment="1" applyBorder="1" applyFont="1">
      <alignment horizontal="left" readingOrder="0"/>
    </xf>
    <xf borderId="22" fillId="0" fontId="8" numFmtId="0" xfId="0" applyAlignment="1" applyBorder="1" applyFont="1">
      <alignment horizontal="left"/>
    </xf>
    <xf borderId="23" fillId="0" fontId="2" numFmtId="0" xfId="0" applyBorder="1" applyFont="1"/>
    <xf borderId="10" fillId="0" fontId="8" numFmtId="0" xfId="0" applyAlignment="1" applyBorder="1" applyFont="1">
      <alignment horizontal="left"/>
    </xf>
    <xf borderId="24" fillId="0" fontId="2" numFmtId="0" xfId="0" applyBorder="1" applyFont="1"/>
    <xf borderId="16" fillId="3" fontId="9" numFmtId="0" xfId="0" applyAlignment="1" applyBorder="1" applyFont="1">
      <alignment horizontal="center" shrinkToFit="0" vertical="center" wrapText="1"/>
    </xf>
    <xf borderId="18" fillId="3" fontId="6" numFmtId="0" xfId="0" applyAlignment="1" applyBorder="1" applyFont="1">
      <alignment horizontal="center" shrinkToFit="0" vertical="center" wrapText="1"/>
    </xf>
    <xf borderId="25" fillId="3" fontId="6" numFmtId="0" xfId="0" applyAlignment="1" applyBorder="1" applyFont="1">
      <alignment horizontal="center" shrinkToFit="0" vertical="center" wrapText="1"/>
    </xf>
    <xf borderId="26" fillId="3" fontId="10" numFmtId="0" xfId="0" applyAlignment="1" applyBorder="1" applyFont="1">
      <alignment horizontal="center" shrinkToFit="0" vertical="center" wrapText="1"/>
    </xf>
    <xf borderId="21" fillId="3" fontId="6" numFmtId="17" xfId="0" applyAlignment="1" applyBorder="1" applyFont="1" applyNumberFormat="1">
      <alignment horizontal="center" shrinkToFit="0" vertical="center" wrapText="1"/>
    </xf>
    <xf borderId="27" fillId="0" fontId="1" numFmtId="0" xfId="0" applyAlignment="1" applyBorder="1" applyFont="1">
      <alignment horizontal="center" vertical="center"/>
    </xf>
    <xf borderId="26" fillId="4" fontId="1" numFmtId="0" xfId="0" applyAlignment="1" applyBorder="1" applyFill="1" applyFont="1">
      <alignment horizontal="left" vertical="center"/>
    </xf>
    <xf borderId="28" fillId="0" fontId="1" numFmtId="9" xfId="0" applyAlignment="1" applyBorder="1" applyFont="1" applyNumberFormat="1">
      <alignment horizontal="center" vertical="center"/>
    </xf>
    <xf borderId="25" fillId="0" fontId="0" numFmtId="10" xfId="0" applyAlignment="1" applyBorder="1" applyFont="1" applyNumberFormat="1">
      <alignment horizontal="center" vertical="center"/>
    </xf>
    <xf borderId="25" fillId="0" fontId="1" numFmtId="3" xfId="0" applyAlignment="1" applyBorder="1" applyFont="1" applyNumberFormat="1">
      <alignment horizontal="center" readingOrder="0" vertical="center"/>
    </xf>
    <xf borderId="25" fillId="0" fontId="0" numFmtId="0" xfId="0" applyAlignment="1" applyBorder="1" applyFont="1">
      <alignment horizontal="left" shrinkToFit="0" vertical="top" wrapText="1"/>
    </xf>
    <xf borderId="29" fillId="0" fontId="2" numFmtId="0" xfId="0" applyBorder="1" applyFont="1"/>
    <xf borderId="26" fillId="4" fontId="1" numFmtId="0" xfId="0" applyAlignment="1" applyBorder="1" applyFont="1">
      <alignment horizontal="left" shrinkToFit="0" vertical="center" wrapText="1"/>
    </xf>
    <xf borderId="22" fillId="0" fontId="8" numFmtId="0" xfId="0" applyAlignment="1" applyBorder="1" applyFont="1">
      <alignment horizontal="center"/>
    </xf>
    <xf borderId="30" fillId="0" fontId="2" numFmtId="0" xfId="0" applyBorder="1" applyFont="1"/>
    <xf borderId="31" fillId="0" fontId="8" numFmtId="10" xfId="0" applyAlignment="1" applyBorder="1" applyFont="1" applyNumberFormat="1">
      <alignment horizontal="center" vertical="center"/>
    </xf>
    <xf borderId="31" fillId="0" fontId="8" numFmtId="3" xfId="0" applyAlignment="1" applyBorder="1" applyFont="1" applyNumberFormat="1">
      <alignment horizontal="center" vertical="center"/>
    </xf>
    <xf borderId="31" fillId="4" fontId="8" numFmtId="10" xfId="0" applyAlignment="1" applyBorder="1" applyFont="1" applyNumberFormat="1">
      <alignment horizontal="center" vertical="center"/>
    </xf>
    <xf borderId="12" fillId="0" fontId="0" numFmtId="0" xfId="0" applyAlignment="1" applyBorder="1" applyFont="1">
      <alignment horizontal="left" shrinkToFit="0" vertical="top" wrapText="1"/>
    </xf>
    <xf borderId="21" fillId="3" fontId="10" numFmtId="17" xfId="0" applyAlignment="1" applyBorder="1" applyFont="1" applyNumberFormat="1">
      <alignment horizontal="center" shrinkToFit="0" vertical="center" wrapText="1"/>
    </xf>
    <xf borderId="26" fillId="0" fontId="1" numFmtId="0" xfId="0" applyAlignment="1" applyBorder="1" applyFont="1">
      <alignment horizontal="left" shrinkToFit="0" vertical="top" wrapText="1"/>
    </xf>
    <xf borderId="25" fillId="0" fontId="1" numFmtId="0" xfId="0" applyAlignment="1" applyBorder="1" applyFont="1">
      <alignment horizontal="left" shrinkToFit="0" vertical="top" wrapText="1"/>
    </xf>
    <xf borderId="25" fillId="0" fontId="11" numFmtId="0" xfId="0" applyAlignment="1" applyBorder="1" applyFont="1">
      <alignment shrinkToFit="0" vertical="center" wrapText="1"/>
    </xf>
    <xf borderId="32" fillId="0" fontId="2" numFmtId="0" xfId="0" applyBorder="1" applyFont="1"/>
    <xf borderId="25" fillId="0" fontId="8" numFmtId="10" xfId="0" applyAlignment="1" applyBorder="1" applyFont="1" applyNumberFormat="1">
      <alignment horizontal="center" vertical="center"/>
    </xf>
    <xf borderId="25" fillId="0" fontId="8" numFmtId="3" xfId="0" applyAlignment="1" applyBorder="1" applyFont="1" applyNumberFormat="1">
      <alignment horizontal="center" vertical="center"/>
    </xf>
    <xf borderId="21" fillId="0" fontId="1" numFmtId="0" xfId="0" applyAlignment="1" applyBorder="1" applyFont="1">
      <alignment horizontal="left" readingOrder="0" shrinkToFit="0" vertical="top" wrapText="1"/>
    </xf>
    <xf borderId="6" fillId="2" fontId="12" numFmtId="0" xfId="0" applyBorder="1" applyFont="1"/>
    <xf borderId="27" fillId="0" fontId="1" numFmtId="0" xfId="0" applyAlignment="1" applyBorder="1" applyFont="1">
      <alignment horizontal="center" shrinkToFit="0" vertical="center" wrapText="1"/>
    </xf>
    <xf borderId="25" fillId="0" fontId="0" numFmtId="10" xfId="0" applyAlignment="1" applyBorder="1" applyFont="1" applyNumberFormat="1">
      <alignment horizontal="center" shrinkToFit="0" vertical="center" wrapText="1"/>
    </xf>
    <xf borderId="25" fillId="0" fontId="1" numFmtId="3" xfId="0" applyAlignment="1" applyBorder="1" applyFont="1" applyNumberFormat="1">
      <alignment horizontal="center" readingOrder="0" shrinkToFit="0" vertical="center" wrapText="1"/>
    </xf>
    <xf borderId="25" fillId="0" fontId="1" numFmtId="10" xfId="0" applyAlignment="1" applyBorder="1" applyFont="1" applyNumberFormat="1">
      <alignment horizontal="center" shrinkToFit="0" vertical="center" wrapText="1"/>
    </xf>
    <xf borderId="6" fillId="2" fontId="1" numFmtId="0" xfId="0" applyAlignment="1" applyBorder="1" applyFont="1">
      <alignment shrinkToFit="0" wrapText="1"/>
    </xf>
    <xf borderId="26" fillId="0" fontId="1" numFmtId="0" xfId="0" applyAlignment="1" applyBorder="1" applyFont="1">
      <alignment horizontal="left" vertical="top"/>
    </xf>
    <xf borderId="25" fillId="0" fontId="1" numFmtId="10" xfId="0" applyAlignment="1" applyBorder="1" applyFont="1" applyNumberFormat="1">
      <alignment horizontal="center" vertical="center"/>
    </xf>
    <xf borderId="25" fillId="0" fontId="1" numFmtId="0" xfId="0" applyAlignment="1" applyBorder="1" applyFont="1">
      <alignment shrinkToFit="0" wrapText="1"/>
    </xf>
    <xf borderId="21" fillId="0" fontId="1" numFmtId="0" xfId="0" applyAlignment="1" applyBorder="1" applyFont="1">
      <alignment shrinkToFit="0" wrapText="1"/>
    </xf>
    <xf borderId="21" fillId="0" fontId="1" numFmtId="0" xfId="0" applyBorder="1" applyFont="1"/>
    <xf borderId="28" fillId="0" fontId="1" numFmtId="9" xfId="0" applyAlignment="1" applyBorder="1" applyFont="1" applyNumberFormat="1">
      <alignment horizontal="center" shrinkToFit="0" vertical="center" wrapText="1"/>
    </xf>
    <xf borderId="0" fillId="0" fontId="11" numFmtId="0" xfId="0" applyAlignment="1" applyFont="1">
      <alignment horizontal="left" shrinkToFit="0" vertical="top" wrapText="1"/>
    </xf>
    <xf borderId="21" fillId="0" fontId="1" numFmtId="0" xfId="0" applyAlignment="1" applyBorder="1" applyFont="1">
      <alignment horizontal="left" shrinkToFit="0" vertical="top" wrapText="1"/>
    </xf>
    <xf borderId="21" fillId="0" fontId="1" numFmtId="0" xfId="0" applyAlignment="1" applyBorder="1" applyFont="1">
      <alignment shrinkToFit="0" vertical="top" wrapText="1"/>
    </xf>
    <xf borderId="33" fillId="0" fontId="8" numFmtId="0" xfId="0" applyAlignment="1" applyBorder="1" applyFont="1">
      <alignment horizontal="center"/>
    </xf>
    <xf borderId="34" fillId="0" fontId="2" numFmtId="0" xfId="0" applyBorder="1" applyFont="1"/>
    <xf borderId="35" fillId="0" fontId="2" numFmtId="0" xfId="0" applyBorder="1" applyFont="1"/>
    <xf borderId="28" fillId="0" fontId="8" numFmtId="10" xfId="0" applyAlignment="1" applyBorder="1" applyFont="1" applyNumberFormat="1">
      <alignment horizontal="center" vertical="center"/>
    </xf>
    <xf borderId="28" fillId="0" fontId="8" numFmtId="3" xfId="0" applyAlignment="1" applyBorder="1" applyFont="1" applyNumberFormat="1">
      <alignment horizontal="center" vertical="center"/>
    </xf>
    <xf borderId="36" fillId="0" fontId="1" numFmtId="0" xfId="0" applyAlignment="1" applyBorder="1" applyFont="1">
      <alignment shrinkToFit="0" wrapText="1"/>
    </xf>
    <xf borderId="16" fillId="5" fontId="3" numFmtId="0" xfId="0" applyAlignment="1" applyBorder="1" applyFill="1" applyFont="1">
      <alignment horizontal="center" vertical="center"/>
    </xf>
    <xf borderId="37" fillId="0" fontId="2" numFmtId="0" xfId="0" applyBorder="1" applyFont="1"/>
    <xf borderId="3" fillId="5" fontId="3" numFmtId="9" xfId="0" applyAlignment="1" applyBorder="1" applyFont="1" applyNumberFormat="1">
      <alignment horizontal="center" vertical="center"/>
    </xf>
    <xf borderId="3" fillId="5" fontId="13" numFmtId="10" xfId="0" applyAlignment="1" applyBorder="1" applyFont="1" applyNumberFormat="1">
      <alignment horizontal="center" vertical="center"/>
    </xf>
    <xf borderId="38" fillId="2" fontId="1" numFmtId="0" xfId="0" applyBorder="1" applyFont="1"/>
    <xf borderId="22" fillId="5" fontId="3" numFmtId="0" xfId="0" applyAlignment="1" applyBorder="1" applyFont="1">
      <alignment horizontal="center" vertical="center"/>
    </xf>
    <xf borderId="10" fillId="5" fontId="13" numFmtId="0" xfId="0" applyAlignment="1" applyBorder="1" applyFont="1">
      <alignment horizontal="center" vertical="center"/>
    </xf>
    <xf borderId="39" fillId="2" fontId="1" numFmtId="0" xfId="0" applyBorder="1" applyFont="1"/>
    <xf borderId="40" fillId="2" fontId="14" numFmtId="0" xfId="0" applyAlignment="1" applyBorder="1" applyFont="1">
      <alignment horizontal="left"/>
    </xf>
    <xf borderId="41" fillId="0" fontId="2" numFmtId="0" xfId="0" applyBorder="1" applyFont="1"/>
    <xf borderId="42" fillId="0" fontId="2" numFmtId="0" xfId="0" applyBorder="1" applyFont="1"/>
    <xf borderId="6" fillId="2" fontId="1" numFmtId="0" xfId="0" applyAlignment="1" applyBorder="1" applyFont="1">
      <alignment horizontal="center"/>
    </xf>
    <xf borderId="6" fillId="2" fontId="1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" width="3.0"/>
    <col customWidth="1" min="5" max="5" width="6.13"/>
    <col customWidth="1" min="6" max="6" width="3.0"/>
    <col customWidth="1" min="7" max="7" width="34.0"/>
    <col customWidth="1" min="8" max="8" width="5.25"/>
    <col customWidth="1" min="9" max="9" width="7.63"/>
    <col customWidth="1" min="10" max="10" width="8.5"/>
    <col customWidth="1" min="11" max="11" width="14.25"/>
    <col customWidth="1" min="12" max="12" width="13.25"/>
    <col customWidth="1" min="13" max="13" width="7.63"/>
    <col customWidth="1" min="14" max="14" width="10.88"/>
    <col customWidth="1" min="15" max="15" width="13.88"/>
    <col customWidth="1" min="16" max="16" width="13.13"/>
    <col customWidth="1" min="17" max="17" width="7.5"/>
    <col customWidth="1" min="18" max="18" width="58.75"/>
    <col customWidth="1" min="19" max="19" width="10.0"/>
    <col customWidth="1" min="20" max="26" width="9.38"/>
  </cols>
  <sheetData>
    <row r="1" ht="42.0" customHeight="1">
      <c r="A1" s="1"/>
      <c r="G1" s="2"/>
      <c r="H1" s="3" t="s">
        <v>0</v>
      </c>
      <c r="I1" s="4"/>
      <c r="J1" s="4"/>
      <c r="K1" s="4"/>
      <c r="L1" s="4"/>
      <c r="M1" s="4"/>
      <c r="N1" s="4"/>
      <c r="O1" s="4"/>
      <c r="P1" s="4"/>
      <c r="Q1" s="4"/>
      <c r="R1" s="5" t="s">
        <v>1</v>
      </c>
      <c r="S1" s="6"/>
      <c r="T1" s="6"/>
      <c r="U1" s="6"/>
      <c r="V1" s="6"/>
      <c r="W1" s="6"/>
      <c r="X1" s="6"/>
      <c r="Y1" s="6"/>
      <c r="Z1" s="6"/>
    </row>
    <row r="2" ht="34.5" customHeight="1">
      <c r="A2" s="7"/>
      <c r="B2" s="8"/>
      <c r="C2" s="8"/>
      <c r="D2" s="8"/>
      <c r="E2" s="8"/>
      <c r="F2" s="8"/>
      <c r="G2" s="9"/>
      <c r="H2" s="10" t="s">
        <v>2</v>
      </c>
      <c r="I2" s="11"/>
      <c r="J2" s="11"/>
      <c r="K2" s="11"/>
      <c r="L2" s="11"/>
      <c r="M2" s="11"/>
      <c r="N2" s="11"/>
      <c r="O2" s="11"/>
      <c r="P2" s="11"/>
      <c r="Q2" s="11"/>
      <c r="R2" s="12" t="s">
        <v>3</v>
      </c>
      <c r="S2" s="6"/>
      <c r="T2" s="6"/>
      <c r="U2" s="6"/>
      <c r="V2" s="6"/>
      <c r="W2" s="6"/>
      <c r="X2" s="6"/>
      <c r="Y2" s="6"/>
      <c r="Z2" s="6"/>
    </row>
    <row r="3" ht="24.75" customHeight="1">
      <c r="A3" s="13" t="s">
        <v>4</v>
      </c>
      <c r="B3" s="14"/>
      <c r="C3" s="14"/>
      <c r="D3" s="14"/>
      <c r="E3" s="14"/>
      <c r="F3" s="14"/>
      <c r="G3" s="15" t="s">
        <v>5</v>
      </c>
      <c r="H3" s="16"/>
      <c r="I3" s="16"/>
      <c r="J3" s="16"/>
      <c r="K3" s="16"/>
      <c r="L3" s="16"/>
      <c r="M3" s="16"/>
      <c r="N3" s="16"/>
      <c r="O3" s="15" t="s">
        <v>6</v>
      </c>
      <c r="P3" s="16"/>
      <c r="Q3" s="16"/>
      <c r="R3" s="17"/>
      <c r="S3" s="18"/>
      <c r="T3" s="18"/>
      <c r="U3" s="18"/>
      <c r="V3" s="18"/>
      <c r="W3" s="18"/>
      <c r="X3" s="18"/>
      <c r="Y3" s="18"/>
      <c r="Z3" s="18"/>
    </row>
    <row r="4" ht="15.0" customHeight="1">
      <c r="A4" s="19" t="s">
        <v>7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20"/>
      <c r="S4" s="21"/>
      <c r="T4" s="21"/>
      <c r="U4" s="21"/>
      <c r="V4" s="21"/>
      <c r="W4" s="21"/>
      <c r="X4" s="21"/>
      <c r="Y4" s="21"/>
      <c r="Z4" s="21"/>
    </row>
    <row r="5">
      <c r="A5" s="22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4"/>
      <c r="R5" s="25" t="s">
        <v>8</v>
      </c>
      <c r="S5" s="6"/>
      <c r="T5" s="6"/>
      <c r="U5" s="6"/>
      <c r="V5" s="6"/>
      <c r="W5" s="6"/>
      <c r="X5" s="6"/>
      <c r="Y5" s="6"/>
      <c r="Z5" s="6"/>
    </row>
    <row r="6">
      <c r="A6" s="26" t="s">
        <v>9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27"/>
      <c r="M6" s="28" t="s">
        <v>10</v>
      </c>
      <c r="N6" s="11"/>
      <c r="O6" s="11"/>
      <c r="P6" s="11"/>
      <c r="Q6" s="11"/>
      <c r="R6" s="29"/>
      <c r="S6" s="6"/>
      <c r="T6" s="6"/>
      <c r="U6" s="6"/>
      <c r="V6" s="6"/>
      <c r="W6" s="6"/>
      <c r="X6" s="6"/>
      <c r="Y6" s="6"/>
      <c r="Z6" s="6"/>
    </row>
    <row r="7">
      <c r="A7" s="30" t="s">
        <v>11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20"/>
      <c r="S7" s="6"/>
      <c r="T7" s="6"/>
      <c r="U7" s="6"/>
      <c r="V7" s="6"/>
      <c r="W7" s="6"/>
      <c r="X7" s="6"/>
      <c r="Y7" s="6"/>
      <c r="Z7" s="6"/>
    </row>
    <row r="8" ht="30.0" customHeight="1">
      <c r="A8" s="31" t="s">
        <v>12</v>
      </c>
      <c r="B8" s="23"/>
      <c r="C8" s="23"/>
      <c r="D8" s="23"/>
      <c r="E8" s="23"/>
      <c r="F8" s="23"/>
      <c r="G8" s="24"/>
      <c r="H8" s="32" t="s">
        <v>13</v>
      </c>
      <c r="I8" s="32" t="s">
        <v>14</v>
      </c>
      <c r="J8" s="33" t="s">
        <v>15</v>
      </c>
      <c r="K8" s="24"/>
      <c r="L8" s="33" t="s">
        <v>16</v>
      </c>
      <c r="M8" s="24"/>
      <c r="N8" s="33" t="s">
        <v>17</v>
      </c>
      <c r="O8" s="24"/>
      <c r="P8" s="33" t="s">
        <v>18</v>
      </c>
      <c r="Q8" s="24"/>
      <c r="R8" s="34" t="s">
        <v>19</v>
      </c>
      <c r="S8" s="21"/>
      <c r="T8" s="21"/>
      <c r="U8" s="21"/>
      <c r="V8" s="21"/>
      <c r="W8" s="21"/>
      <c r="X8" s="21"/>
      <c r="Y8" s="21"/>
      <c r="Z8" s="21"/>
    </row>
    <row r="9" ht="77.25" customHeight="1">
      <c r="A9" s="35">
        <v>1.0</v>
      </c>
      <c r="B9" s="36" t="s">
        <v>20</v>
      </c>
      <c r="C9" s="23"/>
      <c r="D9" s="23"/>
      <c r="E9" s="23"/>
      <c r="F9" s="23"/>
      <c r="G9" s="24"/>
      <c r="H9" s="37">
        <v>0.4</v>
      </c>
      <c r="I9" s="38">
        <v>0.2</v>
      </c>
      <c r="J9" s="39">
        <v>20.0</v>
      </c>
      <c r="K9" s="38">
        <v>0.2</v>
      </c>
      <c r="L9" s="39">
        <v>20.0</v>
      </c>
      <c r="M9" s="38">
        <v>0.1</v>
      </c>
      <c r="N9" s="39">
        <v>20.0</v>
      </c>
      <c r="O9" s="38">
        <v>0.2</v>
      </c>
      <c r="P9" s="39">
        <v>20.0</v>
      </c>
      <c r="Q9" s="38">
        <v>0.1</v>
      </c>
      <c r="R9" s="40" t="s">
        <v>21</v>
      </c>
      <c r="S9" s="6" t="s">
        <v>22</v>
      </c>
      <c r="T9" s="6"/>
      <c r="U9" s="6"/>
      <c r="V9" s="6"/>
      <c r="W9" s="6"/>
      <c r="X9" s="6"/>
      <c r="Y9" s="6"/>
      <c r="Z9" s="6"/>
    </row>
    <row r="10">
      <c r="A10" s="35">
        <v>2.0</v>
      </c>
      <c r="B10" s="36" t="s">
        <v>23</v>
      </c>
      <c r="C10" s="23"/>
      <c r="D10" s="23"/>
      <c r="E10" s="23"/>
      <c r="F10" s="23"/>
      <c r="G10" s="24"/>
      <c r="H10" s="41"/>
      <c r="I10" s="38">
        <v>0.1</v>
      </c>
      <c r="J10" s="39">
        <v>10.0</v>
      </c>
      <c r="K10" s="38">
        <v>0.1</v>
      </c>
      <c r="L10" s="39">
        <v>10.0</v>
      </c>
      <c r="M10" s="38">
        <v>0.1</v>
      </c>
      <c r="N10" s="39">
        <v>10.0</v>
      </c>
      <c r="O10" s="38">
        <v>0.1</v>
      </c>
      <c r="P10" s="39">
        <v>10.0</v>
      </c>
      <c r="Q10" s="38">
        <v>0.1</v>
      </c>
      <c r="R10" s="40" t="s">
        <v>24</v>
      </c>
      <c r="S10" s="6"/>
      <c r="T10" s="6"/>
      <c r="U10" s="6"/>
      <c r="V10" s="6"/>
      <c r="W10" s="6"/>
      <c r="X10" s="6"/>
      <c r="Y10" s="6"/>
      <c r="Z10" s="6"/>
    </row>
    <row r="11">
      <c r="A11" s="35">
        <v>3.0</v>
      </c>
      <c r="B11" s="36" t="s">
        <v>25</v>
      </c>
      <c r="C11" s="23"/>
      <c r="D11" s="23"/>
      <c r="E11" s="23"/>
      <c r="F11" s="23"/>
      <c r="G11" s="24"/>
      <c r="H11" s="41"/>
      <c r="I11" s="38">
        <v>0.2</v>
      </c>
      <c r="J11" s="39">
        <v>20.0</v>
      </c>
      <c r="K11" s="38">
        <v>0.2</v>
      </c>
      <c r="L11" s="39">
        <v>20.0</v>
      </c>
      <c r="M11" s="38">
        <v>0.2</v>
      </c>
      <c r="N11" s="39">
        <v>20.0</v>
      </c>
      <c r="O11" s="38">
        <v>0.1</v>
      </c>
      <c r="P11" s="39">
        <v>20.0</v>
      </c>
      <c r="Q11" s="38">
        <v>0.0</v>
      </c>
      <c r="R11" s="40" t="s">
        <v>26</v>
      </c>
      <c r="S11" s="6"/>
      <c r="T11" s="6"/>
      <c r="U11" s="6"/>
      <c r="V11" s="6"/>
      <c r="W11" s="6"/>
      <c r="X11" s="6"/>
      <c r="Y11" s="6"/>
      <c r="Z11" s="6"/>
    </row>
    <row r="12" ht="51.75" customHeight="1">
      <c r="A12" s="35">
        <v>4.0</v>
      </c>
      <c r="B12" s="36" t="s">
        <v>27</v>
      </c>
      <c r="C12" s="23"/>
      <c r="D12" s="23"/>
      <c r="E12" s="23"/>
      <c r="F12" s="23"/>
      <c r="G12" s="24"/>
      <c r="H12" s="41"/>
      <c r="I12" s="38">
        <v>0.1</v>
      </c>
      <c r="J12" s="39">
        <v>10.0</v>
      </c>
      <c r="K12" s="38">
        <v>0.1</v>
      </c>
      <c r="L12" s="39">
        <v>10.0</v>
      </c>
      <c r="M12" s="38">
        <v>0.0</v>
      </c>
      <c r="N12" s="39">
        <v>10.0</v>
      </c>
      <c r="O12" s="38">
        <v>0.1</v>
      </c>
      <c r="P12" s="39">
        <v>10.0</v>
      </c>
      <c r="Q12" s="38">
        <v>0.1</v>
      </c>
      <c r="R12" s="40" t="s">
        <v>28</v>
      </c>
      <c r="S12" s="6"/>
      <c r="T12" s="6"/>
      <c r="U12" s="6"/>
      <c r="V12" s="6"/>
      <c r="W12" s="6"/>
      <c r="X12" s="6"/>
      <c r="Y12" s="6"/>
      <c r="Z12" s="6"/>
    </row>
    <row r="13" ht="51.75" customHeight="1">
      <c r="A13" s="35">
        <v>5.0</v>
      </c>
      <c r="B13" s="36" t="s">
        <v>29</v>
      </c>
      <c r="C13" s="23"/>
      <c r="D13" s="23"/>
      <c r="E13" s="23"/>
      <c r="F13" s="23"/>
      <c r="G13" s="24"/>
      <c r="H13" s="41"/>
      <c r="I13" s="38">
        <v>0.2</v>
      </c>
      <c r="J13" s="39">
        <v>20.0</v>
      </c>
      <c r="K13" s="38">
        <v>0.2</v>
      </c>
      <c r="L13" s="39">
        <v>20.0</v>
      </c>
      <c r="M13" s="38">
        <v>0.1</v>
      </c>
      <c r="N13" s="39">
        <v>20.0</v>
      </c>
      <c r="O13" s="38">
        <v>0.1</v>
      </c>
      <c r="P13" s="39">
        <v>20.0</v>
      </c>
      <c r="Q13" s="38">
        <v>0.2</v>
      </c>
      <c r="R13" s="40" t="s">
        <v>30</v>
      </c>
      <c r="S13" s="6"/>
      <c r="T13" s="6"/>
      <c r="U13" s="6"/>
      <c r="V13" s="6"/>
      <c r="W13" s="6"/>
      <c r="X13" s="6"/>
      <c r="Y13" s="6"/>
      <c r="Z13" s="6"/>
    </row>
    <row r="14" ht="51.0" customHeight="1">
      <c r="A14" s="35">
        <v>6.0</v>
      </c>
      <c r="B14" s="42" t="s">
        <v>31</v>
      </c>
      <c r="C14" s="23"/>
      <c r="D14" s="23"/>
      <c r="E14" s="23"/>
      <c r="F14" s="23"/>
      <c r="G14" s="24"/>
      <c r="H14" s="41"/>
      <c r="I14" s="38">
        <v>0.1</v>
      </c>
      <c r="J14" s="39">
        <v>10.0</v>
      </c>
      <c r="K14" s="38">
        <v>0.1</v>
      </c>
      <c r="L14" s="39">
        <v>10.0</v>
      </c>
      <c r="M14" s="38">
        <v>0.1</v>
      </c>
      <c r="N14" s="39">
        <v>10.0</v>
      </c>
      <c r="O14" s="38">
        <v>0.0</v>
      </c>
      <c r="P14" s="39">
        <v>10.0</v>
      </c>
      <c r="Q14" s="38">
        <v>0.1</v>
      </c>
      <c r="R14" s="40" t="s">
        <v>32</v>
      </c>
      <c r="S14" s="6"/>
      <c r="T14" s="6"/>
      <c r="U14" s="6"/>
      <c r="V14" s="6"/>
      <c r="W14" s="6"/>
      <c r="X14" s="6"/>
      <c r="Y14" s="6"/>
      <c r="Z14" s="6"/>
    </row>
    <row r="15" ht="78.0" customHeight="1">
      <c r="A15" s="35">
        <v>7.0</v>
      </c>
      <c r="B15" s="42" t="s">
        <v>33</v>
      </c>
      <c r="C15" s="23"/>
      <c r="D15" s="23"/>
      <c r="E15" s="23"/>
      <c r="F15" s="23"/>
      <c r="G15" s="24"/>
      <c r="H15" s="41"/>
      <c r="I15" s="38">
        <v>0.1</v>
      </c>
      <c r="J15" s="39">
        <v>10.0</v>
      </c>
      <c r="K15" s="38">
        <v>0.1</v>
      </c>
      <c r="L15" s="39">
        <v>10.0</v>
      </c>
      <c r="M15" s="38">
        <v>0.1</v>
      </c>
      <c r="N15" s="39">
        <v>10.0</v>
      </c>
      <c r="O15" s="38">
        <v>0.1</v>
      </c>
      <c r="P15" s="39">
        <v>10.0</v>
      </c>
      <c r="Q15" s="38">
        <v>0.0</v>
      </c>
      <c r="R15" s="40" t="s">
        <v>34</v>
      </c>
      <c r="S15" s="6"/>
      <c r="T15" s="6"/>
      <c r="U15" s="6"/>
      <c r="V15" s="6"/>
      <c r="W15" s="6"/>
      <c r="X15" s="6"/>
      <c r="Y15" s="6"/>
      <c r="Z15" s="6"/>
    </row>
    <row r="16">
      <c r="A16" s="43" t="s">
        <v>35</v>
      </c>
      <c r="B16" s="11"/>
      <c r="C16" s="11"/>
      <c r="D16" s="11"/>
      <c r="E16" s="11"/>
      <c r="F16" s="11"/>
      <c r="G16" s="27"/>
      <c r="H16" s="44"/>
      <c r="I16" s="45">
        <f t="shared" ref="I16:J16" si="1">+SUM(I9:I15)</f>
        <v>1</v>
      </c>
      <c r="J16" s="46">
        <f t="shared" si="1"/>
        <v>100</v>
      </c>
      <c r="K16" s="47">
        <f>SUM(K9:K15)</f>
        <v>1</v>
      </c>
      <c r="L16" s="46">
        <f>+SUM(L9:L15)</f>
        <v>100</v>
      </c>
      <c r="M16" s="47">
        <f>SUM(M9:M15)</f>
        <v>0.7</v>
      </c>
      <c r="N16" s="46">
        <f>+SUM(N9:N15)</f>
        <v>100</v>
      </c>
      <c r="O16" s="45">
        <f>SUM(O9:O15)</f>
        <v>0.7</v>
      </c>
      <c r="P16" s="46">
        <f>+SUM(P9:P15)</f>
        <v>100</v>
      </c>
      <c r="Q16" s="45">
        <f>SUM(Q9:Q15)</f>
        <v>0.6</v>
      </c>
      <c r="R16" s="48" t="s">
        <v>36</v>
      </c>
      <c r="S16" s="6"/>
      <c r="T16" s="6"/>
      <c r="U16" s="6"/>
      <c r="V16" s="6"/>
      <c r="W16" s="6"/>
      <c r="X16" s="6"/>
      <c r="Y16" s="6"/>
      <c r="Z16" s="6"/>
    </row>
    <row r="17" ht="15.0" customHeight="1">
      <c r="A17" s="30" t="s">
        <v>37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20"/>
      <c r="S17" s="6"/>
      <c r="T17" s="6"/>
      <c r="U17" s="6"/>
      <c r="V17" s="6"/>
      <c r="W17" s="6"/>
      <c r="X17" s="6"/>
      <c r="Y17" s="6"/>
      <c r="Z17" s="6"/>
    </row>
    <row r="18" ht="30.0" customHeight="1">
      <c r="A18" s="31" t="s">
        <v>12</v>
      </c>
      <c r="B18" s="23"/>
      <c r="C18" s="23"/>
      <c r="D18" s="23"/>
      <c r="E18" s="23"/>
      <c r="F18" s="23"/>
      <c r="G18" s="24"/>
      <c r="H18" s="32" t="s">
        <v>13</v>
      </c>
      <c r="I18" s="32" t="s">
        <v>14</v>
      </c>
      <c r="J18" s="33" t="s">
        <v>15</v>
      </c>
      <c r="K18" s="24"/>
      <c r="L18" s="33" t="s">
        <v>16</v>
      </c>
      <c r="M18" s="24"/>
      <c r="N18" s="33" t="s">
        <v>17</v>
      </c>
      <c r="O18" s="24"/>
      <c r="P18" s="33" t="s">
        <v>18</v>
      </c>
      <c r="Q18" s="24"/>
      <c r="R18" s="49" t="s">
        <v>19</v>
      </c>
      <c r="S18" s="21"/>
      <c r="T18" s="21"/>
      <c r="U18" s="21"/>
      <c r="V18" s="21"/>
      <c r="W18" s="21"/>
      <c r="X18" s="21"/>
      <c r="Y18" s="21"/>
      <c r="Z18" s="21"/>
    </row>
    <row r="19" ht="66.0" customHeight="1">
      <c r="A19" s="35">
        <v>1.0</v>
      </c>
      <c r="B19" s="50" t="s">
        <v>38</v>
      </c>
      <c r="C19" s="23"/>
      <c r="D19" s="23"/>
      <c r="E19" s="23"/>
      <c r="F19" s="23"/>
      <c r="G19" s="24"/>
      <c r="H19" s="37">
        <v>0.3</v>
      </c>
      <c r="I19" s="38">
        <v>0.1</v>
      </c>
      <c r="J19" s="39">
        <v>10.0</v>
      </c>
      <c r="K19" s="38">
        <v>0.2</v>
      </c>
      <c r="L19" s="39">
        <v>10.0</v>
      </c>
      <c r="M19" s="38">
        <v>0.2</v>
      </c>
      <c r="N19" s="39">
        <v>10.0</v>
      </c>
      <c r="O19" s="38">
        <v>0.1</v>
      </c>
      <c r="P19" s="39">
        <v>10.0</v>
      </c>
      <c r="Q19" s="38">
        <v>0.3</v>
      </c>
      <c r="R19" s="51" t="s">
        <v>39</v>
      </c>
      <c r="S19" s="6"/>
      <c r="T19" s="6"/>
      <c r="U19" s="6"/>
      <c r="V19" s="6"/>
      <c r="W19" s="6"/>
      <c r="X19" s="6"/>
      <c r="Y19" s="6"/>
      <c r="Z19" s="6"/>
    </row>
    <row r="20" ht="34.5" customHeight="1">
      <c r="A20" s="35">
        <v>2.0</v>
      </c>
      <c r="B20" s="50" t="s">
        <v>40</v>
      </c>
      <c r="C20" s="23"/>
      <c r="D20" s="23"/>
      <c r="E20" s="23"/>
      <c r="F20" s="23"/>
      <c r="G20" s="24"/>
      <c r="H20" s="41"/>
      <c r="I20" s="38">
        <v>0.1</v>
      </c>
      <c r="J20" s="39">
        <v>10.0</v>
      </c>
      <c r="K20" s="38">
        <v>0.2</v>
      </c>
      <c r="L20" s="39">
        <v>10.0</v>
      </c>
      <c r="M20" s="38">
        <v>0.3</v>
      </c>
      <c r="N20" s="39">
        <v>10.0</v>
      </c>
      <c r="O20" s="38">
        <v>0.0</v>
      </c>
      <c r="P20" s="39">
        <v>10.0</v>
      </c>
      <c r="Q20" s="38">
        <v>0.1</v>
      </c>
      <c r="R20" s="51" t="s">
        <v>41</v>
      </c>
      <c r="S20" s="6"/>
      <c r="T20" s="6"/>
      <c r="U20" s="6"/>
      <c r="V20" s="6"/>
      <c r="W20" s="6"/>
      <c r="X20" s="6"/>
      <c r="Y20" s="6"/>
      <c r="Z20" s="6"/>
    </row>
    <row r="21" ht="46.5" customHeight="1">
      <c r="A21" s="35">
        <v>3.0</v>
      </c>
      <c r="B21" s="50" t="s">
        <v>42</v>
      </c>
      <c r="C21" s="23"/>
      <c r="D21" s="23"/>
      <c r="E21" s="23"/>
      <c r="F21" s="23"/>
      <c r="G21" s="24"/>
      <c r="H21" s="41"/>
      <c r="I21" s="38">
        <v>0.2</v>
      </c>
      <c r="J21" s="39">
        <v>20.0</v>
      </c>
      <c r="K21" s="38">
        <v>0.2</v>
      </c>
      <c r="L21" s="39">
        <v>20.0</v>
      </c>
      <c r="M21" s="38">
        <v>0.1</v>
      </c>
      <c r="N21" s="39">
        <v>20.0</v>
      </c>
      <c r="O21" s="38">
        <v>0.2</v>
      </c>
      <c r="P21" s="39">
        <v>20.0</v>
      </c>
      <c r="Q21" s="38">
        <v>0.0</v>
      </c>
      <c r="R21" s="52" t="s">
        <v>43</v>
      </c>
      <c r="S21" s="6"/>
      <c r="T21" s="6"/>
      <c r="U21" s="6"/>
      <c r="V21" s="6"/>
      <c r="W21" s="6"/>
      <c r="X21" s="6"/>
      <c r="Y21" s="6"/>
      <c r="Z21" s="6"/>
    </row>
    <row r="22" ht="61.5" customHeight="1">
      <c r="A22" s="35">
        <v>4.0</v>
      </c>
      <c r="B22" s="50" t="s">
        <v>44</v>
      </c>
      <c r="C22" s="23"/>
      <c r="D22" s="23"/>
      <c r="E22" s="23"/>
      <c r="F22" s="23"/>
      <c r="G22" s="24"/>
      <c r="H22" s="41"/>
      <c r="I22" s="38">
        <v>0.3</v>
      </c>
      <c r="J22" s="39">
        <v>30.0</v>
      </c>
      <c r="K22" s="38">
        <v>0.1</v>
      </c>
      <c r="L22" s="39">
        <v>30.0</v>
      </c>
      <c r="M22" s="38">
        <v>0.1</v>
      </c>
      <c r="N22" s="39">
        <v>30.0</v>
      </c>
      <c r="O22" s="38">
        <v>0.2</v>
      </c>
      <c r="P22" s="39">
        <v>30.0</v>
      </c>
      <c r="Q22" s="38">
        <v>0.1</v>
      </c>
      <c r="R22" s="51" t="s">
        <v>45</v>
      </c>
      <c r="S22" s="6"/>
      <c r="T22" s="6"/>
      <c r="U22" s="6"/>
      <c r="V22" s="6"/>
      <c r="W22" s="6"/>
      <c r="X22" s="6"/>
      <c r="Y22" s="6"/>
      <c r="Z22" s="6"/>
    </row>
    <row r="23" ht="60.75" customHeight="1">
      <c r="A23" s="35">
        <v>5.0</v>
      </c>
      <c r="B23" s="50" t="s">
        <v>46</v>
      </c>
      <c r="C23" s="23"/>
      <c r="D23" s="23"/>
      <c r="E23" s="23"/>
      <c r="F23" s="23"/>
      <c r="G23" s="24"/>
      <c r="H23" s="41"/>
      <c r="I23" s="38">
        <v>0.3</v>
      </c>
      <c r="J23" s="39">
        <v>30.0</v>
      </c>
      <c r="K23" s="38">
        <v>0.3</v>
      </c>
      <c r="L23" s="39">
        <v>30.0</v>
      </c>
      <c r="M23" s="38">
        <v>0.0</v>
      </c>
      <c r="N23" s="39">
        <v>30.0</v>
      </c>
      <c r="O23" s="38">
        <v>0.2</v>
      </c>
      <c r="P23" s="39">
        <v>30.0</v>
      </c>
      <c r="Q23" s="38">
        <v>0.2</v>
      </c>
      <c r="R23" s="51" t="s">
        <v>47</v>
      </c>
      <c r="S23" s="6"/>
      <c r="T23" s="6"/>
      <c r="U23" s="6"/>
      <c r="V23" s="6"/>
      <c r="W23" s="6"/>
      <c r="X23" s="6"/>
      <c r="Y23" s="6"/>
      <c r="Z23" s="6"/>
    </row>
    <row r="24" ht="15.75" customHeight="1">
      <c r="A24" s="43" t="s">
        <v>35</v>
      </c>
      <c r="B24" s="11"/>
      <c r="C24" s="11"/>
      <c r="D24" s="11"/>
      <c r="E24" s="11"/>
      <c r="F24" s="11"/>
      <c r="G24" s="27"/>
      <c r="H24" s="53"/>
      <c r="I24" s="54">
        <f t="shared" ref="I24:J24" si="2">+SUM(I19:I23)</f>
        <v>1</v>
      </c>
      <c r="J24" s="55">
        <f t="shared" si="2"/>
        <v>100</v>
      </c>
      <c r="K24" s="54">
        <f>SUM(K19:K23)</f>
        <v>1</v>
      </c>
      <c r="L24" s="55">
        <f>+SUM(L19:L23)</f>
        <v>100</v>
      </c>
      <c r="M24" s="54">
        <f>SUM(M19:M23)</f>
        <v>0.7</v>
      </c>
      <c r="N24" s="55">
        <f>+SUM(N19:N23)</f>
        <v>100</v>
      </c>
      <c r="O24" s="54">
        <f>SUM(O19:O23)</f>
        <v>0.7</v>
      </c>
      <c r="P24" s="55">
        <f>+SUM(P19:P23)</f>
        <v>100</v>
      </c>
      <c r="Q24" s="54">
        <f>SUM(Q19:Q23)</f>
        <v>0.7</v>
      </c>
      <c r="R24" s="56" t="s">
        <v>48</v>
      </c>
      <c r="S24" s="6"/>
      <c r="T24" s="6"/>
      <c r="U24" s="6"/>
      <c r="V24" s="6"/>
      <c r="W24" s="6"/>
      <c r="X24" s="6"/>
      <c r="Y24" s="6"/>
      <c r="Z24" s="6"/>
    </row>
    <row r="25" ht="15.0" customHeight="1">
      <c r="A25" s="30" t="s">
        <v>49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20"/>
      <c r="S25" s="6"/>
      <c r="T25" s="6"/>
      <c r="U25" s="6"/>
      <c r="V25" s="57"/>
      <c r="W25" s="6"/>
      <c r="X25" s="6"/>
      <c r="Y25" s="6"/>
      <c r="Z25" s="6"/>
    </row>
    <row r="26" ht="30.0" customHeight="1">
      <c r="A26" s="31" t="s">
        <v>12</v>
      </c>
      <c r="B26" s="23"/>
      <c r="C26" s="23"/>
      <c r="D26" s="23"/>
      <c r="E26" s="23"/>
      <c r="F26" s="23"/>
      <c r="G26" s="24"/>
      <c r="H26" s="32" t="s">
        <v>13</v>
      </c>
      <c r="I26" s="32" t="s">
        <v>14</v>
      </c>
      <c r="J26" s="33" t="s">
        <v>15</v>
      </c>
      <c r="K26" s="24"/>
      <c r="L26" s="33" t="s">
        <v>16</v>
      </c>
      <c r="M26" s="24"/>
      <c r="N26" s="33" t="s">
        <v>17</v>
      </c>
      <c r="O26" s="24"/>
      <c r="P26" s="33" t="s">
        <v>18</v>
      </c>
      <c r="Q26" s="24"/>
      <c r="R26" s="49" t="s">
        <v>19</v>
      </c>
      <c r="S26" s="21"/>
      <c r="T26" s="21"/>
      <c r="U26" s="21"/>
      <c r="V26" s="21"/>
      <c r="W26" s="21"/>
      <c r="X26" s="21"/>
      <c r="Y26" s="21"/>
      <c r="Z26" s="21"/>
    </row>
    <row r="27" ht="62.25" customHeight="1">
      <c r="A27" s="58">
        <v>1.0</v>
      </c>
      <c r="B27" s="50" t="s">
        <v>50</v>
      </c>
      <c r="C27" s="23"/>
      <c r="D27" s="23"/>
      <c r="E27" s="23"/>
      <c r="F27" s="23"/>
      <c r="G27" s="24"/>
      <c r="H27" s="37">
        <v>0.15</v>
      </c>
      <c r="I27" s="59">
        <v>0.2</v>
      </c>
      <c r="J27" s="60">
        <v>20.0</v>
      </c>
      <c r="K27" s="61">
        <v>0.2</v>
      </c>
      <c r="L27" s="60">
        <v>20.0</v>
      </c>
      <c r="M27" s="61">
        <v>0.1</v>
      </c>
      <c r="N27" s="60">
        <v>20.0</v>
      </c>
      <c r="O27" s="61">
        <v>0.2</v>
      </c>
      <c r="P27" s="60">
        <v>20.0</v>
      </c>
      <c r="Q27" s="61">
        <v>0.0</v>
      </c>
      <c r="R27" s="52" t="s">
        <v>51</v>
      </c>
      <c r="S27" s="62"/>
      <c r="T27" s="62"/>
      <c r="U27" s="62"/>
      <c r="V27" s="62"/>
      <c r="W27" s="62"/>
      <c r="X27" s="62"/>
      <c r="Y27" s="62"/>
      <c r="Z27" s="62"/>
    </row>
    <row r="28" ht="46.5" customHeight="1">
      <c r="A28" s="35">
        <v>2.0</v>
      </c>
      <c r="B28" s="63" t="s">
        <v>52</v>
      </c>
      <c r="C28" s="23"/>
      <c r="D28" s="23"/>
      <c r="E28" s="23"/>
      <c r="F28" s="23"/>
      <c r="G28" s="24"/>
      <c r="H28" s="41"/>
      <c r="I28" s="38">
        <v>0.2</v>
      </c>
      <c r="J28" s="39">
        <v>20.0</v>
      </c>
      <c r="K28" s="64">
        <v>0.2</v>
      </c>
      <c r="L28" s="39">
        <v>20.0</v>
      </c>
      <c r="M28" s="64">
        <v>0.1</v>
      </c>
      <c r="N28" s="39">
        <v>20.0</v>
      </c>
      <c r="O28" s="64">
        <v>0.15</v>
      </c>
      <c r="P28" s="39">
        <v>20.0</v>
      </c>
      <c r="Q28" s="64">
        <v>0.1</v>
      </c>
      <c r="R28" s="65" t="s">
        <v>53</v>
      </c>
      <c r="S28" s="6"/>
      <c r="T28" s="6"/>
      <c r="U28" s="6"/>
      <c r="V28" s="6"/>
      <c r="W28" s="6"/>
      <c r="X28" s="6"/>
      <c r="Y28" s="6"/>
      <c r="Z28" s="6"/>
    </row>
    <row r="29" ht="45.75" customHeight="1">
      <c r="A29" s="35">
        <v>3.0</v>
      </c>
      <c r="B29" s="63" t="s">
        <v>54</v>
      </c>
      <c r="C29" s="23"/>
      <c r="D29" s="23"/>
      <c r="E29" s="23"/>
      <c r="F29" s="23"/>
      <c r="G29" s="24"/>
      <c r="H29" s="41"/>
      <c r="I29" s="38">
        <v>0.2</v>
      </c>
      <c r="J29" s="39">
        <v>20.0</v>
      </c>
      <c r="K29" s="64">
        <v>0.2</v>
      </c>
      <c r="L29" s="39">
        <v>20.0</v>
      </c>
      <c r="M29" s="64">
        <v>0.15</v>
      </c>
      <c r="N29" s="39">
        <v>20.0</v>
      </c>
      <c r="O29" s="64">
        <v>0.2</v>
      </c>
      <c r="P29" s="39">
        <v>20.0</v>
      </c>
      <c r="Q29" s="64">
        <v>0.1</v>
      </c>
      <c r="R29" s="52" t="s">
        <v>55</v>
      </c>
      <c r="S29" s="6"/>
      <c r="T29" s="6"/>
      <c r="U29" s="6"/>
      <c r="V29" s="6"/>
      <c r="W29" s="6"/>
      <c r="X29" s="6"/>
      <c r="Y29" s="6"/>
      <c r="Z29" s="6"/>
    </row>
    <row r="30" ht="61.5" customHeight="1">
      <c r="A30" s="35">
        <v>4.0</v>
      </c>
      <c r="B30" s="63" t="s">
        <v>56</v>
      </c>
      <c r="C30" s="23"/>
      <c r="D30" s="23"/>
      <c r="E30" s="23"/>
      <c r="F30" s="23"/>
      <c r="G30" s="24"/>
      <c r="H30" s="41"/>
      <c r="I30" s="38">
        <v>0.2</v>
      </c>
      <c r="J30" s="39">
        <v>20.0</v>
      </c>
      <c r="K30" s="64">
        <v>0.2</v>
      </c>
      <c r="L30" s="39">
        <v>20.0</v>
      </c>
      <c r="M30" s="64">
        <v>0.0</v>
      </c>
      <c r="N30" s="39">
        <v>20.0</v>
      </c>
      <c r="O30" s="64">
        <v>0.1</v>
      </c>
      <c r="P30" s="39">
        <v>20.0</v>
      </c>
      <c r="Q30" s="64">
        <v>0.05</v>
      </c>
      <c r="R30" s="52" t="s">
        <v>57</v>
      </c>
      <c r="S30" s="6"/>
      <c r="T30" s="6"/>
      <c r="U30" s="6"/>
      <c r="V30" s="6"/>
      <c r="W30" s="6"/>
      <c r="X30" s="6"/>
      <c r="Y30" s="6"/>
      <c r="Z30" s="6"/>
    </row>
    <row r="31" ht="29.25" customHeight="1">
      <c r="A31" s="35">
        <v>5.0</v>
      </c>
      <c r="B31" s="63" t="s">
        <v>58</v>
      </c>
      <c r="C31" s="23"/>
      <c r="D31" s="23"/>
      <c r="E31" s="23"/>
      <c r="F31" s="23"/>
      <c r="G31" s="24"/>
      <c r="H31" s="41"/>
      <c r="I31" s="38">
        <v>0.2</v>
      </c>
      <c r="J31" s="39">
        <v>20.0</v>
      </c>
      <c r="K31" s="64">
        <v>0.2</v>
      </c>
      <c r="L31" s="39">
        <v>20.0</v>
      </c>
      <c r="M31" s="64">
        <v>0.15</v>
      </c>
      <c r="N31" s="39">
        <v>20.0</v>
      </c>
      <c r="O31" s="64">
        <v>0.15</v>
      </c>
      <c r="P31" s="39">
        <v>20.0</v>
      </c>
      <c r="Q31" s="64">
        <v>0.05</v>
      </c>
      <c r="R31" s="66" t="s">
        <v>59</v>
      </c>
      <c r="S31" s="6"/>
      <c r="T31" s="6"/>
      <c r="U31" s="6"/>
      <c r="V31" s="6"/>
      <c r="W31" s="6"/>
      <c r="X31" s="6"/>
      <c r="Y31" s="6"/>
      <c r="Z31" s="6"/>
    </row>
    <row r="32" ht="15.75" customHeight="1">
      <c r="A32" s="43" t="s">
        <v>35</v>
      </c>
      <c r="B32" s="11"/>
      <c r="C32" s="11"/>
      <c r="D32" s="11"/>
      <c r="E32" s="11"/>
      <c r="F32" s="11"/>
      <c r="G32" s="27"/>
      <c r="H32" s="44"/>
      <c r="I32" s="54">
        <f t="shared" ref="I32:J32" si="3">+SUM(I27:I31)</f>
        <v>1</v>
      </c>
      <c r="J32" s="55">
        <f t="shared" si="3"/>
        <v>100</v>
      </c>
      <c r="K32" s="54">
        <f>SUM(K27:K31)</f>
        <v>1</v>
      </c>
      <c r="L32" s="55">
        <f>+SUM(L27:L31)</f>
        <v>100</v>
      </c>
      <c r="M32" s="54">
        <f>SUM(M27:M31)</f>
        <v>0.5</v>
      </c>
      <c r="N32" s="55">
        <f>+SUM(N27:N31)</f>
        <v>100</v>
      </c>
      <c r="O32" s="54">
        <f>SUM(O27:O31)</f>
        <v>0.8</v>
      </c>
      <c r="P32" s="55">
        <f>+SUM(P27:P31)</f>
        <v>100</v>
      </c>
      <c r="Q32" s="54">
        <f>SUM(Q27:Q31)</f>
        <v>0.3</v>
      </c>
      <c r="R32" s="67"/>
      <c r="S32" s="6"/>
      <c r="T32" s="6"/>
      <c r="U32" s="6"/>
      <c r="V32" s="6"/>
      <c r="W32" s="6"/>
      <c r="X32" s="6"/>
      <c r="Y32" s="6"/>
      <c r="Z32" s="6"/>
    </row>
    <row r="33" ht="15.0" customHeight="1">
      <c r="A33" s="30" t="s">
        <v>60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20"/>
      <c r="S33" s="6"/>
      <c r="T33" s="6"/>
      <c r="U33" s="6"/>
      <c r="V33" s="6"/>
      <c r="W33" s="6"/>
      <c r="X33" s="6"/>
      <c r="Y33" s="6"/>
      <c r="Z33" s="6"/>
    </row>
    <row r="34" ht="30.0" customHeight="1">
      <c r="A34" s="31" t="s">
        <v>12</v>
      </c>
      <c r="B34" s="23"/>
      <c r="C34" s="23"/>
      <c r="D34" s="23"/>
      <c r="E34" s="23"/>
      <c r="F34" s="23"/>
      <c r="G34" s="24"/>
      <c r="H34" s="32" t="s">
        <v>13</v>
      </c>
      <c r="I34" s="32" t="s">
        <v>14</v>
      </c>
      <c r="J34" s="33" t="s">
        <v>15</v>
      </c>
      <c r="K34" s="24"/>
      <c r="L34" s="33" t="s">
        <v>16</v>
      </c>
      <c r="M34" s="24"/>
      <c r="N34" s="33" t="s">
        <v>17</v>
      </c>
      <c r="O34" s="24"/>
      <c r="P34" s="33" t="s">
        <v>18</v>
      </c>
      <c r="Q34" s="24"/>
      <c r="R34" s="49" t="s">
        <v>19</v>
      </c>
      <c r="S34" s="21"/>
      <c r="T34" s="21"/>
      <c r="U34" s="21"/>
      <c r="V34" s="21"/>
      <c r="W34" s="21"/>
      <c r="X34" s="21"/>
      <c r="Y34" s="21"/>
      <c r="Z34" s="21"/>
    </row>
    <row r="35" ht="34.5" customHeight="1">
      <c r="A35" s="35">
        <v>1.0</v>
      </c>
      <c r="B35" s="63" t="s">
        <v>61</v>
      </c>
      <c r="C35" s="23"/>
      <c r="D35" s="23"/>
      <c r="E35" s="23"/>
      <c r="F35" s="23"/>
      <c r="G35" s="24"/>
      <c r="H35" s="68">
        <v>0.15</v>
      </c>
      <c r="I35" s="38">
        <v>0.2</v>
      </c>
      <c r="J35" s="39">
        <v>20.0</v>
      </c>
      <c r="K35" s="64">
        <v>0.2</v>
      </c>
      <c r="L35" s="39">
        <v>20.0</v>
      </c>
      <c r="M35" s="64">
        <v>0.1</v>
      </c>
      <c r="N35" s="39">
        <v>20.0</v>
      </c>
      <c r="O35" s="64">
        <v>0.1</v>
      </c>
      <c r="P35" s="39">
        <v>20.0</v>
      </c>
      <c r="Q35" s="64">
        <v>0.2</v>
      </c>
      <c r="R35" s="69" t="s">
        <v>62</v>
      </c>
      <c r="S35" s="6"/>
      <c r="T35" s="6"/>
      <c r="U35" s="6"/>
      <c r="V35" s="6"/>
      <c r="W35" s="6"/>
      <c r="X35" s="6"/>
      <c r="Y35" s="6"/>
      <c r="Z35" s="6"/>
    </row>
    <row r="36" ht="53.25" customHeight="1">
      <c r="A36" s="35">
        <v>2.0</v>
      </c>
      <c r="B36" s="63" t="s">
        <v>63</v>
      </c>
      <c r="C36" s="23"/>
      <c r="D36" s="23"/>
      <c r="E36" s="23"/>
      <c r="F36" s="23"/>
      <c r="G36" s="24"/>
      <c r="H36" s="41"/>
      <c r="I36" s="38">
        <v>0.2</v>
      </c>
      <c r="J36" s="39">
        <v>20.0</v>
      </c>
      <c r="K36" s="64">
        <v>0.2</v>
      </c>
      <c r="L36" s="39">
        <v>20.0</v>
      </c>
      <c r="M36" s="64">
        <v>0.2</v>
      </c>
      <c r="N36" s="39">
        <v>20.0</v>
      </c>
      <c r="O36" s="64">
        <v>0.1</v>
      </c>
      <c r="P36" s="39">
        <v>20.0</v>
      </c>
      <c r="Q36" s="64">
        <v>0.2</v>
      </c>
      <c r="R36" s="70" t="s">
        <v>64</v>
      </c>
      <c r="S36" s="6"/>
      <c r="T36" s="6"/>
      <c r="U36" s="6"/>
      <c r="V36" s="6"/>
      <c r="W36" s="6"/>
      <c r="X36" s="6"/>
      <c r="Y36" s="6"/>
      <c r="Z36" s="6"/>
    </row>
    <row r="37" ht="48.75" customHeight="1">
      <c r="A37" s="35">
        <v>3.0</v>
      </c>
      <c r="B37" s="63" t="s">
        <v>65</v>
      </c>
      <c r="C37" s="23"/>
      <c r="D37" s="23"/>
      <c r="E37" s="23"/>
      <c r="F37" s="23"/>
      <c r="G37" s="24"/>
      <c r="H37" s="41"/>
      <c r="I37" s="38">
        <v>0.3</v>
      </c>
      <c r="J37" s="39">
        <v>30.0</v>
      </c>
      <c r="K37" s="64">
        <v>0.3</v>
      </c>
      <c r="L37" s="39">
        <v>30.0</v>
      </c>
      <c r="M37" s="64">
        <v>0.2</v>
      </c>
      <c r="N37" s="39">
        <v>30.0</v>
      </c>
      <c r="O37" s="64">
        <v>0.2</v>
      </c>
      <c r="P37" s="39">
        <v>30.0</v>
      </c>
      <c r="Q37" s="64">
        <v>0.1</v>
      </c>
      <c r="R37" s="71" t="s">
        <v>66</v>
      </c>
      <c r="S37" s="6"/>
      <c r="T37" s="6"/>
      <c r="U37" s="6"/>
      <c r="V37" s="6"/>
      <c r="W37" s="6"/>
      <c r="X37" s="6"/>
      <c r="Y37" s="6"/>
      <c r="Z37" s="6"/>
    </row>
    <row r="38" ht="48.75" customHeight="1">
      <c r="A38" s="35">
        <v>4.0</v>
      </c>
      <c r="B38" s="63" t="s">
        <v>67</v>
      </c>
      <c r="C38" s="23"/>
      <c r="D38" s="23"/>
      <c r="E38" s="23"/>
      <c r="F38" s="23"/>
      <c r="G38" s="24"/>
      <c r="H38" s="41"/>
      <c r="I38" s="38">
        <v>0.3</v>
      </c>
      <c r="J38" s="39">
        <v>30.0</v>
      </c>
      <c r="K38" s="64">
        <v>0.3</v>
      </c>
      <c r="L38" s="39">
        <v>30.0</v>
      </c>
      <c r="M38" s="64">
        <v>0.1</v>
      </c>
      <c r="N38" s="39">
        <v>30.0</v>
      </c>
      <c r="O38" s="64">
        <v>0.1</v>
      </c>
      <c r="P38" s="39">
        <v>30.0</v>
      </c>
      <c r="Q38" s="64">
        <v>0.1</v>
      </c>
      <c r="R38" s="70" t="s">
        <v>68</v>
      </c>
      <c r="S38" s="6"/>
      <c r="T38" s="6"/>
      <c r="U38" s="6"/>
      <c r="V38" s="6"/>
      <c r="W38" s="6"/>
      <c r="X38" s="6"/>
      <c r="Y38" s="6"/>
      <c r="Z38" s="6"/>
    </row>
    <row r="39" ht="15.75" customHeight="1">
      <c r="A39" s="72" t="s">
        <v>35</v>
      </c>
      <c r="B39" s="73"/>
      <c r="C39" s="73"/>
      <c r="D39" s="73"/>
      <c r="E39" s="73"/>
      <c r="F39" s="73"/>
      <c r="G39" s="74"/>
      <c r="H39" s="53"/>
      <c r="I39" s="75">
        <f t="shared" ref="I39:J39" si="4">+SUM(I35:I38)</f>
        <v>1</v>
      </c>
      <c r="J39" s="76">
        <f t="shared" si="4"/>
        <v>100</v>
      </c>
      <c r="K39" s="75">
        <f>SUM(K35:K38)</f>
        <v>1</v>
      </c>
      <c r="L39" s="76">
        <f>+SUM(L35:L38)</f>
        <v>100</v>
      </c>
      <c r="M39" s="75">
        <f>SUM(M35:M38)</f>
        <v>0.6</v>
      </c>
      <c r="N39" s="76">
        <f>+SUM(N35:N38)</f>
        <v>100</v>
      </c>
      <c r="O39" s="75">
        <f>SUM(O35:O38)</f>
        <v>0.5</v>
      </c>
      <c r="P39" s="76">
        <f>+SUM(P35:P38)</f>
        <v>100</v>
      </c>
      <c r="Q39" s="75">
        <f>SUM(Q35:Q38)</f>
        <v>0.6</v>
      </c>
      <c r="R39" s="77"/>
      <c r="S39" s="6"/>
      <c r="T39" s="6"/>
      <c r="U39" s="6"/>
      <c r="V39" s="6"/>
      <c r="W39" s="6"/>
      <c r="X39" s="6"/>
      <c r="Y39" s="6"/>
      <c r="Z39" s="6"/>
    </row>
    <row r="40" ht="18.75" customHeight="1">
      <c r="A40" s="78" t="s">
        <v>69</v>
      </c>
      <c r="B40" s="4"/>
      <c r="C40" s="4"/>
      <c r="D40" s="4"/>
      <c r="E40" s="4"/>
      <c r="F40" s="4"/>
      <c r="G40" s="79"/>
      <c r="H40" s="80">
        <f>SUM(H9,H19,H27,H35)</f>
        <v>1</v>
      </c>
      <c r="I40" s="79"/>
      <c r="J40" s="81">
        <f>(K16*$H$9)+(K24*$H$19)+(K32*$H$27)+(K39*$H$35)</f>
        <v>1</v>
      </c>
      <c r="K40" s="79"/>
      <c r="L40" s="81">
        <f>(M16*$H$9)+(M24*$H$19)+(M32*$H$27)+(M39*$H$35)</f>
        <v>0.655</v>
      </c>
      <c r="M40" s="79"/>
      <c r="N40" s="81">
        <f>(O16*$H$9)+(O24*$H$19)+(O32*$H$27)+(O39*$H$35)</f>
        <v>0.685</v>
      </c>
      <c r="O40" s="79"/>
      <c r="P40" s="81">
        <f>(Q16*$H$9)+(Q24*$H$19)+(Q32*$H$27)+(Q39*$H$35)</f>
        <v>0.585</v>
      </c>
      <c r="Q40" s="79"/>
      <c r="R40" s="82"/>
      <c r="S40" s="6"/>
      <c r="T40" s="6"/>
      <c r="U40" s="6"/>
      <c r="V40" s="6"/>
      <c r="W40" s="6"/>
      <c r="X40" s="6"/>
      <c r="Y40" s="6"/>
      <c r="Z40" s="6"/>
    </row>
    <row r="41" ht="19.5" customHeight="1">
      <c r="A41" s="83" t="s">
        <v>70</v>
      </c>
      <c r="B41" s="11"/>
      <c r="C41" s="11"/>
      <c r="D41" s="11"/>
      <c r="E41" s="11"/>
      <c r="F41" s="11"/>
      <c r="G41" s="11"/>
      <c r="H41" s="11"/>
      <c r="I41" s="27"/>
      <c r="J41" s="84">
        <f>RANK(J40,$J$40:$Q$40)</f>
        <v>1</v>
      </c>
      <c r="K41" s="27"/>
      <c r="L41" s="84">
        <f>RANK(L40,$J$40:$Q$40)</f>
        <v>3</v>
      </c>
      <c r="M41" s="27"/>
      <c r="N41" s="84">
        <f>RANK(N40,$J$40:$Q$40)</f>
        <v>2</v>
      </c>
      <c r="O41" s="27"/>
      <c r="P41" s="84">
        <f>RANK(P40,$J$40:$Q$40)</f>
        <v>4</v>
      </c>
      <c r="Q41" s="27"/>
      <c r="R41" s="85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86" t="s">
        <v>71</v>
      </c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8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89"/>
      <c r="B43" s="90"/>
      <c r="C43" s="90"/>
      <c r="D43" s="90"/>
      <c r="E43" s="90"/>
      <c r="F43" s="90"/>
      <c r="G43" s="90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89"/>
      <c r="B44" s="90"/>
      <c r="C44" s="90"/>
      <c r="D44" s="90"/>
      <c r="E44" s="90"/>
      <c r="F44" s="90"/>
      <c r="G44" s="90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89"/>
      <c r="B45" s="90"/>
      <c r="C45" s="90"/>
      <c r="D45" s="90"/>
      <c r="E45" s="90"/>
      <c r="F45" s="90"/>
      <c r="G45" s="90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89"/>
      <c r="B46" s="90"/>
      <c r="C46" s="90"/>
      <c r="D46" s="90"/>
      <c r="E46" s="90"/>
      <c r="F46" s="90"/>
      <c r="G46" s="90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89"/>
      <c r="B47" s="90"/>
      <c r="C47" s="90"/>
      <c r="D47" s="90"/>
      <c r="E47" s="90"/>
      <c r="F47" s="90"/>
      <c r="G47" s="90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89"/>
      <c r="B48" s="90"/>
      <c r="C48" s="90"/>
      <c r="D48" s="90"/>
      <c r="E48" s="90"/>
      <c r="F48" s="90"/>
      <c r="G48" s="90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89"/>
      <c r="B49" s="90"/>
      <c r="C49" s="90"/>
      <c r="D49" s="90"/>
      <c r="E49" s="90"/>
      <c r="F49" s="90"/>
      <c r="G49" s="90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89"/>
      <c r="B50" s="90"/>
      <c r="C50" s="90"/>
      <c r="D50" s="90"/>
      <c r="E50" s="90"/>
      <c r="F50" s="90"/>
      <c r="G50" s="90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89"/>
      <c r="B51" s="90"/>
      <c r="C51" s="90"/>
      <c r="D51" s="90"/>
      <c r="E51" s="90"/>
      <c r="F51" s="90"/>
      <c r="G51" s="90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89"/>
      <c r="B52" s="90"/>
      <c r="C52" s="90"/>
      <c r="D52" s="90"/>
      <c r="E52" s="90"/>
      <c r="F52" s="90"/>
      <c r="G52" s="90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74">
    <mergeCell ref="B28:G28"/>
    <mergeCell ref="B29:G29"/>
    <mergeCell ref="A32:G32"/>
    <mergeCell ref="A33:R33"/>
    <mergeCell ref="A34:G34"/>
    <mergeCell ref="J34:K34"/>
    <mergeCell ref="L34:M34"/>
    <mergeCell ref="N34:O34"/>
    <mergeCell ref="P34:Q34"/>
    <mergeCell ref="B35:G35"/>
    <mergeCell ref="A26:G26"/>
    <mergeCell ref="J26:K26"/>
    <mergeCell ref="L26:M26"/>
    <mergeCell ref="N26:O26"/>
    <mergeCell ref="P26:Q26"/>
    <mergeCell ref="B27:G27"/>
    <mergeCell ref="H27:H32"/>
    <mergeCell ref="B30:G30"/>
    <mergeCell ref="B31:G31"/>
    <mergeCell ref="H35:H39"/>
    <mergeCell ref="B36:G36"/>
    <mergeCell ref="B37:G37"/>
    <mergeCell ref="B38:G38"/>
    <mergeCell ref="A39:G39"/>
    <mergeCell ref="J41:K41"/>
    <mergeCell ref="L41:M41"/>
    <mergeCell ref="N41:O41"/>
    <mergeCell ref="P41:Q41"/>
    <mergeCell ref="A40:G40"/>
    <mergeCell ref="H40:I40"/>
    <mergeCell ref="J40:K40"/>
    <mergeCell ref="L40:M40"/>
    <mergeCell ref="N40:O40"/>
    <mergeCell ref="P40:Q40"/>
    <mergeCell ref="A41:I41"/>
    <mergeCell ref="A42:R42"/>
    <mergeCell ref="A1:G2"/>
    <mergeCell ref="H1:Q1"/>
    <mergeCell ref="H2:Q2"/>
    <mergeCell ref="G3:N3"/>
    <mergeCell ref="O3:R3"/>
    <mergeCell ref="A4:R4"/>
    <mergeCell ref="A5:Q5"/>
    <mergeCell ref="A6:L6"/>
    <mergeCell ref="M6:R6"/>
    <mergeCell ref="A7:R7"/>
    <mergeCell ref="J8:K8"/>
    <mergeCell ref="L8:M8"/>
    <mergeCell ref="N8:O8"/>
    <mergeCell ref="P8:Q8"/>
    <mergeCell ref="B14:G14"/>
    <mergeCell ref="B15:G15"/>
    <mergeCell ref="A16:G16"/>
    <mergeCell ref="A18:G18"/>
    <mergeCell ref="J18:K18"/>
    <mergeCell ref="L18:M18"/>
    <mergeCell ref="N18:O18"/>
    <mergeCell ref="P18:Q18"/>
    <mergeCell ref="B19:G19"/>
    <mergeCell ref="A8:G8"/>
    <mergeCell ref="B9:G9"/>
    <mergeCell ref="B10:G10"/>
    <mergeCell ref="B11:G11"/>
    <mergeCell ref="B12:G12"/>
    <mergeCell ref="B13:G13"/>
    <mergeCell ref="H9:H16"/>
    <mergeCell ref="H19:H24"/>
    <mergeCell ref="B20:G20"/>
    <mergeCell ref="B21:G21"/>
    <mergeCell ref="B22:G22"/>
    <mergeCell ref="B23:G23"/>
    <mergeCell ref="A24:G24"/>
    <mergeCell ref="A25:R25"/>
    <mergeCell ref="A17:R17"/>
  </mergeCells>
  <printOptions/>
  <pageMargins bottom="0.53" footer="0.0" header="0.0" left="0.7086614173228347" right="0.7086614173228347" top="0.47"/>
  <pageSetup scale="49"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9.38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