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ph\"/>
    </mc:Choice>
  </mc:AlternateContent>
  <xr:revisionPtr revIDLastSave="0" documentId="13_ncr:1_{42FA39D4-FFA0-4473-B0B0-65A0E0A611A4}" xr6:coauthVersionLast="47" xr6:coauthVersionMax="47" xr10:uidLastSave="{00000000-0000-0000-0000-000000000000}"/>
  <bookViews>
    <workbookView xWindow="18195" yWindow="1335" windowWidth="17295" windowHeight="13215" activeTab="1" xr2:uid="{00000000-000D-0000-FFFF-FFFF00000000}"/>
  </bookViews>
  <sheets>
    <sheet name="imported data" sheetId="3" r:id="rId1"/>
    <sheet name="Calculation" sheetId="1" r:id="rId2"/>
  </sheets>
  <externalReferences>
    <externalReference r:id="rId3"/>
  </externalReferences>
  <definedNames>
    <definedName name="ExternalData_1" localSheetId="0" hidden="1">'imported data'!$A$1:$I$168</definedName>
    <definedName name="Independent_Variables">'imported data'!$D$31:$I$167</definedName>
    <definedName name="Realized_Variance">'imported data'!$B$31:$B$167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B8" i="1" s="1"/>
  <c r="B9" i="1" s="1"/>
  <c r="I12" i="1"/>
  <c r="H12" i="1"/>
  <c r="G12" i="1"/>
  <c r="F12" i="1"/>
  <c r="E12" i="1"/>
  <c r="D12" i="1"/>
  <c r="B12" i="1" l="1"/>
  <c r="J2" i="1" s="1"/>
  <c r="H8" i="1"/>
  <c r="H9" i="1" s="1"/>
  <c r="E8" i="1"/>
  <c r="E9" i="1" s="1"/>
  <c r="F8" i="1"/>
  <c r="F9" i="1" s="1"/>
  <c r="D8" i="1"/>
  <c r="D9" i="1" s="1"/>
  <c r="G8" i="1"/>
  <c r="G9" i="1" s="1"/>
  <c r="C8" i="1"/>
  <c r="C9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2F4303-9C12-493E-8F3E-A1375DF8E9D6}" keepAlive="1" interval="60" name="Query - result_data" description="Connection to the 'result_data' query in the workbook." type="5" refreshedVersion="8" background="1" saveData="1">
    <dbPr connection="Provider=Microsoft.Mashup.OleDb.1;Data Source=$Workbook$;Location=result_data;Extended Properties=&quot;&quot;" command="SELECT * FROM [result_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<sst xmlns="http://schemas.openxmlformats.org/spreadsheetml/2006/main" count="29" uniqueCount="24">
  <si>
    <t>WeeklyRV</t>
  </si>
  <si>
    <t>MonthlyRV</t>
  </si>
  <si>
    <t>SQRT(RQ(d))*RV(d)</t>
  </si>
  <si>
    <t>SQRT(RQ(w))*RV(w)</t>
  </si>
  <si>
    <t>SQRT(RQ(m))*RV(m)</t>
  </si>
  <si>
    <t>RQ(M)</t>
  </si>
  <si>
    <t>RQ(W)</t>
  </si>
  <si>
    <t>RQ(D)</t>
  </si>
  <si>
    <t>RV(M)</t>
  </si>
  <si>
    <t>RV(W)</t>
  </si>
  <si>
    <t>RV(D)</t>
  </si>
  <si>
    <t>constant</t>
  </si>
  <si>
    <t>coef</t>
  </si>
  <si>
    <t>se</t>
  </si>
  <si>
    <t>t-stat</t>
  </si>
  <si>
    <t>p-val</t>
  </si>
  <si>
    <t>Forecast</t>
  </si>
  <si>
    <t>DAILYRV</t>
  </si>
  <si>
    <t>Predicted RV</t>
  </si>
  <si>
    <t>Predicted Volitility</t>
  </si>
  <si>
    <t>days</t>
  </si>
  <si>
    <t>realized_variance</t>
  </si>
  <si>
    <t>realized_quarticity</t>
  </si>
  <si>
    <t>DailyRV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</si>
</sst>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amph\result_data.csv" TargetMode="External"/><Relationship Id="rId1" Type="http://schemas.openxmlformats.org/officeDocument/2006/relationships/externalLinkPath" Target="result_data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lt_data"/>
    </sheetNames>
    <sheetDataSet>
      <sheetData sheetId="0">
        <row r="50">
          <cell r="B50">
            <v>10.8030181485795</v>
          </cell>
          <cell r="C50">
            <v>429.85737588562802</v>
          </cell>
        </row>
        <row r="51">
          <cell r="B51">
            <v>7.0958652545204002</v>
          </cell>
          <cell r="C51">
            <v>97.507322706576403</v>
          </cell>
        </row>
        <row r="52">
          <cell r="B52">
            <v>8.9748848141073605</v>
          </cell>
          <cell r="C52">
            <v>146.82787657504301</v>
          </cell>
        </row>
        <row r="53">
          <cell r="B53">
            <v>11.905558922034</v>
          </cell>
          <cell r="C53">
            <v>293.42231448661602</v>
          </cell>
        </row>
        <row r="54">
          <cell r="B54">
            <v>5.0885810238520603</v>
          </cell>
          <cell r="C54">
            <v>29.6323434303265</v>
          </cell>
        </row>
        <row r="55">
          <cell r="B55">
            <v>1.1895748319981001</v>
          </cell>
          <cell r="C55">
            <v>1.5497279853244601</v>
          </cell>
        </row>
        <row r="56">
          <cell r="B56">
            <v>1.8662496892352001</v>
          </cell>
          <cell r="C56">
            <v>3.7554809859704199</v>
          </cell>
        </row>
        <row r="57">
          <cell r="B57">
            <v>9.7752028094721499</v>
          </cell>
          <cell r="C57">
            <v>150.909426242959</v>
          </cell>
        </row>
        <row r="58">
          <cell r="B58">
            <v>2.0706474266700599</v>
          </cell>
          <cell r="C58">
            <v>4.1354088208608699</v>
          </cell>
        </row>
        <row r="59">
          <cell r="B59">
            <v>5.6934691613212403</v>
          </cell>
          <cell r="C59">
            <v>94.625632445951794</v>
          </cell>
        </row>
        <row r="60">
          <cell r="B60">
            <v>1.6884843490552199</v>
          </cell>
          <cell r="C60">
            <v>2.9234697246803698</v>
          </cell>
        </row>
        <row r="61">
          <cell r="B61">
            <v>0.80552436628632895</v>
          </cell>
          <cell r="C61">
            <v>0.52737550951439205</v>
          </cell>
        </row>
        <row r="62">
          <cell r="B62">
            <v>0.60535225183669805</v>
          </cell>
          <cell r="C62">
            <v>0.86321224636017002</v>
          </cell>
        </row>
        <row r="63">
          <cell r="B63">
            <v>2.1541367161128502</v>
          </cell>
          <cell r="C63">
            <v>14.2389920440278</v>
          </cell>
        </row>
        <row r="64">
          <cell r="B64">
            <v>7.5021449018748898</v>
          </cell>
          <cell r="C64">
            <v>194.72328097849399</v>
          </cell>
        </row>
        <row r="65">
          <cell r="B65">
            <v>4.3243660662150001</v>
          </cell>
          <cell r="C65">
            <v>19.620781584776299</v>
          </cell>
        </row>
        <row r="66">
          <cell r="B66">
            <v>2.0638741367005098</v>
          </cell>
          <cell r="C66">
            <v>4.9290513629025501</v>
          </cell>
        </row>
        <row r="67">
          <cell r="B67">
            <v>2.14930090450394</v>
          </cell>
          <cell r="C67">
            <v>5.9648713238356699</v>
          </cell>
        </row>
        <row r="68">
          <cell r="B68">
            <v>5.3696032025712803</v>
          </cell>
          <cell r="C68">
            <v>39.023505526684602</v>
          </cell>
        </row>
        <row r="69">
          <cell r="B69">
            <v>0.63656893910463397</v>
          </cell>
          <cell r="C69">
            <v>0.263136823278596</v>
          </cell>
        </row>
        <row r="70">
          <cell r="B70">
            <v>1.05108044397233</v>
          </cell>
          <cell r="C70">
            <v>2.2597803367943499</v>
          </cell>
        </row>
        <row r="71">
          <cell r="B71">
            <v>4.3701911016763004</v>
          </cell>
          <cell r="C71">
            <v>52.777958156258997</v>
          </cell>
        </row>
        <row r="72">
          <cell r="B72">
            <v>4.8928366395068403</v>
          </cell>
          <cell r="C72">
            <v>52.176347819035797</v>
          </cell>
        </row>
        <row r="73">
          <cell r="B73">
            <v>11.6720909479236</v>
          </cell>
          <cell r="C73">
            <v>655.02819780070899</v>
          </cell>
        </row>
        <row r="74">
          <cell r="B74">
            <v>4.6237323484002202</v>
          </cell>
          <cell r="C74">
            <v>23.821982841760999</v>
          </cell>
        </row>
        <row r="75">
          <cell r="B75">
            <v>6.0763872925959701</v>
          </cell>
          <cell r="C75">
            <v>89.615598857160805</v>
          </cell>
        </row>
        <row r="76">
          <cell r="B76">
            <v>2.0809157637385902</v>
          </cell>
          <cell r="C76">
            <v>5.95095567548098</v>
          </cell>
        </row>
        <row r="77">
          <cell r="B77">
            <v>2.1949189549544701</v>
          </cell>
          <cell r="C77">
            <v>8.4643302237893607</v>
          </cell>
        </row>
        <row r="78">
          <cell r="B78">
            <v>5.5012629194229898</v>
          </cell>
          <cell r="C78">
            <v>23.671039792010099</v>
          </cell>
        </row>
        <row r="79">
          <cell r="B79">
            <v>4.78243008683362</v>
          </cell>
          <cell r="C79">
            <v>39.741105720503498</v>
          </cell>
          <cell r="D79">
            <v>5.5012629194229898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FE188E-68EA-4F8D-9886-C64040738A89}" autoFormatId="16" applyNumberFormats="0" applyBorderFormats="0" applyFontFormats="0" applyPatternFormats="0" applyAlignmentFormats="0" applyWidthHeightFormats="0">
  <queryTableRefresh nextId="10">
    <queryTableFields count="9">
      <queryTableField id="1" name="days" tableColumnId="1"/>
      <queryTableField id="2" name="realized_variance" tableColumnId="2"/>
      <queryTableField id="3" name="realized_quarticity" tableColumnId="3"/>
      <queryTableField id="4" name="DailyRV" tableColumnId="4"/>
      <queryTableField id="5" name="WeeklyRV" tableColumnId="5"/>
      <queryTableField id="6" name="MonthlyRV" tableColumnId="6"/>
      <queryTableField id="7" name="SQRT(RQ(d))*RV(d)" tableColumnId="7"/>
      <queryTableField id="8" name="SQRT(RQ(w))*RV(w)" tableColumnId="8"/>
      <queryTableField id="9" name="SQRT(RQ(m))*RV(m)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97C2D0-A7EB-44FE-8D34-DF41553CE7AC}" name="result_data" displayName="result_data" ref="A1:I168" tableType="queryTable" totalsRowShown="0">
  <autoFilter ref="A1:I168" xr:uid="{B897C2D0-A7EB-44FE-8D34-DF41553CE7AC}"/>
  <tableColumns count="9">
    <tableColumn id="1" xr3:uid="{42169E66-F67D-49C3-B78E-2BB01F6C152A}" uniqueName="1" name="days" queryTableFieldId="1" dataDxfId="0"/>
    <tableColumn id="2" xr3:uid="{84600C3B-CA68-4636-AFFE-980AAF4929D2}" uniqueName="2" name="realized_variance" queryTableFieldId="2"/>
    <tableColumn id="3" xr3:uid="{AB513F07-7C89-4BEA-BAD1-F2E62869C551}" uniqueName="3" name="realized_quarticity" queryTableFieldId="3"/>
    <tableColumn id="4" xr3:uid="{0E3599BA-56AC-44C5-ACDB-2ADF5AF1ED0B}" uniqueName="4" name="DailyRV" queryTableFieldId="4"/>
    <tableColumn id="5" xr3:uid="{D9A0ADC5-B88F-48C1-BEDB-F0EA15813A22}" uniqueName="5" name="WeeklyRV" queryTableFieldId="5"/>
    <tableColumn id="6" xr3:uid="{6FAE1ED1-6C4A-4B71-9A06-74959E3AED46}" uniqueName="6" name="MonthlyRV" queryTableFieldId="6"/>
    <tableColumn id="7" xr3:uid="{3CE2BEEE-0AB8-4A9B-BE17-26624DF2D36F}" uniqueName="7" name="SQRT(RQ(d))*RV(d)" queryTableFieldId="7"/>
    <tableColumn id="8" xr3:uid="{AF5A7C22-AB43-4E9B-93F2-E365B69FAE05}" uniqueName="8" name="SQRT(RQ(w))*RV(w)" queryTableFieldId="8"/>
    <tableColumn id="9" xr3:uid="{5DEB7A36-DC91-4932-B0D1-278ED5F708CD}" uniqueName="9" name="SQRT(RQ(m))*RV(m)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7BE1D-1998-4ED8-9760-9C70BB8D0B13}">
  <dimension ref="A1:I168"/>
  <sheetViews>
    <sheetView topLeftCell="A155" workbookViewId="0">
      <selection activeCell="A314" sqref="A314"/>
    </sheetView>
  </sheetViews>
  <sheetFormatPr defaultRowHeight="15" x14ac:dyDescent="0.25"/>
  <cols>
    <col min="1" max="1" width="9.7109375" bestFit="1" customWidth="1"/>
    <col min="2" max="2" width="19" bestFit="1" customWidth="1"/>
    <col min="3" max="3" width="20.140625" bestFit="1" customWidth="1"/>
    <col min="4" max="4" width="12" bestFit="1" customWidth="1"/>
    <col min="5" max="5" width="12.5703125" bestFit="1" customWidth="1"/>
    <col min="6" max="6" width="13.28515625" bestFit="1" customWidth="1"/>
    <col min="7" max="7" width="20.7109375" bestFit="1" customWidth="1"/>
    <col min="8" max="8" width="21.5703125" bestFit="1" customWidth="1"/>
    <col min="9" max="9" width="21.85546875" bestFit="1" customWidth="1"/>
  </cols>
  <sheetData>
    <row r="1" spans="1:9" x14ac:dyDescent="0.25">
      <c r="A1" t="s">
        <v>20</v>
      </c>
      <c r="B1" t="s">
        <v>21</v>
      </c>
      <c r="C1" t="s">
        <v>22</v>
      </c>
      <c r="D1" t="s">
        <v>23</v>
      </c>
      <c r="E1" t="s">
        <v>0</v>
      </c>
      <c r="F1" t="s">
        <v>1</v>
      </c>
      <c r="G1" t="s">
        <v>2</v>
      </c>
      <c r="H1" t="s">
        <v>3</v>
      </c>
      <c r="I1" t="s">
        <v>4</v>
      </c>
    </row>
    <row r="2" spans="1:9" x14ac:dyDescent="0.25">
      <c r="A2" s="4">
        <v>44964</v>
      </c>
      <c r="B2">
        <v>5.266113731816997</v>
      </c>
      <c r="C2">
        <v>74.462797437860331</v>
      </c>
    </row>
    <row r="3" spans="1:9" x14ac:dyDescent="0.25">
      <c r="A3" s="4">
        <v>44965</v>
      </c>
      <c r="B3">
        <v>1.8230811891421823</v>
      </c>
      <c r="C3">
        <v>4.377252597302066</v>
      </c>
      <c r="D3">
        <v>5.266113731816997</v>
      </c>
      <c r="G3">
        <v>45.442258538482605</v>
      </c>
    </row>
    <row r="4" spans="1:9" x14ac:dyDescent="0.25">
      <c r="A4" s="4">
        <v>44966</v>
      </c>
      <c r="B4">
        <v>8.4838783682163861</v>
      </c>
      <c r="C4">
        <v>220.57321144820378</v>
      </c>
      <c r="D4">
        <v>1.8230811891421823</v>
      </c>
      <c r="G4">
        <v>3.8142294452354224</v>
      </c>
    </row>
    <row r="5" spans="1:9" x14ac:dyDescent="0.25">
      <c r="A5" s="4">
        <v>44967</v>
      </c>
      <c r="B5">
        <v>3.1134703530134598</v>
      </c>
      <c r="C5">
        <v>10.83733382881948</v>
      </c>
      <c r="D5">
        <v>8.4838783682163861</v>
      </c>
      <c r="G5">
        <v>126.00007878576841</v>
      </c>
    </row>
    <row r="6" spans="1:9" x14ac:dyDescent="0.25">
      <c r="A6" s="4">
        <v>44968</v>
      </c>
      <c r="B6">
        <v>0.80615872680609657</v>
      </c>
      <c r="C6">
        <v>2.2454785609645569</v>
      </c>
      <c r="D6">
        <v>3.1134703530134598</v>
      </c>
      <c r="G6">
        <v>10.249577423020829</v>
      </c>
    </row>
    <row r="7" spans="1:9" x14ac:dyDescent="0.25">
      <c r="A7" s="4">
        <v>44969</v>
      </c>
      <c r="B7">
        <v>1.9693376243357463</v>
      </c>
      <c r="C7">
        <v>10.783569844177848</v>
      </c>
      <c r="D7">
        <v>0.80615872680609657</v>
      </c>
      <c r="G7">
        <v>1.2080224800224997</v>
      </c>
    </row>
    <row r="8" spans="1:9" x14ac:dyDescent="0.25">
      <c r="A8" s="4">
        <v>44970</v>
      </c>
      <c r="B8">
        <v>3.1966345743648765</v>
      </c>
      <c r="C8">
        <v>8.7205062940501357</v>
      </c>
      <c r="D8">
        <v>1.9693376243357463</v>
      </c>
      <c r="E8">
        <v>3.5226677953851064</v>
      </c>
      <c r="G8">
        <v>6.466979079057678</v>
      </c>
      <c r="H8">
        <v>64.186076443455008</v>
      </c>
    </row>
    <row r="9" spans="1:9" x14ac:dyDescent="0.25">
      <c r="A9" s="4">
        <v>44971</v>
      </c>
      <c r="B9">
        <v>7.9378615045144798</v>
      </c>
      <c r="C9">
        <v>270.62563634975766</v>
      </c>
      <c r="D9">
        <v>3.1966345743648765</v>
      </c>
      <c r="E9">
        <v>3.904346048627604</v>
      </c>
      <c r="G9">
        <v>9.4398228077404678</v>
      </c>
      <c r="H9">
        <v>89.728887931353839</v>
      </c>
    </row>
    <row r="10" spans="1:9" x14ac:dyDescent="0.25">
      <c r="A10" s="4">
        <v>44972</v>
      </c>
      <c r="B10">
        <v>20.10753066736266</v>
      </c>
      <c r="C10">
        <v>1415.3606526058329</v>
      </c>
      <c r="D10">
        <v>7.9378615045144798</v>
      </c>
      <c r="E10">
        <v>6.5164102598019582</v>
      </c>
      <c r="G10">
        <v>130.58340379226337</v>
      </c>
      <c r="H10">
        <v>286.95494731128673</v>
      </c>
    </row>
    <row r="11" spans="1:9" x14ac:dyDescent="0.25">
      <c r="A11" s="4">
        <v>44973</v>
      </c>
      <c r="B11">
        <v>21.488872632646924</v>
      </c>
      <c r="C11">
        <v>848.73803518870682</v>
      </c>
      <c r="D11">
        <v>20.10753066736266</v>
      </c>
      <c r="E11">
        <v>8.3742665832920355</v>
      </c>
      <c r="G11">
        <v>756.47102631806365</v>
      </c>
      <c r="H11">
        <v>424.31270978205504</v>
      </c>
    </row>
    <row r="12" spans="1:9" x14ac:dyDescent="0.25">
      <c r="A12" s="4">
        <v>44974</v>
      </c>
      <c r="B12">
        <v>9.8040131784412878</v>
      </c>
      <c r="C12">
        <v>91.092495658845479</v>
      </c>
      <c r="D12">
        <v>21.488872632646924</v>
      </c>
      <c r="E12">
        <v>9.3300584154960102</v>
      </c>
      <c r="G12">
        <v>626.0376669174218</v>
      </c>
      <c r="H12">
        <v>480.07356365621769</v>
      </c>
    </row>
    <row r="13" spans="1:9" x14ac:dyDescent="0.25">
      <c r="A13" s="4">
        <v>44975</v>
      </c>
      <c r="B13">
        <v>1.5140035753163446</v>
      </c>
      <c r="C13">
        <v>1.8272751006886403</v>
      </c>
      <c r="D13">
        <v>9.8040131784412878</v>
      </c>
      <c r="E13">
        <v>9.4311791081403307</v>
      </c>
      <c r="G13">
        <v>93.571843685982017</v>
      </c>
      <c r="H13">
        <v>485.23835102169033</v>
      </c>
    </row>
    <row r="14" spans="1:9" x14ac:dyDescent="0.25">
      <c r="A14" s="4">
        <v>44976</v>
      </c>
      <c r="B14">
        <v>6.0420739149900573</v>
      </c>
      <c r="C14">
        <v>88.779779732404677</v>
      </c>
      <c r="D14">
        <v>1.5140035753163446</v>
      </c>
      <c r="E14">
        <v>10.012998578233805</v>
      </c>
      <c r="G14">
        <v>2.0465806749081454</v>
      </c>
      <c r="H14">
        <v>522.70771812780401</v>
      </c>
    </row>
    <row r="15" spans="1:9" x14ac:dyDescent="0.25">
      <c r="A15" s="4">
        <v>44977</v>
      </c>
      <c r="B15">
        <v>4.9169386770844659</v>
      </c>
      <c r="C15">
        <v>82.696615410627885</v>
      </c>
      <c r="D15">
        <v>6.0420739149900573</v>
      </c>
      <c r="E15">
        <v>10.258756307193746</v>
      </c>
      <c r="G15">
        <v>56.930246657359334</v>
      </c>
      <c r="H15">
        <v>542.75709600094842</v>
      </c>
    </row>
    <row r="16" spans="1:9" x14ac:dyDescent="0.25">
      <c r="A16" s="4">
        <v>44978</v>
      </c>
      <c r="B16">
        <v>7.3150961865849551</v>
      </c>
      <c r="C16">
        <v>54.60797181482031</v>
      </c>
      <c r="D16">
        <v>4.9169386770844659</v>
      </c>
      <c r="E16">
        <v>10.169789833203813</v>
      </c>
      <c r="G16">
        <v>44.713499321934066</v>
      </c>
      <c r="H16">
        <v>516.87178459919232</v>
      </c>
    </row>
    <row r="17" spans="1:9" x14ac:dyDescent="0.25">
      <c r="A17" s="4">
        <v>44979</v>
      </c>
      <c r="B17">
        <v>5.9748394580361595</v>
      </c>
      <c r="C17">
        <v>41.006076016565245</v>
      </c>
      <c r="D17">
        <v>7.3150961865849551</v>
      </c>
      <c r="E17">
        <v>8.1508339461571708</v>
      </c>
      <c r="G17">
        <v>54.05651760896005</v>
      </c>
      <c r="H17">
        <v>283.38050799112989</v>
      </c>
    </row>
    <row r="18" spans="1:9" x14ac:dyDescent="0.25">
      <c r="A18" s="4">
        <v>44980</v>
      </c>
      <c r="B18">
        <v>8.4273488345821317</v>
      </c>
      <c r="C18">
        <v>151.20565357378158</v>
      </c>
      <c r="D18">
        <v>5.9748394580361595</v>
      </c>
      <c r="E18">
        <v>6.2849019750050577</v>
      </c>
      <c r="G18">
        <v>38.260474048995917</v>
      </c>
      <c r="H18">
        <v>142.10215725318801</v>
      </c>
    </row>
    <row r="19" spans="1:9" x14ac:dyDescent="0.25">
      <c r="A19" s="4">
        <v>44981</v>
      </c>
      <c r="B19">
        <v>6.033385950320902</v>
      </c>
      <c r="C19">
        <v>132.93139624347737</v>
      </c>
      <c r="D19">
        <v>8.4273488345821317</v>
      </c>
      <c r="E19">
        <v>5.7462409424164305</v>
      </c>
      <c r="G19">
        <v>103.62749164678097</v>
      </c>
      <c r="H19">
        <v>135.13501760874797</v>
      </c>
    </row>
    <row r="20" spans="1:9" x14ac:dyDescent="0.25">
      <c r="A20" s="4">
        <v>44982</v>
      </c>
      <c r="B20">
        <v>1.7735818356220339</v>
      </c>
      <c r="C20">
        <v>5.1616523407583195</v>
      </c>
      <c r="D20">
        <v>6.033385950320902</v>
      </c>
      <c r="E20">
        <v>5.78332355103153</v>
      </c>
      <c r="G20">
        <v>69.562453413275392</v>
      </c>
      <c r="H20">
        <v>136.41647214366549</v>
      </c>
    </row>
    <row r="21" spans="1:9" x14ac:dyDescent="0.25">
      <c r="A21" s="4">
        <v>44983</v>
      </c>
      <c r="B21">
        <v>3.0856833947485596</v>
      </c>
      <c r="C21">
        <v>12.739807267111416</v>
      </c>
      <c r="D21">
        <v>1.7735818356220339</v>
      </c>
      <c r="E21">
        <v>5.3609820481398867</v>
      </c>
      <c r="G21">
        <v>4.0294484775721306</v>
      </c>
      <c r="H21">
        <v>117.49594442855891</v>
      </c>
    </row>
    <row r="22" spans="1:9" x14ac:dyDescent="0.25">
      <c r="A22" s="4">
        <v>44984</v>
      </c>
      <c r="B22">
        <v>4.3760914540801226</v>
      </c>
      <c r="C22">
        <v>36.958775428399179</v>
      </c>
      <c r="D22">
        <v>3.0856833947485596</v>
      </c>
      <c r="E22">
        <v>5.2837181591392666</v>
      </c>
      <c r="G22">
        <v>11.013688580391463</v>
      </c>
      <c r="H22">
        <v>110.15143694377912</v>
      </c>
    </row>
    <row r="23" spans="1:9" x14ac:dyDescent="0.25">
      <c r="A23" s="4">
        <v>44985</v>
      </c>
      <c r="B23">
        <v>2.6067293934184574</v>
      </c>
      <c r="C23">
        <v>9.5023838291433584</v>
      </c>
      <c r="D23">
        <v>4.3760914540801226</v>
      </c>
      <c r="E23">
        <v>4.6110943315440522</v>
      </c>
      <c r="G23">
        <v>26.603891999418753</v>
      </c>
      <c r="H23">
        <v>91.004096137700998</v>
      </c>
    </row>
    <row r="24" spans="1:9" x14ac:dyDescent="0.25">
      <c r="A24" s="4">
        <v>44986</v>
      </c>
      <c r="B24">
        <v>6.8079785209297503</v>
      </c>
      <c r="C24">
        <v>81.836927827295497</v>
      </c>
      <c r="D24">
        <v>2.6067293934184574</v>
      </c>
      <c r="E24">
        <v>4.7301141976717087</v>
      </c>
      <c r="G24">
        <v>8.0354875676456281</v>
      </c>
      <c r="H24">
        <v>98.124118047437477</v>
      </c>
    </row>
    <row r="25" spans="1:9" x14ac:dyDescent="0.25">
      <c r="A25" s="4">
        <v>44987</v>
      </c>
      <c r="B25">
        <v>1.5888705826375251</v>
      </c>
      <c r="C25">
        <v>4.0902643557508753</v>
      </c>
      <c r="D25">
        <v>6.8079785209297503</v>
      </c>
      <c r="E25">
        <v>3.753188733108193</v>
      </c>
      <c r="G25">
        <v>61.587536922133324</v>
      </c>
      <c r="H25">
        <v>63.163078484555967</v>
      </c>
    </row>
    <row r="26" spans="1:9" x14ac:dyDescent="0.25">
      <c r="A26" s="4">
        <v>44988</v>
      </c>
      <c r="B26">
        <v>32.991935867602713</v>
      </c>
      <c r="C26">
        <v>7571.5455770599247</v>
      </c>
      <c r="D26">
        <v>1.5888705826375251</v>
      </c>
      <c r="E26">
        <v>7.6044101498627379</v>
      </c>
      <c r="G26">
        <v>3.2133957362425578</v>
      </c>
      <c r="H26">
        <v>668.22974332319529</v>
      </c>
    </row>
    <row r="27" spans="1:9" x14ac:dyDescent="0.25">
      <c r="A27" s="4">
        <v>44989</v>
      </c>
      <c r="B27">
        <v>0.5656034633518644</v>
      </c>
      <c r="C27">
        <v>0.49649361525271091</v>
      </c>
      <c r="D27">
        <v>32.991935867602713</v>
      </c>
      <c r="E27">
        <v>7.4318418109669988</v>
      </c>
      <c r="G27">
        <v>2870.7810437862681</v>
      </c>
      <c r="H27">
        <v>652.86817245641475</v>
      </c>
    </row>
    <row r="28" spans="1:9" x14ac:dyDescent="0.25">
      <c r="A28" s="4">
        <v>44990</v>
      </c>
      <c r="B28">
        <v>2.4872267097150287</v>
      </c>
      <c r="C28">
        <v>15.433481585037429</v>
      </c>
      <c r="D28">
        <v>0.5656034633518644</v>
      </c>
      <c r="E28">
        <v>7.3463479988193514</v>
      </c>
      <c r="G28">
        <v>0.39853722646516077</v>
      </c>
      <c r="H28">
        <v>645.47038220404568</v>
      </c>
    </row>
    <row r="29" spans="1:9" x14ac:dyDescent="0.25">
      <c r="A29" s="4">
        <v>44991</v>
      </c>
      <c r="B29">
        <v>0.93162516202685142</v>
      </c>
      <c r="C29">
        <v>1.0383978693252716</v>
      </c>
      <c r="D29">
        <v>2.4872267097150287</v>
      </c>
      <c r="E29">
        <v>6.8542813856688838</v>
      </c>
      <c r="G29">
        <v>9.771187045810672</v>
      </c>
      <c r="H29">
        <v>600.83332342346955</v>
      </c>
    </row>
    <row r="30" spans="1:9" x14ac:dyDescent="0.25">
      <c r="A30" s="4">
        <v>44992</v>
      </c>
      <c r="B30">
        <v>1.3313102033406565</v>
      </c>
      <c r="C30">
        <v>1.4551724259857566</v>
      </c>
      <c r="D30">
        <v>0.93162516202685142</v>
      </c>
      <c r="E30">
        <v>6.6720786442291971</v>
      </c>
      <c r="G30">
        <v>0.94934289392588722</v>
      </c>
      <c r="H30">
        <v>584.55544007954495</v>
      </c>
    </row>
    <row r="31" spans="1:9" x14ac:dyDescent="0.25">
      <c r="A31" s="4">
        <v>44993</v>
      </c>
      <c r="B31">
        <v>3.7165125868371418</v>
      </c>
      <c r="C31">
        <v>15.8477053874199</v>
      </c>
      <c r="D31">
        <v>1.3313102033406565</v>
      </c>
      <c r="E31">
        <v>6.2304406536445409</v>
      </c>
      <c r="F31">
        <v>6.2161262773962269</v>
      </c>
      <c r="G31">
        <v>1.6059665261894804</v>
      </c>
      <c r="H31">
        <v>543.51112867465031</v>
      </c>
      <c r="I31">
        <v>659.81708802289063</v>
      </c>
    </row>
    <row r="32" spans="1:9" x14ac:dyDescent="0.25">
      <c r="A32" s="4">
        <v>44994</v>
      </c>
      <c r="B32">
        <v>20.499971430273511</v>
      </c>
      <c r="C32">
        <v>1513.2718613460459</v>
      </c>
      <c r="D32">
        <v>3.7165125868371418</v>
      </c>
      <c r="E32">
        <v>8.9320264890211103</v>
      </c>
      <c r="F32">
        <v>6.7239215340114438</v>
      </c>
      <c r="G32">
        <v>14.795130577351426</v>
      </c>
      <c r="H32">
        <v>852.95421981535867</v>
      </c>
      <c r="I32">
        <v>757.92010844135154</v>
      </c>
    </row>
    <row r="33" spans="1:9" x14ac:dyDescent="0.25">
      <c r="A33" s="4">
        <v>44995</v>
      </c>
      <c r="B33">
        <v>15.188155620701208</v>
      </c>
      <c r="C33">
        <v>197.65321925191739</v>
      </c>
      <c r="D33">
        <v>20.499971430273511</v>
      </c>
      <c r="E33">
        <v>6.3886293108923224</v>
      </c>
      <c r="F33">
        <v>7.1694240150634121</v>
      </c>
      <c r="G33">
        <v>797.46518867447787</v>
      </c>
      <c r="H33">
        <v>266.8884843739836</v>
      </c>
      <c r="I33">
        <v>814.26047654503338</v>
      </c>
    </row>
    <row r="34" spans="1:9" x14ac:dyDescent="0.25">
      <c r="A34" s="4">
        <v>44996</v>
      </c>
      <c r="B34">
        <v>13.063508351343412</v>
      </c>
      <c r="C34">
        <v>315.04675401738905</v>
      </c>
      <c r="D34">
        <v>15.188155620701208</v>
      </c>
      <c r="E34">
        <v>8.1740442948911163</v>
      </c>
      <c r="F34">
        <v>7.3220783478343119</v>
      </c>
      <c r="G34">
        <v>213.52905816718743</v>
      </c>
      <c r="H34">
        <v>370.97435061525624</v>
      </c>
      <c r="I34">
        <v>834.63782857900355</v>
      </c>
    </row>
    <row r="35" spans="1:9" x14ac:dyDescent="0.25">
      <c r="A35" s="4">
        <v>44997</v>
      </c>
      <c r="B35">
        <v>17.889586636991226</v>
      </c>
      <c r="C35">
        <v>462.19838425500683</v>
      </c>
      <c r="D35">
        <v>13.063508351343412</v>
      </c>
      <c r="E35">
        <v>10.374381427359143</v>
      </c>
      <c r="F35">
        <v>7.8146155573002378</v>
      </c>
      <c r="G35">
        <v>231.87147886041711</v>
      </c>
      <c r="H35">
        <v>519.39415935220541</v>
      </c>
      <c r="I35">
        <v>906.12137118822091</v>
      </c>
    </row>
    <row r="36" spans="1:9" x14ac:dyDescent="0.25">
      <c r="A36" s="4">
        <v>44998</v>
      </c>
      <c r="B36">
        <v>41.602773292443217</v>
      </c>
      <c r="C36">
        <v>4681.2895519172835</v>
      </c>
      <c r="D36">
        <v>17.889586636991226</v>
      </c>
      <c r="E36">
        <v>16.184545445990054</v>
      </c>
      <c r="F36">
        <v>9.1745027094881415</v>
      </c>
      <c r="G36">
        <v>384.60463804135657</v>
      </c>
      <c r="H36">
        <v>1372.0412151082146</v>
      </c>
      <c r="I36">
        <v>1235.1191803385732</v>
      </c>
    </row>
    <row r="37" spans="1:9" x14ac:dyDescent="0.25">
      <c r="A37" s="4">
        <v>44999</v>
      </c>
      <c r="B37">
        <v>39.499817671738967</v>
      </c>
      <c r="C37">
        <v>4628.6858757667706</v>
      </c>
      <c r="D37">
        <v>41.602773292443217</v>
      </c>
      <c r="E37">
        <v>21.637189370046958</v>
      </c>
      <c r="F37">
        <v>10.425518711068248</v>
      </c>
      <c r="G37">
        <v>2846.4596666802418</v>
      </c>
      <c r="H37">
        <v>2351.793616017796</v>
      </c>
      <c r="I37">
        <v>1572.2098533105761</v>
      </c>
    </row>
    <row r="38" spans="1:9" x14ac:dyDescent="0.25">
      <c r="A38" s="4">
        <v>45000</v>
      </c>
      <c r="B38">
        <v>8.2807206362916475</v>
      </c>
      <c r="C38">
        <v>74.385762354470884</v>
      </c>
      <c r="D38">
        <v>39.499817671738967</v>
      </c>
      <c r="E38">
        <v>22.289219091397602</v>
      </c>
      <c r="F38">
        <v>10.59498824646581</v>
      </c>
      <c r="G38">
        <v>2687.3482220470605</v>
      </c>
      <c r="H38">
        <v>2428.658862933868</v>
      </c>
      <c r="I38">
        <v>1600.0715847880842</v>
      </c>
    </row>
    <row r="39" spans="1:9" x14ac:dyDescent="0.25">
      <c r="A39" s="4">
        <v>45001</v>
      </c>
      <c r="B39">
        <v>7.0352619895339483</v>
      </c>
      <c r="C39">
        <v>47.595149589947809</v>
      </c>
      <c r="D39">
        <v>8.2807206362916475</v>
      </c>
      <c r="E39">
        <v>20.365689171291944</v>
      </c>
      <c r="F39">
        <v>10.564901595966457</v>
      </c>
      <c r="G39">
        <v>71.418881176872532</v>
      </c>
      <c r="H39">
        <v>2077.5852655080762</v>
      </c>
      <c r="I39">
        <v>1587.7074983910634</v>
      </c>
    </row>
    <row r="40" spans="1:9" x14ac:dyDescent="0.25">
      <c r="A40" s="4">
        <v>45002</v>
      </c>
      <c r="B40">
        <v>25.91539009342506</v>
      </c>
      <c r="C40">
        <v>1024.3626021685614</v>
      </c>
      <c r="D40">
        <v>7.0352619895339483</v>
      </c>
      <c r="E40">
        <v>21.898151238823925</v>
      </c>
      <c r="F40">
        <v>10.758496910168537</v>
      </c>
      <c r="G40">
        <v>48.535736374620186</v>
      </c>
      <c r="H40">
        <v>2320.952403794347</v>
      </c>
      <c r="I40">
        <v>1602.7445666962647</v>
      </c>
    </row>
    <row r="41" spans="1:9" x14ac:dyDescent="0.25">
      <c r="A41" s="4">
        <v>45003</v>
      </c>
      <c r="B41">
        <v>6.7562148531285233</v>
      </c>
      <c r="C41">
        <v>43.112248609486699</v>
      </c>
      <c r="D41">
        <v>25.91539009342506</v>
      </c>
      <c r="E41">
        <v>20.997109310507511</v>
      </c>
      <c r="F41">
        <v>10.267408317517924</v>
      </c>
      <c r="G41">
        <v>829.4392977539494</v>
      </c>
      <c r="H41">
        <v>2198.3511762204657</v>
      </c>
      <c r="I41">
        <v>1501.5660908169696</v>
      </c>
    </row>
    <row r="42" spans="1:9" x14ac:dyDescent="0.25">
      <c r="A42" s="4">
        <v>45004</v>
      </c>
      <c r="B42">
        <v>8.8995603490228401</v>
      </c>
      <c r="C42">
        <v>98.927428670560857</v>
      </c>
      <c r="D42">
        <v>6.7562148531285233</v>
      </c>
      <c r="E42">
        <v>19.712819840797746</v>
      </c>
      <c r="F42">
        <v>10.237259889870643</v>
      </c>
      <c r="G42">
        <v>44.36125147481696</v>
      </c>
      <c r="H42">
        <v>2029.4018792606034</v>
      </c>
      <c r="I42">
        <v>1497.4312065552426</v>
      </c>
    </row>
    <row r="43" spans="1:9" x14ac:dyDescent="0.25">
      <c r="A43" s="4">
        <v>45005</v>
      </c>
      <c r="B43">
        <v>15.613163056963938</v>
      </c>
      <c r="C43">
        <v>236.3008954131646</v>
      </c>
      <c r="D43">
        <v>8.8995603490228401</v>
      </c>
      <c r="E43">
        <v>16.000018378586418</v>
      </c>
      <c r="F43">
        <v>10.707231872592228</v>
      </c>
      <c r="G43">
        <v>88.51704614984024</v>
      </c>
      <c r="H43">
        <v>1255.0961434521616</v>
      </c>
      <c r="I43">
        <v>1574.7336667471136</v>
      </c>
    </row>
    <row r="44" spans="1:9" x14ac:dyDescent="0.25">
      <c r="A44" s="4">
        <v>45006</v>
      </c>
      <c r="B44">
        <v>7.1646092004157591</v>
      </c>
      <c r="C44">
        <v>48.074225101724984</v>
      </c>
      <c r="D44">
        <v>15.613163056963938</v>
      </c>
      <c r="E44">
        <v>11.380702882683101</v>
      </c>
      <c r="F44">
        <v>10.744649715439753</v>
      </c>
      <c r="G44">
        <v>240.00681791494972</v>
      </c>
      <c r="H44">
        <v>451.33610832676482</v>
      </c>
      <c r="I44">
        <v>1578.7491676929608</v>
      </c>
    </row>
    <row r="45" spans="1:9" x14ac:dyDescent="0.25">
      <c r="A45" s="4">
        <v>45007</v>
      </c>
      <c r="B45">
        <v>37.305925686779503</v>
      </c>
      <c r="C45">
        <v>5400.9399220264704</v>
      </c>
      <c r="D45">
        <v>7.1646092004157591</v>
      </c>
      <c r="E45">
        <v>15.52716074703851</v>
      </c>
      <c r="F45">
        <v>11.82428261576292</v>
      </c>
      <c r="G45">
        <v>49.676232695643108</v>
      </c>
      <c r="H45">
        <v>1289.7185801044768</v>
      </c>
      <c r="I45">
        <v>1939.6041422225469</v>
      </c>
    </row>
    <row r="46" spans="1:9" x14ac:dyDescent="0.25">
      <c r="A46" s="4">
        <v>45008</v>
      </c>
      <c r="B46">
        <v>18.520877222253045</v>
      </c>
      <c r="C46">
        <v>529.12375685345626</v>
      </c>
      <c r="D46">
        <v>37.305925686779503</v>
      </c>
      <c r="E46">
        <v>17.167962923141239</v>
      </c>
      <c r="F46">
        <v>12.197808650285191</v>
      </c>
      <c r="G46">
        <v>2741.6530438631698</v>
      </c>
      <c r="H46">
        <v>1474.9309667106322</v>
      </c>
      <c r="I46">
        <v>2018.4412975560097</v>
      </c>
    </row>
    <row r="47" spans="1:9" x14ac:dyDescent="0.25">
      <c r="A47" s="4">
        <v>45009</v>
      </c>
      <c r="B47">
        <v>8.7243942083938073</v>
      </c>
      <c r="C47">
        <v>87.444022191327662</v>
      </c>
      <c r="D47">
        <v>18.520877222253045</v>
      </c>
      <c r="E47">
        <v>14.712106368136773</v>
      </c>
      <c r="F47">
        <v>12.289460475297112</v>
      </c>
      <c r="G47">
        <v>426.03000114330973</v>
      </c>
      <c r="H47">
        <v>1181.0003068033848</v>
      </c>
      <c r="I47">
        <v>2035.3311336733566</v>
      </c>
    </row>
    <row r="48" spans="1:9" x14ac:dyDescent="0.25">
      <c r="A48" s="4">
        <v>45010</v>
      </c>
      <c r="B48">
        <v>2.5603030331428567</v>
      </c>
      <c r="C48">
        <v>8.2820184121401095</v>
      </c>
      <c r="D48">
        <v>8.7243942083938073</v>
      </c>
      <c r="E48">
        <v>14.112690393853105</v>
      </c>
      <c r="F48">
        <v>12.093892281915803</v>
      </c>
      <c r="G48">
        <v>81.583126304435424</v>
      </c>
      <c r="H48">
        <v>1129.816924204102</v>
      </c>
      <c r="I48">
        <v>1997.7166921061926</v>
      </c>
    </row>
    <row r="49" spans="1:9" x14ac:dyDescent="0.25">
      <c r="A49" s="4">
        <v>45011</v>
      </c>
      <c r="B49">
        <v>4.2673693946702258</v>
      </c>
      <c r="C49">
        <v>27.439071829216971</v>
      </c>
      <c r="D49">
        <v>2.5603030331428567</v>
      </c>
      <c r="E49">
        <v>13.45094882894559</v>
      </c>
      <c r="F49">
        <v>12.035025063394112</v>
      </c>
      <c r="G49">
        <v>7.3681671006976339</v>
      </c>
      <c r="H49">
        <v>1070.817517222132</v>
      </c>
      <c r="I49">
        <v>1984.1460546195992</v>
      </c>
    </row>
    <row r="50" spans="1:9" x14ac:dyDescent="0.25">
      <c r="A50" s="4">
        <v>45012</v>
      </c>
      <c r="B50">
        <v>10.80301814857955</v>
      </c>
      <c r="C50">
        <v>429.85737588562858</v>
      </c>
      <c r="D50">
        <v>4.2673693946702258</v>
      </c>
      <c r="E50">
        <v>12.763785270604965</v>
      </c>
      <c r="F50">
        <v>12.336006273826031</v>
      </c>
      <c r="G50">
        <v>22.353469836868641</v>
      </c>
      <c r="H50">
        <v>1031.5129008668468</v>
      </c>
      <c r="I50">
        <v>2049.5944995491627</v>
      </c>
    </row>
    <row r="51" spans="1:9" x14ac:dyDescent="0.25">
      <c r="A51" s="4">
        <v>45013</v>
      </c>
      <c r="B51">
        <v>7.0958652545204011</v>
      </c>
      <c r="C51">
        <v>97.507322706576446</v>
      </c>
      <c r="D51">
        <v>10.80301814857955</v>
      </c>
      <c r="E51">
        <v>12.753964706905629</v>
      </c>
      <c r="F51">
        <v>12.469679002485092</v>
      </c>
      <c r="G51">
        <v>223.9789979105625</v>
      </c>
      <c r="H51">
        <v>1034.6125510624202</v>
      </c>
      <c r="I51">
        <v>2074.9824113367731</v>
      </c>
    </row>
    <row r="52" spans="1:9" x14ac:dyDescent="0.25">
      <c r="A52" s="4">
        <v>45014</v>
      </c>
      <c r="B52">
        <v>8.9748848141073605</v>
      </c>
      <c r="C52">
        <v>146.82787657504321</v>
      </c>
      <c r="D52">
        <v>7.0958652545204011</v>
      </c>
      <c r="E52">
        <v>8.7066731536667508</v>
      </c>
      <c r="F52">
        <v>12.622972114486</v>
      </c>
      <c r="G52">
        <v>70.068686441077418</v>
      </c>
      <c r="H52">
        <v>317.1048110211438</v>
      </c>
      <c r="I52">
        <v>2104.6538372413379</v>
      </c>
    </row>
    <row r="53" spans="1:9" x14ac:dyDescent="0.25">
      <c r="A53" s="4">
        <v>45015</v>
      </c>
      <c r="B53">
        <v>11.905558922034057</v>
      </c>
      <c r="C53">
        <v>293.42231448661647</v>
      </c>
      <c r="D53">
        <v>8.9748848141073605</v>
      </c>
      <c r="E53">
        <v>7.7616276822068935</v>
      </c>
      <c r="F53">
        <v>12.932933098773187</v>
      </c>
      <c r="G53">
        <v>108.7509707915988</v>
      </c>
      <c r="H53">
        <v>256.34295703604636</v>
      </c>
      <c r="I53">
        <v>2167.3177241360531</v>
      </c>
    </row>
    <row r="54" spans="1:9" x14ac:dyDescent="0.25">
      <c r="A54" s="4">
        <v>45016</v>
      </c>
      <c r="B54">
        <v>5.0885810238520639</v>
      </c>
      <c r="C54">
        <v>29.632343430326536</v>
      </c>
      <c r="D54">
        <v>11.905558922034057</v>
      </c>
      <c r="E54">
        <v>7.2422257987009306</v>
      </c>
      <c r="F54">
        <v>12.875619848870597</v>
      </c>
      <c r="G54">
        <v>203.93715571661252</v>
      </c>
      <c r="H54">
        <v>232.76386665927211</v>
      </c>
      <c r="I54">
        <v>2155.7066689951193</v>
      </c>
    </row>
    <row r="55" spans="1:9" x14ac:dyDescent="0.25">
      <c r="A55" s="4">
        <v>45017</v>
      </c>
      <c r="B55">
        <v>1.189574831998101</v>
      </c>
      <c r="C55">
        <v>1.5497279853244676</v>
      </c>
      <c r="D55">
        <v>5.0885810238520639</v>
      </c>
      <c r="E55">
        <v>7.04640748425168</v>
      </c>
      <c r="F55">
        <v>12.86230999051595</v>
      </c>
      <c r="G55">
        <v>27.699995163185154</v>
      </c>
      <c r="H55">
        <v>225.73109273088372</v>
      </c>
      <c r="I55">
        <v>2153.3806703265041</v>
      </c>
    </row>
    <row r="56" spans="1:9" x14ac:dyDescent="0.25">
      <c r="A56" s="4">
        <v>45018</v>
      </c>
      <c r="B56">
        <v>1.8662496892352038</v>
      </c>
      <c r="C56">
        <v>3.7554809859704235</v>
      </c>
      <c r="D56">
        <v>1.189574831998101</v>
      </c>
      <c r="E56">
        <v>6.7033903834752477</v>
      </c>
      <c r="F56">
        <v>11.8247871179037</v>
      </c>
      <c r="G56">
        <v>1.4808787629821509</v>
      </c>
      <c r="H56">
        <v>212.25017725982579</v>
      </c>
      <c r="I56">
        <v>1691.4388296413272</v>
      </c>
    </row>
    <row r="57" spans="1:9" x14ac:dyDescent="0.25">
      <c r="A57" s="4">
        <v>45019</v>
      </c>
      <c r="B57">
        <v>9.7752028094721588</v>
      </c>
      <c r="C57">
        <v>150.90942624295928</v>
      </c>
      <c r="D57">
        <v>1.8662496892352038</v>
      </c>
      <c r="E57">
        <v>6.5565596207456212</v>
      </c>
      <c r="F57">
        <v>12.131773762774376</v>
      </c>
      <c r="G57">
        <v>3.6166171064089574</v>
      </c>
      <c r="H57">
        <v>176.37078259187791</v>
      </c>
      <c r="I57">
        <v>1741.7175423474978</v>
      </c>
    </row>
    <row r="58" spans="1:9" x14ac:dyDescent="0.25">
      <c r="A58" s="4">
        <v>45020</v>
      </c>
      <c r="B58">
        <v>2.0706474266700696</v>
      </c>
      <c r="C58">
        <v>4.1354088208608726</v>
      </c>
      <c r="D58">
        <v>9.7752028094721588</v>
      </c>
      <c r="E58">
        <v>5.8386713596241444</v>
      </c>
      <c r="F58">
        <v>12.117887786672876</v>
      </c>
      <c r="G58">
        <v>120.08367227353365</v>
      </c>
      <c r="H58">
        <v>146.57653654708196</v>
      </c>
      <c r="I58">
        <v>1739.2471018095839</v>
      </c>
    </row>
    <row r="59" spans="1:9" x14ac:dyDescent="0.25">
      <c r="A59" s="4">
        <v>45021</v>
      </c>
      <c r="B59">
        <v>5.6934691613212438</v>
      </c>
      <c r="C59">
        <v>94.625632445951851</v>
      </c>
      <c r="D59">
        <v>2.0706474266700696</v>
      </c>
      <c r="E59">
        <v>5.3698976949404136</v>
      </c>
      <c r="F59">
        <v>12.276615919982692</v>
      </c>
      <c r="G59">
        <v>4.2108074425356765</v>
      </c>
      <c r="H59">
        <v>129.10448420390833</v>
      </c>
      <c r="I59">
        <v>1766.0268747623031</v>
      </c>
    </row>
    <row r="60" spans="1:9" x14ac:dyDescent="0.25">
      <c r="A60" s="4">
        <v>45022</v>
      </c>
      <c r="B60">
        <v>1.6884843490552242</v>
      </c>
      <c r="C60">
        <v>2.9234697246803725</v>
      </c>
      <c r="D60">
        <v>5.6934691613212438</v>
      </c>
      <c r="E60">
        <v>3.9103156130862948</v>
      </c>
      <c r="F60">
        <v>12.288521724839844</v>
      </c>
      <c r="G60">
        <v>55.383624006445189</v>
      </c>
      <c r="H60">
        <v>66.306258001695369</v>
      </c>
      <c r="I60">
        <v>1767.8022723486151</v>
      </c>
    </row>
    <row r="61" spans="1:9" x14ac:dyDescent="0.25">
      <c r="A61" s="4">
        <v>45023</v>
      </c>
      <c r="B61">
        <v>0.80552436628632962</v>
      </c>
      <c r="C61">
        <v>0.52737550951439249</v>
      </c>
      <c r="D61">
        <v>1.6884843490552242</v>
      </c>
      <c r="E61">
        <v>3.2984503762911901</v>
      </c>
      <c r="F61">
        <v>12.191488784154815</v>
      </c>
      <c r="G61">
        <v>2.8869970475963425</v>
      </c>
      <c r="H61">
        <v>53.02473366777307</v>
      </c>
      <c r="I61">
        <v>1753.1940129263021</v>
      </c>
    </row>
    <row r="62" spans="1:9" x14ac:dyDescent="0.25">
      <c r="A62" s="4">
        <v>45024</v>
      </c>
      <c r="B62">
        <v>0.60535225183669827</v>
      </c>
      <c r="C62">
        <v>0.86321224636017069</v>
      </c>
      <c r="D62">
        <v>0.80552436628632962</v>
      </c>
      <c r="E62">
        <v>3.2149900076967044</v>
      </c>
      <c r="F62">
        <v>11.528334811540255</v>
      </c>
      <c r="G62">
        <v>0.58497682487384928</v>
      </c>
      <c r="H62">
        <v>51.614359759384868</v>
      </c>
      <c r="I62">
        <v>1596.0561271741296</v>
      </c>
    </row>
    <row r="63" spans="1:9" x14ac:dyDescent="0.25">
      <c r="A63" s="4">
        <v>45025</v>
      </c>
      <c r="B63">
        <v>2.1541367161128591</v>
      </c>
      <c r="C63">
        <v>14.238992044027848</v>
      </c>
      <c r="D63">
        <v>0.60535225183669827</v>
      </c>
      <c r="E63">
        <v>3.2561167258220833</v>
      </c>
      <c r="F63">
        <v>11.093867514720642</v>
      </c>
      <c r="G63">
        <v>0.56242803271406139</v>
      </c>
      <c r="H63">
        <v>53.327152157344827</v>
      </c>
      <c r="I63">
        <v>1528.5394450171591</v>
      </c>
    </row>
    <row r="64" spans="1:9" x14ac:dyDescent="0.25">
      <c r="A64" s="4">
        <v>45026</v>
      </c>
      <c r="B64">
        <v>7.5021449018748978</v>
      </c>
      <c r="C64">
        <v>194.72328097849487</v>
      </c>
      <c r="D64">
        <v>2.1541367161128591</v>
      </c>
      <c r="E64">
        <v>2.9313941675939033</v>
      </c>
      <c r="F64">
        <v>10.908488733071694</v>
      </c>
      <c r="G64">
        <v>8.1285463558226212</v>
      </c>
      <c r="H64">
        <v>51.781845556443734</v>
      </c>
      <c r="I64">
        <v>1498.2268270472557</v>
      </c>
    </row>
    <row r="65" spans="1:9" x14ac:dyDescent="0.25">
      <c r="A65" s="4">
        <v>45027</v>
      </c>
      <c r="B65">
        <v>4.324366066215009</v>
      </c>
      <c r="C65">
        <v>19.620781584776388</v>
      </c>
      <c r="D65">
        <v>7.5021449018748978</v>
      </c>
      <c r="E65">
        <v>3.25335397324318</v>
      </c>
      <c r="F65">
        <v>10.456314714045819</v>
      </c>
      <c r="G65">
        <v>104.68739363381776</v>
      </c>
      <c r="H65">
        <v>58.877864600182598</v>
      </c>
      <c r="I65">
        <v>1419.1758773507202</v>
      </c>
    </row>
    <row r="66" spans="1:9" x14ac:dyDescent="0.25">
      <c r="A66" s="4">
        <v>45028</v>
      </c>
      <c r="B66">
        <v>2.0638741367005196</v>
      </c>
      <c r="C66">
        <v>4.9290513629025572</v>
      </c>
      <c r="D66">
        <v>4.324366066215009</v>
      </c>
      <c r="E66">
        <v>2.7348403982973624</v>
      </c>
      <c r="F66">
        <v>9.1383514088543958</v>
      </c>
      <c r="G66">
        <v>19.154931462327994</v>
      </c>
      <c r="H66">
        <v>42.175651651716393</v>
      </c>
      <c r="I66">
        <v>1071.3610060874717</v>
      </c>
    </row>
    <row r="67" spans="1:9" x14ac:dyDescent="0.25">
      <c r="A67" s="4">
        <v>45029</v>
      </c>
      <c r="B67">
        <v>2.1493009045039404</v>
      </c>
      <c r="C67">
        <v>5.9648713238356788</v>
      </c>
      <c r="D67">
        <v>2.0638741367005196</v>
      </c>
      <c r="E67">
        <v>2.8006713347900365</v>
      </c>
      <c r="F67">
        <v>7.8933341832798947</v>
      </c>
      <c r="G67">
        <v>4.5821033507347675</v>
      </c>
      <c r="H67">
        <v>43.466163323840547</v>
      </c>
      <c r="I67">
        <v>753.8857754467216</v>
      </c>
    </row>
    <row r="68" spans="1:9" x14ac:dyDescent="0.25">
      <c r="A68" s="4">
        <v>45030</v>
      </c>
      <c r="B68">
        <v>5.3696032025712874</v>
      </c>
      <c r="C68">
        <v>39.023505526684637</v>
      </c>
      <c r="D68">
        <v>2.1493009045039404</v>
      </c>
      <c r="E68">
        <v>3.4526825971164592</v>
      </c>
      <c r="F68">
        <v>7.7962969354892158</v>
      </c>
      <c r="G68">
        <v>5.2492560945868805</v>
      </c>
      <c r="H68">
        <v>57.708746222769889</v>
      </c>
      <c r="I68">
        <v>743.17313826604459</v>
      </c>
    </row>
    <row r="69" spans="1:9" x14ac:dyDescent="0.25">
      <c r="A69" s="4">
        <v>45031</v>
      </c>
      <c r="B69">
        <v>0.63656893910463486</v>
      </c>
      <c r="C69">
        <v>0.263136823278596</v>
      </c>
      <c r="D69">
        <v>5.3696032025712874</v>
      </c>
      <c r="E69">
        <v>3.4571421238690214</v>
      </c>
      <c r="F69">
        <v>7.5830071671415729</v>
      </c>
      <c r="G69">
        <v>33.543265045674772</v>
      </c>
      <c r="H69">
        <v>57.721190703310434</v>
      </c>
      <c r="I69">
        <v>720.95644634634766</v>
      </c>
    </row>
    <row r="70" spans="1:9" x14ac:dyDescent="0.25">
      <c r="A70" s="4">
        <v>45032</v>
      </c>
      <c r="B70">
        <v>1.0510804439723336</v>
      </c>
      <c r="C70">
        <v>2.2597803367943587</v>
      </c>
      <c r="D70">
        <v>0.63656893910463486</v>
      </c>
      <c r="E70">
        <v>3.2995626564203744</v>
      </c>
      <c r="F70">
        <v>6.7541968454931469</v>
      </c>
      <c r="G70">
        <v>0.32653990150382317</v>
      </c>
      <c r="H70">
        <v>53.893526409974172</v>
      </c>
      <c r="I70">
        <v>604.76295398065599</v>
      </c>
    </row>
    <row r="71" spans="1:9" x14ac:dyDescent="0.25">
      <c r="A71" s="4">
        <v>45033</v>
      </c>
      <c r="B71">
        <v>4.3701911016763049</v>
      </c>
      <c r="C71">
        <v>52.777958156259089</v>
      </c>
      <c r="D71">
        <v>1.0510804439723336</v>
      </c>
      <c r="E71">
        <v>2.852140684963433</v>
      </c>
      <c r="F71">
        <v>6.6746627204447408</v>
      </c>
      <c r="G71">
        <v>1.5800435905325014</v>
      </c>
      <c r="H71">
        <v>31.867370702496174</v>
      </c>
      <c r="I71">
        <v>598.00171673583679</v>
      </c>
    </row>
    <row r="72" spans="1:9" x14ac:dyDescent="0.25">
      <c r="A72" s="4">
        <v>45034</v>
      </c>
      <c r="B72">
        <v>4.8928366395068412</v>
      </c>
      <c r="C72">
        <v>52.176347819035833</v>
      </c>
      <c r="D72">
        <v>4.3701911016763049</v>
      </c>
      <c r="E72">
        <v>2.9333507668622656</v>
      </c>
      <c r="F72">
        <v>6.5411052634608744</v>
      </c>
      <c r="G72">
        <v>31.748756547297347</v>
      </c>
      <c r="H72">
        <v>36.800946064431962</v>
      </c>
      <c r="I72">
        <v>584.326806810579</v>
      </c>
    </row>
    <row r="73" spans="1:9" x14ac:dyDescent="0.25">
      <c r="A73" s="4">
        <v>45035</v>
      </c>
      <c r="B73">
        <v>11.672090947923698</v>
      </c>
      <c r="C73">
        <v>655.02819780070899</v>
      </c>
      <c r="D73">
        <v>4.8928366395068412</v>
      </c>
      <c r="E73">
        <v>4.3059531684655772</v>
      </c>
      <c r="F73">
        <v>6.4097361931595325</v>
      </c>
      <c r="G73">
        <v>35.342523399009686</v>
      </c>
      <c r="H73">
        <v>122.35983981560595</v>
      </c>
      <c r="I73">
        <v>587.42166742064069</v>
      </c>
    </row>
    <row r="74" spans="1:9" x14ac:dyDescent="0.25">
      <c r="A74" s="4">
        <v>45036</v>
      </c>
      <c r="B74">
        <v>4.6237323484002211</v>
      </c>
      <c r="C74">
        <v>23.82198284176107</v>
      </c>
      <c r="D74">
        <v>11.672090947923698</v>
      </c>
      <c r="E74">
        <v>4.6594433747364752</v>
      </c>
      <c r="F74">
        <v>6.3250402980923486</v>
      </c>
      <c r="G74">
        <v>298.72987756832805</v>
      </c>
      <c r="H74">
        <v>133.86078122337798</v>
      </c>
      <c r="I74">
        <v>578.82218515275088</v>
      </c>
    </row>
    <row r="75" spans="1:9" x14ac:dyDescent="0.25">
      <c r="A75" s="4">
        <v>45037</v>
      </c>
      <c r="B75">
        <v>6.0763872925959781</v>
      </c>
      <c r="C75">
        <v>89.615598857160833</v>
      </c>
      <c r="D75">
        <v>4.6237323484002211</v>
      </c>
      <c r="E75">
        <v>4.7604125304542872</v>
      </c>
      <c r="F75">
        <v>5.2840556849528975</v>
      </c>
      <c r="G75">
        <v>22.567405893001041</v>
      </c>
      <c r="H75">
        <v>140.89076054767003</v>
      </c>
      <c r="I75">
        <v>292.45562338049348</v>
      </c>
    </row>
    <row r="76" spans="1:9" x14ac:dyDescent="0.25">
      <c r="A76" s="4">
        <v>45038</v>
      </c>
      <c r="B76">
        <v>2.0809157637385978</v>
      </c>
      <c r="C76">
        <v>5.9509556754809854</v>
      </c>
      <c r="D76">
        <v>6.0763872925959781</v>
      </c>
      <c r="E76">
        <v>4.9667477911162816</v>
      </c>
      <c r="F76">
        <v>4.7360569696690824</v>
      </c>
      <c r="G76">
        <v>57.522433738369621</v>
      </c>
      <c r="H76">
        <v>147.47401005708997</v>
      </c>
      <c r="I76">
        <v>238.69428869307603</v>
      </c>
    </row>
    <row r="77" spans="1:9" x14ac:dyDescent="0.25">
      <c r="A77" s="4">
        <v>45039</v>
      </c>
      <c r="B77">
        <v>2.1949189549544705</v>
      </c>
      <c r="C77">
        <v>8.4643302237893625</v>
      </c>
      <c r="D77">
        <v>2.0809157637385978</v>
      </c>
      <c r="E77">
        <v>5.1301532926851587</v>
      </c>
      <c r="F77">
        <v>4.5184077945544372</v>
      </c>
      <c r="G77">
        <v>5.0763067529245927</v>
      </c>
      <c r="H77">
        <v>152.86095341229159</v>
      </c>
      <c r="I77">
        <v>224.15660444969623</v>
      </c>
    </row>
    <row r="78" spans="1:9" x14ac:dyDescent="0.25">
      <c r="A78" s="4">
        <v>45040</v>
      </c>
      <c r="B78">
        <v>5.5012629194229952</v>
      </c>
      <c r="C78">
        <v>23.671039792010134</v>
      </c>
      <c r="D78">
        <v>2.1949189549544705</v>
      </c>
      <c r="E78">
        <v>5.2917349809346854</v>
      </c>
      <c r="F78">
        <v>4.616439790763776</v>
      </c>
      <c r="G78">
        <v>6.3857922904730069</v>
      </c>
      <c r="H78">
        <v>155.06936638379517</v>
      </c>
      <c r="I78">
        <v>229.73483604620523</v>
      </c>
    </row>
    <row r="79" spans="1:9" x14ac:dyDescent="0.25">
      <c r="A79" s="4">
        <v>45041</v>
      </c>
      <c r="B79">
        <v>4.7824300868336254</v>
      </c>
      <c r="C79">
        <v>39.741105720503548</v>
      </c>
      <c r="D79">
        <v>5.5012629194229952</v>
      </c>
      <c r="E79">
        <v>5.2759626162670843</v>
      </c>
      <c r="F79">
        <v>4.6336084805025566</v>
      </c>
      <c r="G79">
        <v>26.765235516204068</v>
      </c>
      <c r="H79">
        <v>153.48365687515235</v>
      </c>
      <c r="I79">
        <v>231.16124346026905</v>
      </c>
    </row>
    <row r="80" spans="1:9" x14ac:dyDescent="0.25">
      <c r="A80" s="4">
        <v>45042</v>
      </c>
      <c r="B80">
        <v>60.777481232254765</v>
      </c>
      <c r="C80">
        <v>13423.106669606779</v>
      </c>
      <c r="D80">
        <v>4.7824300868336254</v>
      </c>
      <c r="E80">
        <v>12.291018371171521</v>
      </c>
      <c r="F80">
        <v>6.299423916625063</v>
      </c>
      <c r="G80">
        <v>30.148700889050168</v>
      </c>
      <c r="H80">
        <v>1434.123886213674</v>
      </c>
      <c r="I80">
        <v>783.81788425368677</v>
      </c>
    </row>
    <row r="81" spans="1:9" x14ac:dyDescent="0.25">
      <c r="A81" s="4">
        <v>45043</v>
      </c>
      <c r="B81">
        <v>18.605560821839898</v>
      </c>
      <c r="C81">
        <v>718.35174728051356</v>
      </c>
      <c r="D81">
        <v>60.777481232254765</v>
      </c>
      <c r="E81">
        <v>14.288422438805762</v>
      </c>
      <c r="F81">
        <v>6.6830804355357136</v>
      </c>
      <c r="G81">
        <v>7041.5654220086772</v>
      </c>
      <c r="H81">
        <v>1709.1785268029214</v>
      </c>
      <c r="I81">
        <v>848.06425348111338</v>
      </c>
    </row>
    <row r="82" spans="1:9" x14ac:dyDescent="0.25">
      <c r="A82" s="4">
        <v>45044</v>
      </c>
      <c r="B82">
        <v>1.8835192445245272</v>
      </c>
      <c r="C82">
        <v>5.2451919201207904</v>
      </c>
      <c r="D82">
        <v>18.605560821839898</v>
      </c>
      <c r="E82">
        <v>13.68944128908127</v>
      </c>
      <c r="F82">
        <v>6.4467015832162851</v>
      </c>
      <c r="G82">
        <v>498.66781808427606</v>
      </c>
      <c r="H82">
        <v>1632.6936444088512</v>
      </c>
      <c r="I82">
        <v>814.46411618871002</v>
      </c>
    </row>
    <row r="83" spans="1:9" x14ac:dyDescent="0.25">
      <c r="A83" s="4">
        <v>45045</v>
      </c>
      <c r="B83">
        <v>0.78131723047635626</v>
      </c>
      <c r="C83">
        <v>0.61268129634788226</v>
      </c>
      <c r="D83">
        <v>1.8835192445245272</v>
      </c>
      <c r="E83">
        <v>13.503784355758091</v>
      </c>
      <c r="F83">
        <v>6.0758935268310275</v>
      </c>
      <c r="G83">
        <v>4.3137080973659083</v>
      </c>
      <c r="H83">
        <v>1610.2487287002821</v>
      </c>
      <c r="I83">
        <v>760.54338686474819</v>
      </c>
    </row>
    <row r="84" spans="1:9" x14ac:dyDescent="0.25">
      <c r="A84" s="4">
        <v>45046</v>
      </c>
      <c r="B84">
        <v>2.2111790801915858</v>
      </c>
      <c r="C84">
        <v>7.9079462756332628</v>
      </c>
      <c r="D84">
        <v>0.78131723047635626</v>
      </c>
      <c r="E84">
        <v>13.506107230791965</v>
      </c>
      <c r="F84">
        <v>5.9799801287090126</v>
      </c>
      <c r="G84">
        <v>0.61156794391245795</v>
      </c>
      <c r="H84">
        <v>1610.4942087031711</v>
      </c>
      <c r="I84">
        <v>748.01842735443131</v>
      </c>
    </row>
    <row r="85" spans="1:9" x14ac:dyDescent="0.25">
      <c r="A85" s="4">
        <v>45047</v>
      </c>
      <c r="B85">
        <v>13.26631640281243</v>
      </c>
      <c r="C85">
        <v>520.5274164515547</v>
      </c>
      <c r="D85">
        <v>2.2111790801915858</v>
      </c>
      <c r="E85">
        <v>14.615400585561884</v>
      </c>
      <c r="F85">
        <v>6.3825381810694903</v>
      </c>
      <c r="G85">
        <v>6.2180723647368668</v>
      </c>
      <c r="H85">
        <v>1772.9566946204986</v>
      </c>
      <c r="I85">
        <v>811.50559699996086</v>
      </c>
    </row>
    <row r="86" spans="1:9" x14ac:dyDescent="0.25">
      <c r="A86" s="4">
        <v>45048</v>
      </c>
      <c r="B86">
        <v>3.43889193449633</v>
      </c>
      <c r="C86">
        <v>24.284513300434025</v>
      </c>
      <c r="D86">
        <v>13.26631640281243</v>
      </c>
      <c r="E86">
        <v>14.423466563799414</v>
      </c>
      <c r="F86">
        <v>6.4349595892448601</v>
      </c>
      <c r="G86">
        <v>302.67193660089123</v>
      </c>
      <c r="H86">
        <v>1748.7545348938525</v>
      </c>
      <c r="I86">
        <v>818.69003466931019</v>
      </c>
    </row>
    <row r="87" spans="1:9" x14ac:dyDescent="0.25">
      <c r="A87" s="4">
        <v>45049</v>
      </c>
      <c r="B87">
        <v>5.7018591261601603</v>
      </c>
      <c r="C87">
        <v>42.148395445026431</v>
      </c>
      <c r="D87">
        <v>3.43889193449633</v>
      </c>
      <c r="E87">
        <v>6.5555205486430408</v>
      </c>
      <c r="F87">
        <v>6.299181466467795</v>
      </c>
      <c r="G87">
        <v>16.946625435416571</v>
      </c>
      <c r="H87">
        <v>238.09068461844601</v>
      </c>
      <c r="I87">
        <v>798.71858836963122</v>
      </c>
    </row>
    <row r="88" spans="1:9" x14ac:dyDescent="0.25">
      <c r="A88" s="4">
        <v>45050</v>
      </c>
      <c r="B88">
        <v>2.2488900480388918</v>
      </c>
      <c r="C88">
        <v>9.6545099255491831</v>
      </c>
      <c r="D88">
        <v>5.7018591261601603</v>
      </c>
      <c r="E88">
        <v>4.218853295242897</v>
      </c>
      <c r="F88">
        <v>6.3051228871800893</v>
      </c>
      <c r="G88">
        <v>37.017493275379117</v>
      </c>
      <c r="H88">
        <v>104.23049588978414</v>
      </c>
      <c r="I88">
        <v>799.60915364461778</v>
      </c>
    </row>
    <row r="89" spans="1:9" x14ac:dyDescent="0.25">
      <c r="A89" s="4">
        <v>45051</v>
      </c>
      <c r="B89">
        <v>4.8816485627189588</v>
      </c>
      <c r="C89">
        <v>35.937479719237473</v>
      </c>
      <c r="D89">
        <v>2.2488900480388918</v>
      </c>
      <c r="E89">
        <v>4.6471574835563869</v>
      </c>
      <c r="F89">
        <v>6.2780622005600124</v>
      </c>
      <c r="G89">
        <v>6.9876853250822988</v>
      </c>
      <c r="H89">
        <v>117.6633241737191</v>
      </c>
      <c r="I89">
        <v>794.72336486210656</v>
      </c>
    </row>
    <row r="90" spans="1:9" x14ac:dyDescent="0.25">
      <c r="A90" s="4">
        <v>45052</v>
      </c>
      <c r="B90">
        <v>3.2443929080611311</v>
      </c>
      <c r="C90">
        <v>17.220774588071244</v>
      </c>
      <c r="D90">
        <v>4.8816485627189588</v>
      </c>
      <c r="E90">
        <v>4.9990254374970693</v>
      </c>
      <c r="F90">
        <v>6.3299258191935426</v>
      </c>
      <c r="G90">
        <v>29.264446821058776</v>
      </c>
      <c r="H90">
        <v>128.20147036801828</v>
      </c>
      <c r="I90">
        <v>801.64602820022446</v>
      </c>
    </row>
    <row r="91" spans="1:9" x14ac:dyDescent="0.25">
      <c r="A91" s="4">
        <v>45053</v>
      </c>
      <c r="B91">
        <v>2.1704921976216167</v>
      </c>
      <c r="C91">
        <v>9.6654277048132453</v>
      </c>
      <c r="D91">
        <v>3.2443929080611311</v>
      </c>
      <c r="E91">
        <v>4.9932130257013601</v>
      </c>
      <c r="F91">
        <v>6.3754247469047192</v>
      </c>
      <c r="G91">
        <v>13.4635561040637</v>
      </c>
      <c r="H91">
        <v>128.22338858969368</v>
      </c>
      <c r="I91">
        <v>807.63816483120388</v>
      </c>
    </row>
    <row r="92" spans="1:9" x14ac:dyDescent="0.25">
      <c r="A92" s="4">
        <v>45054</v>
      </c>
      <c r="B92">
        <v>7.2124465574068655</v>
      </c>
      <c r="C92">
        <v>47.313391792240616</v>
      </c>
      <c r="D92">
        <v>2.1704921976216167</v>
      </c>
      <c r="E92">
        <v>4.1283744763577079</v>
      </c>
      <c r="F92">
        <v>6.595661223757058</v>
      </c>
      <c r="G92">
        <v>6.7479020106266772</v>
      </c>
      <c r="H92">
        <v>56.337488709072623</v>
      </c>
      <c r="I92">
        <v>836.7460533258469</v>
      </c>
    </row>
    <row r="93" spans="1:9" x14ac:dyDescent="0.25">
      <c r="A93" s="4">
        <v>45055</v>
      </c>
      <c r="B93">
        <v>3.3652774719312557</v>
      </c>
      <c r="C93">
        <v>15.217380484552473</v>
      </c>
      <c r="D93">
        <v>7.2124465574068655</v>
      </c>
      <c r="E93">
        <v>4.1178581245626971</v>
      </c>
      <c r="F93">
        <v>6.6360325822843373</v>
      </c>
      <c r="G93">
        <v>49.610619423125485</v>
      </c>
      <c r="H93">
        <v>54.808886494798294</v>
      </c>
      <c r="I93">
        <v>841.89327784698867</v>
      </c>
    </row>
    <row r="94" spans="1:9" x14ac:dyDescent="0.25">
      <c r="A94" s="4">
        <v>45056</v>
      </c>
      <c r="B94">
        <v>12.855936116618546</v>
      </c>
      <c r="C94">
        <v>392.05265035189939</v>
      </c>
      <c r="D94">
        <v>3.3652774719312557</v>
      </c>
      <c r="E94">
        <v>5.1398691231996088</v>
      </c>
      <c r="F94">
        <v>6.8144922894424589</v>
      </c>
      <c r="G94">
        <v>13.127766033623084</v>
      </c>
      <c r="H94">
        <v>118.00020307359478</v>
      </c>
      <c r="I94">
        <v>869.81741765647098</v>
      </c>
    </row>
    <row r="95" spans="1:9" x14ac:dyDescent="0.25">
      <c r="A95" s="4">
        <v>45057</v>
      </c>
      <c r="B95">
        <v>2.3356834128695065</v>
      </c>
      <c r="C95">
        <v>5.8142287265058767</v>
      </c>
      <c r="D95">
        <v>12.855936116618546</v>
      </c>
      <c r="E95">
        <v>5.1522681753182686</v>
      </c>
      <c r="F95">
        <v>6.7482028676642756</v>
      </c>
      <c r="G95">
        <v>254.55164194753053</v>
      </c>
      <c r="H95">
        <v>117.85314637491425</v>
      </c>
      <c r="I95">
        <v>860.99104357723411</v>
      </c>
    </row>
    <row r="96" spans="1:9" x14ac:dyDescent="0.25">
      <c r="A96" s="4">
        <v>45058</v>
      </c>
      <c r="B96">
        <v>5.7534532338738282</v>
      </c>
      <c r="C96">
        <v>52.324041224641711</v>
      </c>
      <c r="D96">
        <v>2.3356834128695065</v>
      </c>
      <c r="E96">
        <v>5.276811699768964</v>
      </c>
      <c r="F96">
        <v>6.8711888375700516</v>
      </c>
      <c r="G96">
        <v>5.6319661101993121</v>
      </c>
      <c r="H96">
        <v>122.57749573232442</v>
      </c>
      <c r="I96">
        <v>877.95788921818007</v>
      </c>
    </row>
    <row r="97" spans="1:9" x14ac:dyDescent="0.25">
      <c r="A97" s="4">
        <v>45059</v>
      </c>
      <c r="B97">
        <v>0.57384938481429559</v>
      </c>
      <c r="C97">
        <v>0.42219018153525356</v>
      </c>
      <c r="D97">
        <v>5.7534532338738282</v>
      </c>
      <c r="E97">
        <v>4.8953054821622732</v>
      </c>
      <c r="F97">
        <v>6.8186737869137319</v>
      </c>
      <c r="G97">
        <v>41.617810360322814</v>
      </c>
      <c r="H97">
        <v>111.93127604657512</v>
      </c>
      <c r="I97">
        <v>871.09993609601906</v>
      </c>
    </row>
    <row r="98" spans="1:9" x14ac:dyDescent="0.25">
      <c r="A98" s="4">
        <v>45060</v>
      </c>
      <c r="B98">
        <v>0.76459831231222752</v>
      </c>
      <c r="C98">
        <v>0.62982814613145288</v>
      </c>
      <c r="D98">
        <v>0.57384938481429559</v>
      </c>
      <c r="E98">
        <v>4.6944634985466465</v>
      </c>
      <c r="F98">
        <v>6.6651736239050949</v>
      </c>
      <c r="G98">
        <v>0.37286531417508811</v>
      </c>
      <c r="H98">
        <v>106.40741815748281</v>
      </c>
      <c r="I98">
        <v>850.48782617927463</v>
      </c>
    </row>
    <row r="99" spans="1:9" x14ac:dyDescent="0.25">
      <c r="A99" s="4">
        <v>45061</v>
      </c>
      <c r="B99">
        <v>3.5667514492740069</v>
      </c>
      <c r="C99">
        <v>38.215952382745321</v>
      </c>
      <c r="D99">
        <v>0.76459831231222752</v>
      </c>
      <c r="E99">
        <v>4.1736499116705241</v>
      </c>
      <c r="F99">
        <v>6.7628463742440754</v>
      </c>
      <c r="G99">
        <v>0.60679831682406438</v>
      </c>
      <c r="H99">
        <v>93.761049584984278</v>
      </c>
      <c r="I99">
        <v>863.95619747037188</v>
      </c>
    </row>
    <row r="100" spans="1:9" x14ac:dyDescent="0.25">
      <c r="A100" s="4">
        <v>45062</v>
      </c>
      <c r="B100">
        <v>1.8223749965560301</v>
      </c>
      <c r="C100">
        <v>3.9904454858831455</v>
      </c>
      <c r="D100">
        <v>3.5667514492740069</v>
      </c>
      <c r="E100">
        <v>3.9532352723312059</v>
      </c>
      <c r="F100">
        <v>6.7885561926635321</v>
      </c>
      <c r="G100">
        <v>22.049319470122899</v>
      </c>
      <c r="H100">
        <v>87.816059677271497</v>
      </c>
      <c r="I100">
        <v>867.28661843889859</v>
      </c>
    </row>
    <row r="101" spans="1:9" x14ac:dyDescent="0.25">
      <c r="A101" s="4">
        <v>45063</v>
      </c>
      <c r="B101">
        <v>3.7711261150609281</v>
      </c>
      <c r="C101">
        <v>20.53603048600133</v>
      </c>
      <c r="D101">
        <v>1.8223749965560301</v>
      </c>
      <c r="E101">
        <v>2.6554052721086889</v>
      </c>
      <c r="F101">
        <v>6.768587359776352</v>
      </c>
      <c r="G101">
        <v>3.6403944136839974</v>
      </c>
      <c r="H101">
        <v>29.321820995257958</v>
      </c>
      <c r="I101">
        <v>863.88094462887307</v>
      </c>
    </row>
    <row r="102" spans="1:9" x14ac:dyDescent="0.25">
      <c r="A102" s="4">
        <v>45064</v>
      </c>
      <c r="B102">
        <v>6.6765096929921928</v>
      </c>
      <c r="C102">
        <v>153.99475787436111</v>
      </c>
      <c r="D102">
        <v>3.7711261150609281</v>
      </c>
      <c r="E102">
        <v>3.2755233121262153</v>
      </c>
      <c r="F102">
        <v>6.8280431282258638</v>
      </c>
      <c r="G102">
        <v>17.089498040417791</v>
      </c>
      <c r="H102">
        <v>53.833626307561843</v>
      </c>
      <c r="I102">
        <v>874.18865418329926</v>
      </c>
    </row>
    <row r="103" spans="1:9" x14ac:dyDescent="0.25">
      <c r="A103" s="4">
        <v>45065</v>
      </c>
      <c r="B103">
        <v>0.64332071970163407</v>
      </c>
      <c r="C103">
        <v>0.24626004855911854</v>
      </c>
      <c r="D103">
        <v>6.6765096929921928</v>
      </c>
      <c r="E103">
        <v>2.5455043815301877</v>
      </c>
      <c r="F103">
        <v>6.4604174539517949</v>
      </c>
      <c r="G103">
        <v>82.851896218295806</v>
      </c>
      <c r="H103">
        <v>37.586978775699215</v>
      </c>
      <c r="I103">
        <v>810.43316763233497</v>
      </c>
    </row>
    <row r="104" spans="1:9" x14ac:dyDescent="0.25">
      <c r="A104" s="4">
        <v>45066</v>
      </c>
      <c r="B104">
        <v>1.1617252761069974</v>
      </c>
      <c r="C104">
        <v>4.5677150068028967</v>
      </c>
      <c r="D104">
        <v>0.64332071970163407</v>
      </c>
      <c r="E104">
        <v>2.6294866517148594</v>
      </c>
      <c r="F104">
        <v>6.345017218208687</v>
      </c>
      <c r="G104">
        <v>0.3192453053767631</v>
      </c>
      <c r="H104">
        <v>39.194435938956111</v>
      </c>
      <c r="I104">
        <v>795.46958959049618</v>
      </c>
    </row>
    <row r="105" spans="1:9" x14ac:dyDescent="0.25">
      <c r="A105" s="4">
        <v>45067</v>
      </c>
      <c r="B105">
        <v>1.1566457479231351</v>
      </c>
      <c r="C105">
        <v>1.5069764330007884</v>
      </c>
      <c r="D105">
        <v>1.1617252761069974</v>
      </c>
      <c r="E105">
        <v>2.6854934282307035</v>
      </c>
      <c r="F105">
        <v>6.1810258333862595</v>
      </c>
      <c r="G105">
        <v>2.4828640379011326</v>
      </c>
      <c r="H105">
        <v>40.108196126007563</v>
      </c>
      <c r="I105">
        <v>772.73508018889379</v>
      </c>
    </row>
    <row r="106" spans="1:9" x14ac:dyDescent="0.25">
      <c r="A106" s="4">
        <v>45068</v>
      </c>
      <c r="B106">
        <v>1.7899846677894722</v>
      </c>
      <c r="C106">
        <v>9.4036066310769062</v>
      </c>
      <c r="D106">
        <v>1.1566457479231351</v>
      </c>
      <c r="E106">
        <v>2.4316696023043414</v>
      </c>
      <c r="F106">
        <v>6.1713281301879555</v>
      </c>
      <c r="G106">
        <v>1.4198863885403767</v>
      </c>
      <c r="H106">
        <v>33.890687226885618</v>
      </c>
      <c r="I106">
        <v>771.60791292227748</v>
      </c>
    </row>
    <row r="107" spans="1:9" x14ac:dyDescent="0.25">
      <c r="A107" s="4">
        <v>45069</v>
      </c>
      <c r="B107">
        <v>1.9514451584709105</v>
      </c>
      <c r="C107">
        <v>6.4272600768958918</v>
      </c>
      <c r="D107">
        <v>1.7899846677894722</v>
      </c>
      <c r="E107">
        <v>2.45010819686361</v>
      </c>
      <c r="F107">
        <v>6.1632123369718377</v>
      </c>
      <c r="G107">
        <v>5.4890417971928303</v>
      </c>
      <c r="H107">
        <v>34.361193552039509</v>
      </c>
      <c r="I107">
        <v>770.54297768104755</v>
      </c>
    </row>
    <row r="108" spans="1:9" x14ac:dyDescent="0.25">
      <c r="A108" s="4">
        <v>45070</v>
      </c>
      <c r="B108">
        <v>4.3491643164962897</v>
      </c>
      <c r="C108">
        <v>42.336929653676712</v>
      </c>
      <c r="D108">
        <v>1.9514451584709105</v>
      </c>
      <c r="E108">
        <v>2.5326850827829475</v>
      </c>
      <c r="F108">
        <v>6.124809050207614</v>
      </c>
      <c r="G108">
        <v>4.9473118622202374</v>
      </c>
      <c r="H108">
        <v>37.43609324249644</v>
      </c>
      <c r="I108">
        <v>766.19876523123014</v>
      </c>
    </row>
    <row r="109" spans="1:9" x14ac:dyDescent="0.25">
      <c r="A109" s="4">
        <v>45071</v>
      </c>
      <c r="B109">
        <v>1.7223820112906298</v>
      </c>
      <c r="C109">
        <v>2.3920808223197931</v>
      </c>
      <c r="D109">
        <v>4.3491643164962897</v>
      </c>
      <c r="E109">
        <v>1.8249525568255811</v>
      </c>
      <c r="F109">
        <v>6.0228074476895133</v>
      </c>
      <c r="G109">
        <v>28.298635524652731</v>
      </c>
      <c r="H109">
        <v>14.924589728218068</v>
      </c>
      <c r="I109">
        <v>752.53899282318218</v>
      </c>
    </row>
    <row r="110" spans="1:9" x14ac:dyDescent="0.25">
      <c r="A110" s="4">
        <v>45072</v>
      </c>
      <c r="B110">
        <v>1.3060844011869386</v>
      </c>
      <c r="C110">
        <v>3.8749168267179641</v>
      </c>
      <c r="D110">
        <v>1.7223820112906298</v>
      </c>
      <c r="E110">
        <v>1.9196330827520534</v>
      </c>
      <c r="F110">
        <v>4.040427553320586</v>
      </c>
      <c r="G110">
        <v>2.6638968583443217</v>
      </c>
      <c r="H110">
        <v>16.1191448735736</v>
      </c>
      <c r="I110">
        <v>189.20346510407884</v>
      </c>
    </row>
    <row r="111" spans="1:9" x14ac:dyDescent="0.25">
      <c r="A111" s="4">
        <v>45073</v>
      </c>
      <c r="B111">
        <v>0.5532666032344441</v>
      </c>
      <c r="C111">
        <v>0.30479079731705</v>
      </c>
      <c r="D111">
        <v>1.3060844011869386</v>
      </c>
      <c r="E111">
        <v>1.8327104151988312</v>
      </c>
      <c r="F111">
        <v>3.4386844127004039</v>
      </c>
      <c r="G111">
        <v>2.571002122234963</v>
      </c>
      <c r="H111">
        <v>14.916794877683998</v>
      </c>
      <c r="I111">
        <v>132.05514209873968</v>
      </c>
    </row>
    <row r="112" spans="1:9" x14ac:dyDescent="0.25">
      <c r="A112" s="4">
        <v>45074</v>
      </c>
      <c r="B112">
        <v>3.860461670470416</v>
      </c>
      <c r="C112">
        <v>21.850865265223003</v>
      </c>
      <c r="D112">
        <v>0.5532666032344441</v>
      </c>
      <c r="E112">
        <v>2.2189698327055858</v>
      </c>
      <c r="F112">
        <v>3.504582493565267</v>
      </c>
      <c r="G112">
        <v>0.30544666012798244</v>
      </c>
      <c r="H112">
        <v>20.64839960553827</v>
      </c>
      <c r="I112">
        <v>135.34139692152689</v>
      </c>
    </row>
    <row r="113" spans="1:9" x14ac:dyDescent="0.25">
      <c r="A113" s="4">
        <v>45075</v>
      </c>
      <c r="B113">
        <v>1.6635873936794192</v>
      </c>
      <c r="C113">
        <v>2.5114137968471466</v>
      </c>
      <c r="D113">
        <v>3.860461670470416</v>
      </c>
      <c r="E113">
        <v>2.2009130792612925</v>
      </c>
      <c r="F113">
        <v>3.5339914990053689</v>
      </c>
      <c r="G113">
        <v>18.045692986005857</v>
      </c>
      <c r="H113">
        <v>19.64840510362108</v>
      </c>
      <c r="I113">
        <v>136.56397528232634</v>
      </c>
    </row>
    <row r="114" spans="1:9" x14ac:dyDescent="0.25">
      <c r="A114" s="4">
        <v>45076</v>
      </c>
      <c r="B114">
        <v>1.6013607340461342</v>
      </c>
      <c r="C114">
        <v>2.4803487296168476</v>
      </c>
      <c r="D114">
        <v>1.6635873936794192</v>
      </c>
      <c r="E114">
        <v>2.1509010186291815</v>
      </c>
      <c r="F114">
        <v>3.5136642208005209</v>
      </c>
      <c r="G114">
        <v>2.636360272516221</v>
      </c>
      <c r="H114">
        <v>18.720420598627491</v>
      </c>
      <c r="I114">
        <v>135.53148824640226</v>
      </c>
    </row>
    <row r="115" spans="1:9" x14ac:dyDescent="0.25">
      <c r="A115" s="4">
        <v>45077</v>
      </c>
      <c r="B115">
        <v>3.5737253406675791</v>
      </c>
      <c r="C115">
        <v>33.154081348467038</v>
      </c>
      <c r="D115">
        <v>1.6013607340461342</v>
      </c>
      <c r="E115">
        <v>2.0401240220822232</v>
      </c>
      <c r="F115">
        <v>3.1905778520623596</v>
      </c>
      <c r="G115">
        <v>2.5220027050553129</v>
      </c>
      <c r="H115">
        <v>16.645273951237812</v>
      </c>
      <c r="I115">
        <v>100.91910435766891</v>
      </c>
    </row>
    <row r="116" spans="1:9" x14ac:dyDescent="0.25">
      <c r="A116" s="4">
        <v>45078</v>
      </c>
      <c r="B116">
        <v>3.4717610841676287</v>
      </c>
      <c r="C116">
        <v>27.991456426209353</v>
      </c>
      <c r="D116">
        <v>3.5737253406675791</v>
      </c>
      <c r="E116">
        <v>2.2900353182075084</v>
      </c>
      <c r="F116">
        <v>3.1916734903847357</v>
      </c>
      <c r="G116">
        <v>20.57736073123294</v>
      </c>
      <c r="H116">
        <v>21.9852780911996</v>
      </c>
      <c r="I116">
        <v>101.14061215729154</v>
      </c>
    </row>
    <row r="117" spans="1:9" x14ac:dyDescent="0.25">
      <c r="A117" s="4">
        <v>45079</v>
      </c>
      <c r="B117">
        <v>2.0831846838342036</v>
      </c>
      <c r="C117">
        <v>4.3071459302604573</v>
      </c>
      <c r="D117">
        <v>3.4717610841676287</v>
      </c>
      <c r="E117">
        <v>2.4010496442999747</v>
      </c>
      <c r="F117">
        <v>3.0710510089738703</v>
      </c>
      <c r="G117">
        <v>18.368029942050903</v>
      </c>
      <c r="H117">
        <v>23.105047882430238</v>
      </c>
      <c r="I117">
        <v>95.466965361501806</v>
      </c>
    </row>
    <row r="118" spans="1:9" x14ac:dyDescent="0.25">
      <c r="A118" s="4">
        <v>45080</v>
      </c>
      <c r="B118">
        <v>0.64543212570905195</v>
      </c>
      <c r="C118">
        <v>0.5819481587426345</v>
      </c>
      <c r="D118">
        <v>2.0831846838342036</v>
      </c>
      <c r="E118">
        <v>2.4142161475106332</v>
      </c>
      <c r="F118">
        <v>3.0176024115628759</v>
      </c>
      <c r="G118">
        <v>4.323371616274426</v>
      </c>
      <c r="H118">
        <v>23.266488750040779</v>
      </c>
      <c r="I118">
        <v>93.364071225527539</v>
      </c>
    </row>
    <row r="119" spans="1:9" x14ac:dyDescent="0.25">
      <c r="A119" s="4">
        <v>45081</v>
      </c>
      <c r="B119">
        <v>0.61817823978290731</v>
      </c>
      <c r="C119">
        <v>0.41231148312689375</v>
      </c>
      <c r="D119">
        <v>0.64543212570905195</v>
      </c>
      <c r="E119">
        <v>1.9510328002695607</v>
      </c>
      <c r="F119">
        <v>2.8754867341316741</v>
      </c>
      <c r="G119">
        <v>0.49237129673748564</v>
      </c>
      <c r="H119">
        <v>16.490406445941701</v>
      </c>
      <c r="I119">
        <v>87.300611043738058</v>
      </c>
    </row>
    <row r="120" spans="1:9" x14ac:dyDescent="0.25">
      <c r="A120" s="4">
        <v>45082</v>
      </c>
      <c r="B120">
        <v>11.388024887010715</v>
      </c>
      <c r="C120">
        <v>680.83875613012935</v>
      </c>
      <c r="D120">
        <v>0.61817823978290731</v>
      </c>
      <c r="E120">
        <v>3.3402381564597454</v>
      </c>
      <c r="F120">
        <v>3.1469411334299933</v>
      </c>
      <c r="G120">
        <v>0.39694142893237605</v>
      </c>
      <c r="H120">
        <v>91.461920828132151</v>
      </c>
      <c r="I120">
        <v>125.30063673446665</v>
      </c>
    </row>
    <row r="121" spans="1:9" x14ac:dyDescent="0.25">
      <c r="A121" s="4">
        <v>45083</v>
      </c>
      <c r="B121">
        <v>7.9757985190899792</v>
      </c>
      <c r="C121">
        <v>75.16551214911992</v>
      </c>
      <c r="D121">
        <v>11.388024887010715</v>
      </c>
      <c r="E121">
        <v>4.2508721257517239</v>
      </c>
      <c r="F121">
        <v>3.3404513441456056</v>
      </c>
      <c r="G121">
        <v>297.14644743238028</v>
      </c>
      <c r="H121">
        <v>121.9082545320247</v>
      </c>
      <c r="I121">
        <v>135.72534876751942</v>
      </c>
    </row>
    <row r="122" spans="1:9" x14ac:dyDescent="0.25">
      <c r="A122" s="4">
        <v>45084</v>
      </c>
      <c r="B122">
        <v>7.5002120996281931</v>
      </c>
      <c r="C122">
        <v>69.135867415567674</v>
      </c>
      <c r="D122">
        <v>7.9757985190899792</v>
      </c>
      <c r="E122">
        <v>4.8117988056032397</v>
      </c>
      <c r="F122">
        <v>3.3500435288863168</v>
      </c>
      <c r="G122">
        <v>69.148614849062881</v>
      </c>
      <c r="H122">
        <v>140.98102431842182</v>
      </c>
      <c r="I122">
        <v>137.01177354151559</v>
      </c>
    </row>
    <row r="123" spans="1:9" x14ac:dyDescent="0.25">
      <c r="A123" s="4">
        <v>45085</v>
      </c>
      <c r="B123">
        <v>2.4801027037217644</v>
      </c>
      <c r="C123">
        <v>10.492872486178022</v>
      </c>
      <c r="D123">
        <v>7.5002120996281931</v>
      </c>
      <c r="E123">
        <v>4.6701333226824024</v>
      </c>
      <c r="F123">
        <v>3.3205377032793333</v>
      </c>
      <c r="G123">
        <v>62.362749302868693</v>
      </c>
      <c r="H123">
        <v>135.42858528039338</v>
      </c>
      <c r="I123">
        <v>135.61310304040441</v>
      </c>
    </row>
    <row r="124" spans="1:9" x14ac:dyDescent="0.25">
      <c r="A124" s="4">
        <v>45086</v>
      </c>
      <c r="B124">
        <v>0.83298332002488051</v>
      </c>
      <c r="C124">
        <v>1.2452154830618249</v>
      </c>
      <c r="D124">
        <v>2.4801027037217644</v>
      </c>
      <c r="E124">
        <v>4.4915331278524988</v>
      </c>
      <c r="F124">
        <v>2.9197726100595447</v>
      </c>
      <c r="G124">
        <v>8.0337231859622911</v>
      </c>
      <c r="H124">
        <v>130.01203951771288</v>
      </c>
      <c r="I124">
        <v>104.34483848589586</v>
      </c>
    </row>
    <row r="125" spans="1:9" x14ac:dyDescent="0.25">
      <c r="A125" s="4">
        <v>45087</v>
      </c>
      <c r="B125">
        <v>12.844857425286659</v>
      </c>
      <c r="C125">
        <v>296.55854680438358</v>
      </c>
      <c r="D125">
        <v>0.83298332002488051</v>
      </c>
      <c r="E125">
        <v>6.2343081706492995</v>
      </c>
      <c r="F125">
        <v>3.2700784104734497</v>
      </c>
      <c r="G125">
        <v>0.92951961979331821</v>
      </c>
      <c r="H125">
        <v>209.925836610403</v>
      </c>
      <c r="I125">
        <v>129.48437461107073</v>
      </c>
    </row>
    <row r="126" spans="1:9" x14ac:dyDescent="0.25">
      <c r="A126" s="4">
        <v>45088</v>
      </c>
      <c r="B126">
        <v>1.5511508190282024</v>
      </c>
      <c r="C126">
        <v>1.7946499294235454</v>
      </c>
      <c r="D126">
        <v>12.844857425286659</v>
      </c>
      <c r="E126">
        <v>6.367589967684343</v>
      </c>
      <c r="F126">
        <v>3.130001663311929</v>
      </c>
      <c r="G126">
        <v>221.19968823052645</v>
      </c>
      <c r="H126">
        <v>214.54445339902645</v>
      </c>
      <c r="I126">
        <v>121.92434181704076</v>
      </c>
    </row>
    <row r="127" spans="1:9" x14ac:dyDescent="0.25">
      <c r="A127" s="4">
        <v>45089</v>
      </c>
      <c r="B127">
        <v>1.4056815291262779</v>
      </c>
      <c r="C127">
        <v>2.8019350144824915</v>
      </c>
      <c r="D127">
        <v>1.5511508190282024</v>
      </c>
      <c r="E127">
        <v>4.9415409165579947</v>
      </c>
      <c r="F127">
        <v>3.1577294014556614</v>
      </c>
      <c r="G127">
        <v>2.077992135653671</v>
      </c>
      <c r="H127">
        <v>105.66056812289283</v>
      </c>
      <c r="I127">
        <v>123.10085094525124</v>
      </c>
    </row>
    <row r="128" spans="1:9" x14ac:dyDescent="0.25">
      <c r="A128" s="4">
        <v>45090</v>
      </c>
      <c r="B128">
        <v>2.3434443182755578</v>
      </c>
      <c r="C128">
        <v>7.3397574791367326</v>
      </c>
      <c r="D128">
        <v>1.4056815291262779</v>
      </c>
      <c r="E128">
        <v>4.1369188878702188</v>
      </c>
      <c r="F128">
        <v>3.2103576016544388</v>
      </c>
      <c r="G128">
        <v>2.3529677102157018</v>
      </c>
      <c r="H128">
        <v>81.631467706957309</v>
      </c>
      <c r="I128">
        <v>125.42848688472627</v>
      </c>
    </row>
    <row r="129" spans="1:9" x14ac:dyDescent="0.25">
      <c r="A129" s="4">
        <v>45091</v>
      </c>
      <c r="B129">
        <v>15.10288116177313</v>
      </c>
      <c r="C129">
        <v>1429.6705385819664</v>
      </c>
      <c r="D129">
        <v>2.3434443182755578</v>
      </c>
      <c r="E129">
        <v>5.2230144681766388</v>
      </c>
      <c r="F129">
        <v>3.5948952587377438</v>
      </c>
      <c r="G129">
        <v>6.3488562500161043</v>
      </c>
      <c r="H129">
        <v>218.48834787666726</v>
      </c>
      <c r="I129">
        <v>194.18807608756768</v>
      </c>
    </row>
    <row r="130" spans="1:9" x14ac:dyDescent="0.25">
      <c r="A130" s="4">
        <v>45092</v>
      </c>
      <c r="B130">
        <v>2.6651915356975167</v>
      </c>
      <c r="C130">
        <v>8.7690316701364086</v>
      </c>
      <c r="D130">
        <v>15.10288116177313</v>
      </c>
      <c r="E130">
        <v>5.2494557298874609</v>
      </c>
      <c r="F130">
        <v>3.6229891433757926</v>
      </c>
      <c r="G130">
        <v>571.05480346061472</v>
      </c>
      <c r="H130">
        <v>219.48624614895823</v>
      </c>
      <c r="I130">
        <v>195.86582914112873</v>
      </c>
    </row>
    <row r="131" spans="1:9" x14ac:dyDescent="0.25">
      <c r="A131" s="4">
        <v>45093</v>
      </c>
      <c r="B131">
        <v>4.1273267708755608</v>
      </c>
      <c r="C131">
        <v>35.208803539947631</v>
      </c>
      <c r="D131">
        <v>2.6651915356975167</v>
      </c>
      <c r="E131">
        <v>5.7200762228661306</v>
      </c>
      <c r="F131">
        <v>3.6348624985696145</v>
      </c>
      <c r="G131">
        <v>7.8923119838472662</v>
      </c>
      <c r="H131">
        <v>241.47552703638769</v>
      </c>
      <c r="I131">
        <v>197.0003712597015</v>
      </c>
    </row>
    <row r="132" spans="1:9" x14ac:dyDescent="0.25">
      <c r="A132" s="4">
        <v>45094</v>
      </c>
      <c r="B132">
        <v>2.5813261951138253</v>
      </c>
      <c r="C132">
        <v>17.044394468101935</v>
      </c>
      <c r="D132">
        <v>4.1273267708755608</v>
      </c>
      <c r="E132">
        <v>4.2538574756985819</v>
      </c>
      <c r="F132">
        <v>3.4983563819736685</v>
      </c>
      <c r="G132">
        <v>24.490321590453455</v>
      </c>
      <c r="H132">
        <v>164.89551143339713</v>
      </c>
      <c r="I132">
        <v>185.12937024160294</v>
      </c>
    </row>
    <row r="133" spans="1:9" x14ac:dyDescent="0.25">
      <c r="A133" s="4">
        <v>45095</v>
      </c>
      <c r="B133">
        <v>1.0073016769531318</v>
      </c>
      <c r="C133">
        <v>1.8696071725755394</v>
      </c>
      <c r="D133">
        <v>2.5813261951138253</v>
      </c>
      <c r="E133">
        <v>4.1761647411164287</v>
      </c>
      <c r="F133">
        <v>3.5104890805487181</v>
      </c>
      <c r="G133">
        <v>10.656968375160828</v>
      </c>
      <c r="H133">
        <v>161.88788655651356</v>
      </c>
      <c r="I133">
        <v>185.82525624667889</v>
      </c>
    </row>
    <row r="134" spans="1:9" x14ac:dyDescent="0.25">
      <c r="A134" s="4">
        <v>45096</v>
      </c>
      <c r="B134">
        <v>2.0761029262734318</v>
      </c>
      <c r="C134">
        <v>5.1954495378596581</v>
      </c>
      <c r="D134">
        <v>1.0073016769531318</v>
      </c>
      <c r="E134">
        <v>4.2719392264231653</v>
      </c>
      <c r="F134">
        <v>3.5409683355542665</v>
      </c>
      <c r="G134">
        <v>1.3773196378939747</v>
      </c>
      <c r="H134">
        <v>165.73239056571762</v>
      </c>
      <c r="I134">
        <v>187.45964860309661</v>
      </c>
    </row>
    <row r="135" spans="1:9" x14ac:dyDescent="0.25">
      <c r="A135" s="4">
        <v>45097</v>
      </c>
      <c r="B135">
        <v>7.904794222311863</v>
      </c>
      <c r="C135">
        <v>83.244547632141106</v>
      </c>
      <c r="D135">
        <v>2.0761029262734318</v>
      </c>
      <c r="E135">
        <v>5.0664177841426374</v>
      </c>
      <c r="F135">
        <v>3.7659066180338905</v>
      </c>
      <c r="G135">
        <v>4.7321711779364781</v>
      </c>
      <c r="H135">
        <v>201.44999471040327</v>
      </c>
      <c r="I135">
        <v>202.25424224328654</v>
      </c>
    </row>
    <row r="136" spans="1:9" x14ac:dyDescent="0.25">
      <c r="A136" s="4">
        <v>45098</v>
      </c>
      <c r="B136">
        <v>9.0258830738797311</v>
      </c>
      <c r="C136">
        <v>85.898456682788463</v>
      </c>
      <c r="D136">
        <v>7.904794222311863</v>
      </c>
      <c r="E136">
        <v>4.1982752001578652</v>
      </c>
      <c r="F136">
        <v>4.0071032315702322</v>
      </c>
      <c r="G136">
        <v>72.122117262112596</v>
      </c>
      <c r="H136">
        <v>64.663018532267628</v>
      </c>
      <c r="I136">
        <v>218.04310788621061</v>
      </c>
    </row>
    <row r="137" spans="1:9" x14ac:dyDescent="0.25">
      <c r="A137" s="4">
        <v>45099</v>
      </c>
      <c r="B137">
        <v>7.147157845124215</v>
      </c>
      <c r="C137">
        <v>75.850379453289449</v>
      </c>
      <c r="D137">
        <v>9.0258830738797311</v>
      </c>
      <c r="E137">
        <v>4.8385561015045369</v>
      </c>
      <c r="F137">
        <v>4.1802936544586764</v>
      </c>
      <c r="G137">
        <v>83.653166272229726</v>
      </c>
      <c r="H137">
        <v>84.406338673371408</v>
      </c>
      <c r="I137">
        <v>230.11833551851907</v>
      </c>
    </row>
    <row r="138" spans="1:9" x14ac:dyDescent="0.25">
      <c r="A138" s="4">
        <v>45100</v>
      </c>
      <c r="B138">
        <v>13.041021730137953</v>
      </c>
      <c r="C138">
        <v>779.63350647247648</v>
      </c>
      <c r="D138">
        <v>7.147157845124215</v>
      </c>
      <c r="E138">
        <v>6.1119410956848785</v>
      </c>
      <c r="F138">
        <v>4.4700222349133982</v>
      </c>
      <c r="G138">
        <v>62.246115247375108</v>
      </c>
      <c r="H138">
        <v>197.9303163931506</v>
      </c>
      <c r="I138">
        <v>274.37414447601685</v>
      </c>
    </row>
    <row r="139" spans="1:9" x14ac:dyDescent="0.25">
      <c r="A139" s="4">
        <v>45101</v>
      </c>
      <c r="B139">
        <v>2.5602968659924956</v>
      </c>
      <c r="C139">
        <v>9.2661870072819852</v>
      </c>
      <c r="D139">
        <v>13.041021730137953</v>
      </c>
      <c r="E139">
        <v>6.1089369058104035</v>
      </c>
      <c r="F139">
        <v>4.4979527300701267</v>
      </c>
      <c r="G139">
        <v>364.13033977599582</v>
      </c>
      <c r="H139">
        <v>197.09802442095204</v>
      </c>
      <c r="I139">
        <v>276.34029449469978</v>
      </c>
    </row>
    <row r="140" spans="1:9" x14ac:dyDescent="0.25">
      <c r="A140" s="4">
        <v>45102</v>
      </c>
      <c r="B140">
        <v>1.3310712987612714</v>
      </c>
      <c r="C140">
        <v>1.4611794117851113</v>
      </c>
      <c r="D140">
        <v>2.5602968659924956</v>
      </c>
      <c r="E140">
        <v>6.1551897089258514</v>
      </c>
      <c r="F140">
        <v>4.4987856266559385</v>
      </c>
      <c r="G140">
        <v>7.7936492200031697</v>
      </c>
      <c r="H140">
        <v>198.55135641458787</v>
      </c>
      <c r="I140">
        <v>276.30307664804877</v>
      </c>
    </row>
    <row r="141" spans="1:9" x14ac:dyDescent="0.25">
      <c r="A141" s="4">
        <v>45103</v>
      </c>
      <c r="B141">
        <v>4.7122848735225284</v>
      </c>
      <c r="C141">
        <v>26.480887837162996</v>
      </c>
      <c r="D141">
        <v>1.3310712987612714</v>
      </c>
      <c r="E141">
        <v>6.5317871299614376</v>
      </c>
      <c r="F141">
        <v>4.6374195689988742</v>
      </c>
      <c r="G141">
        <v>1.6089890600188059</v>
      </c>
      <c r="H141">
        <v>212.84358752088011</v>
      </c>
      <c r="I141">
        <v>285.80412114014598</v>
      </c>
    </row>
    <row r="142" spans="1:9" x14ac:dyDescent="0.25">
      <c r="A142" s="4">
        <v>45104</v>
      </c>
      <c r="B142">
        <v>3.9360923434273074</v>
      </c>
      <c r="C142">
        <v>18.903341524794801</v>
      </c>
      <c r="D142">
        <v>4.7122848735225284</v>
      </c>
      <c r="E142">
        <v>5.964829718692215</v>
      </c>
      <c r="F142">
        <v>4.6399405914307703</v>
      </c>
      <c r="G142">
        <v>24.249221920144233</v>
      </c>
      <c r="H142">
        <v>188.38797711597957</v>
      </c>
      <c r="I142">
        <v>285.84851499825834</v>
      </c>
    </row>
    <row r="143" spans="1:9" x14ac:dyDescent="0.25">
      <c r="A143" s="4">
        <v>45105</v>
      </c>
      <c r="B143">
        <v>2.2429862105191423</v>
      </c>
      <c r="C143">
        <v>4.5700651331417399</v>
      </c>
      <c r="D143">
        <v>3.9360923434273074</v>
      </c>
      <c r="E143">
        <v>4.9958444524978445</v>
      </c>
      <c r="F143">
        <v>4.6592538853254277</v>
      </c>
      <c r="G143">
        <v>17.113331737044593</v>
      </c>
      <c r="H143">
        <v>151.21535238650372</v>
      </c>
      <c r="I143">
        <v>287.11616829950452</v>
      </c>
    </row>
    <row r="144" spans="1:9" x14ac:dyDescent="0.25">
      <c r="A144" s="4">
        <v>45106</v>
      </c>
      <c r="B144">
        <v>1.6747649768084698</v>
      </c>
      <c r="C144">
        <v>5.2862159027743845</v>
      </c>
      <c r="D144">
        <v>2.2429862105191423</v>
      </c>
      <c r="E144">
        <v>4.214074042738452</v>
      </c>
      <c r="F144">
        <v>4.6617006934175054</v>
      </c>
      <c r="G144">
        <v>4.7949910236041786</v>
      </c>
      <c r="H144">
        <v>122.54201136303585</v>
      </c>
      <c r="I144">
        <v>287.37305831755646</v>
      </c>
    </row>
    <row r="145" spans="1:9" x14ac:dyDescent="0.25">
      <c r="A145" s="4">
        <v>45107</v>
      </c>
      <c r="B145">
        <v>10.861161086625259</v>
      </c>
      <c r="C145">
        <v>486.96555847763653</v>
      </c>
      <c r="D145">
        <v>1.6747649768084698</v>
      </c>
      <c r="E145">
        <v>3.9026653793794961</v>
      </c>
      <c r="F145">
        <v>4.9046152182827614</v>
      </c>
      <c r="G145">
        <v>3.8505814885606711</v>
      </c>
      <c r="H145">
        <v>91.769368214804473</v>
      </c>
      <c r="I145">
        <v>319.89162774550903</v>
      </c>
    </row>
    <row r="146" spans="1:9" x14ac:dyDescent="0.25">
      <c r="A146" s="4">
        <v>45108</v>
      </c>
      <c r="B146">
        <v>0.17365656730805645</v>
      </c>
      <c r="C146">
        <v>2.5511995640052722E-2</v>
      </c>
      <c r="D146">
        <v>10.861161086625259</v>
      </c>
      <c r="E146">
        <v>3.5617167652817194</v>
      </c>
      <c r="F146">
        <v>4.7946784010541093</v>
      </c>
      <c r="G146">
        <v>239.67645801136794</v>
      </c>
      <c r="H146">
        <v>83.049334291517752</v>
      </c>
      <c r="I146">
        <v>311.69164650081302</v>
      </c>
    </row>
    <row r="147" spans="1:9" x14ac:dyDescent="0.25">
      <c r="A147" s="4">
        <v>45109</v>
      </c>
      <c r="B147">
        <v>0.67533809608149431</v>
      </c>
      <c r="C147">
        <v>0.47517117205659115</v>
      </c>
      <c r="D147">
        <v>0.17365656730805645</v>
      </c>
      <c r="E147">
        <v>3.4680405934703225</v>
      </c>
      <c r="F147">
        <v>4.7477501814623526</v>
      </c>
      <c r="G147">
        <v>2.7737251732539707E-2</v>
      </c>
      <c r="H147">
        <v>80.791707094172679</v>
      </c>
      <c r="I147">
        <v>308.50098167971896</v>
      </c>
    </row>
    <row r="148" spans="1:9" x14ac:dyDescent="0.25">
      <c r="A148" s="4">
        <v>45110</v>
      </c>
      <c r="B148">
        <v>2.2994020299074212</v>
      </c>
      <c r="C148">
        <v>14.373568990981488</v>
      </c>
      <c r="D148">
        <v>0.67533809608149431</v>
      </c>
      <c r="E148">
        <v>3.1233430443824495</v>
      </c>
      <c r="F148">
        <v>4.8028825116022977</v>
      </c>
      <c r="G148">
        <v>0.46552851880940377</v>
      </c>
      <c r="H148">
        <v>71.945407590613868</v>
      </c>
      <c r="I148">
        <v>312.59267870733333</v>
      </c>
    </row>
    <row r="149" spans="1:9" x14ac:dyDescent="0.25">
      <c r="A149" s="4">
        <v>45111</v>
      </c>
      <c r="B149">
        <v>1.4727752728095771</v>
      </c>
      <c r="C149">
        <v>2.6818969081183015</v>
      </c>
      <c r="D149">
        <v>2.2994020299074212</v>
      </c>
      <c r="E149">
        <v>2.7714406057227738</v>
      </c>
      <c r="F149">
        <v>4.8313690793698543</v>
      </c>
      <c r="G149">
        <v>8.7176056498143275</v>
      </c>
      <c r="H149">
        <v>62.856003404861241</v>
      </c>
      <c r="I149">
        <v>314.5309366766142</v>
      </c>
    </row>
    <row r="150" spans="1:9" x14ac:dyDescent="0.25">
      <c r="A150" s="4">
        <v>45112</v>
      </c>
      <c r="B150">
        <v>1.2922294273607067</v>
      </c>
      <c r="C150">
        <v>3.681336552400559</v>
      </c>
      <c r="D150">
        <v>1.4727752728095771</v>
      </c>
      <c r="E150">
        <v>2.6356182081287116</v>
      </c>
      <c r="F150">
        <v>4.4948425640481871</v>
      </c>
      <c r="G150">
        <v>2.4118901492529865</v>
      </c>
      <c r="H150">
        <v>59.723902998320362</v>
      </c>
      <c r="I150">
        <v>268.22914128760965</v>
      </c>
    </row>
    <row r="151" spans="1:9" x14ac:dyDescent="0.25">
      <c r="A151" s="4">
        <v>45113</v>
      </c>
      <c r="B151">
        <v>9.2514458556727703</v>
      </c>
      <c r="C151">
        <v>113.70916258913627</v>
      </c>
      <c r="D151">
        <v>1.2922294273607067</v>
      </c>
      <c r="E151">
        <v>3.7180011908236117</v>
      </c>
      <c r="F151">
        <v>4.5373641419342796</v>
      </c>
      <c r="G151">
        <v>2.4793759733543705</v>
      </c>
      <c r="H151">
        <v>92.720137090212404</v>
      </c>
      <c r="I151">
        <v>272.22799571666417</v>
      </c>
    </row>
    <row r="152" spans="1:9" x14ac:dyDescent="0.25">
      <c r="A152" s="4">
        <v>45114</v>
      </c>
      <c r="B152">
        <v>1.6307296110699765</v>
      </c>
      <c r="C152">
        <v>2.3955170577344687</v>
      </c>
      <c r="D152">
        <v>9.2514458556727703</v>
      </c>
      <c r="E152">
        <v>2.3993681228871431</v>
      </c>
      <c r="F152">
        <v>4.3417147256490063</v>
      </c>
      <c r="G152">
        <v>98.652328872361977</v>
      </c>
      <c r="H152">
        <v>28.118932529326912</v>
      </c>
      <c r="I152">
        <v>258.06347715198422</v>
      </c>
    </row>
    <row r="153" spans="1:9" x14ac:dyDescent="0.25">
      <c r="A153" s="4">
        <v>45115</v>
      </c>
      <c r="B153">
        <v>0.58118032475783765</v>
      </c>
      <c r="C153">
        <v>0.23330324472297778</v>
      </c>
      <c r="D153">
        <v>1.6307296110699765</v>
      </c>
      <c r="E153">
        <v>2.4575858025228259</v>
      </c>
      <c r="F153">
        <v>4.2784173130168748</v>
      </c>
      <c r="G153">
        <v>2.5239549045288654</v>
      </c>
      <c r="H153">
        <v>28.822982506446472</v>
      </c>
      <c r="I153">
        <v>253.93168075167765</v>
      </c>
    </row>
    <row r="154" spans="1:9" x14ac:dyDescent="0.25">
      <c r="A154" s="4">
        <v>45116</v>
      </c>
      <c r="B154">
        <v>0.36948893281219636</v>
      </c>
      <c r="C154">
        <v>0.11580819807306569</v>
      </c>
      <c r="D154">
        <v>0.58118032475783765</v>
      </c>
      <c r="E154">
        <v>2.4138930649129264</v>
      </c>
      <c r="F154">
        <v>4.2629675001097853</v>
      </c>
      <c r="G154">
        <v>0.28071866686461339</v>
      </c>
      <c r="H154">
        <v>28.273540430795549</v>
      </c>
      <c r="I154">
        <v>252.97414352599341</v>
      </c>
    </row>
    <row r="155" spans="1:9" x14ac:dyDescent="0.25">
      <c r="A155" s="4">
        <v>45117</v>
      </c>
      <c r="B155">
        <v>4.9098337587378982</v>
      </c>
      <c r="C155">
        <v>56.216375693215099</v>
      </c>
      <c r="D155">
        <v>0.36948893281219636</v>
      </c>
      <c r="E155">
        <v>2.7868118833172804</v>
      </c>
      <c r="F155">
        <v>3.9984667112248271</v>
      </c>
      <c r="G155">
        <v>0.12573931403591943</v>
      </c>
      <c r="H155">
        <v>37.288480280923771</v>
      </c>
      <c r="I155">
        <v>229.03788832096862</v>
      </c>
    </row>
    <row r="156" spans="1:9" x14ac:dyDescent="0.25">
      <c r="A156" s="4">
        <v>45118</v>
      </c>
      <c r="B156">
        <v>1.4343026488906234</v>
      </c>
      <c r="C156">
        <v>2.2914184173900329</v>
      </c>
      <c r="D156">
        <v>4.9098337587378982</v>
      </c>
      <c r="E156">
        <v>2.7813157941860012</v>
      </c>
      <c r="F156">
        <v>3.9945717722202407</v>
      </c>
      <c r="G156">
        <v>36.812745561522135</v>
      </c>
      <c r="H156">
        <v>37.174335023607931</v>
      </c>
      <c r="I156">
        <v>228.83210128979078</v>
      </c>
    </row>
    <row r="157" spans="1:9" x14ac:dyDescent="0.25">
      <c r="A157" s="4">
        <v>45119</v>
      </c>
      <c r="B157">
        <v>1.7616925441637004</v>
      </c>
      <c r="C157">
        <v>5.4700553804168095</v>
      </c>
      <c r="D157">
        <v>1.4343026488906234</v>
      </c>
      <c r="E157">
        <v>2.8483819537292865</v>
      </c>
      <c r="F157">
        <v>4.0064388060548213</v>
      </c>
      <c r="G157">
        <v>2.1711658539480707</v>
      </c>
      <c r="H157">
        <v>38.260846521789993</v>
      </c>
      <c r="I157">
        <v>229.60519564607384</v>
      </c>
    </row>
    <row r="158" spans="1:9" x14ac:dyDescent="0.25">
      <c r="A158" s="4">
        <v>45120</v>
      </c>
      <c r="B158">
        <v>5.5024357153115915</v>
      </c>
      <c r="C158">
        <v>36.056752742269438</v>
      </c>
      <c r="D158">
        <v>1.7616925441637004</v>
      </c>
      <c r="E158">
        <v>2.3128090765348324</v>
      </c>
      <c r="F158">
        <v>4.1117385192893563</v>
      </c>
      <c r="G158">
        <v>4.1202728633874139</v>
      </c>
      <c r="H158">
        <v>23.447279717943768</v>
      </c>
      <c r="I158">
        <v>236.66775560893237</v>
      </c>
    </row>
    <row r="159" spans="1:9" x14ac:dyDescent="0.25">
      <c r="A159" s="4">
        <v>45121</v>
      </c>
      <c r="B159">
        <v>7.6440889031411192</v>
      </c>
      <c r="C159">
        <v>166.22755256404193</v>
      </c>
      <c r="D159">
        <v>5.5024357153115915</v>
      </c>
      <c r="E159">
        <v>3.1718604039735667</v>
      </c>
      <c r="F159">
        <v>3.8631121106682893</v>
      </c>
      <c r="G159">
        <v>33.040627236782626</v>
      </c>
      <c r="H159">
        <v>51.790882842718922</v>
      </c>
      <c r="I159">
        <v>174.89281928044329</v>
      </c>
    </row>
    <row r="160" spans="1:9" x14ac:dyDescent="0.25">
      <c r="A160" s="4">
        <v>45122</v>
      </c>
      <c r="B160">
        <v>0.14731313646510708</v>
      </c>
      <c r="C160">
        <v>1.7339892631149746E-2</v>
      </c>
      <c r="D160">
        <v>7.6440889031411192</v>
      </c>
      <c r="E160">
        <v>3.1098793770746052</v>
      </c>
      <c r="F160">
        <v>3.7791828306938755</v>
      </c>
      <c r="G160">
        <v>98.554676040716529</v>
      </c>
      <c r="H160">
        <v>50.758271673798852</v>
      </c>
      <c r="I160">
        <v>170.72745906833669</v>
      </c>
    </row>
    <row r="161" spans="1:9" x14ac:dyDescent="0.25">
      <c r="A161" s="4">
        <v>45123</v>
      </c>
      <c r="B161">
        <v>0.51333080002120546</v>
      </c>
      <c r="C161">
        <v>0.33728844824216664</v>
      </c>
      <c r="D161">
        <v>0.14731313646510708</v>
      </c>
      <c r="E161">
        <v>3.1304282152473206</v>
      </c>
      <c r="F161">
        <v>3.6587162983320636</v>
      </c>
      <c r="G161">
        <v>1.9398344965721428E-2</v>
      </c>
      <c r="H161">
        <v>51.114897162009434</v>
      </c>
      <c r="I161">
        <v>163.86711216327987</v>
      </c>
    </row>
    <row r="162" spans="1:9" x14ac:dyDescent="0.25">
      <c r="A162" s="4">
        <v>45124</v>
      </c>
      <c r="B162">
        <v>2.6403701301752029</v>
      </c>
      <c r="C162">
        <v>14.279347975049273</v>
      </c>
      <c r="D162">
        <v>0.51333080002120546</v>
      </c>
      <c r="E162">
        <v>2.8062191254526501</v>
      </c>
      <c r="F162">
        <v>3.6606844295007761</v>
      </c>
      <c r="G162">
        <v>0.29812476670173871</v>
      </c>
      <c r="H162">
        <v>42.063320332906244</v>
      </c>
      <c r="I162">
        <v>163.84222390175134</v>
      </c>
    </row>
    <row r="163" spans="1:9" x14ac:dyDescent="0.25">
      <c r="A163" s="4">
        <v>45125</v>
      </c>
      <c r="B163">
        <v>1.9921070460270975</v>
      </c>
      <c r="C163">
        <v>3.9774170826362352</v>
      </c>
      <c r="D163">
        <v>2.6403701301752029</v>
      </c>
      <c r="E163">
        <v>2.8859054679007174</v>
      </c>
      <c r="F163">
        <v>3.6935112751365748</v>
      </c>
      <c r="G163">
        <v>9.9774371234240231</v>
      </c>
      <c r="H163">
        <v>43.419764489110321</v>
      </c>
      <c r="I163">
        <v>165.39841244675281</v>
      </c>
    </row>
    <row r="164" spans="1:9" x14ac:dyDescent="0.25">
      <c r="A164" s="4">
        <v>45126</v>
      </c>
      <c r="B164">
        <v>1.5791480670329578</v>
      </c>
      <c r="C164">
        <v>2.6794574367668589</v>
      </c>
      <c r="D164">
        <v>1.9921070460270975</v>
      </c>
      <c r="E164">
        <v>2.8598276854534683</v>
      </c>
      <c r="F164">
        <v>3.6769461131618923</v>
      </c>
      <c r="G164">
        <v>3.9729512756502032</v>
      </c>
      <c r="H164">
        <v>42.761372632028298</v>
      </c>
      <c r="I164">
        <v>164.55328482892835</v>
      </c>
    </row>
    <row r="165" spans="1:9" x14ac:dyDescent="0.25">
      <c r="A165" s="4">
        <v>45127</v>
      </c>
      <c r="B165">
        <v>3.1332688633842687</v>
      </c>
      <c r="C165">
        <v>39.056831951726849</v>
      </c>
      <c r="D165">
        <v>1.5791480670329578</v>
      </c>
      <c r="E165">
        <v>2.5213752780352796</v>
      </c>
      <c r="F165">
        <v>3.5178952678643061</v>
      </c>
      <c r="G165">
        <v>2.5849151051040806</v>
      </c>
      <c r="H165">
        <v>37.95279023992854</v>
      </c>
      <c r="I165">
        <v>155.68890126012079</v>
      </c>
    </row>
    <row r="166" spans="1:9" x14ac:dyDescent="0.25">
      <c r="A166" s="4">
        <v>45128</v>
      </c>
      <c r="B166">
        <v>0.72925105965654924</v>
      </c>
      <c r="C166">
        <v>0.42347620853020818</v>
      </c>
      <c r="D166">
        <v>3.1332688633842687</v>
      </c>
      <c r="E166">
        <v>1.5335413003946272</v>
      </c>
      <c r="F166">
        <v>3.2413408673902002</v>
      </c>
      <c r="G166">
        <v>19.581509583075459</v>
      </c>
      <c r="H166">
        <v>11.954852886421691</v>
      </c>
      <c r="I166">
        <v>140.28461531635807</v>
      </c>
    </row>
    <row r="167" spans="1:9" x14ac:dyDescent="0.25">
      <c r="A167" s="4">
        <v>45129</v>
      </c>
      <c r="B167">
        <v>0.33494726429600008</v>
      </c>
      <c r="C167">
        <v>0.13908401597190101</v>
      </c>
      <c r="D167">
        <v>0.72925105965654924</v>
      </c>
      <c r="E167">
        <v>1.5603461757990404</v>
      </c>
      <c r="F167">
        <v>3.0142671813625923</v>
      </c>
      <c r="G167">
        <v>0.47456048905231707</v>
      </c>
      <c r="H167">
        <v>12.175990507288642</v>
      </c>
      <c r="I167">
        <v>127.79321981047897</v>
      </c>
    </row>
    <row r="168" spans="1:9" x14ac:dyDescent="0.25">
      <c r="A168" s="4">
        <v>45130</v>
      </c>
      <c r="B168">
        <v>1.4256675414335422</v>
      </c>
      <c r="C168">
        <v>3.0269889537718999</v>
      </c>
      <c r="D168">
        <v>0.33494726429600008</v>
      </c>
      <c r="E168">
        <v>1.6906799960008028</v>
      </c>
      <c r="F168">
        <v>2.627088708405779</v>
      </c>
      <c r="G168">
        <v>0.12491513052710448</v>
      </c>
      <c r="H168">
        <v>13.481262589563231</v>
      </c>
      <c r="I168">
        <v>83.936372208124865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zoomScale="70" zoomScaleNormal="70" workbookViewId="0">
      <selection activeCell="K16" sqref="K16"/>
    </sheetView>
  </sheetViews>
  <sheetFormatPr defaultRowHeight="15" x14ac:dyDescent="0.25"/>
  <cols>
    <col min="1" max="1" width="9.7109375" bestFit="1" customWidth="1"/>
    <col min="2" max="2" width="19.7109375" bestFit="1" customWidth="1"/>
    <col min="4" max="4" width="15.85546875" bestFit="1" customWidth="1"/>
    <col min="5" max="5" width="14.85546875" bestFit="1" customWidth="1"/>
    <col min="6" max="6" width="15.85546875" bestFit="1" customWidth="1"/>
    <col min="7" max="7" width="20.140625" bestFit="1" customWidth="1"/>
    <col min="8" max="8" width="20.5703125" bestFit="1" customWidth="1"/>
    <col min="9" max="9" width="21" bestFit="1" customWidth="1"/>
    <col min="10" max="10" width="18.140625" bestFit="1" customWidth="1"/>
  </cols>
  <sheetData>
    <row r="1" spans="1:10" x14ac:dyDescent="0.25">
      <c r="A1" s="1"/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/>
      <c r="J1" s="1" t="s">
        <v>19</v>
      </c>
    </row>
    <row r="2" spans="1:10" x14ac:dyDescent="0.25">
      <c r="A2" s="1" t="s">
        <v>12</v>
      </c>
      <c r="B2" s="1" cm="1">
        <f t="array" ref="B2:H6">LINEST(Realized_Variance,Independent_Variables,1,1)</f>
        <v>-4.6591009406267269E-3</v>
      </c>
      <c r="C2" s="1">
        <v>-3.4096001920458112E-3</v>
      </c>
      <c r="D2" s="1">
        <v>1.1543511249944662E-3</v>
      </c>
      <c r="E2" s="1">
        <v>0.72164372064163851</v>
      </c>
      <c r="F2" s="1">
        <v>1.396079288892405</v>
      </c>
      <c r="G2" s="1">
        <v>-2.3952255607542321E-2</v>
      </c>
      <c r="H2" s="1">
        <v>-2.5893752272879604</v>
      </c>
      <c r="I2" s="1"/>
      <c r="J2">
        <f>SQRT(B12)</f>
        <v>2.4924099841748766</v>
      </c>
    </row>
    <row r="3" spans="1:10" x14ac:dyDescent="0.25">
      <c r="A3" s="1" t="s">
        <v>13</v>
      </c>
      <c r="B3" s="1">
        <v>6.7625595816221918E-3</v>
      </c>
      <c r="C3" s="1">
        <v>4.6189509652425501E-3</v>
      </c>
      <c r="D3" s="1">
        <v>2.0744576195034195E-3</v>
      </c>
      <c r="E3" s="1">
        <v>1.3434570500820953</v>
      </c>
      <c r="F3" s="1">
        <v>0.62584729583834076</v>
      </c>
      <c r="G3" s="1">
        <v>0.1993063301755898</v>
      </c>
      <c r="H3" s="1">
        <v>4.2884315617195048</v>
      </c>
      <c r="I3" s="1"/>
    </row>
    <row r="4" spans="1:10" x14ac:dyDescent="0.25">
      <c r="A4" s="1"/>
      <c r="B4" s="1">
        <v>0.31467141099616019</v>
      </c>
      <c r="C4" s="1">
        <v>7.1243727425453134</v>
      </c>
      <c r="D4" s="1" t="e">
        <v>#N/A</v>
      </c>
      <c r="E4" s="1" t="e">
        <v>#N/A</v>
      </c>
      <c r="F4" s="1" t="e">
        <v>#N/A</v>
      </c>
      <c r="G4" s="1" t="e">
        <v>#N/A</v>
      </c>
      <c r="H4" s="1" t="e">
        <v>#N/A</v>
      </c>
      <c r="I4" s="1"/>
    </row>
    <row r="5" spans="1:10" x14ac:dyDescent="0.25">
      <c r="A5" s="1"/>
      <c r="B5" s="1">
        <v>9.9483381854733484</v>
      </c>
      <c r="C5" s="1">
        <v>130</v>
      </c>
      <c r="D5" s="1" t="e">
        <v>#N/A</v>
      </c>
      <c r="E5" s="1" t="e">
        <v>#N/A</v>
      </c>
      <c r="F5" s="1" t="e">
        <v>#N/A</v>
      </c>
      <c r="G5" s="1" t="e">
        <v>#N/A</v>
      </c>
      <c r="H5" s="1" t="e">
        <v>#N/A</v>
      </c>
      <c r="I5" s="1"/>
    </row>
    <row r="6" spans="1:10" x14ac:dyDescent="0.25">
      <c r="A6" s="1"/>
      <c r="B6" s="1">
        <v>3029.6681231925049</v>
      </c>
      <c r="C6" s="1">
        <v>6598.3693067139411</v>
      </c>
      <c r="D6" s="1" t="e">
        <v>#N/A</v>
      </c>
      <c r="E6" s="1" t="e">
        <v>#N/A</v>
      </c>
      <c r="F6" s="1" t="e">
        <v>#N/A</v>
      </c>
      <c r="G6" s="1" t="e">
        <v>#N/A</v>
      </c>
      <c r="H6" s="1" t="e">
        <v>#N/A</v>
      </c>
      <c r="I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</row>
    <row r="8" spans="1:10" x14ac:dyDescent="0.25">
      <c r="A8" s="1" t="s">
        <v>14</v>
      </c>
      <c r="B8" s="1">
        <f>B2/B3</f>
        <v>-0.68895525198598095</v>
      </c>
      <c r="C8" s="1">
        <f t="shared" ref="C8:H8" si="0">C2/C3</f>
        <v>-0.7381763126958778</v>
      </c>
      <c r="D8" s="1">
        <f t="shared" si="0"/>
        <v>0.55645924705407723</v>
      </c>
      <c r="E8" s="1">
        <f t="shared" si="0"/>
        <v>0.53715429205387744</v>
      </c>
      <c r="F8" s="1">
        <f t="shared" si="0"/>
        <v>2.2307027579664078</v>
      </c>
      <c r="G8" s="1">
        <f t="shared" si="0"/>
        <v>-0.12017809763714114</v>
      </c>
      <c r="H8" s="1">
        <f t="shared" si="0"/>
        <v>-0.60380472208112268</v>
      </c>
      <c r="I8" s="1"/>
    </row>
    <row r="9" spans="1:10" x14ac:dyDescent="0.25">
      <c r="A9" s="1" t="s">
        <v>15</v>
      </c>
      <c r="B9" s="2">
        <f>_xlfn.T.DIST.2T(ABS(B8),$C5)</f>
        <v>0.49207920532082872</v>
      </c>
      <c r="C9" s="2">
        <f t="shared" ref="C9:H9" si="1">_xlfn.T.DIST.2T(ABS(C8),$C5)</f>
        <v>0.46173780560195177</v>
      </c>
      <c r="D9" s="2">
        <f t="shared" si="1"/>
        <v>0.57885356015086709</v>
      </c>
      <c r="E9" s="2">
        <f t="shared" si="1"/>
        <v>0.59207924430053638</v>
      </c>
      <c r="F9" s="2">
        <f t="shared" si="1"/>
        <v>2.7415112869625557E-2</v>
      </c>
      <c r="G9" s="2">
        <f t="shared" si="1"/>
        <v>0.9045276032577968</v>
      </c>
      <c r="H9" s="2">
        <f t="shared" si="1"/>
        <v>0.5470256580031625</v>
      </c>
      <c r="I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10" x14ac:dyDescent="0.25">
      <c r="A11" s="1"/>
      <c r="B11" s="1" t="s">
        <v>18</v>
      </c>
      <c r="C11" s="1"/>
      <c r="D11" s="1" t="s">
        <v>17</v>
      </c>
      <c r="E11" s="1" t="s">
        <v>0</v>
      </c>
      <c r="F11" s="1" t="s">
        <v>1</v>
      </c>
      <c r="G11" s="1" t="s">
        <v>2</v>
      </c>
      <c r="H11" s="1" t="s">
        <v>3</v>
      </c>
      <c r="I11" s="1" t="s">
        <v>4</v>
      </c>
    </row>
    <row r="12" spans="1:10" x14ac:dyDescent="0.25">
      <c r="A12" s="1" t="s">
        <v>16</v>
      </c>
      <c r="B12" s="1">
        <f>H2 + D12 * G2 + E12 * F2 + F12 * E2 + D2 * G12 + C2 * H12 + B2 * I12</f>
        <v>6.2121075292146095</v>
      </c>
      <c r="C12" s="1"/>
      <c r="D12" s="1">
        <f>[1]result_data!B79</f>
        <v>4.78243008683362</v>
      </c>
      <c r="E12" s="1">
        <f>AVERAGE([1]result_data!B73:B79)</f>
        <v>5.2759626162670665</v>
      </c>
      <c r="F12" s="1">
        <f>AVERAGE([1]result_data!B50:B79)</f>
        <v>4.6336084805025441</v>
      </c>
      <c r="G12" s="1">
        <f>SQRT([1]result_data!C78)*[1]result_data!D79</f>
        <v>26.765235516204022</v>
      </c>
      <c r="H12" s="1">
        <f>SQRT(SUM([1]result_data!C73:C79))*[1]result_data!D79</f>
        <v>160.03789482915724</v>
      </c>
      <c r="I12" s="1">
        <f>SQRT(SUM([1]result_data!C50:C79))*[1]result_data!D79</f>
        <v>274.44674758488929</v>
      </c>
    </row>
    <row r="14" spans="1:10" x14ac:dyDescent="0.25">
      <c r="B14" s="1"/>
    </row>
    <row r="25" spans="5:5" x14ac:dyDescent="0.25">
      <c r="E25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261817-9419-49FC-A173-88F2B3E740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imported data</vt:lpstr>
      <vt:lpstr>Calculation</vt:lpstr>
      <vt:lpstr>Independent_Variables</vt:lpstr>
      <vt:lpstr>Realized_Variance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pham</cp:lastModifiedBy>
  <dcterms:created xsi:type="dcterms:W3CDTF">2023-03-10T23:24:56Z</dcterms:created>
  <dcterms:modified xsi:type="dcterms:W3CDTF">2023-07-23T22:47:56Z</dcterms:modified>
</cp:coreProperties>
</file>