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cid\Desktop\"/>
    </mc:Choice>
  </mc:AlternateContent>
  <bookViews>
    <workbookView xWindow="0" yWindow="0" windowWidth="21600" windowHeight="9735" firstSheet="1" activeTab="3"/>
  </bookViews>
  <sheets>
    <sheet name="ma200 sar 0.02" sheetId="6" r:id="rId1"/>
    <sheet name="ma100 sar 0.002 x10" sheetId="7" r:id="rId2"/>
    <sheet name="ma200 x10 1MIN" sheetId="11" r:id="rId3"/>
    <sheet name="Limpiado" sheetId="25" r:id="rId4"/>
    <sheet name="ma200 5 min x10" sheetId="13" r:id="rId5"/>
    <sheet name="ma200 sl &lt;=0.30%" sheetId="18" r:id="rId6"/>
    <sheet name="ma60 x3 o x10" sheetId="21" r:id="rId7"/>
    <sheet name="ma200 x10" sheetId="22" r:id="rId8"/>
    <sheet name="Prueba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5" l="1"/>
  <c r="F220" i="25"/>
  <c r="E218" i="25"/>
  <c r="E22" i="25"/>
  <c r="E23" i="25"/>
  <c r="E24" i="25"/>
  <c r="E27" i="25"/>
  <c r="E31" i="25"/>
  <c r="E34" i="25"/>
  <c r="E40" i="25"/>
  <c r="E53" i="25"/>
  <c r="E57" i="25"/>
  <c r="E64" i="25"/>
  <c r="E68" i="25"/>
  <c r="E74" i="25"/>
  <c r="E79" i="25"/>
  <c r="E80" i="25"/>
  <c r="E83" i="25"/>
  <c r="E85" i="25"/>
  <c r="E86" i="25"/>
  <c r="E89" i="25"/>
  <c r="E94" i="25"/>
  <c r="E96" i="25"/>
  <c r="E97" i="25"/>
  <c r="E99" i="25"/>
  <c r="E105" i="25"/>
  <c r="E107" i="25"/>
  <c r="E112" i="25"/>
  <c r="E124" i="25"/>
  <c r="E136" i="25"/>
  <c r="E138" i="25"/>
  <c r="E139" i="25"/>
  <c r="E141" i="25"/>
  <c r="E143" i="25"/>
  <c r="E144" i="25"/>
  <c r="E146" i="25"/>
  <c r="E150" i="25"/>
  <c r="E152" i="25"/>
  <c r="E154" i="25"/>
  <c r="E163" i="25"/>
  <c r="E169" i="25"/>
  <c r="E170" i="25"/>
  <c r="E175" i="25"/>
  <c r="E187" i="25"/>
  <c r="E188" i="25"/>
  <c r="E191" i="25"/>
  <c r="E195" i="25"/>
  <c r="E196" i="25"/>
  <c r="E198" i="25"/>
  <c r="E206" i="25"/>
  <c r="I219" i="25" l="1"/>
  <c r="K219" i="25" s="1"/>
  <c r="F219" i="25"/>
  <c r="E219" i="25"/>
  <c r="I218" i="25"/>
  <c r="F218" i="25"/>
  <c r="H218" i="25" s="1"/>
  <c r="I206" i="25"/>
  <c r="K206" i="25" s="1"/>
  <c r="F206" i="25"/>
  <c r="I198" i="25"/>
  <c r="H198" i="25"/>
  <c r="F198" i="25"/>
  <c r="I196" i="25"/>
  <c r="F196" i="25"/>
  <c r="H196" i="25" s="1"/>
  <c r="I195" i="25"/>
  <c r="J195" i="25" s="1"/>
  <c r="F195" i="25"/>
  <c r="I191" i="25"/>
  <c r="F191" i="25"/>
  <c r="H191" i="25" s="1"/>
  <c r="I188" i="25"/>
  <c r="F188" i="25"/>
  <c r="H188" i="25" s="1"/>
  <c r="I187" i="25"/>
  <c r="J187" i="25" s="1"/>
  <c r="F187" i="25"/>
  <c r="I175" i="25"/>
  <c r="F175" i="25"/>
  <c r="H175" i="25" s="1"/>
  <c r="I170" i="25"/>
  <c r="J170" i="25" s="1"/>
  <c r="F170" i="25"/>
  <c r="I169" i="25"/>
  <c r="F169" i="25"/>
  <c r="H169" i="25" s="1"/>
  <c r="I163" i="25"/>
  <c r="H163" i="25"/>
  <c r="F163" i="25"/>
  <c r="I154" i="25"/>
  <c r="J154" i="25" s="1"/>
  <c r="F154" i="25"/>
  <c r="I152" i="25"/>
  <c r="F152" i="25"/>
  <c r="H152" i="25" s="1"/>
  <c r="I150" i="25"/>
  <c r="F150" i="25"/>
  <c r="H150" i="25" s="1"/>
  <c r="I146" i="25"/>
  <c r="F146" i="25"/>
  <c r="H146" i="25" s="1"/>
  <c r="K144" i="25"/>
  <c r="I144" i="25"/>
  <c r="F144" i="25"/>
  <c r="I143" i="25"/>
  <c r="K143" i="25" s="1"/>
  <c r="F143" i="25"/>
  <c r="I141" i="25"/>
  <c r="F141" i="25"/>
  <c r="H141" i="25" s="1"/>
  <c r="I139" i="25"/>
  <c r="K139" i="25" s="1"/>
  <c r="F139" i="25"/>
  <c r="I138" i="25"/>
  <c r="K138" i="25" s="1"/>
  <c r="F138" i="25"/>
  <c r="I136" i="25"/>
  <c r="K136" i="25" s="1"/>
  <c r="F136" i="25"/>
  <c r="I124" i="25"/>
  <c r="F124" i="25"/>
  <c r="H124" i="25" s="1"/>
  <c r="I112" i="25"/>
  <c r="H112" i="25"/>
  <c r="F112" i="25"/>
  <c r="K107" i="25"/>
  <c r="I107" i="25"/>
  <c r="F107" i="25"/>
  <c r="I105" i="25"/>
  <c r="K105" i="25" s="1"/>
  <c r="F105" i="25"/>
  <c r="I99" i="25"/>
  <c r="K99" i="25" s="1"/>
  <c r="F99" i="25"/>
  <c r="I97" i="25"/>
  <c r="K97" i="25" s="1"/>
  <c r="F97" i="25"/>
  <c r="K96" i="25"/>
  <c r="I96" i="25"/>
  <c r="F96" i="25"/>
  <c r="I94" i="25"/>
  <c r="J94" i="25" s="1"/>
  <c r="F94" i="25"/>
  <c r="K89" i="25"/>
  <c r="I89" i="25"/>
  <c r="F89" i="25"/>
  <c r="I86" i="25"/>
  <c r="K86" i="25" s="1"/>
  <c r="F86" i="25"/>
  <c r="I85" i="25"/>
  <c r="K85" i="25" s="1"/>
  <c r="F85" i="25"/>
  <c r="I83" i="25"/>
  <c r="F83" i="25"/>
  <c r="H83" i="25" s="1"/>
  <c r="I80" i="25"/>
  <c r="F80" i="25"/>
  <c r="H80" i="25" s="1"/>
  <c r="I79" i="25"/>
  <c r="K79" i="25" s="1"/>
  <c r="F79" i="25"/>
  <c r="K74" i="25"/>
  <c r="I74" i="25"/>
  <c r="F74" i="25"/>
  <c r="I68" i="25"/>
  <c r="K68" i="25" s="1"/>
  <c r="F68" i="25"/>
  <c r="I64" i="25"/>
  <c r="K64" i="25" s="1"/>
  <c r="F64" i="25"/>
  <c r="I57" i="25"/>
  <c r="K57" i="25" s="1"/>
  <c r="F57" i="25"/>
  <c r="J53" i="25"/>
  <c r="I53" i="25"/>
  <c r="F53" i="25"/>
  <c r="I40" i="25"/>
  <c r="H40" i="25"/>
  <c r="F40" i="25"/>
  <c r="K34" i="25"/>
  <c r="I34" i="25"/>
  <c r="F34" i="25"/>
  <c r="I31" i="25"/>
  <c r="H31" i="25"/>
  <c r="F31" i="25"/>
  <c r="J27" i="25"/>
  <c r="I27" i="25"/>
  <c r="F27" i="25"/>
  <c r="I24" i="25"/>
  <c r="H24" i="25"/>
  <c r="F24" i="25"/>
  <c r="K23" i="25"/>
  <c r="I23" i="25"/>
  <c r="F23" i="25"/>
  <c r="I22" i="25"/>
  <c r="K22" i="25" s="1"/>
  <c r="F22" i="25"/>
  <c r="I19" i="25"/>
  <c r="K19" i="25" s="1"/>
  <c r="F19" i="25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E2" i="11"/>
  <c r="F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E20" i="11"/>
  <c r="F20" i="11"/>
  <c r="E21" i="11"/>
  <c r="F21" i="11"/>
  <c r="I20" i="11"/>
  <c r="I21" i="11"/>
  <c r="E25" i="11"/>
  <c r="F25" i="11"/>
  <c r="E26" i="11"/>
  <c r="F26" i="11"/>
  <c r="I25" i="11"/>
  <c r="I26" i="11"/>
  <c r="E28" i="11"/>
  <c r="F28" i="11"/>
  <c r="E29" i="11"/>
  <c r="F29" i="11"/>
  <c r="E30" i="11"/>
  <c r="F30" i="11"/>
  <c r="I28" i="11"/>
  <c r="I29" i="11"/>
  <c r="I30" i="11"/>
  <c r="E32" i="11"/>
  <c r="F32" i="11"/>
  <c r="E33" i="11"/>
  <c r="F33" i="11"/>
  <c r="I32" i="11"/>
  <c r="I33" i="11"/>
  <c r="E35" i="11"/>
  <c r="F35" i="11"/>
  <c r="E36" i="11"/>
  <c r="F36" i="11"/>
  <c r="E37" i="11"/>
  <c r="F37" i="11"/>
  <c r="E38" i="11"/>
  <c r="F38" i="11"/>
  <c r="E39" i="11"/>
  <c r="F39" i="11"/>
  <c r="I35" i="11"/>
  <c r="I36" i="11"/>
  <c r="I37" i="11"/>
  <c r="I38" i="11"/>
  <c r="I39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E54" i="11"/>
  <c r="F54" i="11"/>
  <c r="E55" i="11"/>
  <c r="F55" i="11"/>
  <c r="E56" i="11"/>
  <c r="F56" i="11"/>
  <c r="I54" i="11"/>
  <c r="I55" i="11"/>
  <c r="I56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I58" i="11"/>
  <c r="I59" i="11"/>
  <c r="I60" i="11"/>
  <c r="I61" i="11"/>
  <c r="I62" i="11"/>
  <c r="I63" i="11"/>
  <c r="E65" i="11"/>
  <c r="F65" i="11"/>
  <c r="E66" i="11"/>
  <c r="F66" i="11"/>
  <c r="E67" i="11"/>
  <c r="F67" i="11"/>
  <c r="I65" i="11"/>
  <c r="I66" i="11"/>
  <c r="I67" i="11"/>
  <c r="E69" i="11"/>
  <c r="F69" i="11"/>
  <c r="E70" i="11"/>
  <c r="F70" i="11"/>
  <c r="E71" i="11"/>
  <c r="F71" i="11"/>
  <c r="E72" i="11"/>
  <c r="F72" i="11"/>
  <c r="E73" i="11"/>
  <c r="F73" i="11"/>
  <c r="I69" i="11"/>
  <c r="I70" i="11"/>
  <c r="I71" i="11"/>
  <c r="I72" i="11"/>
  <c r="I73" i="11"/>
  <c r="E75" i="11"/>
  <c r="F75" i="11"/>
  <c r="E76" i="11"/>
  <c r="F76" i="11"/>
  <c r="E77" i="11"/>
  <c r="F77" i="11"/>
  <c r="E78" i="11"/>
  <c r="F78" i="11"/>
  <c r="I75" i="11"/>
  <c r="I76" i="11"/>
  <c r="I77" i="11"/>
  <c r="I78" i="11"/>
  <c r="E81" i="11"/>
  <c r="F81" i="11"/>
  <c r="E82" i="11"/>
  <c r="F82" i="11"/>
  <c r="I81" i="11"/>
  <c r="I82" i="11"/>
  <c r="E84" i="11"/>
  <c r="F84" i="11"/>
  <c r="I84" i="11"/>
  <c r="E87" i="11"/>
  <c r="F87" i="11"/>
  <c r="E88" i="11"/>
  <c r="F88" i="11"/>
  <c r="I87" i="11"/>
  <c r="I88" i="11"/>
  <c r="E90" i="11"/>
  <c r="F90" i="11"/>
  <c r="E91" i="11"/>
  <c r="F91" i="11"/>
  <c r="E92" i="11"/>
  <c r="F92" i="11"/>
  <c r="E93" i="11"/>
  <c r="F93" i="11"/>
  <c r="I90" i="11"/>
  <c r="I91" i="11"/>
  <c r="I92" i="11"/>
  <c r="I93" i="11"/>
  <c r="E95" i="11"/>
  <c r="F95" i="11"/>
  <c r="I95" i="11"/>
  <c r="E98" i="11"/>
  <c r="F98" i="11"/>
  <c r="I98" i="11"/>
  <c r="E100" i="11"/>
  <c r="F100" i="11"/>
  <c r="E101" i="11"/>
  <c r="F101" i="11"/>
  <c r="E102" i="11"/>
  <c r="F102" i="11"/>
  <c r="E103" i="11"/>
  <c r="F103" i="11"/>
  <c r="E104" i="11"/>
  <c r="F104" i="11"/>
  <c r="I100" i="11"/>
  <c r="I101" i="11"/>
  <c r="I102" i="11"/>
  <c r="I103" i="11"/>
  <c r="I104" i="11"/>
  <c r="E106" i="11"/>
  <c r="F106" i="11"/>
  <c r="I106" i="11"/>
  <c r="E108" i="11"/>
  <c r="F108" i="11"/>
  <c r="E109" i="11"/>
  <c r="F109" i="11"/>
  <c r="E110" i="11"/>
  <c r="F110" i="11"/>
  <c r="E111" i="11"/>
  <c r="F111" i="11"/>
  <c r="I108" i="11"/>
  <c r="I109" i="11"/>
  <c r="I110" i="11"/>
  <c r="I111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I113" i="11"/>
  <c r="I114" i="11"/>
  <c r="I115" i="11"/>
  <c r="I116" i="11"/>
  <c r="I117" i="11"/>
  <c r="I118" i="11"/>
  <c r="I119" i="11"/>
  <c r="I120" i="11"/>
  <c r="I121" i="11"/>
  <c r="I122" i="11"/>
  <c r="I123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I125" i="11"/>
  <c r="I126" i="11"/>
  <c r="I127" i="11"/>
  <c r="I128" i="11"/>
  <c r="I129" i="11"/>
  <c r="I130" i="11"/>
  <c r="I131" i="11"/>
  <c r="I132" i="11"/>
  <c r="I133" i="11"/>
  <c r="I134" i="11"/>
  <c r="I135" i="11"/>
  <c r="E137" i="11"/>
  <c r="F137" i="11"/>
  <c r="I137" i="11"/>
  <c r="E140" i="11"/>
  <c r="F140" i="11"/>
  <c r="I140" i="11"/>
  <c r="E142" i="11"/>
  <c r="F142" i="11"/>
  <c r="I142" i="11"/>
  <c r="E145" i="11"/>
  <c r="F145" i="11"/>
  <c r="I145" i="11"/>
  <c r="E147" i="11"/>
  <c r="F147" i="11"/>
  <c r="E148" i="11"/>
  <c r="F148" i="11"/>
  <c r="E149" i="11"/>
  <c r="F149" i="11"/>
  <c r="I147" i="11"/>
  <c r="I148" i="11"/>
  <c r="I149" i="11"/>
  <c r="E151" i="11"/>
  <c r="F151" i="11"/>
  <c r="I151" i="11"/>
  <c r="E153" i="11"/>
  <c r="F153" i="11"/>
  <c r="I153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I155" i="11"/>
  <c r="I156" i="11"/>
  <c r="I157" i="11"/>
  <c r="I158" i="11"/>
  <c r="I159" i="11"/>
  <c r="I160" i="11"/>
  <c r="I161" i="11"/>
  <c r="I162" i="11"/>
  <c r="E164" i="11"/>
  <c r="F164" i="11"/>
  <c r="E165" i="11"/>
  <c r="F165" i="11"/>
  <c r="E166" i="11"/>
  <c r="F166" i="11"/>
  <c r="E167" i="11"/>
  <c r="F167" i="11"/>
  <c r="E168" i="11"/>
  <c r="F168" i="11"/>
  <c r="I164" i="11"/>
  <c r="I165" i="11"/>
  <c r="I166" i="11"/>
  <c r="I167" i="11"/>
  <c r="I168" i="11"/>
  <c r="E171" i="11"/>
  <c r="F171" i="11"/>
  <c r="E172" i="11"/>
  <c r="F172" i="11"/>
  <c r="E173" i="11"/>
  <c r="F173" i="11"/>
  <c r="E174" i="11"/>
  <c r="F174" i="11"/>
  <c r="I171" i="11"/>
  <c r="I172" i="11"/>
  <c r="I173" i="11"/>
  <c r="I174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I176" i="11"/>
  <c r="I177" i="11"/>
  <c r="I178" i="11"/>
  <c r="I179" i="11"/>
  <c r="I180" i="11"/>
  <c r="I181" i="11"/>
  <c r="I182" i="11"/>
  <c r="I183" i="11"/>
  <c r="I184" i="11"/>
  <c r="I185" i="11"/>
  <c r="I186" i="11"/>
  <c r="E189" i="11"/>
  <c r="F189" i="11"/>
  <c r="E190" i="11"/>
  <c r="F190" i="11"/>
  <c r="I189" i="11"/>
  <c r="I190" i="11"/>
  <c r="E192" i="11"/>
  <c r="F192" i="11"/>
  <c r="E193" i="11"/>
  <c r="F193" i="11"/>
  <c r="E194" i="11"/>
  <c r="F194" i="11"/>
  <c r="I192" i="11"/>
  <c r="I193" i="11"/>
  <c r="I194" i="11"/>
  <c r="E197" i="11"/>
  <c r="F197" i="11"/>
  <c r="I197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I199" i="11"/>
  <c r="I200" i="11"/>
  <c r="I201" i="11"/>
  <c r="I202" i="11"/>
  <c r="I203" i="11"/>
  <c r="I204" i="11"/>
  <c r="I205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I207" i="11"/>
  <c r="I208" i="11"/>
  <c r="I209" i="11"/>
  <c r="I210" i="11"/>
  <c r="I211" i="11"/>
  <c r="I212" i="11"/>
  <c r="I213" i="11"/>
  <c r="I214" i="11"/>
  <c r="I215" i="11"/>
  <c r="I216" i="11"/>
  <c r="I217" i="11"/>
  <c r="E220" i="11"/>
  <c r="I220" i="11"/>
  <c r="B20" i="25" l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N10" i="11"/>
  <c r="N8" i="11"/>
  <c r="M9" i="11"/>
  <c r="M8" i="11"/>
  <c r="N10" i="18"/>
  <c r="I4" i="22" l="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I3" i="22"/>
  <c r="F3" i="22"/>
  <c r="E3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I2" i="22"/>
  <c r="F2" i="22"/>
  <c r="E2" i="22"/>
  <c r="H2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F35" i="21"/>
  <c r="E35" i="21"/>
  <c r="F34" i="21"/>
  <c r="E34" i="21"/>
  <c r="F33" i="21"/>
  <c r="E33" i="21"/>
  <c r="F32" i="21"/>
  <c r="E32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H14" i="21"/>
  <c r="H7" i="21"/>
  <c r="H5" i="21"/>
  <c r="E23" i="21"/>
  <c r="F2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E4" i="21"/>
  <c r="F4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I2" i="21"/>
  <c r="I3" i="21"/>
  <c r="F3" i="21"/>
  <c r="E3" i="2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F2" i="21"/>
  <c r="E2" i="21"/>
  <c r="N7" i="18" l="1"/>
  <c r="N5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H69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E50" i="18"/>
  <c r="F50" i="18"/>
  <c r="E51" i="18"/>
  <c r="F51" i="18"/>
  <c r="E52" i="18"/>
  <c r="F52" i="18"/>
  <c r="H52" i="18" s="1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H36" i="18"/>
  <c r="F27" i="18"/>
  <c r="F28" i="18"/>
  <c r="E27" i="18"/>
  <c r="E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H39" i="18" s="1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10" i="18" l="1"/>
  <c r="I4" i="18"/>
  <c r="I5" i="18"/>
  <c r="I6" i="18"/>
  <c r="I7" i="18"/>
  <c r="K7" i="18" s="1"/>
  <c r="I8" i="18"/>
  <c r="I9" i="18"/>
  <c r="I12" i="18"/>
  <c r="K12" i="18" s="1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E4" i="18"/>
  <c r="F4" i="18"/>
  <c r="E5" i="18"/>
  <c r="F5" i="18"/>
  <c r="H5" i="18" s="1"/>
  <c r="E6" i="18"/>
  <c r="F6" i="18"/>
  <c r="H6" i="18" s="1"/>
  <c r="E7" i="18"/>
  <c r="F7" i="18"/>
  <c r="E8" i="18"/>
  <c r="F8" i="18"/>
  <c r="E9" i="18"/>
  <c r="F9" i="18"/>
  <c r="H9" i="18" s="1"/>
  <c r="E12" i="18"/>
  <c r="F12" i="18"/>
  <c r="E13" i="18"/>
  <c r="F13" i="18"/>
  <c r="H13" i="18" s="1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I3" i="18"/>
  <c r="K3" i="18" s="1"/>
  <c r="N6" i="18" s="1"/>
  <c r="F3" i="18"/>
  <c r="E3" i="18"/>
  <c r="B3" i="18"/>
  <c r="I2" i="18"/>
  <c r="F2" i="18"/>
  <c r="E2" i="18"/>
  <c r="B4" i="18" l="1"/>
  <c r="B5" i="18" s="1"/>
  <c r="B6" i="18" s="1"/>
  <c r="B7" i="18" s="1"/>
  <c r="E11" i="18"/>
  <c r="I10" i="18"/>
  <c r="F10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N11" i="13"/>
  <c r="N10" i="13"/>
  <c r="N9" i="13"/>
  <c r="M402" i="7"/>
  <c r="N400" i="7"/>
  <c r="K311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E330" i="13"/>
  <c r="F330" i="13"/>
  <c r="E331" i="13"/>
  <c r="F331" i="13"/>
  <c r="E332" i="13"/>
  <c r="F332" i="13"/>
  <c r="E333" i="13"/>
  <c r="F333" i="13"/>
  <c r="E334" i="13"/>
  <c r="F334" i="13"/>
  <c r="E335" i="13"/>
  <c r="F335" i="13"/>
  <c r="E336" i="13"/>
  <c r="F336" i="13"/>
  <c r="E337" i="13"/>
  <c r="F337" i="13"/>
  <c r="E338" i="13"/>
  <c r="F338" i="13"/>
  <c r="E339" i="13"/>
  <c r="F339" i="13"/>
  <c r="E340" i="13"/>
  <c r="F340" i="13"/>
  <c r="E341" i="13"/>
  <c r="F341" i="13"/>
  <c r="E342" i="13"/>
  <c r="F342" i="13"/>
  <c r="E343" i="13"/>
  <c r="F343" i="13"/>
  <c r="E344" i="13"/>
  <c r="F344" i="13"/>
  <c r="E345" i="13"/>
  <c r="F345" i="13"/>
  <c r="E346" i="13"/>
  <c r="F346" i="13"/>
  <c r="E347" i="13"/>
  <c r="F347" i="13"/>
  <c r="E348" i="13"/>
  <c r="F348" i="13"/>
  <c r="E349" i="13"/>
  <c r="F349" i="13"/>
  <c r="E350" i="13"/>
  <c r="F350" i="13"/>
  <c r="E351" i="13"/>
  <c r="F351" i="13"/>
  <c r="E352" i="13"/>
  <c r="F352" i="13"/>
  <c r="I324" i="13"/>
  <c r="I325" i="13"/>
  <c r="I326" i="13"/>
  <c r="I327" i="13"/>
  <c r="I328" i="13"/>
  <c r="I329" i="13"/>
  <c r="E324" i="13"/>
  <c r="F324" i="13"/>
  <c r="E325" i="13"/>
  <c r="F325" i="13"/>
  <c r="E326" i="13"/>
  <c r="F326" i="13"/>
  <c r="E327" i="13"/>
  <c r="F327" i="13"/>
  <c r="E328" i="13"/>
  <c r="F328" i="13"/>
  <c r="E329" i="13"/>
  <c r="F329" i="13"/>
  <c r="N225" i="13"/>
  <c r="N226" i="13" s="1"/>
  <c r="N227" i="13" s="1"/>
  <c r="N228" i="13" s="1"/>
  <c r="N229" i="13" s="1"/>
  <c r="N230" i="13" s="1"/>
  <c r="N231" i="13" s="1"/>
  <c r="N232" i="13" s="1"/>
  <c r="N233" i="13" s="1"/>
  <c r="N234" i="13" s="1"/>
  <c r="N235" i="13" s="1"/>
  <c r="N236" i="13" s="1"/>
  <c r="N237" i="13" s="1"/>
  <c r="N238" i="13" s="1"/>
  <c r="N239" i="13" s="1"/>
  <c r="N240" i="13" s="1"/>
  <c r="N241" i="13" s="1"/>
  <c r="N242" i="13" s="1"/>
  <c r="N243" i="13" s="1"/>
  <c r="N244" i="13" s="1"/>
  <c r="N245" i="13" s="1"/>
  <c r="N246" i="13" s="1"/>
  <c r="N247" i="13" s="1"/>
  <c r="N248" i="13" s="1"/>
  <c r="N249" i="13" s="1"/>
  <c r="N250" i="13" s="1"/>
  <c r="N251" i="13" s="1"/>
  <c r="N252" i="13" s="1"/>
  <c r="N253" i="13" s="1"/>
  <c r="N254" i="13" s="1"/>
  <c r="N255" i="13" s="1"/>
  <c r="N256" i="13" s="1"/>
  <c r="N257" i="13" s="1"/>
  <c r="N258" i="13" s="1"/>
  <c r="N259" i="13" s="1"/>
  <c r="N260" i="13" s="1"/>
  <c r="N261" i="13" s="1"/>
  <c r="N262" i="13" s="1"/>
  <c r="N263" i="13" s="1"/>
  <c r="N264" i="13" s="1"/>
  <c r="N265" i="13" s="1"/>
  <c r="N266" i="13" s="1"/>
  <c r="N267" i="13" s="1"/>
  <c r="N268" i="13" s="1"/>
  <c r="N269" i="13" s="1"/>
  <c r="N270" i="13" s="1"/>
  <c r="N271" i="13" s="1"/>
  <c r="N272" i="13" s="1"/>
  <c r="N273" i="13" s="1"/>
  <c r="N274" i="13" s="1"/>
  <c r="N275" i="13" s="1"/>
  <c r="N276" i="13" s="1"/>
  <c r="N277" i="13" s="1"/>
  <c r="N278" i="13" s="1"/>
  <c r="N279" i="13" s="1"/>
  <c r="N280" i="13" s="1"/>
  <c r="N281" i="13" s="1"/>
  <c r="N282" i="13" s="1"/>
  <c r="N283" i="13" s="1"/>
  <c r="N284" i="13" s="1"/>
  <c r="N285" i="13" s="1"/>
  <c r="N286" i="13" s="1"/>
  <c r="N287" i="13" s="1"/>
  <c r="N288" i="13" s="1"/>
  <c r="N289" i="13" s="1"/>
  <c r="N290" i="13" s="1"/>
  <c r="N291" i="13" s="1"/>
  <c r="N292" i="13" s="1"/>
  <c r="N293" i="13" s="1"/>
  <c r="N294" i="13" s="1"/>
  <c r="N295" i="13" s="1"/>
  <c r="N296" i="13" s="1"/>
  <c r="N297" i="13" s="1"/>
  <c r="N298" i="13" s="1"/>
  <c r="N299" i="13" s="1"/>
  <c r="N300" i="13" s="1"/>
  <c r="N301" i="13" s="1"/>
  <c r="N302" i="13" s="1"/>
  <c r="N303" i="13" s="1"/>
  <c r="N304" i="13" s="1"/>
  <c r="N305" i="13" s="1"/>
  <c r="N306" i="13" s="1"/>
  <c r="N307" i="13" s="1"/>
  <c r="N308" i="13" s="1"/>
  <c r="N309" i="13" s="1"/>
  <c r="N310" i="13" s="1"/>
  <c r="N311" i="13" s="1"/>
  <c r="N15" i="7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E310" i="13"/>
  <c r="F310" i="13"/>
  <c r="E311" i="13"/>
  <c r="F311" i="13"/>
  <c r="E312" i="13"/>
  <c r="F312" i="13"/>
  <c r="E313" i="13"/>
  <c r="F313" i="13"/>
  <c r="E314" i="13"/>
  <c r="F314" i="13"/>
  <c r="E315" i="13"/>
  <c r="F315" i="13"/>
  <c r="E316" i="13"/>
  <c r="F316" i="13"/>
  <c r="E317" i="13"/>
  <c r="F317" i="13"/>
  <c r="E318" i="13"/>
  <c r="F318" i="13"/>
  <c r="E319" i="13"/>
  <c r="F319" i="13"/>
  <c r="E320" i="13"/>
  <c r="F320" i="13"/>
  <c r="E321" i="13"/>
  <c r="F321" i="13"/>
  <c r="E322" i="13"/>
  <c r="F322" i="13"/>
  <c r="E323" i="13"/>
  <c r="F323" i="13"/>
  <c r="H304" i="13"/>
  <c r="K303" i="13"/>
  <c r="H296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E294" i="13"/>
  <c r="F294" i="13"/>
  <c r="E295" i="13"/>
  <c r="F295" i="13"/>
  <c r="E296" i="13"/>
  <c r="F296" i="13"/>
  <c r="E297" i="13"/>
  <c r="F297" i="13"/>
  <c r="E298" i="13"/>
  <c r="F298" i="13"/>
  <c r="E299" i="13"/>
  <c r="F299" i="13"/>
  <c r="E300" i="13"/>
  <c r="F300" i="13"/>
  <c r="E301" i="13"/>
  <c r="F301" i="13"/>
  <c r="E302" i="13"/>
  <c r="F302" i="13"/>
  <c r="E303" i="13"/>
  <c r="F303" i="13"/>
  <c r="E304" i="13"/>
  <c r="F304" i="13"/>
  <c r="E305" i="13"/>
  <c r="F305" i="13"/>
  <c r="E306" i="13"/>
  <c r="F306" i="13"/>
  <c r="E307" i="13"/>
  <c r="F307" i="13"/>
  <c r="E308" i="13"/>
  <c r="F308" i="13"/>
  <c r="E309" i="13"/>
  <c r="F309" i="13"/>
  <c r="K284" i="13"/>
  <c r="H270" i="13"/>
  <c r="H268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E273" i="13"/>
  <c r="F273" i="13"/>
  <c r="E274" i="13"/>
  <c r="F274" i="13"/>
  <c r="E275" i="13"/>
  <c r="F275" i="13"/>
  <c r="E276" i="13"/>
  <c r="F276" i="13"/>
  <c r="E277" i="13"/>
  <c r="F277" i="13"/>
  <c r="E278" i="13"/>
  <c r="F278" i="13"/>
  <c r="E279" i="13"/>
  <c r="F279" i="13"/>
  <c r="E280" i="13"/>
  <c r="F280" i="13"/>
  <c r="E281" i="13"/>
  <c r="F281" i="13"/>
  <c r="E282" i="13"/>
  <c r="F282" i="13"/>
  <c r="E283" i="13"/>
  <c r="F283" i="13"/>
  <c r="E284" i="13"/>
  <c r="F284" i="13"/>
  <c r="E285" i="13"/>
  <c r="F285" i="13"/>
  <c r="E286" i="13"/>
  <c r="F286" i="13"/>
  <c r="E287" i="13"/>
  <c r="F287" i="13"/>
  <c r="E288" i="13"/>
  <c r="F288" i="13"/>
  <c r="E289" i="13"/>
  <c r="F289" i="13"/>
  <c r="E290" i="13"/>
  <c r="F290" i="13"/>
  <c r="E291" i="13"/>
  <c r="F291" i="13"/>
  <c r="E292" i="13"/>
  <c r="F292" i="13"/>
  <c r="E293" i="13"/>
  <c r="F293" i="13"/>
  <c r="H259" i="13"/>
  <c r="H248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E252" i="13"/>
  <c r="F252" i="13"/>
  <c r="E253" i="13"/>
  <c r="F253" i="13"/>
  <c r="E254" i="13"/>
  <c r="F254" i="13"/>
  <c r="E255" i="13"/>
  <c r="F255" i="13"/>
  <c r="E256" i="13"/>
  <c r="F256" i="13"/>
  <c r="E257" i="13"/>
  <c r="F257" i="13"/>
  <c r="E258" i="13"/>
  <c r="F258" i="13"/>
  <c r="E259" i="13"/>
  <c r="F259" i="13"/>
  <c r="E260" i="13"/>
  <c r="F260" i="13"/>
  <c r="E261" i="13"/>
  <c r="F261" i="13"/>
  <c r="E262" i="13"/>
  <c r="F262" i="13"/>
  <c r="E263" i="13"/>
  <c r="F263" i="13"/>
  <c r="E264" i="13"/>
  <c r="F264" i="13"/>
  <c r="E265" i="13"/>
  <c r="F265" i="13"/>
  <c r="E266" i="13"/>
  <c r="F266" i="13"/>
  <c r="E267" i="13"/>
  <c r="F267" i="13"/>
  <c r="E268" i="13"/>
  <c r="F268" i="13"/>
  <c r="E269" i="13"/>
  <c r="F269" i="13"/>
  <c r="E270" i="13"/>
  <c r="F270" i="13"/>
  <c r="E271" i="13"/>
  <c r="F271" i="13"/>
  <c r="E272" i="13"/>
  <c r="F272" i="13"/>
  <c r="F11" i="18" l="1"/>
  <c r="I11" i="18"/>
  <c r="N312" i="13"/>
  <c r="N313" i="13" s="1"/>
  <c r="N314" i="13" s="1"/>
  <c r="N315" i="13" s="1"/>
  <c r="N316" i="13" s="1"/>
  <c r="N317" i="13" s="1"/>
  <c r="N318" i="13" s="1"/>
  <c r="N319" i="13" s="1"/>
  <c r="N320" i="13" s="1"/>
  <c r="N321" i="13" s="1"/>
  <c r="N322" i="13" s="1"/>
  <c r="N323" i="13" s="1"/>
  <c r="N324" i="13" s="1"/>
  <c r="N325" i="13" s="1"/>
  <c r="N326" i="13" s="1"/>
  <c r="N327" i="13" s="1"/>
  <c r="N328" i="13" s="1"/>
  <c r="I245" i="13"/>
  <c r="I246" i="13"/>
  <c r="I247" i="13"/>
  <c r="I248" i="13"/>
  <c r="I249" i="13"/>
  <c r="I250" i="13"/>
  <c r="I251" i="13"/>
  <c r="E245" i="13"/>
  <c r="F245" i="13"/>
  <c r="E246" i="13"/>
  <c r="F246" i="13"/>
  <c r="E247" i="13"/>
  <c r="F247" i="13"/>
  <c r="E248" i="13"/>
  <c r="F248" i="13"/>
  <c r="E249" i="13"/>
  <c r="F249" i="13"/>
  <c r="E250" i="13"/>
  <c r="F250" i="13"/>
  <c r="E251" i="13"/>
  <c r="F251" i="13"/>
  <c r="H231" i="13"/>
  <c r="H230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E230" i="13"/>
  <c r="F230" i="13"/>
  <c r="E231" i="13"/>
  <c r="F231" i="13"/>
  <c r="E232" i="13"/>
  <c r="F232" i="13"/>
  <c r="E233" i="13"/>
  <c r="F233" i="13"/>
  <c r="E234" i="13"/>
  <c r="F234" i="13"/>
  <c r="E235" i="13"/>
  <c r="F235" i="13"/>
  <c r="E236" i="13"/>
  <c r="F236" i="13"/>
  <c r="E237" i="13"/>
  <c r="F237" i="13"/>
  <c r="E238" i="13"/>
  <c r="F238" i="13"/>
  <c r="E239" i="13"/>
  <c r="F239" i="13"/>
  <c r="E240" i="13"/>
  <c r="F240" i="13"/>
  <c r="E241" i="13"/>
  <c r="F241" i="13"/>
  <c r="E242" i="13"/>
  <c r="F242" i="13"/>
  <c r="E243" i="13"/>
  <c r="F243" i="13"/>
  <c r="E244" i="13"/>
  <c r="F244" i="13"/>
  <c r="H223" i="13"/>
  <c r="H222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E210" i="13"/>
  <c r="F210" i="13"/>
  <c r="E211" i="13"/>
  <c r="F211" i="13"/>
  <c r="E212" i="13"/>
  <c r="F212" i="13"/>
  <c r="E213" i="13"/>
  <c r="F213" i="13"/>
  <c r="E214" i="13"/>
  <c r="F214" i="13"/>
  <c r="E215" i="13"/>
  <c r="F215" i="13"/>
  <c r="E216" i="13"/>
  <c r="F216" i="13"/>
  <c r="E217" i="13"/>
  <c r="F217" i="13"/>
  <c r="E218" i="13"/>
  <c r="F218" i="13"/>
  <c r="E219" i="13"/>
  <c r="F219" i="13"/>
  <c r="E220" i="13"/>
  <c r="F220" i="13"/>
  <c r="E221" i="13"/>
  <c r="F221" i="13"/>
  <c r="E222" i="13"/>
  <c r="F222" i="13"/>
  <c r="E223" i="13"/>
  <c r="F223" i="13"/>
  <c r="E224" i="13"/>
  <c r="F224" i="13"/>
  <c r="E225" i="13"/>
  <c r="F225" i="13"/>
  <c r="E226" i="13"/>
  <c r="F226" i="13"/>
  <c r="E227" i="13"/>
  <c r="F227" i="13"/>
  <c r="E228" i="13"/>
  <c r="F228" i="13"/>
  <c r="E229" i="13"/>
  <c r="F229" i="13"/>
  <c r="H200" i="13"/>
  <c r="K195" i="13"/>
  <c r="K194" i="13"/>
  <c r="K193" i="13"/>
  <c r="H188" i="13" l="1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E192" i="13"/>
  <c r="F192" i="13"/>
  <c r="E193" i="13"/>
  <c r="F193" i="13"/>
  <c r="E194" i="13"/>
  <c r="F194" i="13"/>
  <c r="E195" i="13"/>
  <c r="F195" i="13"/>
  <c r="E196" i="13"/>
  <c r="F196" i="13"/>
  <c r="E197" i="13"/>
  <c r="F197" i="13"/>
  <c r="E198" i="13"/>
  <c r="F198" i="13"/>
  <c r="E199" i="13"/>
  <c r="F199" i="13"/>
  <c r="E200" i="13"/>
  <c r="F200" i="13"/>
  <c r="E201" i="13"/>
  <c r="F201" i="13"/>
  <c r="E202" i="13"/>
  <c r="F202" i="13"/>
  <c r="E203" i="13"/>
  <c r="F203" i="13"/>
  <c r="E204" i="13"/>
  <c r="F204" i="13"/>
  <c r="E205" i="13"/>
  <c r="F205" i="13"/>
  <c r="E206" i="13"/>
  <c r="F206" i="13"/>
  <c r="E207" i="13"/>
  <c r="F207" i="13"/>
  <c r="E208" i="13"/>
  <c r="F208" i="13"/>
  <c r="E209" i="13"/>
  <c r="F209" i="13"/>
  <c r="H175" i="13"/>
  <c r="K172" i="13"/>
  <c r="H170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H164" i="13"/>
  <c r="H163" i="13"/>
  <c r="K161" i="13"/>
  <c r="H158" i="13"/>
  <c r="H157" i="13"/>
  <c r="E168" i="13"/>
  <c r="F168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K146" i="13"/>
  <c r="K145" i="13"/>
  <c r="K144" i="13"/>
  <c r="N59" i="11" l="1"/>
  <c r="M58" i="11"/>
  <c r="M57" i="11"/>
  <c r="H142" i="13" l="1"/>
  <c r="H139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E141" i="13"/>
  <c r="F141" i="13"/>
  <c r="E142" i="13"/>
  <c r="F142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K129" i="13"/>
  <c r="K125" i="13"/>
  <c r="J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E125" i="13"/>
  <c r="F125" i="13"/>
  <c r="E126" i="13"/>
  <c r="F126" i="13"/>
  <c r="E127" i="13"/>
  <c r="F127" i="13"/>
  <c r="E128" i="13"/>
  <c r="F128" i="13"/>
  <c r="E129" i="13"/>
  <c r="F129" i="13"/>
  <c r="E130" i="13"/>
  <c r="F130" i="13"/>
  <c r="E131" i="13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F138" i="13"/>
  <c r="E139" i="13"/>
  <c r="F139" i="13"/>
  <c r="E140" i="13"/>
  <c r="F140" i="13"/>
  <c r="H121" i="13"/>
  <c r="K118" i="13"/>
  <c r="H115" i="13"/>
  <c r="H112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E111" i="13"/>
  <c r="F111" i="13"/>
  <c r="E112" i="13"/>
  <c r="F112" i="13"/>
  <c r="E113" i="13"/>
  <c r="F113" i="13"/>
  <c r="E114" i="13"/>
  <c r="F114" i="13"/>
  <c r="E115" i="13"/>
  <c r="F115" i="13"/>
  <c r="E116" i="13"/>
  <c r="F116" i="13"/>
  <c r="E117" i="13"/>
  <c r="F117" i="13"/>
  <c r="E118" i="13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K96" i="13" l="1"/>
  <c r="K95" i="13"/>
  <c r="H93" i="13"/>
  <c r="H92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E91" i="13"/>
  <c r="F91" i="13"/>
  <c r="E92" i="13"/>
  <c r="F92" i="13"/>
  <c r="E93" i="13"/>
  <c r="F93" i="13"/>
  <c r="E94" i="13"/>
  <c r="F94" i="13"/>
  <c r="E95" i="13"/>
  <c r="F95" i="13"/>
  <c r="E96" i="13"/>
  <c r="F96" i="13"/>
  <c r="E97" i="13"/>
  <c r="F97" i="13"/>
  <c r="E98" i="13"/>
  <c r="F98" i="13"/>
  <c r="E99" i="13"/>
  <c r="F99" i="13"/>
  <c r="E100" i="13"/>
  <c r="F100" i="13"/>
  <c r="E101" i="13"/>
  <c r="F101" i="13"/>
  <c r="E102" i="13"/>
  <c r="F102" i="13"/>
  <c r="E103" i="13"/>
  <c r="F103" i="13"/>
  <c r="E104" i="13"/>
  <c r="F104" i="13"/>
  <c r="E105" i="13"/>
  <c r="F105" i="13"/>
  <c r="E106" i="13"/>
  <c r="F106" i="13"/>
  <c r="E107" i="13"/>
  <c r="F107" i="13"/>
  <c r="E108" i="13"/>
  <c r="F108" i="13"/>
  <c r="E109" i="13"/>
  <c r="F109" i="13"/>
  <c r="E110" i="13"/>
  <c r="F110" i="13"/>
  <c r="J80" i="13" l="1"/>
  <c r="I87" i="13"/>
  <c r="I88" i="13"/>
  <c r="I89" i="13"/>
  <c r="I90" i="13"/>
  <c r="E86" i="13"/>
  <c r="F86" i="13"/>
  <c r="E87" i="13"/>
  <c r="F87" i="13"/>
  <c r="E88" i="13"/>
  <c r="F88" i="13"/>
  <c r="E89" i="13"/>
  <c r="F89" i="13"/>
  <c r="E90" i="13"/>
  <c r="F90" i="13"/>
  <c r="H71" i="13"/>
  <c r="K70" i="13"/>
  <c r="H64" i="13"/>
  <c r="K59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E66" i="13"/>
  <c r="F66" i="13"/>
  <c r="E67" i="13"/>
  <c r="F67" i="13"/>
  <c r="E68" i="13"/>
  <c r="F68" i="13"/>
  <c r="E69" i="13"/>
  <c r="F69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0" i="13"/>
  <c r="F80" i="13"/>
  <c r="E81" i="13"/>
  <c r="F81" i="13"/>
  <c r="E82" i="13"/>
  <c r="F82" i="13"/>
  <c r="E83" i="13"/>
  <c r="F83" i="13"/>
  <c r="E84" i="13"/>
  <c r="F84" i="13"/>
  <c r="E85" i="13"/>
  <c r="F85" i="13"/>
  <c r="H56" i="13"/>
  <c r="H53" i="13"/>
  <c r="K47" i="13"/>
  <c r="I46" i="13" l="1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K43" i="13"/>
  <c r="J41" i="13"/>
  <c r="I45" i="13"/>
  <c r="K30" i="13"/>
  <c r="K29" i="13"/>
  <c r="J28" i="13"/>
  <c r="H27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K21" i="13"/>
  <c r="J14" i="13"/>
  <c r="H13" i="13"/>
  <c r="F9" i="13"/>
  <c r="H5" i="13"/>
  <c r="E4" i="13"/>
  <c r="F4" i="13"/>
  <c r="I4" i="13"/>
  <c r="E5" i="13"/>
  <c r="F5" i="13"/>
  <c r="I5" i="13"/>
  <c r="E6" i="13"/>
  <c r="F6" i="13"/>
  <c r="I6" i="13"/>
  <c r="E7" i="13"/>
  <c r="F7" i="13"/>
  <c r="I7" i="13"/>
  <c r="E8" i="13"/>
  <c r="F8" i="13"/>
  <c r="I8" i="13"/>
  <c r="E10" i="13"/>
  <c r="F10" i="13"/>
  <c r="I10" i="13"/>
  <c r="E11" i="13"/>
  <c r="F11" i="13"/>
  <c r="I11" i="13"/>
  <c r="E12" i="13"/>
  <c r="F12" i="13"/>
  <c r="I12" i="13"/>
  <c r="E13" i="13"/>
  <c r="F13" i="13"/>
  <c r="I13" i="13"/>
  <c r="E14" i="13"/>
  <c r="F14" i="13"/>
  <c r="I14" i="13"/>
  <c r="E15" i="13"/>
  <c r="F15" i="13"/>
  <c r="I15" i="13"/>
  <c r="E9" i="13" l="1"/>
  <c r="I9" i="13"/>
  <c r="F16" i="13"/>
  <c r="F17" i="13"/>
  <c r="F18" i="13"/>
  <c r="F19" i="13"/>
  <c r="F20" i="13"/>
  <c r="F21" i="13"/>
  <c r="F22" i="13"/>
  <c r="F23" i="13"/>
  <c r="F24" i="13"/>
  <c r="F25" i="13"/>
  <c r="E16" i="13"/>
  <c r="E17" i="13"/>
  <c r="E18" i="13"/>
  <c r="E19" i="13"/>
  <c r="E20" i="13"/>
  <c r="E21" i="13"/>
  <c r="E22" i="13"/>
  <c r="E23" i="13"/>
  <c r="E24" i="13"/>
  <c r="E25" i="13"/>
  <c r="I16" i="13"/>
  <c r="I17" i="13"/>
  <c r="I18" i="13"/>
  <c r="I19" i="13"/>
  <c r="I20" i="13"/>
  <c r="I21" i="13"/>
  <c r="I22" i="13"/>
  <c r="I23" i="13"/>
  <c r="I24" i="13"/>
  <c r="I2" i="13"/>
  <c r="E2" i="13"/>
  <c r="I3" i="13"/>
  <c r="E3" i="13"/>
  <c r="F3" i="13"/>
  <c r="B3" i="13"/>
  <c r="B4" i="13" s="1"/>
  <c r="B5" i="13" s="1"/>
  <c r="F2" i="13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M56" i="11" l="1"/>
  <c r="N56" i="11" s="1"/>
  <c r="N57" i="11" s="1"/>
  <c r="N58" i="11" s="1"/>
  <c r="M67" i="11"/>
  <c r="M68" i="11"/>
  <c r="M69" i="11"/>
  <c r="M70" i="1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M110" i="11" s="1"/>
  <c r="M111" i="11" s="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M124" i="11" s="1"/>
  <c r="M125" i="11" s="1"/>
  <c r="M126" i="11" s="1"/>
  <c r="M127" i="11" s="1"/>
  <c r="M128" i="11" s="1"/>
  <c r="M129" i="11" s="1"/>
  <c r="M130" i="11" s="1"/>
  <c r="M131" i="11" s="1"/>
  <c r="M132" i="11" s="1"/>
  <c r="M133" i="11" s="1"/>
  <c r="M134" i="11" s="1"/>
  <c r="M135" i="11" s="1"/>
  <c r="M136" i="11" s="1"/>
  <c r="M137" i="11" s="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M149" i="11" s="1"/>
  <c r="M150" i="11" s="1"/>
  <c r="M151" i="11" s="1"/>
  <c r="M152" i="11" s="1"/>
  <c r="M153" i="11" s="1"/>
  <c r="M154" i="11" s="1"/>
  <c r="M155" i="11" s="1"/>
  <c r="M156" i="11" s="1"/>
  <c r="M157" i="11" s="1"/>
  <c r="M158" i="11" s="1"/>
  <c r="M159" i="11" s="1"/>
  <c r="M160" i="11" s="1"/>
  <c r="M161" i="11" s="1"/>
  <c r="M162" i="11" s="1"/>
  <c r="M163" i="11" s="1"/>
  <c r="M164" i="11" s="1"/>
  <c r="M165" i="11" s="1"/>
  <c r="M166" i="11" s="1"/>
  <c r="M167" i="11" s="1"/>
  <c r="M168" i="11" s="1"/>
  <c r="M169" i="11" s="1"/>
  <c r="M170" i="11" s="1"/>
  <c r="M171" i="11" s="1"/>
  <c r="M172" i="11" s="1"/>
  <c r="M173" i="11" s="1"/>
  <c r="M174" i="11" s="1"/>
  <c r="M175" i="11" s="1"/>
  <c r="M176" i="11" s="1"/>
  <c r="M177" i="11" s="1"/>
  <c r="M178" i="11" s="1"/>
  <c r="M179" i="11" s="1"/>
  <c r="M180" i="11" s="1"/>
  <c r="M181" i="11" s="1"/>
  <c r="M182" i="11" s="1"/>
  <c r="M183" i="11" s="1"/>
  <c r="M184" i="11" s="1"/>
  <c r="M185" i="11" s="1"/>
  <c r="M186" i="11" s="1"/>
  <c r="M187" i="11" s="1"/>
  <c r="M188" i="11" s="1"/>
  <c r="M189" i="11" s="1"/>
  <c r="M190" i="11" s="1"/>
  <c r="M191" i="11" s="1"/>
  <c r="M192" i="11" s="1"/>
  <c r="M193" i="11" s="1"/>
  <c r="M194" i="11" s="1"/>
  <c r="M195" i="11" s="1"/>
  <c r="M196" i="11" s="1"/>
  <c r="M197" i="11" s="1"/>
  <c r="M198" i="11" s="1"/>
  <c r="M199" i="11" s="1"/>
  <c r="M200" i="11" s="1"/>
  <c r="M201" i="11" s="1"/>
  <c r="M202" i="11" s="1"/>
  <c r="M203" i="11" s="1"/>
  <c r="M204" i="11" s="1"/>
  <c r="M205" i="11" s="1"/>
  <c r="M206" i="11" s="1"/>
  <c r="M207" i="11" s="1"/>
  <c r="M208" i="11" s="1"/>
  <c r="M209" i="11" s="1"/>
  <c r="M210" i="11" s="1"/>
  <c r="M211" i="11" s="1"/>
  <c r="M212" i="11" s="1"/>
  <c r="M213" i="11" s="1"/>
  <c r="M214" i="11" s="1"/>
  <c r="M215" i="11" s="1"/>
  <c r="M216" i="11" s="1"/>
  <c r="M217" i="11" s="1"/>
  <c r="M218" i="11" s="1"/>
  <c r="M219" i="11" s="1"/>
  <c r="M61" i="11"/>
  <c r="M62" i="11" s="1"/>
  <c r="M63" i="11" s="1"/>
  <c r="M64" i="11" s="1"/>
  <c r="M65" i="11" s="1"/>
  <c r="M66" i="11" s="1"/>
  <c r="M60" i="11"/>
  <c r="M4" i="11" l="1"/>
  <c r="M6" i="11" s="1"/>
  <c r="N7" i="6"/>
  <c r="N6" i="6"/>
  <c r="N5" i="6"/>
  <c r="M5" i="11"/>
  <c r="H218" i="11" l="1"/>
  <c r="K206" i="11"/>
  <c r="I219" i="11" l="1"/>
  <c r="K219" i="11" s="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E219" i="11"/>
  <c r="F219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I206" i="11"/>
  <c r="I218" i="11"/>
  <c r="E206" i="11"/>
  <c r="F206" i="11"/>
  <c r="E218" i="11"/>
  <c r="F218" i="11"/>
  <c r="H198" i="11"/>
  <c r="H196" i="11"/>
  <c r="J195" i="11"/>
  <c r="H191" i="11"/>
  <c r="I195" i="11"/>
  <c r="I196" i="11"/>
  <c r="I198" i="11"/>
  <c r="E195" i="11"/>
  <c r="F195" i="11"/>
  <c r="E196" i="11"/>
  <c r="F196" i="11"/>
  <c r="E198" i="11"/>
  <c r="F198" i="11"/>
  <c r="H188" i="11"/>
  <c r="J187" i="11"/>
  <c r="H175" i="11" l="1"/>
  <c r="I175" i="11"/>
  <c r="I187" i="11"/>
  <c r="I188" i="11"/>
  <c r="I191" i="11"/>
  <c r="E175" i="11"/>
  <c r="F175" i="11"/>
  <c r="E187" i="11"/>
  <c r="F187" i="11"/>
  <c r="E188" i="11"/>
  <c r="F188" i="11"/>
  <c r="E191" i="11"/>
  <c r="F191" i="11"/>
  <c r="J170" i="11"/>
  <c r="H169" i="11"/>
  <c r="H163" i="11"/>
  <c r="I163" i="11"/>
  <c r="I169" i="11"/>
  <c r="I170" i="11"/>
  <c r="E163" i="11"/>
  <c r="F163" i="11"/>
  <c r="E169" i="11"/>
  <c r="F169" i="11"/>
  <c r="E170" i="11"/>
  <c r="F170" i="11"/>
  <c r="J154" i="11"/>
  <c r="H152" i="11"/>
  <c r="H150" i="11"/>
  <c r="I154" i="11"/>
  <c r="E154" i="11"/>
  <c r="F154" i="11"/>
  <c r="H146" i="11"/>
  <c r="K144" i="11"/>
  <c r="K143" i="11"/>
  <c r="H141" i="11"/>
  <c r="K139" i="11"/>
  <c r="K138" i="11"/>
  <c r="K136" i="11"/>
  <c r="I138" i="11"/>
  <c r="I139" i="11"/>
  <c r="I141" i="11"/>
  <c r="I143" i="11"/>
  <c r="I144" i="11"/>
  <c r="I146" i="11"/>
  <c r="I150" i="11"/>
  <c r="I152" i="11"/>
  <c r="E138" i="11"/>
  <c r="F138" i="11"/>
  <c r="E139" i="11"/>
  <c r="F139" i="11"/>
  <c r="E141" i="11"/>
  <c r="F141" i="11"/>
  <c r="E143" i="11"/>
  <c r="F143" i="11"/>
  <c r="E144" i="11"/>
  <c r="F144" i="11"/>
  <c r="E146" i="11"/>
  <c r="F146" i="11"/>
  <c r="E150" i="11"/>
  <c r="F150" i="11"/>
  <c r="E152" i="11"/>
  <c r="F152" i="11"/>
  <c r="H124" i="11"/>
  <c r="I124" i="11"/>
  <c r="I136" i="11"/>
  <c r="E124" i="11"/>
  <c r="F124" i="11"/>
  <c r="E136" i="11"/>
  <c r="F136" i="11"/>
  <c r="H112" i="11"/>
  <c r="K107" i="11"/>
  <c r="K105" i="11"/>
  <c r="I105" i="11"/>
  <c r="I107" i="11"/>
  <c r="I112" i="11"/>
  <c r="E105" i="11"/>
  <c r="F105" i="11"/>
  <c r="E107" i="11"/>
  <c r="F107" i="11"/>
  <c r="E112" i="11"/>
  <c r="F112" i="11"/>
  <c r="K99" i="11"/>
  <c r="K97" i="11"/>
  <c r="K96" i="11"/>
  <c r="J94" i="11"/>
  <c r="K89" i="11"/>
  <c r="K86" i="11"/>
  <c r="K85" i="11"/>
  <c r="I96" i="11"/>
  <c r="I97" i="11"/>
  <c r="I99" i="11"/>
  <c r="E96" i="11"/>
  <c r="F96" i="11"/>
  <c r="E97" i="11"/>
  <c r="F97" i="11"/>
  <c r="E99" i="11"/>
  <c r="F99" i="11"/>
  <c r="H83" i="11"/>
  <c r="H80" i="11"/>
  <c r="K79" i="11"/>
  <c r="I79" i="11"/>
  <c r="I80" i="11"/>
  <c r="I83" i="11"/>
  <c r="I85" i="11"/>
  <c r="I86" i="11"/>
  <c r="I89" i="11"/>
  <c r="I94" i="11"/>
  <c r="E79" i="11"/>
  <c r="F79" i="11"/>
  <c r="E80" i="11"/>
  <c r="F80" i="11"/>
  <c r="E83" i="11"/>
  <c r="F83" i="11"/>
  <c r="E85" i="11"/>
  <c r="F85" i="11"/>
  <c r="E86" i="11"/>
  <c r="F86" i="11"/>
  <c r="E89" i="11"/>
  <c r="F89" i="11"/>
  <c r="E94" i="11"/>
  <c r="F94" i="11"/>
  <c r="K74" i="11"/>
  <c r="K68" i="11"/>
  <c r="I74" i="11"/>
  <c r="E74" i="11"/>
  <c r="F74" i="11"/>
  <c r="K64" i="11"/>
  <c r="K57" i="11"/>
  <c r="I57" i="11"/>
  <c r="I64" i="11"/>
  <c r="I68" i="11"/>
  <c r="E57" i="11"/>
  <c r="F57" i="11"/>
  <c r="E64" i="11"/>
  <c r="F64" i="11"/>
  <c r="E68" i="11"/>
  <c r="F68" i="11"/>
  <c r="J53" i="11"/>
  <c r="I53" i="11"/>
  <c r="E53" i="11"/>
  <c r="F53" i="11"/>
  <c r="H40" i="11"/>
  <c r="I40" i="11"/>
  <c r="E40" i="11"/>
  <c r="F40" i="11"/>
  <c r="K34" i="11"/>
  <c r="H31" i="11" l="1"/>
  <c r="I31" i="11"/>
  <c r="I34" i="11"/>
  <c r="E31" i="11"/>
  <c r="F31" i="11"/>
  <c r="E34" i="11"/>
  <c r="F34" i="11"/>
  <c r="J27" i="11"/>
  <c r="H24" i="11"/>
  <c r="K23" i="11"/>
  <c r="K22" i="11"/>
  <c r="K19" i="11"/>
  <c r="I19" i="11"/>
  <c r="I22" i="11"/>
  <c r="I23" i="11"/>
  <c r="I24" i="11"/>
  <c r="I27" i="11"/>
  <c r="E19" i="11"/>
  <c r="F19" i="11"/>
  <c r="E22" i="11"/>
  <c r="F22" i="11"/>
  <c r="E23" i="11"/>
  <c r="F23" i="11"/>
  <c r="E24" i="11"/>
  <c r="F24" i="11"/>
  <c r="E27" i="11"/>
  <c r="F27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l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I82" i="7"/>
  <c r="F82" i="7"/>
  <c r="E82" i="7"/>
  <c r="I81" i="7"/>
  <c r="F81" i="7"/>
  <c r="E81" i="7"/>
  <c r="I80" i="7"/>
  <c r="F80" i="7"/>
  <c r="E80" i="7"/>
  <c r="I79" i="7"/>
  <c r="F79" i="7"/>
  <c r="H79" i="7" s="1"/>
  <c r="E79" i="7"/>
  <c r="I78" i="7"/>
  <c r="F78" i="7"/>
  <c r="E78" i="7"/>
  <c r="I77" i="7"/>
  <c r="F77" i="7"/>
  <c r="E77" i="7"/>
  <c r="I76" i="7"/>
  <c r="F76" i="7"/>
  <c r="E76" i="7"/>
  <c r="I75" i="7"/>
  <c r="F75" i="7"/>
  <c r="E75" i="7"/>
  <c r="I74" i="7"/>
  <c r="F74" i="7"/>
  <c r="E74" i="7"/>
  <c r="I73" i="7"/>
  <c r="F73" i="7"/>
  <c r="E73" i="7"/>
  <c r="I72" i="7"/>
  <c r="F72" i="7"/>
  <c r="E72" i="7"/>
  <c r="I71" i="7"/>
  <c r="F71" i="7"/>
  <c r="E71" i="7"/>
  <c r="I70" i="7"/>
  <c r="F70" i="7"/>
  <c r="E70" i="7"/>
  <c r="I69" i="7"/>
  <c r="F69" i="7"/>
  <c r="E69" i="7"/>
  <c r="I68" i="7"/>
  <c r="J68" i="7" s="1"/>
  <c r="F68" i="7"/>
  <c r="E68" i="7"/>
  <c r="I67" i="7"/>
  <c r="F67" i="7"/>
  <c r="H67" i="7" s="1"/>
  <c r="E67" i="7"/>
  <c r="I66" i="7"/>
  <c r="F66" i="7"/>
  <c r="E66" i="7"/>
  <c r="I65" i="7"/>
  <c r="K65" i="7" s="1"/>
  <c r="F65" i="7"/>
  <c r="E65" i="7"/>
  <c r="I64" i="7"/>
  <c r="F64" i="7"/>
  <c r="E64" i="7"/>
  <c r="I63" i="7"/>
  <c r="F63" i="7"/>
  <c r="E63" i="7"/>
  <c r="I62" i="7"/>
  <c r="F62" i="7"/>
  <c r="H62" i="7" s="1"/>
  <c r="E62" i="7"/>
  <c r="I61" i="7"/>
  <c r="F61" i="7"/>
  <c r="E61" i="7"/>
  <c r="K60" i="7"/>
  <c r="I60" i="7"/>
  <c r="F60" i="7"/>
  <c r="E60" i="7"/>
  <c r="I59" i="7"/>
  <c r="F59" i="7"/>
  <c r="E59" i="7"/>
  <c r="I58" i="7"/>
  <c r="F58" i="7"/>
  <c r="E58" i="7"/>
  <c r="I57" i="7"/>
  <c r="F57" i="7"/>
  <c r="E57" i="7"/>
  <c r="I56" i="7"/>
  <c r="F56" i="7"/>
  <c r="E56" i="7"/>
  <c r="I55" i="7"/>
  <c r="F55" i="7"/>
  <c r="E55" i="7"/>
  <c r="I54" i="7"/>
  <c r="F54" i="7"/>
  <c r="E54" i="7"/>
  <c r="I53" i="7"/>
  <c r="F53" i="7"/>
  <c r="E53" i="7"/>
  <c r="I52" i="7"/>
  <c r="K52" i="7" s="1"/>
  <c r="F52" i="7"/>
  <c r="E52" i="7"/>
  <c r="I51" i="7"/>
  <c r="F51" i="7"/>
  <c r="E51" i="7"/>
  <c r="I50" i="7"/>
  <c r="F50" i="7"/>
  <c r="E50" i="7"/>
  <c r="I49" i="7"/>
  <c r="F49" i="7"/>
  <c r="E49" i="7"/>
  <c r="I48" i="7"/>
  <c r="K48" i="7" s="1"/>
  <c r="F48" i="7"/>
  <c r="E48" i="7"/>
  <c r="I47" i="7"/>
  <c r="F47" i="7"/>
  <c r="E47" i="7"/>
  <c r="K46" i="7"/>
  <c r="I46" i="7"/>
  <c r="F46" i="7"/>
  <c r="E46" i="7"/>
  <c r="I45" i="7"/>
  <c r="J45" i="7" s="1"/>
  <c r="F45" i="7"/>
  <c r="E45" i="7"/>
  <c r="I44" i="7"/>
  <c r="F44" i="7"/>
  <c r="E44" i="7"/>
  <c r="J43" i="7"/>
  <c r="I43" i="7"/>
  <c r="F43" i="7"/>
  <c r="E43" i="7"/>
  <c r="I42" i="7"/>
  <c r="F42" i="7"/>
  <c r="E42" i="7"/>
  <c r="I41" i="7"/>
  <c r="F41" i="7"/>
  <c r="E41" i="7"/>
  <c r="K40" i="7"/>
  <c r="I40" i="7"/>
  <c r="F40" i="7"/>
  <c r="E40" i="7"/>
  <c r="I39" i="7"/>
  <c r="F39" i="7"/>
  <c r="E39" i="7"/>
  <c r="I38" i="7"/>
  <c r="H38" i="7"/>
  <c r="F38" i="7"/>
  <c r="E38" i="7"/>
  <c r="I37" i="7"/>
  <c r="F37" i="7"/>
  <c r="E37" i="7"/>
  <c r="I36" i="7"/>
  <c r="F36" i="7"/>
  <c r="E36" i="7"/>
  <c r="I35" i="7"/>
  <c r="F35" i="7"/>
  <c r="E35" i="7"/>
  <c r="I34" i="7"/>
  <c r="F34" i="7"/>
  <c r="E34" i="7"/>
  <c r="I33" i="7"/>
  <c r="F33" i="7"/>
  <c r="E33" i="7"/>
  <c r="I32" i="7"/>
  <c r="F32" i="7"/>
  <c r="E32" i="7"/>
  <c r="I31" i="7"/>
  <c r="F31" i="7"/>
  <c r="E31" i="7"/>
  <c r="K30" i="7"/>
  <c r="I30" i="7"/>
  <c r="F30" i="7"/>
  <c r="E30" i="7"/>
  <c r="I29" i="7"/>
  <c r="K29" i="7" s="1"/>
  <c r="F29" i="7"/>
  <c r="E29" i="7"/>
  <c r="I28" i="7"/>
  <c r="F28" i="7"/>
  <c r="E28" i="7"/>
  <c r="I27" i="7"/>
  <c r="K27" i="7" s="1"/>
  <c r="F27" i="7"/>
  <c r="E27" i="7"/>
  <c r="I26" i="7"/>
  <c r="F26" i="7"/>
  <c r="E26" i="7"/>
  <c r="I25" i="7"/>
  <c r="F25" i="7"/>
  <c r="H25" i="7" s="1"/>
  <c r="E25" i="7"/>
  <c r="I24" i="7"/>
  <c r="F24" i="7"/>
  <c r="E24" i="7"/>
  <c r="I23" i="7"/>
  <c r="F23" i="7"/>
  <c r="E23" i="7"/>
  <c r="I22" i="7"/>
  <c r="F22" i="7"/>
  <c r="E22" i="7"/>
  <c r="I21" i="7"/>
  <c r="F21" i="7"/>
  <c r="E21" i="7"/>
  <c r="I20" i="7"/>
  <c r="F20" i="7"/>
  <c r="E20" i="7"/>
  <c r="I19" i="7"/>
  <c r="F19" i="7"/>
  <c r="E19" i="7"/>
  <c r="K18" i="7"/>
  <c r="I18" i="7"/>
  <c r="F18" i="7"/>
  <c r="E18" i="7"/>
  <c r="I17" i="7"/>
  <c r="F17" i="7"/>
  <c r="E17" i="7"/>
  <c r="I16" i="7"/>
  <c r="F16" i="7"/>
  <c r="E16" i="7"/>
  <c r="I15" i="7"/>
  <c r="F15" i="7"/>
  <c r="E15" i="7"/>
  <c r="I14" i="7"/>
  <c r="F14" i="7"/>
  <c r="E14" i="7"/>
  <c r="I13" i="7"/>
  <c r="F13" i="7"/>
  <c r="E13" i="7"/>
  <c r="I12" i="7"/>
  <c r="F12" i="7"/>
  <c r="E12" i="7"/>
  <c r="K11" i="7"/>
  <c r="I11" i="7"/>
  <c r="F11" i="7"/>
  <c r="E11" i="7"/>
  <c r="I10" i="7"/>
  <c r="F10" i="7"/>
  <c r="E10" i="7"/>
  <c r="I9" i="7"/>
  <c r="K9" i="7" s="1"/>
  <c r="F9" i="7"/>
  <c r="E9" i="7"/>
  <c r="I8" i="7"/>
  <c r="F8" i="7"/>
  <c r="E8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E83" i="7"/>
  <c r="F83" i="7"/>
  <c r="I83" i="7"/>
  <c r="E84" i="7"/>
  <c r="F84" i="7"/>
  <c r="H84" i="7"/>
  <c r="I84" i="7"/>
  <c r="E85" i="7"/>
  <c r="F85" i="7"/>
  <c r="I85" i="7"/>
  <c r="E86" i="7"/>
  <c r="F86" i="7"/>
  <c r="I86" i="7"/>
  <c r="E87" i="7"/>
  <c r="F87" i="7"/>
  <c r="I87" i="7"/>
  <c r="E88" i="7"/>
  <c r="F88" i="7"/>
  <c r="I88" i="7"/>
  <c r="E89" i="7"/>
  <c r="F89" i="7"/>
  <c r="I89" i="7"/>
  <c r="E90" i="7"/>
  <c r="F90" i="7"/>
  <c r="I90" i="7"/>
  <c r="K90" i="7" s="1"/>
  <c r="B63" i="7" l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N60" i="7"/>
  <c r="N62" i="7"/>
  <c r="N61" i="7"/>
  <c r="L258" i="6"/>
  <c r="L257" i="6" s="1"/>
  <c r="L256" i="6" s="1"/>
  <c r="L255" i="6" s="1"/>
  <c r="L254" i="6" s="1"/>
  <c r="L253" i="6" s="1"/>
  <c r="L252" i="6" s="1"/>
  <c r="L251" i="6" s="1"/>
  <c r="L250" i="6" s="1"/>
  <c r="L249" i="6" s="1"/>
  <c r="L248" i="6" s="1"/>
  <c r="L247" i="6" s="1"/>
  <c r="L246" i="6" s="1"/>
  <c r="L245" i="6" s="1"/>
  <c r="L244" i="6" s="1"/>
  <c r="L243" i="6" s="1"/>
  <c r="L242" i="6" s="1"/>
  <c r="L241" i="6" s="1"/>
  <c r="L240" i="6" s="1"/>
  <c r="L239" i="6" s="1"/>
  <c r="L238" i="6" s="1"/>
  <c r="L237" i="6" s="1"/>
  <c r="L236" i="6" s="1"/>
  <c r="L235" i="6" s="1"/>
  <c r="L234" i="6" s="1"/>
  <c r="L233" i="6" s="1"/>
  <c r="L232" i="6" s="1"/>
  <c r="L230" i="6" s="1"/>
  <c r="L229" i="6" s="1"/>
  <c r="L228" i="6" s="1"/>
  <c r="L227" i="6" s="1"/>
  <c r="L226" i="6" s="1"/>
  <c r="L225" i="6" s="1"/>
  <c r="L224" i="6" s="1"/>
  <c r="L223" i="6" s="1"/>
  <c r="L222" i="6" s="1"/>
  <c r="L221" i="6" s="1"/>
  <c r="L220" i="6" s="1"/>
  <c r="L219" i="6" s="1"/>
  <c r="L218" i="6" s="1"/>
  <c r="L217" i="6" s="1"/>
  <c r="L216" i="6" s="1"/>
  <c r="L215" i="6" s="1"/>
  <c r="L214" i="6" s="1"/>
  <c r="L213" i="6" s="1"/>
  <c r="L212" i="6" s="1"/>
  <c r="L211" i="6" s="1"/>
  <c r="L210" i="6" s="1"/>
  <c r="L209" i="6" s="1"/>
  <c r="L208" i="6" s="1"/>
  <c r="L207" i="6" s="1"/>
  <c r="L206" i="6" s="1"/>
  <c r="L205" i="6" s="1"/>
  <c r="L204" i="6" s="1"/>
  <c r="L203" i="6" s="1"/>
  <c r="L202" i="6" s="1"/>
  <c r="L25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K226" i="6"/>
  <c r="K224" i="6"/>
  <c r="K223" i="6"/>
  <c r="K221" i="6"/>
  <c r="K219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L201" i="6" l="1"/>
  <c r="L200" i="6" s="1"/>
  <c r="L199" i="6" s="1"/>
  <c r="L198" i="6" s="1"/>
  <c r="L197" i="6" s="1"/>
  <c r="L196" i="6" s="1"/>
  <c r="L195" i="6" s="1"/>
  <c r="L194" i="6" s="1"/>
  <c r="L193" i="6" s="1"/>
  <c r="L192" i="6" s="1"/>
  <c r="L191" i="6" s="1"/>
  <c r="L190" i="6" s="1"/>
  <c r="L189" i="6" s="1"/>
  <c r="L188" i="6" s="1"/>
  <c r="L187" i="6" s="1"/>
  <c r="L186" i="6" s="1"/>
  <c r="L185" i="6" s="1"/>
  <c r="L184" i="6" s="1"/>
  <c r="L183" i="6" s="1"/>
  <c r="L182" i="6" s="1"/>
  <c r="L181" i="6" s="1"/>
  <c r="L180" i="6" s="1"/>
  <c r="L179" i="6" s="1"/>
  <c r="L178" i="6" s="1"/>
  <c r="L177" i="6" s="1"/>
  <c r="L176" i="6" s="1"/>
  <c r="L175" i="6" s="1"/>
  <c r="L174" i="6" s="1"/>
  <c r="L173" i="6" s="1"/>
  <c r="L172" i="6" s="1"/>
  <c r="L171" i="6" s="1"/>
  <c r="L170" i="6" s="1"/>
  <c r="L169" i="6" s="1"/>
  <c r="L168" i="6" s="1"/>
  <c r="L167" i="6" s="1"/>
  <c r="L166" i="6" s="1"/>
  <c r="L165" i="6" s="1"/>
  <c r="L164" i="6" s="1"/>
  <c r="L163" i="6" s="1"/>
  <c r="L162" i="6" s="1"/>
  <c r="L161" i="6" s="1"/>
  <c r="L160" i="6" s="1"/>
  <c r="L159" i="6" s="1"/>
  <c r="L158" i="6" s="1"/>
  <c r="L157" i="6" s="1"/>
  <c r="L156" i="6" s="1"/>
  <c r="L155" i="6" s="1"/>
  <c r="L154" i="6" s="1"/>
  <c r="L153" i="6" s="1"/>
  <c r="L152" i="6" s="1"/>
  <c r="L151" i="6" s="1"/>
  <c r="L150" i="6" s="1"/>
  <c r="L149" i="6" s="1"/>
  <c r="L148" i="6" s="1"/>
  <c r="L147" i="6" s="1"/>
  <c r="L146" i="6" s="1"/>
  <c r="L145" i="6" s="1"/>
  <c r="L144" i="6" s="1"/>
  <c r="L143" i="6" s="1"/>
  <c r="L142" i="6" s="1"/>
  <c r="L141" i="6" s="1"/>
  <c r="L140" i="6" s="1"/>
  <c r="L139" i="6" s="1"/>
  <c r="L138" i="6" s="1"/>
  <c r="L137" i="6" s="1"/>
  <c r="L136" i="6" s="1"/>
  <c r="L135" i="6" s="1"/>
  <c r="L134" i="6" s="1"/>
  <c r="L133" i="6" s="1"/>
  <c r="L132" i="6" s="1"/>
  <c r="L131" i="6" s="1"/>
  <c r="L130" i="6" s="1"/>
  <c r="L129" i="6" s="1"/>
  <c r="L128" i="6" s="1"/>
  <c r="L127" i="6" s="1"/>
  <c r="L126" i="6" s="1"/>
  <c r="L125" i="6" s="1"/>
  <c r="L124" i="6" s="1"/>
  <c r="L123" i="6" s="1"/>
  <c r="L122" i="6" s="1"/>
  <c r="L121" i="6" s="1"/>
  <c r="L120" i="6" s="1"/>
  <c r="L119" i="6" s="1"/>
  <c r="L118" i="6" s="1"/>
  <c r="L117" i="6" s="1"/>
  <c r="L116" i="6" s="1"/>
  <c r="L115" i="6" s="1"/>
  <c r="L114" i="6" s="1"/>
  <c r="L113" i="6" s="1"/>
  <c r="L112" i="6" s="1"/>
  <c r="L111" i="6" s="1"/>
  <c r="L110" i="6" s="1"/>
  <c r="L109" i="6" s="1"/>
  <c r="L108" i="6" s="1"/>
  <c r="L107" i="6" s="1"/>
  <c r="L106" i="6" s="1"/>
  <c r="L105" i="6" s="1"/>
  <c r="L104" i="6" s="1"/>
  <c r="L103" i="6" s="1"/>
  <c r="L102" i="6" s="1"/>
  <c r="L101" i="6" s="1"/>
  <c r="L100" i="6" s="1"/>
  <c r="L99" i="6" s="1"/>
  <c r="L98" i="6" s="1"/>
  <c r="L97" i="6" s="1"/>
  <c r="L96" i="6" s="1"/>
  <c r="L95" i="6" s="1"/>
  <c r="L94" i="6" s="1"/>
  <c r="L93" i="6" s="1"/>
  <c r="L92" i="6" s="1"/>
  <c r="L91" i="6" s="1"/>
  <c r="L90" i="6" s="1"/>
  <c r="L89" i="6" s="1"/>
  <c r="L88" i="6" s="1"/>
  <c r="L87" i="6" s="1"/>
  <c r="L86" i="6" s="1"/>
  <c r="L85" i="6" s="1"/>
  <c r="L84" i="6" s="1"/>
  <c r="L83" i="6" s="1"/>
  <c r="L82" i="6" s="1"/>
  <c r="L81" i="6" s="1"/>
  <c r="L80" i="6" s="1"/>
  <c r="L79" i="6" s="1"/>
  <c r="L78" i="6" s="1"/>
  <c r="L77" i="6" s="1"/>
  <c r="L76" i="6" s="1"/>
  <c r="L75" i="6" s="1"/>
  <c r="L74" i="6" s="1"/>
  <c r="L73" i="6" s="1"/>
  <c r="L72" i="6" s="1"/>
  <c r="L71" i="6" s="1"/>
  <c r="L70" i="6" s="1"/>
  <c r="L69" i="6" s="1"/>
  <c r="L68" i="6" s="1"/>
  <c r="L67" i="6" s="1"/>
  <c r="L66" i="6" s="1"/>
  <c r="L65" i="6" s="1"/>
  <c r="L64" i="6" s="1"/>
  <c r="L63" i="6" s="1"/>
  <c r="L62" i="6" s="1"/>
  <c r="L61" i="6" s="1"/>
  <c r="L60" i="6" s="1"/>
  <c r="L59" i="6" s="1"/>
  <c r="L58" i="6" s="1"/>
  <c r="L57" i="6" s="1"/>
  <c r="L56" i="6" s="1"/>
  <c r="L55" i="6" s="1"/>
  <c r="L54" i="6" s="1"/>
  <c r="L53" i="6" s="1"/>
  <c r="L52" i="6" s="1"/>
  <c r="L51" i="6" s="1"/>
  <c r="L50" i="6" s="1"/>
  <c r="L49" i="6" s="1"/>
  <c r="L48" i="6" s="1"/>
  <c r="L47" i="6" s="1"/>
  <c r="L46" i="6" s="1"/>
  <c r="L45" i="6" s="1"/>
  <c r="L44" i="6" s="1"/>
  <c r="L43" i="6" s="1"/>
  <c r="L42" i="6" s="1"/>
  <c r="L41" i="6" s="1"/>
  <c r="L40" i="6" s="1"/>
  <c r="L39" i="6" s="1"/>
  <c r="L38" i="6" s="1"/>
  <c r="L37" i="6" s="1"/>
  <c r="L36" i="6" s="1"/>
  <c r="L35" i="6" s="1"/>
  <c r="L34" i="6" s="1"/>
  <c r="L33" i="6" s="1"/>
  <c r="L32" i="6" s="1"/>
  <c r="L31" i="6" s="1"/>
  <c r="L30" i="6" s="1"/>
  <c r="L29" i="6" s="1"/>
  <c r="L28" i="6" s="1"/>
  <c r="L27" i="6" s="1"/>
  <c r="L26" i="6" s="1"/>
  <c r="L25" i="6" s="1"/>
  <c r="L24" i="6" s="1"/>
  <c r="L23" i="6" s="1"/>
  <c r="L22" i="6" s="1"/>
  <c r="L21" i="6" s="1"/>
  <c r="L20" i="6" s="1"/>
  <c r="L19" i="6" s="1"/>
  <c r="L18" i="6" s="1"/>
  <c r="L17" i="6" s="1"/>
  <c r="L16" i="6" s="1"/>
  <c r="L15" i="6" s="1"/>
  <c r="L14" i="6" s="1"/>
  <c r="L13" i="6" s="1"/>
  <c r="L12" i="6" s="1"/>
  <c r="L11" i="6" s="1"/>
  <c r="L10" i="6" s="1"/>
  <c r="L9" i="6" s="1"/>
  <c r="L8" i="6" s="1"/>
  <c r="L7" i="6" s="1"/>
  <c r="L6" i="6" s="1"/>
  <c r="L5" i="6" s="1"/>
  <c r="L4" i="6" s="1"/>
  <c r="N202" i="6"/>
  <c r="E398" i="7" l="1"/>
  <c r="F398" i="7"/>
  <c r="I398" i="7"/>
  <c r="I397" i="7"/>
  <c r="E397" i="7"/>
  <c r="F397" i="7"/>
  <c r="I396" i="7"/>
  <c r="E396" i="7"/>
  <c r="F396" i="7"/>
  <c r="E395" i="7"/>
  <c r="F395" i="7"/>
  <c r="H395" i="7" s="1"/>
  <c r="I394" i="7"/>
  <c r="I395" i="7"/>
  <c r="E394" i="7"/>
  <c r="F394" i="7"/>
  <c r="E393" i="7"/>
  <c r="F393" i="7"/>
  <c r="H393" i="7" s="1"/>
  <c r="I393" i="7"/>
  <c r="E392" i="7"/>
  <c r="F392" i="7"/>
  <c r="I392" i="7"/>
  <c r="E391" i="7"/>
  <c r="F391" i="7"/>
  <c r="I391" i="7"/>
  <c r="E390" i="7"/>
  <c r="F390" i="7"/>
  <c r="I390" i="7"/>
  <c r="E389" i="7"/>
  <c r="F389" i="7"/>
  <c r="I389" i="7"/>
  <c r="I387" i="7"/>
  <c r="I388" i="7"/>
  <c r="E386" i="7"/>
  <c r="F386" i="7"/>
  <c r="H386" i="7" s="1"/>
  <c r="E387" i="7"/>
  <c r="F387" i="7"/>
  <c r="E388" i="7"/>
  <c r="F388" i="7"/>
  <c r="K363" i="7"/>
  <c r="K362" i="7"/>
  <c r="I375" i="7"/>
  <c r="I376" i="7"/>
  <c r="I377" i="7"/>
  <c r="I378" i="7"/>
  <c r="I379" i="7"/>
  <c r="I380" i="7"/>
  <c r="J380" i="7" s="1"/>
  <c r="I381" i="7"/>
  <c r="I382" i="7"/>
  <c r="I383" i="7"/>
  <c r="I384" i="7"/>
  <c r="I385" i="7"/>
  <c r="I386" i="7"/>
  <c r="E375" i="7"/>
  <c r="F375" i="7"/>
  <c r="E376" i="7"/>
  <c r="F376" i="7"/>
  <c r="E377" i="7"/>
  <c r="F377" i="7"/>
  <c r="H377" i="7" s="1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I361" i="7"/>
  <c r="K361" i="7" s="1"/>
  <c r="I362" i="7"/>
  <c r="I363" i="7"/>
  <c r="I364" i="7"/>
  <c r="I365" i="7"/>
  <c r="I366" i="7"/>
  <c r="I367" i="7"/>
  <c r="I368" i="7"/>
  <c r="I369" i="7"/>
  <c r="I370" i="7"/>
  <c r="K370" i="7" s="1"/>
  <c r="I371" i="7"/>
  <c r="I372" i="7"/>
  <c r="K372" i="7" s="1"/>
  <c r="I373" i="7"/>
  <c r="I374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H369" i="7" s="1"/>
  <c r="E370" i="7"/>
  <c r="F370" i="7"/>
  <c r="E371" i="7"/>
  <c r="F371" i="7"/>
  <c r="E372" i="7"/>
  <c r="F372" i="7"/>
  <c r="E373" i="7"/>
  <c r="F373" i="7"/>
  <c r="E374" i="7"/>
  <c r="F374" i="7"/>
  <c r="F338" i="7" l="1"/>
  <c r="I338" i="7"/>
  <c r="E338" i="7"/>
  <c r="I339" i="7"/>
  <c r="I340" i="7"/>
  <c r="I341" i="7"/>
  <c r="I342" i="7"/>
  <c r="I343" i="7"/>
  <c r="I344" i="7"/>
  <c r="K344" i="7" s="1"/>
  <c r="I345" i="7"/>
  <c r="I346" i="7"/>
  <c r="I347" i="7"/>
  <c r="I348" i="7"/>
  <c r="I349" i="7"/>
  <c r="J349" i="7" s="1"/>
  <c r="I350" i="7"/>
  <c r="I351" i="7"/>
  <c r="J351" i="7" s="1"/>
  <c r="I352" i="7"/>
  <c r="I353" i="7"/>
  <c r="I354" i="7"/>
  <c r="I355" i="7"/>
  <c r="I356" i="7"/>
  <c r="I357" i="7"/>
  <c r="I358" i="7"/>
  <c r="J358" i="7" s="1"/>
  <c r="I359" i="7"/>
  <c r="I360" i="7"/>
  <c r="E337" i="7"/>
  <c r="F337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H357" i="7" s="1"/>
  <c r="E358" i="7"/>
  <c r="F358" i="7"/>
  <c r="E359" i="7"/>
  <c r="F359" i="7"/>
  <c r="H359" i="7" s="1"/>
  <c r="E360" i="7"/>
  <c r="F360" i="7"/>
  <c r="I326" i="7"/>
  <c r="I327" i="7"/>
  <c r="I328" i="7"/>
  <c r="I329" i="7"/>
  <c r="I330" i="7"/>
  <c r="I331" i="7"/>
  <c r="I332" i="7"/>
  <c r="I333" i="7"/>
  <c r="K333" i="7" s="1"/>
  <c r="I334" i="7"/>
  <c r="I335" i="7"/>
  <c r="I336" i="7"/>
  <c r="I337" i="7"/>
  <c r="E326" i="7"/>
  <c r="F326" i="7"/>
  <c r="E327" i="7"/>
  <c r="F327" i="7"/>
  <c r="H327" i="7" s="1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I318" i="7"/>
  <c r="J318" i="7" s="1"/>
  <c r="I319" i="7"/>
  <c r="J319" i="7" s="1"/>
  <c r="I320" i="7"/>
  <c r="J320" i="7" s="1"/>
  <c r="I321" i="7"/>
  <c r="I322" i="7"/>
  <c r="I323" i="7"/>
  <c r="K323" i="7" s="1"/>
  <c r="I324" i="7"/>
  <c r="I325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H324" i="7" s="1"/>
  <c r="E325" i="7"/>
  <c r="F325" i="7"/>
  <c r="H325" i="7" s="1"/>
  <c r="E297" i="7" l="1"/>
  <c r="F297" i="7"/>
  <c r="I297" i="7"/>
  <c r="K297" i="7" s="1"/>
  <c r="E298" i="7"/>
  <c r="F298" i="7"/>
  <c r="I298" i="7"/>
  <c r="K298" i="7" s="1"/>
  <c r="E299" i="7"/>
  <c r="F299" i="7"/>
  <c r="I299" i="7"/>
  <c r="E300" i="7"/>
  <c r="F300" i="7"/>
  <c r="I300" i="7"/>
  <c r="K300" i="7" s="1"/>
  <c r="E301" i="7"/>
  <c r="F301" i="7"/>
  <c r="I301" i="7"/>
  <c r="E302" i="7"/>
  <c r="F302" i="7"/>
  <c r="H302" i="7" s="1"/>
  <c r="I302" i="7"/>
  <c r="E303" i="7"/>
  <c r="F303" i="7"/>
  <c r="I303" i="7"/>
  <c r="E304" i="7"/>
  <c r="F304" i="7"/>
  <c r="I304" i="7"/>
  <c r="E305" i="7"/>
  <c r="F305" i="7"/>
  <c r="I305" i="7"/>
  <c r="E306" i="7"/>
  <c r="F306" i="7"/>
  <c r="I306" i="7"/>
  <c r="E307" i="7"/>
  <c r="F307" i="7"/>
  <c r="I307" i="7"/>
  <c r="E308" i="7"/>
  <c r="F308" i="7"/>
  <c r="I308" i="7"/>
  <c r="E309" i="7"/>
  <c r="F309" i="7"/>
  <c r="I309" i="7"/>
  <c r="K309" i="7" s="1"/>
  <c r="E310" i="7"/>
  <c r="F310" i="7"/>
  <c r="I310" i="7"/>
  <c r="E311" i="7"/>
  <c r="F311" i="7"/>
  <c r="I311" i="7"/>
  <c r="E312" i="7"/>
  <c r="F312" i="7"/>
  <c r="I312" i="7"/>
  <c r="E313" i="7"/>
  <c r="F313" i="7"/>
  <c r="I313" i="7"/>
  <c r="E314" i="7"/>
  <c r="F314" i="7"/>
  <c r="I314" i="7"/>
  <c r="E315" i="7"/>
  <c r="F315" i="7"/>
  <c r="I315" i="7"/>
  <c r="E316" i="7"/>
  <c r="F316" i="7"/>
  <c r="I316" i="7"/>
  <c r="E317" i="7"/>
  <c r="F317" i="7"/>
  <c r="I317" i="7"/>
  <c r="E296" i="7"/>
  <c r="F296" i="7"/>
  <c r="I296" i="7"/>
  <c r="E283" i="7"/>
  <c r="F283" i="7"/>
  <c r="I283" i="7"/>
  <c r="E284" i="7"/>
  <c r="F284" i="7"/>
  <c r="I284" i="7"/>
  <c r="J284" i="7" s="1"/>
  <c r="E285" i="7"/>
  <c r="F285" i="7"/>
  <c r="I285" i="7"/>
  <c r="E286" i="7"/>
  <c r="F286" i="7"/>
  <c r="I286" i="7"/>
  <c r="E287" i="7"/>
  <c r="F287" i="7"/>
  <c r="I287" i="7"/>
  <c r="E288" i="7"/>
  <c r="F288" i="7"/>
  <c r="I288" i="7"/>
  <c r="K288" i="7" s="1"/>
  <c r="E289" i="7"/>
  <c r="F289" i="7"/>
  <c r="I289" i="7"/>
  <c r="E290" i="7"/>
  <c r="F290" i="7"/>
  <c r="I290" i="7"/>
  <c r="E291" i="7"/>
  <c r="F291" i="7"/>
  <c r="I291" i="7"/>
  <c r="J291" i="7" s="1"/>
  <c r="E292" i="7"/>
  <c r="F292" i="7"/>
  <c r="H292" i="7" s="1"/>
  <c r="I292" i="7"/>
  <c r="E293" i="7"/>
  <c r="F293" i="7"/>
  <c r="I293" i="7"/>
  <c r="E294" i="7"/>
  <c r="F294" i="7"/>
  <c r="I294" i="7"/>
  <c r="K294" i="7" s="1"/>
  <c r="E295" i="7"/>
  <c r="F295" i="7"/>
  <c r="I295" i="7"/>
  <c r="K295" i="7" s="1"/>
  <c r="K272" i="7"/>
  <c r="K271" i="7"/>
  <c r="K259" i="7"/>
  <c r="K240" i="7"/>
  <c r="E282" i="7"/>
  <c r="F282" i="7"/>
  <c r="I282" i="7"/>
  <c r="E260" i="7"/>
  <c r="F260" i="7"/>
  <c r="I260" i="7"/>
  <c r="E261" i="7"/>
  <c r="F261" i="7"/>
  <c r="I261" i="7"/>
  <c r="E262" i="7"/>
  <c r="F262" i="7"/>
  <c r="I262" i="7"/>
  <c r="E263" i="7"/>
  <c r="F263" i="7"/>
  <c r="I263" i="7"/>
  <c r="J263" i="7" s="1"/>
  <c r="E264" i="7"/>
  <c r="F264" i="7"/>
  <c r="I264" i="7"/>
  <c r="E265" i="7"/>
  <c r="F265" i="7"/>
  <c r="I265" i="7"/>
  <c r="K265" i="7" s="1"/>
  <c r="E266" i="7"/>
  <c r="F266" i="7"/>
  <c r="I266" i="7"/>
  <c r="E267" i="7"/>
  <c r="F267" i="7"/>
  <c r="I267" i="7"/>
  <c r="E268" i="7"/>
  <c r="F268" i="7"/>
  <c r="I268" i="7"/>
  <c r="E269" i="7"/>
  <c r="F269" i="7"/>
  <c r="I269" i="7"/>
  <c r="J269" i="7" s="1"/>
  <c r="E270" i="7"/>
  <c r="F270" i="7"/>
  <c r="I270" i="7"/>
  <c r="E271" i="7"/>
  <c r="F271" i="7"/>
  <c r="I271" i="7"/>
  <c r="E272" i="7"/>
  <c r="F272" i="7"/>
  <c r="I272" i="7"/>
  <c r="E273" i="7"/>
  <c r="F273" i="7"/>
  <c r="I273" i="7"/>
  <c r="E274" i="7"/>
  <c r="F274" i="7"/>
  <c r="I274" i="7"/>
  <c r="E275" i="7"/>
  <c r="F275" i="7"/>
  <c r="I275" i="7"/>
  <c r="E276" i="7"/>
  <c r="F276" i="7"/>
  <c r="I276" i="7"/>
  <c r="E277" i="7"/>
  <c r="F277" i="7"/>
  <c r="I277" i="7"/>
  <c r="E278" i="7"/>
  <c r="F278" i="7"/>
  <c r="I278" i="7"/>
  <c r="J278" i="7" s="1"/>
  <c r="E279" i="7"/>
  <c r="F279" i="7"/>
  <c r="H279" i="7" s="1"/>
  <c r="I279" i="7"/>
  <c r="E280" i="7"/>
  <c r="F280" i="7"/>
  <c r="I280" i="7"/>
  <c r="E281" i="7"/>
  <c r="F281" i="7"/>
  <c r="I281" i="7"/>
  <c r="E248" i="7"/>
  <c r="F248" i="7"/>
  <c r="I248" i="7"/>
  <c r="J248" i="7" s="1"/>
  <c r="E249" i="7"/>
  <c r="F249" i="7"/>
  <c r="I249" i="7"/>
  <c r="E250" i="7"/>
  <c r="F250" i="7"/>
  <c r="I250" i="7"/>
  <c r="E251" i="7"/>
  <c r="F251" i="7"/>
  <c r="I251" i="7"/>
  <c r="J251" i="7" s="1"/>
  <c r="E252" i="7"/>
  <c r="F252" i="7"/>
  <c r="I252" i="7"/>
  <c r="E253" i="7"/>
  <c r="F253" i="7"/>
  <c r="I253" i="7"/>
  <c r="E254" i="7"/>
  <c r="F254" i="7"/>
  <c r="I254" i="7"/>
  <c r="E255" i="7"/>
  <c r="F255" i="7"/>
  <c r="I255" i="7"/>
  <c r="E256" i="7"/>
  <c r="F256" i="7"/>
  <c r="I256" i="7"/>
  <c r="E257" i="7"/>
  <c r="F257" i="7"/>
  <c r="I257" i="7"/>
  <c r="E258" i="7"/>
  <c r="F258" i="7"/>
  <c r="I258" i="7"/>
  <c r="E259" i="7"/>
  <c r="F259" i="7"/>
  <c r="I259" i="7"/>
  <c r="E235" i="7"/>
  <c r="F235" i="7"/>
  <c r="I235" i="7"/>
  <c r="E236" i="7"/>
  <c r="F236" i="7"/>
  <c r="I236" i="7"/>
  <c r="E237" i="7"/>
  <c r="F237" i="7"/>
  <c r="I237" i="7"/>
  <c r="E238" i="7"/>
  <c r="F238" i="7"/>
  <c r="H238" i="7" s="1"/>
  <c r="I238" i="7"/>
  <c r="E239" i="7"/>
  <c r="F239" i="7"/>
  <c r="I239" i="7"/>
  <c r="E240" i="7"/>
  <c r="F240" i="7"/>
  <c r="I240" i="7"/>
  <c r="E241" i="7"/>
  <c r="F241" i="7"/>
  <c r="I241" i="7"/>
  <c r="E242" i="7"/>
  <c r="F242" i="7"/>
  <c r="I242" i="7"/>
  <c r="E243" i="7"/>
  <c r="F243" i="7"/>
  <c r="I243" i="7"/>
  <c r="E244" i="7"/>
  <c r="F244" i="7"/>
  <c r="I244" i="7"/>
  <c r="E245" i="7"/>
  <c r="F245" i="7"/>
  <c r="I245" i="7"/>
  <c r="E246" i="7"/>
  <c r="F246" i="7"/>
  <c r="I246" i="7"/>
  <c r="E247" i="7"/>
  <c r="F247" i="7"/>
  <c r="I247" i="7"/>
  <c r="E225" i="7"/>
  <c r="F225" i="7"/>
  <c r="I225" i="7"/>
  <c r="E226" i="7"/>
  <c r="F226" i="7"/>
  <c r="I226" i="7"/>
  <c r="E227" i="7"/>
  <c r="F227" i="7"/>
  <c r="I227" i="7"/>
  <c r="E228" i="7"/>
  <c r="F228" i="7"/>
  <c r="I228" i="7"/>
  <c r="E229" i="7"/>
  <c r="F229" i="7"/>
  <c r="I229" i="7"/>
  <c r="E230" i="7"/>
  <c r="F230" i="7"/>
  <c r="I230" i="7"/>
  <c r="E231" i="7"/>
  <c r="F231" i="7"/>
  <c r="I231" i="7"/>
  <c r="E232" i="7"/>
  <c r="F232" i="7"/>
  <c r="H232" i="7" s="1"/>
  <c r="I232" i="7"/>
  <c r="E233" i="7"/>
  <c r="F233" i="7"/>
  <c r="I233" i="7"/>
  <c r="E234" i="7"/>
  <c r="F234" i="7"/>
  <c r="H234" i="7" s="1"/>
  <c r="I234" i="7"/>
  <c r="J216" i="7"/>
  <c r="E212" i="7"/>
  <c r="F212" i="7"/>
  <c r="I212" i="7"/>
  <c r="E213" i="7"/>
  <c r="F213" i="7"/>
  <c r="I213" i="7"/>
  <c r="E214" i="7"/>
  <c r="F214" i="7"/>
  <c r="I214" i="7"/>
  <c r="E215" i="7"/>
  <c r="F215" i="7"/>
  <c r="H215" i="7" s="1"/>
  <c r="I215" i="7"/>
  <c r="E216" i="7"/>
  <c r="F216" i="7"/>
  <c r="I216" i="7"/>
  <c r="E217" i="7"/>
  <c r="F217" i="7"/>
  <c r="I217" i="7"/>
  <c r="E218" i="7"/>
  <c r="F218" i="7"/>
  <c r="I218" i="7"/>
  <c r="K218" i="7" s="1"/>
  <c r="E219" i="7"/>
  <c r="F219" i="7"/>
  <c r="I219" i="7"/>
  <c r="E220" i="7"/>
  <c r="F220" i="7"/>
  <c r="I220" i="7"/>
  <c r="E221" i="7"/>
  <c r="F221" i="7"/>
  <c r="I221" i="7"/>
  <c r="E222" i="7"/>
  <c r="F222" i="7"/>
  <c r="I222" i="7"/>
  <c r="E223" i="7"/>
  <c r="F223" i="7"/>
  <c r="I223" i="7"/>
  <c r="E224" i="7"/>
  <c r="F224" i="7"/>
  <c r="I224" i="7"/>
  <c r="E192" i="7"/>
  <c r="F192" i="7"/>
  <c r="I192" i="7"/>
  <c r="E193" i="7"/>
  <c r="F193" i="7"/>
  <c r="H193" i="7" s="1"/>
  <c r="I193" i="7"/>
  <c r="E194" i="7"/>
  <c r="F194" i="7"/>
  <c r="I194" i="7"/>
  <c r="E195" i="7"/>
  <c r="F195" i="7"/>
  <c r="I195" i="7"/>
  <c r="E196" i="7"/>
  <c r="F196" i="7"/>
  <c r="I196" i="7"/>
  <c r="K196" i="7" s="1"/>
  <c r="E197" i="7"/>
  <c r="F197" i="7"/>
  <c r="I197" i="7"/>
  <c r="E198" i="7"/>
  <c r="F198" i="7"/>
  <c r="I198" i="7"/>
  <c r="K198" i="7" s="1"/>
  <c r="E199" i="7"/>
  <c r="F199" i="7"/>
  <c r="I199" i="7"/>
  <c r="E200" i="7"/>
  <c r="F200" i="7"/>
  <c r="I200" i="7"/>
  <c r="E201" i="7"/>
  <c r="F201" i="7"/>
  <c r="I201" i="7"/>
  <c r="E202" i="7"/>
  <c r="F202" i="7"/>
  <c r="I202" i="7"/>
  <c r="E203" i="7"/>
  <c r="F203" i="7"/>
  <c r="I203" i="7"/>
  <c r="E204" i="7"/>
  <c r="F204" i="7"/>
  <c r="I204" i="7"/>
  <c r="E205" i="7"/>
  <c r="F205" i="7"/>
  <c r="I205" i="7"/>
  <c r="E206" i="7"/>
  <c r="F206" i="7"/>
  <c r="I206" i="7"/>
  <c r="E207" i="7"/>
  <c r="F207" i="7"/>
  <c r="I207" i="7"/>
  <c r="E208" i="7"/>
  <c r="F208" i="7"/>
  <c r="I208" i="7"/>
  <c r="E209" i="7"/>
  <c r="F209" i="7"/>
  <c r="I209" i="7"/>
  <c r="K209" i="7" s="1"/>
  <c r="E210" i="7"/>
  <c r="F210" i="7"/>
  <c r="I210" i="7"/>
  <c r="E211" i="7"/>
  <c r="F211" i="7"/>
  <c r="I211" i="7"/>
  <c r="K211" i="7" s="1"/>
  <c r="H188" i="7"/>
  <c r="I176" i="7"/>
  <c r="K176" i="7" s="1"/>
  <c r="I177" i="7"/>
  <c r="I178" i="7"/>
  <c r="I179" i="7"/>
  <c r="I180" i="7"/>
  <c r="J180" i="7" s="1"/>
  <c r="I181" i="7"/>
  <c r="I182" i="7"/>
  <c r="I183" i="7"/>
  <c r="I184" i="7"/>
  <c r="K184" i="7" s="1"/>
  <c r="I185" i="7"/>
  <c r="I186" i="7"/>
  <c r="I187" i="7"/>
  <c r="K187" i="7" s="1"/>
  <c r="I188" i="7"/>
  <c r="I189" i="7"/>
  <c r="I190" i="7"/>
  <c r="I191" i="7"/>
  <c r="E176" i="7"/>
  <c r="F176" i="7"/>
  <c r="E177" i="7"/>
  <c r="F177" i="7"/>
  <c r="E178" i="7"/>
  <c r="F178" i="7"/>
  <c r="E179" i="7"/>
  <c r="F179" i="7"/>
  <c r="H179" i="7" s="1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I167" i="7"/>
  <c r="K167" i="7" s="1"/>
  <c r="I168" i="7"/>
  <c r="I169" i="7"/>
  <c r="I170" i="7"/>
  <c r="I171" i="7"/>
  <c r="I172" i="7"/>
  <c r="I173" i="7"/>
  <c r="I174" i="7"/>
  <c r="I175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H173" i="7" s="1"/>
  <c r="E174" i="7"/>
  <c r="F174" i="7"/>
  <c r="E175" i="7"/>
  <c r="F175" i="7"/>
  <c r="I152" i="7"/>
  <c r="I153" i="7"/>
  <c r="I154" i="7"/>
  <c r="I155" i="7"/>
  <c r="I156" i="7"/>
  <c r="I157" i="7"/>
  <c r="I158" i="7"/>
  <c r="I159" i="7"/>
  <c r="J159" i="7" s="1"/>
  <c r="I160" i="7"/>
  <c r="I161" i="7"/>
  <c r="K161" i="7" s="1"/>
  <c r="I162" i="7"/>
  <c r="I163" i="7"/>
  <c r="I164" i="7"/>
  <c r="I165" i="7"/>
  <c r="K165" i="7" s="1"/>
  <c r="I166" i="7"/>
  <c r="K166" i="7" s="1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I139" i="7"/>
  <c r="I140" i="7"/>
  <c r="K140" i="7" s="1"/>
  <c r="I141" i="7"/>
  <c r="K141" i="7" s="1"/>
  <c r="I142" i="7"/>
  <c r="K142" i="7" s="1"/>
  <c r="I143" i="7"/>
  <c r="I144" i="7"/>
  <c r="I145" i="7"/>
  <c r="I146" i="7"/>
  <c r="I147" i="7"/>
  <c r="I148" i="7"/>
  <c r="I149" i="7"/>
  <c r="I150" i="7"/>
  <c r="I151" i="7"/>
  <c r="E140" i="7"/>
  <c r="F140" i="7"/>
  <c r="E141" i="7"/>
  <c r="F141" i="7"/>
  <c r="E142" i="7"/>
  <c r="F142" i="7"/>
  <c r="E143" i="7"/>
  <c r="F143" i="7"/>
  <c r="E144" i="7"/>
  <c r="F144" i="7"/>
  <c r="H144" i="7" s="1"/>
  <c r="E145" i="7"/>
  <c r="F145" i="7"/>
  <c r="E146" i="7"/>
  <c r="F146" i="7"/>
  <c r="E147" i="7"/>
  <c r="F147" i="7"/>
  <c r="E148" i="7"/>
  <c r="F148" i="7"/>
  <c r="H148" i="7" s="1"/>
  <c r="E149" i="7"/>
  <c r="F149" i="7"/>
  <c r="E150" i="7"/>
  <c r="F150" i="7"/>
  <c r="E151" i="7"/>
  <c r="F151" i="7"/>
  <c r="I132" i="7"/>
  <c r="I133" i="7"/>
  <c r="I134" i="7"/>
  <c r="I135" i="7"/>
  <c r="J135" i="7" s="1"/>
  <c r="I136" i="7"/>
  <c r="K136" i="7" s="1"/>
  <c r="I137" i="7"/>
  <c r="I138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31" i="7"/>
  <c r="F131" i="7"/>
  <c r="I131" i="7"/>
  <c r="I130" i="7"/>
  <c r="F130" i="7"/>
  <c r="E130" i="7"/>
  <c r="I116" i="7"/>
  <c r="I117" i="7"/>
  <c r="I118" i="7"/>
  <c r="I119" i="7"/>
  <c r="I120" i="7"/>
  <c r="I121" i="7"/>
  <c r="I122" i="7"/>
  <c r="I123" i="7"/>
  <c r="J123" i="7" s="1"/>
  <c r="I124" i="7"/>
  <c r="K124" i="7" s="1"/>
  <c r="I125" i="7"/>
  <c r="I126" i="7"/>
  <c r="K126" i="7" s="1"/>
  <c r="I127" i="7"/>
  <c r="J127" i="7" s="1"/>
  <c r="I128" i="7"/>
  <c r="J128" i="7" s="1"/>
  <c r="I129" i="7"/>
  <c r="E116" i="7"/>
  <c r="F116" i="7"/>
  <c r="E117" i="7"/>
  <c r="F117" i="7"/>
  <c r="E118" i="7"/>
  <c r="F118" i="7"/>
  <c r="E119" i="7"/>
  <c r="F119" i="7"/>
  <c r="H119" i="7" s="1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I102" i="7"/>
  <c r="I103" i="7"/>
  <c r="I104" i="7"/>
  <c r="I105" i="7"/>
  <c r="I106" i="7"/>
  <c r="I107" i="7"/>
  <c r="I108" i="7"/>
  <c r="I109" i="7"/>
  <c r="K109" i="7" s="1"/>
  <c r="I110" i="7"/>
  <c r="I111" i="7"/>
  <c r="I112" i="7"/>
  <c r="K112" i="7" s="1"/>
  <c r="I113" i="7"/>
  <c r="K113" i="7" s="1"/>
  <c r="I114" i="7"/>
  <c r="I115" i="7"/>
  <c r="F102" i="7"/>
  <c r="F103" i="7"/>
  <c r="F104" i="7"/>
  <c r="F105" i="7"/>
  <c r="F106" i="7"/>
  <c r="F107" i="7"/>
  <c r="F108" i="7"/>
  <c r="F109" i="7"/>
  <c r="F110" i="7"/>
  <c r="H110" i="7" s="1"/>
  <c r="F111" i="7"/>
  <c r="F112" i="7"/>
  <c r="F113" i="7"/>
  <c r="F114" i="7"/>
  <c r="F115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H96" i="7"/>
  <c r="I91" i="7"/>
  <c r="I92" i="7"/>
  <c r="K92" i="7" s="1"/>
  <c r="I93" i="7"/>
  <c r="I94" i="7"/>
  <c r="I95" i="7"/>
  <c r="I96" i="7"/>
  <c r="I97" i="7"/>
  <c r="I98" i="7"/>
  <c r="I99" i="7"/>
  <c r="I100" i="7"/>
  <c r="I101" i="7"/>
  <c r="F91" i="7"/>
  <c r="F92" i="7"/>
  <c r="F93" i="7"/>
  <c r="F94" i="7"/>
  <c r="F95" i="7"/>
  <c r="F96" i="7"/>
  <c r="F97" i="7"/>
  <c r="F98" i="7"/>
  <c r="F99" i="7"/>
  <c r="F100" i="7"/>
  <c r="F101" i="7"/>
  <c r="E91" i="7"/>
  <c r="E92" i="7"/>
  <c r="E93" i="7"/>
  <c r="E94" i="7"/>
  <c r="E95" i="7"/>
  <c r="E96" i="7"/>
  <c r="E97" i="7"/>
  <c r="E98" i="7"/>
  <c r="E99" i="7"/>
  <c r="E100" i="7"/>
  <c r="E101" i="7"/>
  <c r="M5" i="7" l="1"/>
  <c r="M8" i="7" s="1"/>
  <c r="M6" i="7"/>
  <c r="H215" i="6"/>
  <c r="I211" i="6"/>
  <c r="I212" i="6"/>
  <c r="I213" i="6"/>
  <c r="I214" i="6"/>
  <c r="I215" i="6"/>
  <c r="E211" i="6"/>
  <c r="F211" i="6"/>
  <c r="E212" i="6"/>
  <c r="F212" i="6"/>
  <c r="E213" i="6"/>
  <c r="F213" i="6"/>
  <c r="E214" i="6"/>
  <c r="F214" i="6"/>
  <c r="E215" i="6"/>
  <c r="F215" i="6"/>
  <c r="I202" i="6"/>
  <c r="I203" i="6"/>
  <c r="I204" i="6"/>
  <c r="I205" i="6"/>
  <c r="I206" i="6"/>
  <c r="I207" i="6"/>
  <c r="I208" i="6"/>
  <c r="I209" i="6"/>
  <c r="I210" i="6"/>
  <c r="F202" i="6"/>
  <c r="F203" i="6"/>
  <c r="F204" i="6"/>
  <c r="F205" i="6"/>
  <c r="F206" i="6"/>
  <c r="F207" i="6"/>
  <c r="F208" i="6"/>
  <c r="F209" i="6"/>
  <c r="F210" i="6"/>
  <c r="E202" i="6"/>
  <c r="E203" i="6"/>
  <c r="E204" i="6"/>
  <c r="E205" i="6"/>
  <c r="E206" i="6"/>
  <c r="E207" i="6"/>
  <c r="E208" i="6"/>
  <c r="E209" i="6"/>
  <c r="E210" i="6"/>
  <c r="H199" i="6"/>
  <c r="H196" i="6"/>
  <c r="K195" i="6"/>
  <c r="K187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K172" i="6"/>
  <c r="K171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K157" i="6"/>
  <c r="H155" i="6"/>
  <c r="J154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K143" i="6"/>
  <c r="H141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40" i="6"/>
  <c r="F139" i="6"/>
  <c r="F138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H135" i="6"/>
  <c r="I135" i="6"/>
  <c r="I136" i="6"/>
  <c r="I137" i="6"/>
  <c r="F135" i="6"/>
  <c r="F136" i="6"/>
  <c r="F137" i="6"/>
  <c r="E135" i="6"/>
  <c r="E136" i="6"/>
  <c r="E137" i="6"/>
  <c r="K130" i="6"/>
  <c r="K128" i="6"/>
  <c r="K127" i="6"/>
  <c r="K126" i="6"/>
  <c r="I130" i="6"/>
  <c r="I131" i="6"/>
  <c r="I132" i="6"/>
  <c r="I133" i="6"/>
  <c r="I134" i="6"/>
  <c r="F130" i="6"/>
  <c r="F131" i="6"/>
  <c r="F132" i="6"/>
  <c r="F133" i="6"/>
  <c r="F134" i="6"/>
  <c r="E130" i="6"/>
  <c r="E131" i="6"/>
  <c r="E132" i="6"/>
  <c r="E133" i="6"/>
  <c r="E134" i="6"/>
  <c r="K122" i="6"/>
  <c r="H119" i="6"/>
  <c r="H117" i="6"/>
  <c r="H112" i="6"/>
  <c r="I110" i="6"/>
  <c r="I111" i="6"/>
  <c r="I112" i="6"/>
  <c r="I113" i="6"/>
  <c r="I114" i="6"/>
  <c r="I115" i="6"/>
  <c r="I116" i="6"/>
  <c r="K116" i="6" s="1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I96" i="6" l="1"/>
  <c r="K96" i="6" s="1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J87" i="6"/>
  <c r="H84" i="6"/>
  <c r="I84" i="6"/>
  <c r="I85" i="6"/>
  <c r="I86" i="6"/>
  <c r="I87" i="6"/>
  <c r="I88" i="6"/>
  <c r="I89" i="6"/>
  <c r="I90" i="6"/>
  <c r="I91" i="6"/>
  <c r="I92" i="6"/>
  <c r="K92" i="6" s="1"/>
  <c r="I93" i="6"/>
  <c r="I94" i="6"/>
  <c r="I95" i="6"/>
  <c r="F84" i="6"/>
  <c r="F85" i="6"/>
  <c r="F86" i="6"/>
  <c r="H86" i="6" s="1"/>
  <c r="F87" i="6"/>
  <c r="F88" i="6"/>
  <c r="F89" i="6"/>
  <c r="F90" i="6"/>
  <c r="F91" i="6"/>
  <c r="F92" i="6"/>
  <c r="F93" i="6"/>
  <c r="F94" i="6"/>
  <c r="F95" i="6"/>
  <c r="E84" i="6"/>
  <c r="E85" i="6"/>
  <c r="E86" i="6"/>
  <c r="E87" i="6"/>
  <c r="E88" i="6"/>
  <c r="E89" i="6"/>
  <c r="E90" i="6"/>
  <c r="E91" i="6"/>
  <c r="E92" i="6"/>
  <c r="E93" i="6"/>
  <c r="E94" i="6"/>
  <c r="E95" i="6"/>
  <c r="K78" i="6"/>
  <c r="K77" i="6"/>
  <c r="I78" i="6"/>
  <c r="I79" i="6"/>
  <c r="I80" i="6"/>
  <c r="I81" i="6"/>
  <c r="I82" i="6"/>
  <c r="I83" i="6"/>
  <c r="F78" i="6"/>
  <c r="F79" i="6"/>
  <c r="F80" i="6"/>
  <c r="F81" i="6"/>
  <c r="F82" i="6"/>
  <c r="F83" i="6"/>
  <c r="E78" i="6"/>
  <c r="E79" i="6"/>
  <c r="E80" i="6"/>
  <c r="E81" i="6"/>
  <c r="E82" i="6"/>
  <c r="E83" i="6"/>
  <c r="K75" i="6"/>
  <c r="K71" i="6"/>
  <c r="F68" i="6"/>
  <c r="H68" i="6" s="1"/>
  <c r="E68" i="6"/>
  <c r="I67" i="6"/>
  <c r="I68" i="6"/>
  <c r="I69" i="6"/>
  <c r="I70" i="6"/>
  <c r="I71" i="6"/>
  <c r="I72" i="6"/>
  <c r="K72" i="6" s="1"/>
  <c r="I73" i="6"/>
  <c r="K73" i="6" s="1"/>
  <c r="I74" i="6"/>
  <c r="I75" i="6"/>
  <c r="I76" i="6"/>
  <c r="I77" i="6"/>
  <c r="I66" i="6"/>
  <c r="F67" i="6"/>
  <c r="F69" i="6"/>
  <c r="F70" i="6"/>
  <c r="F71" i="6"/>
  <c r="F72" i="6"/>
  <c r="F73" i="6"/>
  <c r="F74" i="6"/>
  <c r="F75" i="6"/>
  <c r="F76" i="6"/>
  <c r="F77" i="6"/>
  <c r="E67" i="6"/>
  <c r="E69" i="6"/>
  <c r="E70" i="6"/>
  <c r="E71" i="6"/>
  <c r="E72" i="6"/>
  <c r="E73" i="6"/>
  <c r="E74" i="6"/>
  <c r="E75" i="6"/>
  <c r="E76" i="6"/>
  <c r="E77" i="6"/>
  <c r="K63" i="6"/>
  <c r="I57" i="6"/>
  <c r="I58" i="6"/>
  <c r="I59" i="6"/>
  <c r="I60" i="6"/>
  <c r="K60" i="6" s="1"/>
  <c r="I61" i="6"/>
  <c r="K61" i="6" s="1"/>
  <c r="I62" i="6"/>
  <c r="J62" i="6" s="1"/>
  <c r="I63" i="6"/>
  <c r="I64" i="6"/>
  <c r="I65" i="6"/>
  <c r="K65" i="6" s="1"/>
  <c r="F57" i="6"/>
  <c r="F58" i="6"/>
  <c r="F59" i="6"/>
  <c r="F60" i="6"/>
  <c r="F61" i="6"/>
  <c r="F62" i="6"/>
  <c r="F63" i="6"/>
  <c r="F64" i="6"/>
  <c r="F65" i="6"/>
  <c r="F66" i="6"/>
  <c r="E57" i="6"/>
  <c r="E58" i="6"/>
  <c r="E59" i="6"/>
  <c r="E60" i="6"/>
  <c r="E61" i="6"/>
  <c r="E62" i="6"/>
  <c r="E63" i="6"/>
  <c r="E64" i="6"/>
  <c r="E65" i="6"/>
  <c r="E66" i="6"/>
  <c r="I51" i="6"/>
  <c r="I52" i="6"/>
  <c r="I53" i="6"/>
  <c r="I54" i="6"/>
  <c r="I55" i="6"/>
  <c r="I56" i="6"/>
  <c r="F51" i="6"/>
  <c r="F52" i="6"/>
  <c r="F53" i="6"/>
  <c r="F54" i="6"/>
  <c r="F55" i="6"/>
  <c r="F56" i="6"/>
  <c r="E51" i="6"/>
  <c r="E52" i="6"/>
  <c r="E53" i="6"/>
  <c r="E54" i="6"/>
  <c r="E55" i="6"/>
  <c r="E56" i="6"/>
  <c r="K49" i="6"/>
  <c r="H45" i="6"/>
  <c r="H41" i="6"/>
  <c r="I39" i="6"/>
  <c r="I40" i="6"/>
  <c r="K40" i="6" s="1"/>
  <c r="I41" i="6"/>
  <c r="I42" i="6"/>
  <c r="I43" i="6"/>
  <c r="I44" i="6"/>
  <c r="I45" i="6"/>
  <c r="I46" i="6"/>
  <c r="K46" i="6" s="1"/>
  <c r="I47" i="6"/>
  <c r="I48" i="6"/>
  <c r="I49" i="6"/>
  <c r="I50" i="6"/>
  <c r="F39" i="6"/>
  <c r="F40" i="6"/>
  <c r="F41" i="6"/>
  <c r="F42" i="6"/>
  <c r="F43" i="6"/>
  <c r="F44" i="6"/>
  <c r="F45" i="6"/>
  <c r="F46" i="6"/>
  <c r="F47" i="6"/>
  <c r="F48" i="6"/>
  <c r="F49" i="6"/>
  <c r="F50" i="6"/>
  <c r="E39" i="6"/>
  <c r="E40" i="6"/>
  <c r="E41" i="6"/>
  <c r="E42" i="6"/>
  <c r="E43" i="6"/>
  <c r="E44" i="6"/>
  <c r="E45" i="6"/>
  <c r="E46" i="6"/>
  <c r="E47" i="6"/>
  <c r="E48" i="6"/>
  <c r="E49" i="6"/>
  <c r="E50" i="6"/>
  <c r="H33" i="6"/>
  <c r="I30" i="6"/>
  <c r="I31" i="6"/>
  <c r="I32" i="6"/>
  <c r="I33" i="6"/>
  <c r="I34" i="6"/>
  <c r="I35" i="6"/>
  <c r="I36" i="6"/>
  <c r="I37" i="6"/>
  <c r="K37" i="6" s="1"/>
  <c r="I38" i="6"/>
  <c r="F30" i="6"/>
  <c r="F31" i="6"/>
  <c r="F32" i="6"/>
  <c r="F33" i="6"/>
  <c r="F34" i="6"/>
  <c r="F35" i="6"/>
  <c r="H35" i="6" s="1"/>
  <c r="F36" i="6"/>
  <c r="F37" i="6"/>
  <c r="F38" i="6"/>
  <c r="E30" i="6"/>
  <c r="E31" i="6"/>
  <c r="E32" i="6"/>
  <c r="E33" i="6"/>
  <c r="E34" i="6"/>
  <c r="E35" i="6"/>
  <c r="E36" i="6"/>
  <c r="E37" i="6"/>
  <c r="E38" i="6"/>
  <c r="K24" i="6"/>
  <c r="H22" i="6"/>
  <c r="I24" i="6"/>
  <c r="I25" i="6"/>
  <c r="I26" i="6"/>
  <c r="I27" i="6"/>
  <c r="I28" i="6"/>
  <c r="I29" i="6"/>
  <c r="F24" i="6"/>
  <c r="F25" i="6"/>
  <c r="H25" i="6" s="1"/>
  <c r="F26" i="6"/>
  <c r="F27" i="6"/>
  <c r="F28" i="6"/>
  <c r="H28" i="6" s="1"/>
  <c r="F29" i="6"/>
  <c r="E24" i="6"/>
  <c r="E25" i="6"/>
  <c r="E26" i="6"/>
  <c r="E27" i="6"/>
  <c r="E28" i="6"/>
  <c r="E29" i="6"/>
  <c r="H19" i="6"/>
  <c r="H15" i="6"/>
  <c r="F11" i="6"/>
  <c r="F12" i="6"/>
  <c r="H12" i="6" s="1"/>
  <c r="F13" i="6"/>
  <c r="F14" i="6"/>
  <c r="F15" i="6"/>
  <c r="F16" i="6"/>
  <c r="F17" i="6"/>
  <c r="F18" i="6"/>
  <c r="F19" i="6"/>
  <c r="F20" i="6"/>
  <c r="F21" i="6"/>
  <c r="F22" i="6"/>
  <c r="F23" i="6"/>
  <c r="I11" i="6"/>
  <c r="K11" i="6" s="1"/>
  <c r="I12" i="6"/>
  <c r="I13" i="6"/>
  <c r="I14" i="6"/>
  <c r="I15" i="6"/>
  <c r="I16" i="6"/>
  <c r="I17" i="6"/>
  <c r="I18" i="6"/>
  <c r="K18" i="6" s="1"/>
  <c r="I19" i="6"/>
  <c r="I20" i="6"/>
  <c r="I21" i="6"/>
  <c r="I22" i="6"/>
  <c r="I2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B4" i="6"/>
  <c r="B5" i="6" s="1"/>
  <c r="F6" i="6"/>
  <c r="F7" i="6"/>
  <c r="F8" i="6"/>
  <c r="F9" i="6"/>
  <c r="F10" i="6"/>
  <c r="I5" i="6"/>
  <c r="K5" i="6" s="1"/>
  <c r="I6" i="6"/>
  <c r="I7" i="6"/>
  <c r="I8" i="6"/>
  <c r="I9" i="6"/>
  <c r="I10" i="6"/>
  <c r="E5" i="6"/>
  <c r="E6" i="6"/>
  <c r="E7" i="6"/>
  <c r="J7" i="6" s="1"/>
  <c r="E8" i="6"/>
  <c r="E9" i="6"/>
  <c r="E10" i="6"/>
  <c r="F5" i="6"/>
  <c r="F3" i="6"/>
  <c r="I4" i="6"/>
  <c r="F4" i="6"/>
  <c r="E4" i="6"/>
  <c r="I3" i="6"/>
  <c r="E3" i="6"/>
  <c r="B6" i="6" l="1"/>
  <c r="B7" i="6" s="1"/>
  <c r="B8" i="6" s="1"/>
  <c r="B9" i="6" s="1"/>
  <c r="B10" i="6" s="1"/>
  <c r="B11" i="6" s="1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</calcChain>
</file>

<file path=xl/sharedStrings.xml><?xml version="1.0" encoding="utf-8"?>
<sst xmlns="http://schemas.openxmlformats.org/spreadsheetml/2006/main" count="1935" uniqueCount="43">
  <si>
    <t>Capital</t>
  </si>
  <si>
    <t>Par</t>
  </si>
  <si>
    <t>Entry price</t>
  </si>
  <si>
    <t>Stop loss</t>
  </si>
  <si>
    <t>Valor pip</t>
  </si>
  <si>
    <t>MA value</t>
  </si>
  <si>
    <t>Exit Price</t>
  </si>
  <si>
    <t>Profit</t>
  </si>
  <si>
    <t>Loss</t>
  </si>
  <si>
    <t>BTC</t>
  </si>
  <si>
    <t>Real value</t>
  </si>
  <si>
    <t>-</t>
  </si>
  <si>
    <t>n</t>
  </si>
  <si>
    <t>Nro trade</t>
  </si>
  <si>
    <t>c</t>
  </si>
  <si>
    <t>v</t>
  </si>
  <si>
    <t>be</t>
  </si>
  <si>
    <t>cbe</t>
  </si>
  <si>
    <t>vbe</t>
  </si>
  <si>
    <t>ETH</t>
  </si>
  <si>
    <t>AMZ</t>
  </si>
  <si>
    <t>x5</t>
  </si>
  <si>
    <t>x22</t>
  </si>
  <si>
    <t>x3</t>
  </si>
  <si>
    <t>x13</t>
  </si>
  <si>
    <t>N</t>
  </si>
  <si>
    <t>E</t>
  </si>
  <si>
    <t>S</t>
  </si>
  <si>
    <t>H</t>
  </si>
  <si>
    <t>ab</t>
  </si>
  <si>
    <t>ac</t>
  </si>
  <si>
    <t>ad</t>
  </si>
  <si>
    <t>ar</t>
  </si>
  <si>
    <t>ae</t>
  </si>
  <si>
    <t>af</t>
  </si>
  <si>
    <t>ag</t>
  </si>
  <si>
    <t>ah</t>
  </si>
  <si>
    <t>aj</t>
  </si>
  <si>
    <t>ak</t>
  </si>
  <si>
    <t>M</t>
  </si>
  <si>
    <t>F</t>
  </si>
  <si>
    <t>an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</si>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</sst>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2" fontId="0" fillId="3" borderId="0" xfId="0" applyNumberFormat="1" applyFill="1"/>
    <xf numFmtId="15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8"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0000"/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K220" totalsRowShown="0">
  <autoFilter ref="A1:K220"/>
  <tableColumns count="11">
    <tableColumn id="1" name="Nro trade"/>
    <tableColumn id="2" name="Capital" dataDxfId="7">
      <calculatedColumnFormula>B1+J1+K1</calculatedColumnFormula>
    </tableColumn>
    <tableColumn id="3" name="Par"/>
    <tableColumn id="4" name="Entry price"/>
    <tableColumn id="5" name="Stop loss" dataDxfId="6">
      <calculatedColumnFormula>(20/ABS(G2-D2))*ABS(G2-D2)</calculatedColumnFormula>
    </tableColumn>
    <tableColumn id="6" name="Real value" dataDxfId="5">
      <calculatedColumnFormula>ABS(D2-G2)</calculatedColumnFormula>
    </tableColumn>
    <tableColumn id="7" name="MA value"/>
    <tableColumn id="8" name="Exit Price"/>
    <tableColumn id="9" name="Valor pip" dataDxfId="4">
      <calculatedColumnFormula>20/ABS(D2-G2)</calculatedColumnFormula>
    </tableColumn>
    <tableColumn id="10" name="Profit"/>
    <tableColumn id="11" name="Lo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1:L220" totalsRowShown="0">
  <autoFilter ref="A1:L220"/>
  <tableColumns count="12">
    <tableColumn id="1" name="Nro trade"/>
    <tableColumn id="2" name="Capital" dataDxfId="3">
      <calculatedColumnFormula>B1+J1+K1</calculatedColumnFormula>
    </tableColumn>
    <tableColumn id="3" name="Par"/>
    <tableColumn id="4" name="Entry price"/>
    <tableColumn id="5" name="Stop loss" dataDxfId="2">
      <calculatedColumnFormula>(20/ABS(G2-D2))*ABS(G2-D2)</calculatedColumnFormula>
    </tableColumn>
    <tableColumn id="6" name="Real value" dataDxfId="1">
      <calculatedColumnFormula>ABS(D2-G2)</calculatedColumnFormula>
    </tableColumn>
    <tableColumn id="7" name="MA value"/>
    <tableColumn id="8" name="Exit Price"/>
    <tableColumn id="9" name="Valor pip" dataDxfId="0">
      <calculatedColumnFormula>20/ABS(D2-G2)</calculatedColumnFormula>
    </tableColumn>
    <tableColumn id="10" name="Profit"/>
    <tableColumn id="11" name="Loss"/>
    <tableColumn id="12" name="Fech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C4:F15" totalsRowShown="0">
  <autoFilter ref="C4:F15"/>
  <tableColumns count="4">
    <tableColumn id="1" name="N"/>
    <tableColumn id="2" name="E"/>
    <tableColumn id="3" name="S"/>
    <tableColumn id="4" name="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0"/>
  <sheetViews>
    <sheetView topLeftCell="A215" workbookViewId="0">
      <selection activeCell="F3" sqref="F3"/>
    </sheetView>
  </sheetViews>
  <sheetFormatPr baseColWidth="10" defaultRowHeight="15" x14ac:dyDescent="0.25"/>
  <cols>
    <col min="8" max="8" width="11.85546875" bestFit="1" customWidth="1"/>
    <col min="11" max="11" width="13.140625" customWidth="1"/>
  </cols>
  <sheetData>
    <row r="2" spans="1:14" x14ac:dyDescent="0.25">
      <c r="A2" t="s">
        <v>13</v>
      </c>
      <c r="B2" t="s">
        <v>0</v>
      </c>
      <c r="C2" t="s">
        <v>1</v>
      </c>
      <c r="D2" s="3" t="s">
        <v>2</v>
      </c>
      <c r="E2" t="s">
        <v>3</v>
      </c>
      <c r="F2" t="s">
        <v>10</v>
      </c>
      <c r="G2" s="3" t="s">
        <v>5</v>
      </c>
      <c r="H2" t="s">
        <v>6</v>
      </c>
      <c r="I2" s="3" t="s">
        <v>4</v>
      </c>
      <c r="J2" t="s">
        <v>7</v>
      </c>
      <c r="K2" s="1" t="s">
        <v>8</v>
      </c>
    </row>
    <row r="3" spans="1:14" x14ac:dyDescent="0.25">
      <c r="A3">
        <v>1</v>
      </c>
      <c r="B3">
        <v>5000</v>
      </c>
      <c r="C3" t="s">
        <v>9</v>
      </c>
      <c r="D3" s="5" t="s">
        <v>11</v>
      </c>
      <c r="E3" s="4" t="e">
        <f>(50/ABS(G3-D3))*ABS(G3-D3)</f>
        <v>#VALUE!</v>
      </c>
      <c r="F3" s="4" t="e">
        <f>ABS(D3-G3)</f>
        <v>#VALUE!</v>
      </c>
      <c r="G3" s="5" t="s">
        <v>11</v>
      </c>
      <c r="H3" s="4" t="s">
        <v>11</v>
      </c>
      <c r="I3" s="5" t="e">
        <f>50/ABS(D3-G3)</f>
        <v>#VALUE!</v>
      </c>
      <c r="J3" s="7">
        <v>0</v>
      </c>
      <c r="K3" s="8">
        <v>0</v>
      </c>
      <c r="M3" s="2">
        <v>44765</v>
      </c>
    </row>
    <row r="4" spans="1:14" x14ac:dyDescent="0.25">
      <c r="A4">
        <v>2</v>
      </c>
      <c r="B4" s="6">
        <f>B3+J3+K3</f>
        <v>5000</v>
      </c>
      <c r="C4" t="s">
        <v>9</v>
      </c>
      <c r="D4" s="5" t="s">
        <v>11</v>
      </c>
      <c r="E4" s="4" t="e">
        <f t="shared" ref="E4:E67" si="0">(50/ABS(G4-D4))*ABS(G4-D4)</f>
        <v>#VALUE!</v>
      </c>
      <c r="F4" s="4" t="e">
        <f t="shared" ref="F4:F67" si="1">ABS(D4-G4)</f>
        <v>#VALUE!</v>
      </c>
      <c r="G4" s="5"/>
      <c r="H4" s="4" t="s">
        <v>11</v>
      </c>
      <c r="I4" s="5" t="e">
        <f t="shared" ref="I4:I65" si="2">50/ABS(D4-G4)</f>
        <v>#VALUE!</v>
      </c>
      <c r="J4" s="7"/>
      <c r="K4" s="8">
        <v>-50</v>
      </c>
      <c r="L4">
        <f t="shared" ref="L4:L67" si="3">L5+J3+K3</f>
        <v>2315.9967758269686</v>
      </c>
    </row>
    <row r="5" spans="1:14" x14ac:dyDescent="0.25">
      <c r="A5">
        <v>3</v>
      </c>
      <c r="B5" s="6">
        <f t="shared" ref="B5:B68" si="4">B4+J4+K4</f>
        <v>4950</v>
      </c>
      <c r="C5" t="s">
        <v>9</v>
      </c>
      <c r="D5">
        <v>23278.05</v>
      </c>
      <c r="E5" s="4">
        <f t="shared" si="0"/>
        <v>50</v>
      </c>
      <c r="F5" s="4">
        <f t="shared" si="1"/>
        <v>109.13999999999942</v>
      </c>
      <c r="G5">
        <v>23168.91</v>
      </c>
      <c r="H5">
        <v>23216.37</v>
      </c>
      <c r="I5" s="5">
        <f t="shared" si="2"/>
        <v>0.45812717610408893</v>
      </c>
      <c r="K5">
        <f>-(D5-H5)*I5</f>
        <v>-28.257284222100338</v>
      </c>
      <c r="L5">
        <f t="shared" si="3"/>
        <v>2315.9967758269686</v>
      </c>
      <c r="N5">
        <f>SUM(J:J)</f>
        <v>6920.8076887180478</v>
      </c>
    </row>
    <row r="6" spans="1:14" x14ac:dyDescent="0.25">
      <c r="A6">
        <v>4</v>
      </c>
      <c r="B6" s="6">
        <f t="shared" si="4"/>
        <v>4921.7427157778993</v>
      </c>
      <c r="C6" t="s">
        <v>9</v>
      </c>
      <c r="D6" s="5" t="s">
        <v>12</v>
      </c>
      <c r="E6" s="4" t="e">
        <f t="shared" si="0"/>
        <v>#VALUE!</v>
      </c>
      <c r="F6" s="4" t="e">
        <f t="shared" si="1"/>
        <v>#VALUE!</v>
      </c>
      <c r="I6" s="5" t="e">
        <f t="shared" si="2"/>
        <v>#VALUE!</v>
      </c>
      <c r="K6">
        <v>-50</v>
      </c>
      <c r="L6">
        <f t="shared" si="3"/>
        <v>2365.9967758269686</v>
      </c>
      <c r="N6">
        <f>SUM(K:K)</f>
        <v>-5604.8109128910792</v>
      </c>
    </row>
    <row r="7" spans="1:14" x14ac:dyDescent="0.25">
      <c r="A7">
        <v>5</v>
      </c>
      <c r="B7" s="6">
        <f t="shared" si="4"/>
        <v>4871.7427157778993</v>
      </c>
      <c r="C7" t="s">
        <v>9</v>
      </c>
      <c r="D7">
        <v>21185.47</v>
      </c>
      <c r="E7" s="4">
        <f t="shared" si="0"/>
        <v>49.999999999999993</v>
      </c>
      <c r="F7" s="4">
        <f t="shared" si="1"/>
        <v>193.47000000000116</v>
      </c>
      <c r="G7">
        <v>20992</v>
      </c>
      <c r="I7" s="5">
        <f t="shared" si="2"/>
        <v>0.25843800072362483</v>
      </c>
      <c r="J7">
        <f>E7*5</f>
        <v>249.99999999999997</v>
      </c>
      <c r="L7">
        <f t="shared" si="3"/>
        <v>2394.2540600490688</v>
      </c>
      <c r="N7">
        <f>N5/5604.81091</f>
        <v>1.2347977121529774</v>
      </c>
    </row>
    <row r="8" spans="1:14" x14ac:dyDescent="0.25">
      <c r="A8">
        <v>6</v>
      </c>
      <c r="B8" s="6">
        <f t="shared" si="4"/>
        <v>5121.7427157778993</v>
      </c>
      <c r="C8" t="s">
        <v>9</v>
      </c>
      <c r="D8" s="5" t="s">
        <v>12</v>
      </c>
      <c r="E8" s="4" t="e">
        <f t="shared" si="0"/>
        <v>#VALUE!</v>
      </c>
      <c r="F8" s="4" t="e">
        <f t="shared" si="1"/>
        <v>#VALUE!</v>
      </c>
      <c r="I8" s="5" t="e">
        <f t="shared" si="2"/>
        <v>#VALUE!</v>
      </c>
      <c r="K8">
        <v>-50</v>
      </c>
      <c r="L8">
        <f t="shared" si="3"/>
        <v>2444.2540600490688</v>
      </c>
    </row>
    <row r="9" spans="1:14" x14ac:dyDescent="0.25">
      <c r="A9">
        <v>7</v>
      </c>
      <c r="B9" s="6">
        <f t="shared" si="4"/>
        <v>5071.7427157778993</v>
      </c>
      <c r="C9" t="s">
        <v>9</v>
      </c>
      <c r="E9" s="4" t="e">
        <f t="shared" si="0"/>
        <v>#DIV/0!</v>
      </c>
      <c r="F9" s="4">
        <f t="shared" si="1"/>
        <v>0</v>
      </c>
      <c r="I9" s="5" t="e">
        <f t="shared" si="2"/>
        <v>#DIV/0!</v>
      </c>
      <c r="K9">
        <v>-50</v>
      </c>
      <c r="L9">
        <f t="shared" si="3"/>
        <v>2194.2540600490688</v>
      </c>
    </row>
    <row r="10" spans="1:14" x14ac:dyDescent="0.25">
      <c r="A10">
        <v>8</v>
      </c>
      <c r="B10" s="6">
        <f t="shared" si="4"/>
        <v>5021.7427157778993</v>
      </c>
      <c r="C10" t="s">
        <v>9</v>
      </c>
      <c r="E10" s="4" t="e">
        <f t="shared" si="0"/>
        <v>#DIV/0!</v>
      </c>
      <c r="F10" s="4">
        <f t="shared" si="1"/>
        <v>0</v>
      </c>
      <c r="I10" s="5" t="e">
        <f t="shared" si="2"/>
        <v>#DIV/0!</v>
      </c>
      <c r="J10">
        <v>250</v>
      </c>
      <c r="L10">
        <f t="shared" si="3"/>
        <v>2244.2540600490688</v>
      </c>
    </row>
    <row r="11" spans="1:14" x14ac:dyDescent="0.25">
      <c r="A11">
        <v>9</v>
      </c>
      <c r="B11" s="6">
        <f t="shared" si="4"/>
        <v>5271.7427157778993</v>
      </c>
      <c r="C11" t="s">
        <v>9</v>
      </c>
      <c r="D11">
        <v>19680.96</v>
      </c>
      <c r="E11" s="4">
        <f t="shared" si="0"/>
        <v>50</v>
      </c>
      <c r="F11" s="4">
        <f t="shared" si="1"/>
        <v>102.34000000000015</v>
      </c>
      <c r="G11">
        <v>19783.3</v>
      </c>
      <c r="H11">
        <v>19756.48</v>
      </c>
      <c r="I11" s="5">
        <f t="shared" si="2"/>
        <v>0.48856752003126763</v>
      </c>
      <c r="K11">
        <f>-(H11-D11)*I11</f>
        <v>-36.896619112761542</v>
      </c>
      <c r="L11">
        <f t="shared" si="3"/>
        <v>2294.2540600490688</v>
      </c>
    </row>
    <row r="12" spans="1:14" x14ac:dyDescent="0.25">
      <c r="A12">
        <v>10</v>
      </c>
      <c r="B12" s="6">
        <f t="shared" si="4"/>
        <v>5234.8460966651373</v>
      </c>
      <c r="D12">
        <v>19774.05</v>
      </c>
      <c r="E12" s="4">
        <f t="shared" si="0"/>
        <v>50</v>
      </c>
      <c r="F12" s="4">
        <f t="shared" si="1"/>
        <v>120.04999999999927</v>
      </c>
      <c r="G12">
        <v>19654</v>
      </c>
      <c r="H12">
        <f>D12+F12*5</f>
        <v>20374.299999999996</v>
      </c>
      <c r="I12" s="5">
        <f t="shared" si="2"/>
        <v>0.41649312786339276</v>
      </c>
      <c r="J12">
        <v>250</v>
      </c>
      <c r="L12">
        <f t="shared" si="3"/>
        <v>2044.2540600490688</v>
      </c>
    </row>
    <row r="13" spans="1:14" x14ac:dyDescent="0.25">
      <c r="A13">
        <v>11</v>
      </c>
      <c r="B13" s="6">
        <f t="shared" si="4"/>
        <v>5484.8460966651373</v>
      </c>
      <c r="D13" t="s">
        <v>14</v>
      </c>
      <c r="E13" s="4" t="e">
        <f t="shared" si="0"/>
        <v>#VALUE!</v>
      </c>
      <c r="F13" s="4" t="e">
        <f t="shared" si="1"/>
        <v>#VALUE!</v>
      </c>
      <c r="I13" s="5" t="e">
        <f t="shared" si="2"/>
        <v>#VALUE!</v>
      </c>
      <c r="K13">
        <v>-50</v>
      </c>
      <c r="L13">
        <f t="shared" si="3"/>
        <v>2081.1506791618303</v>
      </c>
    </row>
    <row r="14" spans="1:14" x14ac:dyDescent="0.25">
      <c r="A14">
        <v>12</v>
      </c>
      <c r="B14" s="6">
        <f t="shared" si="4"/>
        <v>5434.8460966651373</v>
      </c>
      <c r="D14" t="s">
        <v>15</v>
      </c>
      <c r="E14" s="4" t="e">
        <f t="shared" si="0"/>
        <v>#VALUE!</v>
      </c>
      <c r="F14" s="4" t="e">
        <f t="shared" si="1"/>
        <v>#VALUE!</v>
      </c>
      <c r="I14" s="5" t="e">
        <f t="shared" si="2"/>
        <v>#VALUE!</v>
      </c>
      <c r="K14">
        <v>-50</v>
      </c>
      <c r="L14">
        <f t="shared" si="3"/>
        <v>1831.1506791618306</v>
      </c>
    </row>
    <row r="15" spans="1:14" x14ac:dyDescent="0.25">
      <c r="A15">
        <v>13</v>
      </c>
      <c r="B15" s="6">
        <f t="shared" si="4"/>
        <v>5384.8460966651373</v>
      </c>
      <c r="D15">
        <v>21611.62</v>
      </c>
      <c r="E15" s="4">
        <f t="shared" si="0"/>
        <v>50</v>
      </c>
      <c r="F15" s="4">
        <f t="shared" si="1"/>
        <v>118.90999999999985</v>
      </c>
      <c r="G15">
        <v>21730.53</v>
      </c>
      <c r="H15">
        <f>D15-(F15*5)</f>
        <v>21017.07</v>
      </c>
      <c r="I15" s="5">
        <f t="shared" si="2"/>
        <v>0.42048608191068926</v>
      </c>
      <c r="J15">
        <v>250</v>
      </c>
      <c r="L15">
        <f t="shared" si="3"/>
        <v>1881.1506791618306</v>
      </c>
    </row>
    <row r="16" spans="1:14" x14ac:dyDescent="0.25">
      <c r="A16">
        <v>14</v>
      </c>
      <c r="B16" s="6">
        <f t="shared" si="4"/>
        <v>5634.8460966651373</v>
      </c>
      <c r="D16" t="s">
        <v>15</v>
      </c>
      <c r="E16" s="4" t="e">
        <f t="shared" si="0"/>
        <v>#VALUE!</v>
      </c>
      <c r="F16" s="4" t="e">
        <f t="shared" si="1"/>
        <v>#VALUE!</v>
      </c>
      <c r="I16" s="5" t="e">
        <f t="shared" si="2"/>
        <v>#VALUE!</v>
      </c>
      <c r="K16">
        <v>-50</v>
      </c>
      <c r="L16">
        <f t="shared" si="3"/>
        <v>1931.1506791618306</v>
      </c>
    </row>
    <row r="17" spans="1:12" x14ac:dyDescent="0.25">
      <c r="A17">
        <v>15</v>
      </c>
      <c r="B17" s="6">
        <f t="shared" si="4"/>
        <v>5584.8460966651373</v>
      </c>
      <c r="D17" t="s">
        <v>16</v>
      </c>
      <c r="E17" s="4" t="e">
        <f t="shared" si="0"/>
        <v>#VALUE!</v>
      </c>
      <c r="F17" s="4" t="e">
        <f t="shared" si="1"/>
        <v>#VALUE!</v>
      </c>
      <c r="I17" s="5" t="e">
        <f t="shared" si="2"/>
        <v>#VALUE!</v>
      </c>
      <c r="J17">
        <v>0</v>
      </c>
      <c r="K17">
        <v>0</v>
      </c>
      <c r="L17">
        <f t="shared" si="3"/>
        <v>1681.1506791618306</v>
      </c>
    </row>
    <row r="18" spans="1:12" x14ac:dyDescent="0.25">
      <c r="A18">
        <v>16</v>
      </c>
      <c r="B18" s="6">
        <f t="shared" si="4"/>
        <v>5584.8460966651373</v>
      </c>
      <c r="D18">
        <v>21472.37</v>
      </c>
      <c r="E18" s="4">
        <f t="shared" si="0"/>
        <v>50.000000000000007</v>
      </c>
      <c r="F18" s="4">
        <f t="shared" si="1"/>
        <v>89.630000000001019</v>
      </c>
      <c r="G18">
        <v>21562</v>
      </c>
      <c r="H18">
        <v>21515.42</v>
      </c>
      <c r="I18" s="5">
        <f t="shared" si="2"/>
        <v>0.55784893450852879</v>
      </c>
      <c r="K18">
        <f>-(H18-D18)*I18</f>
        <v>-24.015396630591759</v>
      </c>
      <c r="L18">
        <f t="shared" si="3"/>
        <v>1731.1506791618306</v>
      </c>
    </row>
    <row r="19" spans="1:12" x14ac:dyDescent="0.25">
      <c r="A19">
        <v>17</v>
      </c>
      <c r="B19" s="6">
        <f t="shared" si="4"/>
        <v>5560.8307000345458</v>
      </c>
      <c r="D19">
        <v>21501.360000000001</v>
      </c>
      <c r="E19" s="4">
        <f t="shared" si="0"/>
        <v>50</v>
      </c>
      <c r="F19" s="4">
        <f t="shared" si="1"/>
        <v>54.360000000000582</v>
      </c>
      <c r="G19">
        <v>21447</v>
      </c>
      <c r="H19">
        <f>G19</f>
        <v>21447</v>
      </c>
      <c r="I19" s="5">
        <f t="shared" si="2"/>
        <v>0.91979396615157216</v>
      </c>
      <c r="K19">
        <v>-50</v>
      </c>
      <c r="L19">
        <f t="shared" si="3"/>
        <v>1731.1506791618306</v>
      </c>
    </row>
    <row r="20" spans="1:12" x14ac:dyDescent="0.25">
      <c r="A20">
        <v>18</v>
      </c>
      <c r="B20" s="6">
        <f t="shared" si="4"/>
        <v>5510.8307000345458</v>
      </c>
      <c r="D20" t="s">
        <v>14</v>
      </c>
      <c r="E20" s="4" t="e">
        <f t="shared" si="0"/>
        <v>#VALUE!</v>
      </c>
      <c r="F20" s="4" t="e">
        <f t="shared" si="1"/>
        <v>#VALUE!</v>
      </c>
      <c r="I20" s="5" t="e">
        <f t="shared" si="2"/>
        <v>#VALUE!</v>
      </c>
      <c r="K20">
        <v>-50</v>
      </c>
      <c r="L20">
        <f t="shared" si="3"/>
        <v>1755.1660757924224</v>
      </c>
    </row>
    <row r="21" spans="1:12" x14ac:dyDescent="0.25">
      <c r="A21">
        <v>19</v>
      </c>
      <c r="B21" s="6">
        <f t="shared" si="4"/>
        <v>5460.8307000345458</v>
      </c>
      <c r="D21" t="s">
        <v>16</v>
      </c>
      <c r="E21" s="4" t="e">
        <f t="shared" si="0"/>
        <v>#VALUE!</v>
      </c>
      <c r="F21" s="4" t="e">
        <f t="shared" si="1"/>
        <v>#VALUE!</v>
      </c>
      <c r="I21" s="5" t="e">
        <f t="shared" si="2"/>
        <v>#VALUE!</v>
      </c>
      <c r="J21" s="9">
        <v>0</v>
      </c>
      <c r="K21">
        <v>0</v>
      </c>
      <c r="L21">
        <f t="shared" si="3"/>
        <v>1805.1660757924224</v>
      </c>
    </row>
    <row r="22" spans="1:12" x14ac:dyDescent="0.25">
      <c r="A22">
        <v>20</v>
      </c>
      <c r="B22" s="6">
        <f t="shared" si="4"/>
        <v>5460.8307000345458</v>
      </c>
      <c r="D22">
        <v>19232.849999999999</v>
      </c>
      <c r="E22" s="4">
        <f t="shared" si="0"/>
        <v>50</v>
      </c>
      <c r="F22" s="4">
        <f t="shared" si="1"/>
        <v>96.239999999997963</v>
      </c>
      <c r="G22">
        <v>19136.61</v>
      </c>
      <c r="H22">
        <f>D22+F22*5</f>
        <v>19714.049999999988</v>
      </c>
      <c r="I22" s="5">
        <f t="shared" si="2"/>
        <v>0.51953449709061783</v>
      </c>
      <c r="J22">
        <v>250</v>
      </c>
      <c r="L22">
        <f t="shared" si="3"/>
        <v>1855.1660757924224</v>
      </c>
    </row>
    <row r="23" spans="1:12" x14ac:dyDescent="0.25">
      <c r="A23">
        <v>21</v>
      </c>
      <c r="B23" s="6">
        <f t="shared" si="4"/>
        <v>5710.8307000345458</v>
      </c>
      <c r="D23" t="s">
        <v>15</v>
      </c>
      <c r="E23" s="4" t="e">
        <f t="shared" si="0"/>
        <v>#VALUE!</v>
      </c>
      <c r="F23" s="4" t="e">
        <f t="shared" si="1"/>
        <v>#VALUE!</v>
      </c>
      <c r="I23" s="5" t="e">
        <f t="shared" si="2"/>
        <v>#VALUE!</v>
      </c>
      <c r="K23">
        <v>-50</v>
      </c>
      <c r="L23">
        <f t="shared" si="3"/>
        <v>1855.1660757924224</v>
      </c>
    </row>
    <row r="24" spans="1:12" x14ac:dyDescent="0.25">
      <c r="A24">
        <v>22</v>
      </c>
      <c r="B24" s="6">
        <f t="shared" si="4"/>
        <v>5660.8307000345458</v>
      </c>
      <c r="D24">
        <v>19155.849999999999</v>
      </c>
      <c r="E24" s="4">
        <f t="shared" si="0"/>
        <v>50</v>
      </c>
      <c r="F24" s="4">
        <f t="shared" si="1"/>
        <v>66.150000000001455</v>
      </c>
      <c r="G24">
        <v>19222</v>
      </c>
      <c r="H24">
        <v>19203</v>
      </c>
      <c r="I24" s="5">
        <f t="shared" si="2"/>
        <v>0.75585789871502496</v>
      </c>
      <c r="K24">
        <f>-(H24-D24)*I24</f>
        <v>-35.638699924414524</v>
      </c>
      <c r="L24">
        <f t="shared" si="3"/>
        <v>1605.1660757924224</v>
      </c>
    </row>
    <row r="25" spans="1:12" x14ac:dyDescent="0.25">
      <c r="A25">
        <v>23</v>
      </c>
      <c r="B25" s="6">
        <f t="shared" si="4"/>
        <v>5625.1920001101316</v>
      </c>
      <c r="D25">
        <v>19214.099999999999</v>
      </c>
      <c r="E25" s="4">
        <f t="shared" si="0"/>
        <v>50</v>
      </c>
      <c r="F25" s="4">
        <f t="shared" si="1"/>
        <v>57.969999999997526</v>
      </c>
      <c r="G25">
        <v>19156.13</v>
      </c>
      <c r="H25">
        <f>D25+F25*5</f>
        <v>19503.949999999986</v>
      </c>
      <c r="I25" s="5">
        <f t="shared" si="2"/>
        <v>0.86251509401418203</v>
      </c>
      <c r="J25">
        <v>250</v>
      </c>
      <c r="L25">
        <f t="shared" si="3"/>
        <v>1655.1660757924224</v>
      </c>
    </row>
    <row r="26" spans="1:12" x14ac:dyDescent="0.25">
      <c r="A26">
        <v>24</v>
      </c>
      <c r="B26" s="6">
        <f t="shared" si="4"/>
        <v>5875.1920001101316</v>
      </c>
      <c r="D26" t="s">
        <v>16</v>
      </c>
      <c r="E26" s="4" t="e">
        <f t="shared" si="0"/>
        <v>#VALUE!</v>
      </c>
      <c r="F26" s="4" t="e">
        <f t="shared" si="1"/>
        <v>#VALUE!</v>
      </c>
      <c r="I26" s="5" t="e">
        <f t="shared" si="2"/>
        <v>#VALUE!</v>
      </c>
      <c r="J26">
        <v>0</v>
      </c>
      <c r="K26">
        <v>0</v>
      </c>
      <c r="L26">
        <f t="shared" si="3"/>
        <v>1690.804775716837</v>
      </c>
    </row>
    <row r="27" spans="1:12" x14ac:dyDescent="0.25">
      <c r="A27">
        <v>25</v>
      </c>
      <c r="B27" s="6">
        <f t="shared" si="4"/>
        <v>5875.1920001101316</v>
      </c>
      <c r="D27" t="s">
        <v>14</v>
      </c>
      <c r="E27" s="4" t="e">
        <f t="shared" si="0"/>
        <v>#VALUE!</v>
      </c>
      <c r="F27" s="4" t="e">
        <f t="shared" si="1"/>
        <v>#VALUE!</v>
      </c>
      <c r="I27" s="5" t="e">
        <f t="shared" si="2"/>
        <v>#VALUE!</v>
      </c>
      <c r="K27">
        <v>-50</v>
      </c>
      <c r="L27">
        <f t="shared" si="3"/>
        <v>1440.804775716837</v>
      </c>
    </row>
    <row r="28" spans="1:12" x14ac:dyDescent="0.25">
      <c r="A28">
        <v>26</v>
      </c>
      <c r="B28" s="6">
        <f t="shared" si="4"/>
        <v>5825.1920001101316</v>
      </c>
      <c r="D28">
        <v>21217.59</v>
      </c>
      <c r="E28" s="4">
        <f t="shared" si="0"/>
        <v>50</v>
      </c>
      <c r="F28" s="4">
        <f t="shared" si="1"/>
        <v>112.90999999999985</v>
      </c>
      <c r="G28">
        <v>21330.5</v>
      </c>
      <c r="H28">
        <f>D28-F28*5</f>
        <v>20653.04</v>
      </c>
      <c r="I28" s="5">
        <f t="shared" si="2"/>
        <v>0.44283057302276208</v>
      </c>
      <c r="J28">
        <v>250</v>
      </c>
      <c r="L28">
        <f t="shared" si="3"/>
        <v>1440.804775716837</v>
      </c>
    </row>
    <row r="29" spans="1:12" x14ac:dyDescent="0.25">
      <c r="A29">
        <v>27</v>
      </c>
      <c r="B29" s="6">
        <f t="shared" si="4"/>
        <v>6075.1920001101316</v>
      </c>
      <c r="D29" t="s">
        <v>15</v>
      </c>
      <c r="E29" s="4" t="e">
        <f t="shared" si="0"/>
        <v>#VALUE!</v>
      </c>
      <c r="F29" s="4" t="e">
        <f t="shared" si="1"/>
        <v>#VALUE!</v>
      </c>
      <c r="I29" s="5" t="e">
        <f t="shared" si="2"/>
        <v>#VALUE!</v>
      </c>
      <c r="K29">
        <v>-50</v>
      </c>
      <c r="L29">
        <f t="shared" si="3"/>
        <v>1490.804775716837</v>
      </c>
    </row>
    <row r="30" spans="1:12" x14ac:dyDescent="0.25">
      <c r="A30">
        <v>28</v>
      </c>
      <c r="B30" s="6">
        <f t="shared" si="4"/>
        <v>6025.1920001101316</v>
      </c>
      <c r="D30" t="s">
        <v>15</v>
      </c>
      <c r="E30" s="4" t="e">
        <f t="shared" si="0"/>
        <v>#VALUE!</v>
      </c>
      <c r="F30" s="4" t="e">
        <f t="shared" si="1"/>
        <v>#VALUE!</v>
      </c>
      <c r="I30" s="5" t="e">
        <f t="shared" si="2"/>
        <v>#VALUE!</v>
      </c>
      <c r="K30">
        <v>-50</v>
      </c>
      <c r="L30">
        <f t="shared" si="3"/>
        <v>1240.804775716837</v>
      </c>
    </row>
    <row r="31" spans="1:12" x14ac:dyDescent="0.25">
      <c r="A31">
        <v>29</v>
      </c>
      <c r="B31" s="6">
        <f t="shared" si="4"/>
        <v>5975.1920001101316</v>
      </c>
      <c r="D31" t="s">
        <v>14</v>
      </c>
      <c r="E31" s="4" t="e">
        <f t="shared" si="0"/>
        <v>#VALUE!</v>
      </c>
      <c r="F31" s="4" t="e">
        <f t="shared" si="1"/>
        <v>#VALUE!</v>
      </c>
      <c r="I31" s="5" t="e">
        <f t="shared" si="2"/>
        <v>#VALUE!</v>
      </c>
      <c r="K31">
        <v>-50</v>
      </c>
      <c r="L31">
        <f t="shared" si="3"/>
        <v>1290.804775716837</v>
      </c>
    </row>
    <row r="32" spans="1:12" x14ac:dyDescent="0.25">
      <c r="A32">
        <v>30</v>
      </c>
      <c r="B32" s="6">
        <f t="shared" si="4"/>
        <v>5925.1920001101316</v>
      </c>
      <c r="D32" t="s">
        <v>15</v>
      </c>
      <c r="E32" s="4" t="e">
        <f t="shared" si="0"/>
        <v>#VALUE!</v>
      </c>
      <c r="F32" s="4" t="e">
        <f t="shared" si="1"/>
        <v>#VALUE!</v>
      </c>
      <c r="I32" s="5" t="e">
        <f t="shared" si="2"/>
        <v>#VALUE!</v>
      </c>
      <c r="K32">
        <v>-50</v>
      </c>
      <c r="L32">
        <f t="shared" si="3"/>
        <v>1340.804775716837</v>
      </c>
    </row>
    <row r="33" spans="1:12" x14ac:dyDescent="0.25">
      <c r="A33">
        <v>31</v>
      </c>
      <c r="B33" s="6">
        <f t="shared" si="4"/>
        <v>5875.1920001101316</v>
      </c>
      <c r="D33">
        <v>21104.21</v>
      </c>
      <c r="E33" s="4">
        <f t="shared" si="0"/>
        <v>50</v>
      </c>
      <c r="F33" s="4">
        <f t="shared" si="1"/>
        <v>88.579999999998108</v>
      </c>
      <c r="G33">
        <v>21015.63</v>
      </c>
      <c r="H33">
        <f>D33+F33*5</f>
        <v>21547.10999999999</v>
      </c>
      <c r="I33" s="5">
        <f t="shared" si="2"/>
        <v>0.564461503725458</v>
      </c>
      <c r="J33">
        <v>250</v>
      </c>
      <c r="L33">
        <f t="shared" si="3"/>
        <v>1390.804775716837</v>
      </c>
    </row>
    <row r="34" spans="1:12" x14ac:dyDescent="0.25">
      <c r="A34">
        <v>32</v>
      </c>
      <c r="B34" s="6">
        <f t="shared" si="4"/>
        <v>6125.1920001101316</v>
      </c>
      <c r="D34" t="s">
        <v>15</v>
      </c>
      <c r="E34" s="4" t="e">
        <f t="shared" si="0"/>
        <v>#VALUE!</v>
      </c>
      <c r="F34" s="4" t="e">
        <f t="shared" si="1"/>
        <v>#VALUE!</v>
      </c>
      <c r="I34" s="5" t="e">
        <f t="shared" si="2"/>
        <v>#VALUE!</v>
      </c>
      <c r="K34">
        <v>-50</v>
      </c>
      <c r="L34">
        <f t="shared" si="3"/>
        <v>1440.804775716837</v>
      </c>
    </row>
    <row r="35" spans="1:12" x14ac:dyDescent="0.25">
      <c r="A35">
        <v>33</v>
      </c>
      <c r="B35" s="6">
        <f t="shared" si="4"/>
        <v>6075.1920001101316</v>
      </c>
      <c r="D35">
        <v>20500</v>
      </c>
      <c r="E35" s="4">
        <f t="shared" si="0"/>
        <v>50</v>
      </c>
      <c r="F35" s="4">
        <f t="shared" si="1"/>
        <v>141</v>
      </c>
      <c r="G35">
        <v>20359</v>
      </c>
      <c r="H35">
        <f>D35+F35*5</f>
        <v>21205</v>
      </c>
      <c r="I35" s="5">
        <f t="shared" si="2"/>
        <v>0.3546099290780142</v>
      </c>
      <c r="J35">
        <v>250</v>
      </c>
      <c r="L35">
        <f t="shared" si="3"/>
        <v>1190.804775716837</v>
      </c>
    </row>
    <row r="36" spans="1:12" x14ac:dyDescent="0.25">
      <c r="A36">
        <v>34</v>
      </c>
      <c r="B36" s="6">
        <f t="shared" si="4"/>
        <v>6325.1920001101316</v>
      </c>
      <c r="D36" t="s">
        <v>16</v>
      </c>
      <c r="E36" s="4" t="e">
        <f t="shared" si="0"/>
        <v>#VALUE!</v>
      </c>
      <c r="F36" s="4" t="e">
        <f t="shared" si="1"/>
        <v>#VALUE!</v>
      </c>
      <c r="I36" s="5" t="e">
        <f t="shared" si="2"/>
        <v>#VALUE!</v>
      </c>
      <c r="J36">
        <v>0</v>
      </c>
      <c r="K36">
        <v>0</v>
      </c>
      <c r="L36">
        <f t="shared" si="3"/>
        <v>1240.804775716837</v>
      </c>
    </row>
    <row r="37" spans="1:12" x14ac:dyDescent="0.25">
      <c r="A37">
        <v>35</v>
      </c>
      <c r="B37" s="6">
        <f t="shared" si="4"/>
        <v>6325.1920001101316</v>
      </c>
      <c r="D37">
        <v>20473.240000000002</v>
      </c>
      <c r="E37" s="4">
        <f t="shared" si="0"/>
        <v>50</v>
      </c>
      <c r="F37" s="4">
        <f t="shared" si="1"/>
        <v>140.97999999999956</v>
      </c>
      <c r="G37">
        <v>20614.22</v>
      </c>
      <c r="H37">
        <v>20590.939999999999</v>
      </c>
      <c r="I37" s="5">
        <f t="shared" si="2"/>
        <v>0.35466023549439746</v>
      </c>
      <c r="K37">
        <f>-(H37-D37)*I37</f>
        <v>-41.743509717689548</v>
      </c>
      <c r="L37">
        <f t="shared" si="3"/>
        <v>990.80477571683707</v>
      </c>
    </row>
    <row r="38" spans="1:12" x14ac:dyDescent="0.25">
      <c r="A38">
        <v>36</v>
      </c>
      <c r="B38" s="6">
        <f t="shared" si="4"/>
        <v>6283.4484903924422</v>
      </c>
      <c r="D38" t="s">
        <v>14</v>
      </c>
      <c r="E38" s="4" t="e">
        <f t="shared" si="0"/>
        <v>#VALUE!</v>
      </c>
      <c r="F38" s="4" t="e">
        <f t="shared" si="1"/>
        <v>#VALUE!</v>
      </c>
      <c r="I38" s="5" t="e">
        <f t="shared" si="2"/>
        <v>#VALUE!</v>
      </c>
      <c r="K38">
        <v>-50</v>
      </c>
      <c r="L38">
        <f t="shared" si="3"/>
        <v>990.80477571683707</v>
      </c>
    </row>
    <row r="39" spans="1:12" x14ac:dyDescent="0.25">
      <c r="A39">
        <v>24</v>
      </c>
      <c r="B39" s="6">
        <f t="shared" si="4"/>
        <v>6233.4484903924422</v>
      </c>
      <c r="D39" t="s">
        <v>14</v>
      </c>
      <c r="E39" s="4" t="e">
        <f t="shared" si="0"/>
        <v>#VALUE!</v>
      </c>
      <c r="F39" s="4" t="e">
        <f t="shared" si="1"/>
        <v>#VALUE!</v>
      </c>
      <c r="I39" s="5" t="e">
        <f t="shared" si="2"/>
        <v>#VALUE!</v>
      </c>
      <c r="K39">
        <v>-50</v>
      </c>
      <c r="L39">
        <f t="shared" si="3"/>
        <v>1032.5482854345266</v>
      </c>
    </row>
    <row r="40" spans="1:12" x14ac:dyDescent="0.25">
      <c r="A40">
        <v>25</v>
      </c>
      <c r="B40" s="6">
        <f t="shared" si="4"/>
        <v>6183.4484903924422</v>
      </c>
      <c r="D40">
        <v>20499.05</v>
      </c>
      <c r="E40" s="4">
        <f t="shared" si="0"/>
        <v>50</v>
      </c>
      <c r="F40" s="4">
        <f t="shared" si="1"/>
        <v>225.95000000000073</v>
      </c>
      <c r="G40">
        <v>20725</v>
      </c>
      <c r="H40">
        <v>20665</v>
      </c>
      <c r="I40" s="5">
        <f t="shared" si="2"/>
        <v>0.22128789555211259</v>
      </c>
      <c r="K40">
        <f>-(H40-D40)*I40</f>
        <v>-36.722726266873245</v>
      </c>
      <c r="L40">
        <f t="shared" si="3"/>
        <v>1082.5482854345266</v>
      </c>
    </row>
    <row r="41" spans="1:12" x14ac:dyDescent="0.25">
      <c r="A41">
        <v>26</v>
      </c>
      <c r="B41" s="6">
        <f t="shared" si="4"/>
        <v>6146.7257641255692</v>
      </c>
      <c r="D41">
        <v>20549.25</v>
      </c>
      <c r="E41" s="4">
        <f t="shared" si="0"/>
        <v>50.000000000000007</v>
      </c>
      <c r="F41" s="4">
        <f t="shared" si="1"/>
        <v>174.75</v>
      </c>
      <c r="G41">
        <v>20724</v>
      </c>
      <c r="H41">
        <f>G41</f>
        <v>20724</v>
      </c>
      <c r="I41" s="5">
        <f t="shared" si="2"/>
        <v>0.28612303290414881</v>
      </c>
      <c r="J41">
        <v>0</v>
      </c>
      <c r="K41">
        <v>0</v>
      </c>
      <c r="L41">
        <f t="shared" si="3"/>
        <v>1132.5482854345266</v>
      </c>
    </row>
    <row r="42" spans="1:12" x14ac:dyDescent="0.25">
      <c r="A42">
        <v>27</v>
      </c>
      <c r="B42" s="6">
        <f t="shared" si="4"/>
        <v>6146.7257641255692</v>
      </c>
      <c r="D42" t="s">
        <v>14</v>
      </c>
      <c r="E42" s="4" t="e">
        <f t="shared" si="0"/>
        <v>#VALUE!</v>
      </c>
      <c r="F42" s="4" t="e">
        <f t="shared" si="1"/>
        <v>#VALUE!</v>
      </c>
      <c r="I42" s="5" t="e">
        <f t="shared" si="2"/>
        <v>#VALUE!</v>
      </c>
      <c r="K42">
        <v>-50</v>
      </c>
      <c r="L42">
        <f t="shared" si="3"/>
        <v>1169.2710117013999</v>
      </c>
    </row>
    <row r="43" spans="1:12" x14ac:dyDescent="0.25">
      <c r="A43">
        <v>28</v>
      </c>
      <c r="B43" s="6">
        <f t="shared" si="4"/>
        <v>6096.7257641255692</v>
      </c>
      <c r="D43" t="s">
        <v>15</v>
      </c>
      <c r="E43" s="4" t="e">
        <f t="shared" si="0"/>
        <v>#VALUE!</v>
      </c>
      <c r="F43" s="4" t="e">
        <f t="shared" si="1"/>
        <v>#VALUE!</v>
      </c>
      <c r="I43" s="5" t="e">
        <f t="shared" si="2"/>
        <v>#VALUE!</v>
      </c>
      <c r="K43">
        <v>-50</v>
      </c>
      <c r="L43">
        <f t="shared" si="3"/>
        <v>1169.2710117013999</v>
      </c>
    </row>
    <row r="44" spans="1:12" x14ac:dyDescent="0.25">
      <c r="A44">
        <v>29</v>
      </c>
      <c r="B44" s="6">
        <f t="shared" si="4"/>
        <v>6046.7257641255692</v>
      </c>
      <c r="D44" t="s">
        <v>14</v>
      </c>
      <c r="E44" s="4" t="e">
        <f t="shared" si="0"/>
        <v>#VALUE!</v>
      </c>
      <c r="F44" s="4" t="e">
        <f t="shared" si="1"/>
        <v>#VALUE!</v>
      </c>
      <c r="I44" s="5" t="e">
        <f t="shared" si="2"/>
        <v>#VALUE!</v>
      </c>
      <c r="K44">
        <v>-50</v>
      </c>
      <c r="L44">
        <f t="shared" si="3"/>
        <v>1219.2710117013999</v>
      </c>
    </row>
    <row r="45" spans="1:12" x14ac:dyDescent="0.25">
      <c r="A45">
        <v>30</v>
      </c>
      <c r="B45" s="6">
        <f t="shared" si="4"/>
        <v>5996.7257641255692</v>
      </c>
      <c r="D45">
        <v>21677.29</v>
      </c>
      <c r="E45" s="4">
        <f t="shared" si="0"/>
        <v>50</v>
      </c>
      <c r="F45" s="4">
        <f t="shared" si="1"/>
        <v>265.39999999999782</v>
      </c>
      <c r="G45">
        <v>21942.69</v>
      </c>
      <c r="H45">
        <f>D45-F45*5</f>
        <v>20350.290000000012</v>
      </c>
      <c r="I45" s="5">
        <f t="shared" si="2"/>
        <v>0.18839487565938362</v>
      </c>
      <c r="J45">
        <v>250</v>
      </c>
      <c r="L45">
        <f t="shared" si="3"/>
        <v>1269.2710117013999</v>
      </c>
    </row>
    <row r="46" spans="1:12" x14ac:dyDescent="0.25">
      <c r="A46">
        <v>31</v>
      </c>
      <c r="B46" s="6">
        <f t="shared" si="4"/>
        <v>6246.7257641255692</v>
      </c>
      <c r="D46">
        <v>21769.23</v>
      </c>
      <c r="E46" s="4">
        <f t="shared" si="0"/>
        <v>49.999999999999993</v>
      </c>
      <c r="F46" s="4">
        <f t="shared" si="1"/>
        <v>191.92000000000189</v>
      </c>
      <c r="G46">
        <v>21961.15</v>
      </c>
      <c r="H46">
        <v>21877.31</v>
      </c>
      <c r="I46" s="5">
        <f t="shared" si="2"/>
        <v>0.26052521884118124</v>
      </c>
      <c r="K46">
        <f>-(H46-D46)*I46</f>
        <v>-28.157565652355323</v>
      </c>
      <c r="L46">
        <f t="shared" si="3"/>
        <v>1319.2710117013999</v>
      </c>
    </row>
    <row r="47" spans="1:12" x14ac:dyDescent="0.25">
      <c r="A47">
        <v>32</v>
      </c>
      <c r="B47" s="6">
        <f t="shared" si="4"/>
        <v>6218.5681984732137</v>
      </c>
      <c r="D47" t="s">
        <v>16</v>
      </c>
      <c r="E47" s="4" t="e">
        <f t="shared" si="0"/>
        <v>#VALUE!</v>
      </c>
      <c r="F47" s="4" t="e">
        <f t="shared" si="1"/>
        <v>#VALUE!</v>
      </c>
      <c r="I47" s="5" t="e">
        <f t="shared" si="2"/>
        <v>#VALUE!</v>
      </c>
      <c r="J47">
        <v>0</v>
      </c>
      <c r="K47">
        <v>0</v>
      </c>
      <c r="L47">
        <f t="shared" si="3"/>
        <v>1069.2710117013999</v>
      </c>
    </row>
    <row r="48" spans="1:12" x14ac:dyDescent="0.25">
      <c r="A48">
        <v>33</v>
      </c>
      <c r="B48" s="6">
        <f t="shared" si="4"/>
        <v>6218.5681984732137</v>
      </c>
      <c r="D48" t="s">
        <v>16</v>
      </c>
      <c r="E48" s="4" t="e">
        <f t="shared" si="0"/>
        <v>#VALUE!</v>
      </c>
      <c r="F48" s="4" t="e">
        <f t="shared" si="1"/>
        <v>#VALUE!</v>
      </c>
      <c r="I48" s="5" t="e">
        <f t="shared" si="2"/>
        <v>#VALUE!</v>
      </c>
      <c r="J48">
        <v>0</v>
      </c>
      <c r="K48">
        <v>0</v>
      </c>
      <c r="L48">
        <f t="shared" si="3"/>
        <v>1097.4285773537551</v>
      </c>
    </row>
    <row r="49" spans="1:12" x14ac:dyDescent="0.25">
      <c r="A49">
        <v>34</v>
      </c>
      <c r="B49" s="6">
        <f t="shared" si="4"/>
        <v>6218.5681984732137</v>
      </c>
      <c r="D49">
        <v>30060.55</v>
      </c>
      <c r="E49" s="4">
        <f t="shared" si="0"/>
        <v>50</v>
      </c>
      <c r="F49" s="4">
        <f t="shared" si="1"/>
        <v>228.45000000000073</v>
      </c>
      <c r="G49">
        <v>30289</v>
      </c>
      <c r="H49">
        <v>30229</v>
      </c>
      <c r="I49" s="5">
        <f t="shared" si="2"/>
        <v>0.2188662727073751</v>
      </c>
      <c r="K49">
        <f>-(H49-D49)*I49</f>
        <v>-36.868023637557492</v>
      </c>
      <c r="L49">
        <f t="shared" si="3"/>
        <v>1097.4285773537551</v>
      </c>
    </row>
    <row r="50" spans="1:12" x14ac:dyDescent="0.25">
      <c r="A50">
        <v>35</v>
      </c>
      <c r="B50" s="6">
        <f t="shared" si="4"/>
        <v>6181.7001748356561</v>
      </c>
      <c r="D50" t="s">
        <v>14</v>
      </c>
      <c r="E50" s="4" t="e">
        <f t="shared" si="0"/>
        <v>#VALUE!</v>
      </c>
      <c r="F50" s="4" t="e">
        <f t="shared" si="1"/>
        <v>#VALUE!</v>
      </c>
      <c r="I50" s="5" t="e">
        <f t="shared" si="2"/>
        <v>#VALUE!</v>
      </c>
      <c r="K50">
        <v>-50</v>
      </c>
      <c r="L50">
        <f t="shared" si="3"/>
        <v>1097.4285773537551</v>
      </c>
    </row>
    <row r="51" spans="1:12" x14ac:dyDescent="0.25">
      <c r="A51">
        <v>36</v>
      </c>
      <c r="B51" s="6">
        <f t="shared" si="4"/>
        <v>6131.7001748356561</v>
      </c>
      <c r="D51" t="s">
        <v>16</v>
      </c>
      <c r="E51" s="4" t="e">
        <f t="shared" si="0"/>
        <v>#VALUE!</v>
      </c>
      <c r="F51" s="4" t="e">
        <f t="shared" si="1"/>
        <v>#VALUE!</v>
      </c>
      <c r="I51" s="5" t="e">
        <f t="shared" si="2"/>
        <v>#VALUE!</v>
      </c>
      <c r="J51">
        <v>0</v>
      </c>
      <c r="K51">
        <v>0</v>
      </c>
      <c r="L51">
        <f t="shared" si="3"/>
        <v>1134.2966009913127</v>
      </c>
    </row>
    <row r="52" spans="1:12" x14ac:dyDescent="0.25">
      <c r="A52">
        <v>37</v>
      </c>
      <c r="B52" s="6">
        <f t="shared" si="4"/>
        <v>6131.7001748356561</v>
      </c>
      <c r="D52" t="s">
        <v>14</v>
      </c>
      <c r="E52" s="4" t="e">
        <f t="shared" si="0"/>
        <v>#VALUE!</v>
      </c>
      <c r="F52" s="4" t="e">
        <f t="shared" si="1"/>
        <v>#VALUE!</v>
      </c>
      <c r="I52" s="5" t="e">
        <f t="shared" si="2"/>
        <v>#VALUE!</v>
      </c>
      <c r="K52">
        <v>-50</v>
      </c>
      <c r="L52">
        <f t="shared" si="3"/>
        <v>1184.2966009913127</v>
      </c>
    </row>
    <row r="53" spans="1:12" x14ac:dyDescent="0.25">
      <c r="A53">
        <v>38</v>
      </c>
      <c r="B53" s="6">
        <f t="shared" si="4"/>
        <v>6081.7001748356561</v>
      </c>
      <c r="D53" t="s">
        <v>14</v>
      </c>
      <c r="E53" s="4" t="e">
        <f t="shared" si="0"/>
        <v>#VALUE!</v>
      </c>
      <c r="F53" s="4" t="e">
        <f t="shared" si="1"/>
        <v>#VALUE!</v>
      </c>
      <c r="I53" s="5" t="e">
        <f t="shared" si="2"/>
        <v>#VALUE!</v>
      </c>
      <c r="K53">
        <v>-50</v>
      </c>
      <c r="L53">
        <f t="shared" si="3"/>
        <v>1184.2966009913127</v>
      </c>
    </row>
    <row r="54" spans="1:12" x14ac:dyDescent="0.25">
      <c r="A54">
        <v>39</v>
      </c>
      <c r="B54" s="6">
        <f t="shared" si="4"/>
        <v>6031.7001748356561</v>
      </c>
      <c r="D54" t="s">
        <v>14</v>
      </c>
      <c r="E54" s="4" t="e">
        <f t="shared" si="0"/>
        <v>#VALUE!</v>
      </c>
      <c r="F54" s="4" t="e">
        <f t="shared" si="1"/>
        <v>#VALUE!</v>
      </c>
      <c r="I54" s="5" t="e">
        <f t="shared" si="2"/>
        <v>#VALUE!</v>
      </c>
      <c r="K54">
        <v>-50</v>
      </c>
      <c r="L54">
        <f t="shared" si="3"/>
        <v>1234.2966009913127</v>
      </c>
    </row>
    <row r="55" spans="1:12" x14ac:dyDescent="0.25">
      <c r="A55">
        <v>40</v>
      </c>
      <c r="B55" s="6">
        <f t="shared" si="4"/>
        <v>5981.7001748356561</v>
      </c>
      <c r="D55" t="s">
        <v>15</v>
      </c>
      <c r="E55" s="4" t="e">
        <f t="shared" si="0"/>
        <v>#VALUE!</v>
      </c>
      <c r="F55" s="4" t="e">
        <f t="shared" si="1"/>
        <v>#VALUE!</v>
      </c>
      <c r="I55" s="5" t="e">
        <f t="shared" si="2"/>
        <v>#VALUE!</v>
      </c>
      <c r="K55">
        <v>-50</v>
      </c>
      <c r="L55">
        <f t="shared" si="3"/>
        <v>1284.2966009913127</v>
      </c>
    </row>
    <row r="56" spans="1:12" x14ac:dyDescent="0.25">
      <c r="A56">
        <v>41</v>
      </c>
      <c r="B56" s="6">
        <f t="shared" si="4"/>
        <v>5931.7001748356561</v>
      </c>
      <c r="D56" t="s">
        <v>16</v>
      </c>
      <c r="E56" s="4" t="e">
        <f t="shared" si="0"/>
        <v>#VALUE!</v>
      </c>
      <c r="F56" s="4" t="e">
        <f t="shared" si="1"/>
        <v>#VALUE!</v>
      </c>
      <c r="I56" s="5" t="e">
        <f t="shared" si="2"/>
        <v>#VALUE!</v>
      </c>
      <c r="J56">
        <v>0</v>
      </c>
      <c r="K56">
        <v>0</v>
      </c>
      <c r="L56">
        <f t="shared" si="3"/>
        <v>1334.2966009913127</v>
      </c>
    </row>
    <row r="57" spans="1:12" x14ac:dyDescent="0.25">
      <c r="A57">
        <v>42</v>
      </c>
      <c r="B57" s="6">
        <f t="shared" si="4"/>
        <v>5931.7001748356561</v>
      </c>
      <c r="D57" t="s">
        <v>16</v>
      </c>
      <c r="E57" s="4" t="e">
        <f t="shared" si="0"/>
        <v>#VALUE!</v>
      </c>
      <c r="F57" s="4" t="e">
        <f t="shared" si="1"/>
        <v>#VALUE!</v>
      </c>
      <c r="I57" s="5" t="e">
        <f t="shared" si="2"/>
        <v>#VALUE!</v>
      </c>
      <c r="J57">
        <v>0</v>
      </c>
      <c r="K57">
        <v>0</v>
      </c>
      <c r="L57">
        <f t="shared" si="3"/>
        <v>1384.2966009913127</v>
      </c>
    </row>
    <row r="58" spans="1:12" x14ac:dyDescent="0.25">
      <c r="A58">
        <v>43</v>
      </c>
      <c r="B58" s="6">
        <f t="shared" si="4"/>
        <v>5931.7001748356561</v>
      </c>
      <c r="D58" t="s">
        <v>16</v>
      </c>
      <c r="E58" s="4" t="e">
        <f t="shared" si="0"/>
        <v>#VALUE!</v>
      </c>
      <c r="F58" s="4" t="e">
        <f t="shared" si="1"/>
        <v>#VALUE!</v>
      </c>
      <c r="I58" s="5" t="e">
        <f t="shared" si="2"/>
        <v>#VALUE!</v>
      </c>
      <c r="J58">
        <v>0</v>
      </c>
      <c r="K58">
        <v>0</v>
      </c>
      <c r="L58">
        <f t="shared" si="3"/>
        <v>1384.2966009913127</v>
      </c>
    </row>
    <row r="59" spans="1:12" x14ac:dyDescent="0.25">
      <c r="A59">
        <v>44</v>
      </c>
      <c r="B59" s="6">
        <f t="shared" si="4"/>
        <v>5931.7001748356561</v>
      </c>
      <c r="D59" t="s">
        <v>16</v>
      </c>
      <c r="E59" s="4" t="e">
        <f t="shared" si="0"/>
        <v>#VALUE!</v>
      </c>
      <c r="F59" s="4" t="e">
        <f t="shared" si="1"/>
        <v>#VALUE!</v>
      </c>
      <c r="I59" s="5" t="e">
        <f t="shared" si="2"/>
        <v>#VALUE!</v>
      </c>
      <c r="J59">
        <v>0</v>
      </c>
      <c r="K59">
        <v>0</v>
      </c>
      <c r="L59">
        <f t="shared" si="3"/>
        <v>1384.2966009913127</v>
      </c>
    </row>
    <row r="60" spans="1:12" x14ac:dyDescent="0.25">
      <c r="A60">
        <v>45</v>
      </c>
      <c r="B60" s="6">
        <f t="shared" si="4"/>
        <v>5931.7001748356561</v>
      </c>
      <c r="D60">
        <v>29608.36</v>
      </c>
      <c r="E60" s="4">
        <f t="shared" si="0"/>
        <v>50</v>
      </c>
      <c r="F60" s="4">
        <f t="shared" si="1"/>
        <v>165.63999999999942</v>
      </c>
      <c r="G60">
        <v>29774</v>
      </c>
      <c r="H60">
        <v>29672</v>
      </c>
      <c r="I60" s="5">
        <f t="shared" si="2"/>
        <v>0.30185945423810778</v>
      </c>
      <c r="K60">
        <f>-(H60-D60)*I60</f>
        <v>-19.210335667713004</v>
      </c>
      <c r="L60">
        <f t="shared" si="3"/>
        <v>1384.2966009913127</v>
      </c>
    </row>
    <row r="61" spans="1:12" x14ac:dyDescent="0.25">
      <c r="A61">
        <v>46</v>
      </c>
      <c r="B61" s="6">
        <f t="shared" si="4"/>
        <v>5912.4898391679435</v>
      </c>
      <c r="D61">
        <v>29738.01</v>
      </c>
      <c r="E61" s="4">
        <f t="shared" si="0"/>
        <v>50</v>
      </c>
      <c r="F61" s="4">
        <f t="shared" si="1"/>
        <v>58.420000000001892</v>
      </c>
      <c r="G61">
        <v>29796.43</v>
      </c>
      <c r="H61">
        <v>29784.03</v>
      </c>
      <c r="I61" s="5">
        <f t="shared" si="2"/>
        <v>0.85587127695991749</v>
      </c>
      <c r="K61">
        <f>-(H61-D61)*I61</f>
        <v>-39.387196165695777</v>
      </c>
      <c r="L61">
        <f t="shared" si="3"/>
        <v>1384.2966009913127</v>
      </c>
    </row>
    <row r="62" spans="1:12" x14ac:dyDescent="0.25">
      <c r="A62">
        <v>47</v>
      </c>
      <c r="B62" s="6">
        <f t="shared" si="4"/>
        <v>5873.1026430022475</v>
      </c>
      <c r="D62">
        <v>30205.41</v>
      </c>
      <c r="E62" s="4">
        <f t="shared" si="0"/>
        <v>50</v>
      </c>
      <c r="F62" s="4">
        <f t="shared" si="1"/>
        <v>203.59000000000015</v>
      </c>
      <c r="G62">
        <v>30409</v>
      </c>
      <c r="H62">
        <v>29770.28</v>
      </c>
      <c r="I62" s="5">
        <f t="shared" si="2"/>
        <v>0.24559163023724134</v>
      </c>
      <c r="J62">
        <f>(D62-H62)*I62</f>
        <v>106.86428606513108</v>
      </c>
      <c r="L62">
        <f t="shared" si="3"/>
        <v>1403.5069366590258</v>
      </c>
    </row>
    <row r="63" spans="1:12" x14ac:dyDescent="0.25">
      <c r="A63">
        <v>48</v>
      </c>
      <c r="B63" s="6">
        <f t="shared" si="4"/>
        <v>5979.9669290673783</v>
      </c>
      <c r="D63">
        <v>30339.360000000001</v>
      </c>
      <c r="E63" s="4">
        <f t="shared" si="0"/>
        <v>50</v>
      </c>
      <c r="F63" s="4">
        <f t="shared" si="1"/>
        <v>128.2599999999984</v>
      </c>
      <c r="G63">
        <v>30467.62</v>
      </c>
      <c r="H63">
        <v>30440.2</v>
      </c>
      <c r="I63" s="5">
        <f t="shared" si="2"/>
        <v>0.3898331514112009</v>
      </c>
      <c r="K63">
        <f>-(H63-D63)*I63</f>
        <v>-39.310774988305553</v>
      </c>
      <c r="L63">
        <f t="shared" si="3"/>
        <v>1442.8941328247215</v>
      </c>
    </row>
    <row r="64" spans="1:12" x14ac:dyDescent="0.25">
      <c r="A64">
        <v>49</v>
      </c>
      <c r="B64" s="6">
        <f t="shared" si="4"/>
        <v>5940.6561540790726</v>
      </c>
      <c r="D64" t="s">
        <v>15</v>
      </c>
      <c r="E64" s="4" t="e">
        <f t="shared" si="0"/>
        <v>#VALUE!</v>
      </c>
      <c r="F64" s="4" t="e">
        <f t="shared" si="1"/>
        <v>#VALUE!</v>
      </c>
      <c r="I64" s="5" t="e">
        <f t="shared" si="2"/>
        <v>#VALUE!</v>
      </c>
      <c r="K64">
        <v>-50</v>
      </c>
      <c r="L64">
        <f t="shared" si="3"/>
        <v>1336.0298467595903</v>
      </c>
    </row>
    <row r="65" spans="1:12" x14ac:dyDescent="0.25">
      <c r="A65">
        <v>50</v>
      </c>
      <c r="B65" s="6">
        <f t="shared" si="4"/>
        <v>5890.6561540790726</v>
      </c>
      <c r="D65">
        <v>30448.639999999999</v>
      </c>
      <c r="E65" s="4">
        <f t="shared" si="0"/>
        <v>50</v>
      </c>
      <c r="F65" s="4">
        <f t="shared" si="1"/>
        <v>84.010000000002037</v>
      </c>
      <c r="G65">
        <v>30532.65</v>
      </c>
      <c r="H65">
        <v>30470.639999999999</v>
      </c>
      <c r="I65" s="5">
        <f t="shared" si="2"/>
        <v>0.59516724199498616</v>
      </c>
      <c r="K65">
        <f>-(H65-D65)*I65</f>
        <v>-13.093679323889695</v>
      </c>
      <c r="L65">
        <f t="shared" si="3"/>
        <v>1375.340621747896</v>
      </c>
    </row>
    <row r="66" spans="1:12" x14ac:dyDescent="0.25">
      <c r="A66">
        <v>51</v>
      </c>
      <c r="B66" s="6">
        <f t="shared" si="4"/>
        <v>5877.5624747551828</v>
      </c>
      <c r="E66" s="4" t="e">
        <f t="shared" si="0"/>
        <v>#DIV/0!</v>
      </c>
      <c r="F66" s="4">
        <f t="shared" si="1"/>
        <v>0</v>
      </c>
      <c r="I66" s="5" t="e">
        <f>50/ABS(D66-G66)</f>
        <v>#DIV/0!</v>
      </c>
      <c r="K66">
        <v>-50</v>
      </c>
      <c r="L66">
        <f t="shared" si="3"/>
        <v>1425.340621747896</v>
      </c>
    </row>
    <row r="67" spans="1:12" x14ac:dyDescent="0.25">
      <c r="A67">
        <v>52</v>
      </c>
      <c r="B67" s="6">
        <f t="shared" si="4"/>
        <v>5827.5624747551828</v>
      </c>
      <c r="E67" s="4" t="e">
        <f t="shared" si="0"/>
        <v>#DIV/0!</v>
      </c>
      <c r="F67" s="4">
        <f t="shared" si="1"/>
        <v>0</v>
      </c>
      <c r="I67" s="5" t="e">
        <f t="shared" ref="I67:I130" si="5">50/ABS(D67-G67)</f>
        <v>#DIV/0!</v>
      </c>
      <c r="K67">
        <v>-50</v>
      </c>
      <c r="L67">
        <f t="shared" si="3"/>
        <v>1438.4343010717857</v>
      </c>
    </row>
    <row r="68" spans="1:12" x14ac:dyDescent="0.25">
      <c r="A68">
        <v>53</v>
      </c>
      <c r="B68" s="6">
        <f t="shared" si="4"/>
        <v>5777.5624747551828</v>
      </c>
      <c r="D68">
        <v>31319.97</v>
      </c>
      <c r="E68" s="4">
        <f t="shared" ref="E68" si="6">(50/ABS(G68-D68))*ABS(G68-D68)</f>
        <v>50</v>
      </c>
      <c r="F68" s="4">
        <f t="shared" ref="F68" si="7">ABS(D68-G68)</f>
        <v>243.70999999999913</v>
      </c>
      <c r="G68">
        <v>31563.68</v>
      </c>
      <c r="H68">
        <f>D68-F68*5</f>
        <v>30101.420000000006</v>
      </c>
      <c r="I68" s="5">
        <f t="shared" si="5"/>
        <v>0.20516187271757491</v>
      </c>
      <c r="J68">
        <v>250</v>
      </c>
      <c r="L68">
        <f t="shared" ref="L68:L107" si="8">L69+J67+K67</f>
        <v>1488.4343010717857</v>
      </c>
    </row>
    <row r="69" spans="1:12" x14ac:dyDescent="0.25">
      <c r="A69">
        <v>54</v>
      </c>
      <c r="B69" s="6">
        <f t="shared" ref="B69:B132" si="9">B68+J68+K68</f>
        <v>6027.5624747551828</v>
      </c>
      <c r="D69" t="s">
        <v>16</v>
      </c>
      <c r="E69" s="4" t="e">
        <f t="shared" ref="E69:E132" si="10">(50/ABS(G69-D69))*ABS(G69-D69)</f>
        <v>#VALUE!</v>
      </c>
      <c r="F69" s="4" t="e">
        <f t="shared" ref="F69:F132" si="11">ABS(D69-G69)</f>
        <v>#VALUE!</v>
      </c>
      <c r="I69" s="5" t="e">
        <f t="shared" si="5"/>
        <v>#VALUE!</v>
      </c>
      <c r="J69">
        <v>0</v>
      </c>
      <c r="K69">
        <v>0</v>
      </c>
      <c r="L69">
        <f t="shared" si="8"/>
        <v>1538.4343010717857</v>
      </c>
    </row>
    <row r="70" spans="1:12" x14ac:dyDescent="0.25">
      <c r="A70">
        <v>55</v>
      </c>
      <c r="B70" s="6">
        <f t="shared" si="9"/>
        <v>6027.5624747551828</v>
      </c>
      <c r="D70" t="s">
        <v>16</v>
      </c>
      <c r="E70" s="4" t="e">
        <f t="shared" si="10"/>
        <v>#VALUE!</v>
      </c>
      <c r="F70" s="4" t="e">
        <f t="shared" si="11"/>
        <v>#VALUE!</v>
      </c>
      <c r="I70" s="5" t="e">
        <f t="shared" si="5"/>
        <v>#VALUE!</v>
      </c>
      <c r="J70">
        <v>0</v>
      </c>
      <c r="K70">
        <v>0</v>
      </c>
      <c r="L70">
        <f t="shared" si="8"/>
        <v>1288.4343010717857</v>
      </c>
    </row>
    <row r="71" spans="1:12" x14ac:dyDescent="0.25">
      <c r="A71">
        <v>56</v>
      </c>
      <c r="B71" s="6">
        <f t="shared" si="9"/>
        <v>6027.5624747551828</v>
      </c>
      <c r="D71">
        <v>29070.46</v>
      </c>
      <c r="E71" s="4">
        <f t="shared" si="10"/>
        <v>50.000000000000007</v>
      </c>
      <c r="F71" s="4">
        <f t="shared" si="11"/>
        <v>161.29000000000087</v>
      </c>
      <c r="G71">
        <v>28909.17</v>
      </c>
      <c r="H71">
        <v>28942.85</v>
      </c>
      <c r="I71" s="5">
        <f t="shared" si="5"/>
        <v>0.31000062000123835</v>
      </c>
      <c r="K71">
        <f>-(D71-H71)*I71</f>
        <v>-39.559179118358209</v>
      </c>
      <c r="L71">
        <f t="shared" si="8"/>
        <v>1288.4343010717857</v>
      </c>
    </row>
    <row r="72" spans="1:12" x14ac:dyDescent="0.25">
      <c r="A72">
        <v>57</v>
      </c>
      <c r="B72" s="6">
        <f t="shared" si="9"/>
        <v>5988.003295636825</v>
      </c>
      <c r="D72">
        <v>28996.31</v>
      </c>
      <c r="E72" s="4">
        <f t="shared" si="10"/>
        <v>49.999999999999993</v>
      </c>
      <c r="F72" s="4">
        <f t="shared" si="11"/>
        <v>86.80000000000291</v>
      </c>
      <c r="G72">
        <v>28909.51</v>
      </c>
      <c r="H72">
        <v>28961.279999999999</v>
      </c>
      <c r="I72" s="5">
        <f t="shared" si="5"/>
        <v>0.57603686635942764</v>
      </c>
      <c r="K72">
        <f>-(D72-H72)*I72</f>
        <v>-20.178571428572177</v>
      </c>
      <c r="L72">
        <f t="shared" si="8"/>
        <v>1288.4343010717857</v>
      </c>
    </row>
    <row r="73" spans="1:12" x14ac:dyDescent="0.25">
      <c r="A73">
        <v>58</v>
      </c>
      <c r="B73" s="6">
        <f t="shared" si="9"/>
        <v>5967.8247242082525</v>
      </c>
      <c r="D73">
        <v>28993.56</v>
      </c>
      <c r="E73" s="4">
        <f t="shared" si="10"/>
        <v>50</v>
      </c>
      <c r="F73" s="4">
        <f t="shared" si="11"/>
        <v>100.75</v>
      </c>
      <c r="G73">
        <v>28892.81</v>
      </c>
      <c r="H73">
        <v>28955.81</v>
      </c>
      <c r="I73" s="5">
        <f t="shared" si="5"/>
        <v>0.49627791563275436</v>
      </c>
      <c r="K73">
        <f>-(D73-H73)*I73</f>
        <v>-18.734491315136477</v>
      </c>
      <c r="L73">
        <f t="shared" si="8"/>
        <v>1327.9934801901441</v>
      </c>
    </row>
    <row r="74" spans="1:12" x14ac:dyDescent="0.25">
      <c r="A74">
        <v>59</v>
      </c>
      <c r="B74" s="6">
        <f t="shared" si="9"/>
        <v>5949.0902328931161</v>
      </c>
      <c r="D74" t="s">
        <v>16</v>
      </c>
      <c r="E74" s="4" t="e">
        <f t="shared" si="10"/>
        <v>#VALUE!</v>
      </c>
      <c r="F74" s="4" t="e">
        <f t="shared" si="11"/>
        <v>#VALUE!</v>
      </c>
      <c r="I74" s="5" t="e">
        <f t="shared" si="5"/>
        <v>#VALUE!</v>
      </c>
      <c r="J74">
        <v>0</v>
      </c>
      <c r="K74">
        <v>0</v>
      </c>
      <c r="L74">
        <f t="shared" si="8"/>
        <v>1348.1720516187163</v>
      </c>
    </row>
    <row r="75" spans="1:12" x14ac:dyDescent="0.25">
      <c r="A75">
        <v>60</v>
      </c>
      <c r="B75" s="6">
        <f t="shared" si="9"/>
        <v>5949.0902328931161</v>
      </c>
      <c r="D75">
        <v>29052.44</v>
      </c>
      <c r="E75" s="4">
        <f t="shared" si="10"/>
        <v>50</v>
      </c>
      <c r="F75" s="4">
        <f t="shared" si="11"/>
        <v>116.43999999999869</v>
      </c>
      <c r="G75">
        <v>28936</v>
      </c>
      <c r="H75">
        <v>28972</v>
      </c>
      <c r="I75" s="5">
        <f t="shared" si="5"/>
        <v>0.42940570250773413</v>
      </c>
      <c r="K75">
        <f>-(D75-H75)*I75</f>
        <v>-34.541394709721573</v>
      </c>
      <c r="L75">
        <f t="shared" si="8"/>
        <v>1366.9065429338527</v>
      </c>
    </row>
    <row r="76" spans="1:12" x14ac:dyDescent="0.25">
      <c r="A76">
        <v>61</v>
      </c>
      <c r="B76" s="6">
        <f t="shared" si="9"/>
        <v>5914.5488381833948</v>
      </c>
      <c r="D76" t="s">
        <v>16</v>
      </c>
      <c r="E76" s="4" t="e">
        <f t="shared" si="10"/>
        <v>#VALUE!</v>
      </c>
      <c r="F76" s="4" t="e">
        <f t="shared" si="11"/>
        <v>#VALUE!</v>
      </c>
      <c r="I76" s="5" t="e">
        <f t="shared" si="5"/>
        <v>#VALUE!</v>
      </c>
      <c r="J76">
        <v>0</v>
      </c>
      <c r="K76">
        <v>0</v>
      </c>
      <c r="L76">
        <f t="shared" si="8"/>
        <v>1366.9065429338527</v>
      </c>
    </row>
    <row r="77" spans="1:12" x14ac:dyDescent="0.25">
      <c r="A77">
        <v>62</v>
      </c>
      <c r="B77" s="6">
        <f t="shared" si="9"/>
        <v>5914.5488381833948</v>
      </c>
      <c r="D77">
        <v>29609.88</v>
      </c>
      <c r="E77" s="4">
        <f t="shared" si="10"/>
        <v>50</v>
      </c>
      <c r="F77" s="4">
        <f t="shared" si="11"/>
        <v>125.70000000000073</v>
      </c>
      <c r="G77">
        <v>29484.18</v>
      </c>
      <c r="H77">
        <v>29508.71</v>
      </c>
      <c r="I77" s="5">
        <f t="shared" si="5"/>
        <v>0.39777247414478689</v>
      </c>
      <c r="K77">
        <f>-(D77-H77)*I77</f>
        <v>-40.242641209228843</v>
      </c>
      <c r="L77">
        <f t="shared" si="8"/>
        <v>1401.4479376435743</v>
      </c>
    </row>
    <row r="78" spans="1:12" x14ac:dyDescent="0.25">
      <c r="A78">
        <v>63</v>
      </c>
      <c r="B78" s="6">
        <f t="shared" si="9"/>
        <v>5874.3061969741657</v>
      </c>
      <c r="D78">
        <v>29666.45</v>
      </c>
      <c r="E78" s="4">
        <f t="shared" si="10"/>
        <v>50</v>
      </c>
      <c r="F78" s="4">
        <f t="shared" si="11"/>
        <v>194.7400000000016</v>
      </c>
      <c r="G78">
        <v>29471.71</v>
      </c>
      <c r="H78">
        <v>29518</v>
      </c>
      <c r="I78" s="5">
        <f t="shared" si="5"/>
        <v>0.25675259320118921</v>
      </c>
      <c r="K78">
        <f>-(D78-H78)*I78</f>
        <v>-38.114922460716727</v>
      </c>
      <c r="L78">
        <f t="shared" si="8"/>
        <v>1401.4479376435743</v>
      </c>
    </row>
    <row r="79" spans="1:12" x14ac:dyDescent="0.25">
      <c r="A79">
        <v>64</v>
      </c>
      <c r="B79" s="6">
        <f t="shared" si="9"/>
        <v>5836.1912745134487</v>
      </c>
      <c r="D79" t="s">
        <v>16</v>
      </c>
      <c r="E79" s="4" t="e">
        <f t="shared" si="10"/>
        <v>#VALUE!</v>
      </c>
      <c r="F79" s="4" t="e">
        <f t="shared" si="11"/>
        <v>#VALUE!</v>
      </c>
      <c r="I79" s="5" t="e">
        <f t="shared" si="5"/>
        <v>#VALUE!</v>
      </c>
      <c r="J79">
        <v>0</v>
      </c>
      <c r="K79">
        <v>0</v>
      </c>
      <c r="L79">
        <f t="shared" si="8"/>
        <v>1441.6905788528031</v>
      </c>
    </row>
    <row r="80" spans="1:12" x14ac:dyDescent="0.25">
      <c r="A80">
        <v>65</v>
      </c>
      <c r="B80" s="6">
        <f t="shared" si="9"/>
        <v>5836.1912745134487</v>
      </c>
      <c r="D80" t="s">
        <v>14</v>
      </c>
      <c r="E80" s="4" t="e">
        <f t="shared" si="10"/>
        <v>#VALUE!</v>
      </c>
      <c r="F80" s="4" t="e">
        <f t="shared" si="11"/>
        <v>#VALUE!</v>
      </c>
      <c r="I80" s="5" t="e">
        <f t="shared" si="5"/>
        <v>#VALUE!</v>
      </c>
      <c r="K80">
        <v>-50</v>
      </c>
      <c r="L80">
        <f t="shared" si="8"/>
        <v>1479.8055013135199</v>
      </c>
    </row>
    <row r="81" spans="1:12" x14ac:dyDescent="0.25">
      <c r="A81">
        <v>66</v>
      </c>
      <c r="B81" s="6">
        <f t="shared" si="9"/>
        <v>5786.1912745134487</v>
      </c>
      <c r="D81" t="s">
        <v>16</v>
      </c>
      <c r="E81" s="4" t="e">
        <f t="shared" si="10"/>
        <v>#VALUE!</v>
      </c>
      <c r="F81" s="4" t="e">
        <f t="shared" si="11"/>
        <v>#VALUE!</v>
      </c>
      <c r="I81" s="5" t="e">
        <f t="shared" si="5"/>
        <v>#VALUE!</v>
      </c>
      <c r="J81">
        <v>0</v>
      </c>
      <c r="K81">
        <v>0</v>
      </c>
      <c r="L81">
        <f t="shared" si="8"/>
        <v>1479.8055013135199</v>
      </c>
    </row>
    <row r="82" spans="1:12" x14ac:dyDescent="0.25">
      <c r="A82">
        <v>67</v>
      </c>
      <c r="B82" s="6">
        <f t="shared" si="9"/>
        <v>5786.1912745134487</v>
      </c>
      <c r="D82" t="s">
        <v>16</v>
      </c>
      <c r="E82" s="4" t="e">
        <f t="shared" si="10"/>
        <v>#VALUE!</v>
      </c>
      <c r="F82" s="4" t="e">
        <f t="shared" si="11"/>
        <v>#VALUE!</v>
      </c>
      <c r="I82" s="5" t="e">
        <f t="shared" si="5"/>
        <v>#VALUE!</v>
      </c>
      <c r="J82">
        <v>0</v>
      </c>
      <c r="K82">
        <v>0</v>
      </c>
      <c r="L82">
        <f t="shared" si="8"/>
        <v>1529.8055013135199</v>
      </c>
    </row>
    <row r="83" spans="1:12" x14ac:dyDescent="0.25">
      <c r="A83">
        <v>68</v>
      </c>
      <c r="B83" s="6">
        <f t="shared" si="9"/>
        <v>5786.1912745134487</v>
      </c>
      <c r="D83" t="s">
        <v>16</v>
      </c>
      <c r="E83" s="4" t="e">
        <f t="shared" si="10"/>
        <v>#VALUE!</v>
      </c>
      <c r="F83" s="4" t="e">
        <f t="shared" si="11"/>
        <v>#VALUE!</v>
      </c>
      <c r="I83" s="5" t="e">
        <f t="shared" si="5"/>
        <v>#VALUE!</v>
      </c>
      <c r="J83">
        <v>0</v>
      </c>
      <c r="K83">
        <v>0</v>
      </c>
      <c r="L83">
        <f t="shared" si="8"/>
        <v>1529.8055013135199</v>
      </c>
    </row>
    <row r="84" spans="1:12" x14ac:dyDescent="0.25">
      <c r="A84">
        <v>69</v>
      </c>
      <c r="B84" s="6">
        <f t="shared" si="9"/>
        <v>5786.1912745134487</v>
      </c>
      <c r="D84">
        <v>29519.68</v>
      </c>
      <c r="E84" s="4">
        <f t="shared" si="10"/>
        <v>49.999999999999993</v>
      </c>
      <c r="F84" s="4">
        <f t="shared" si="11"/>
        <v>142.92000000000189</v>
      </c>
      <c r="G84">
        <v>29376.76</v>
      </c>
      <c r="H84">
        <f>D84+F84*5</f>
        <v>30234.28000000001</v>
      </c>
      <c r="I84" s="5">
        <f t="shared" si="5"/>
        <v>0.34984606773019405</v>
      </c>
      <c r="J84">
        <v>250</v>
      </c>
      <c r="L84">
        <f t="shared" si="8"/>
        <v>1529.8055013135199</v>
      </c>
    </row>
    <row r="85" spans="1:12" x14ac:dyDescent="0.25">
      <c r="A85">
        <v>70</v>
      </c>
      <c r="B85" s="6">
        <f t="shared" si="9"/>
        <v>6036.1912745134487</v>
      </c>
      <c r="D85" t="s">
        <v>16</v>
      </c>
      <c r="E85" s="4" t="e">
        <f t="shared" si="10"/>
        <v>#VALUE!</v>
      </c>
      <c r="F85" s="4" t="e">
        <f t="shared" si="11"/>
        <v>#VALUE!</v>
      </c>
      <c r="I85" s="5" t="e">
        <f t="shared" si="5"/>
        <v>#VALUE!</v>
      </c>
      <c r="J85">
        <v>0</v>
      </c>
      <c r="K85">
        <v>0</v>
      </c>
      <c r="L85">
        <f t="shared" si="8"/>
        <v>1529.8055013135199</v>
      </c>
    </row>
    <row r="86" spans="1:12" x14ac:dyDescent="0.25">
      <c r="A86">
        <v>71</v>
      </c>
      <c r="B86" s="6">
        <f t="shared" si="9"/>
        <v>6036.1912745134487</v>
      </c>
      <c r="D86">
        <v>29684.43</v>
      </c>
      <c r="E86" s="4">
        <f t="shared" si="10"/>
        <v>50</v>
      </c>
      <c r="F86" s="4">
        <f t="shared" si="11"/>
        <v>182.54000000000087</v>
      </c>
      <c r="G86">
        <v>29501.89</v>
      </c>
      <c r="H86">
        <f>D86+F86*5</f>
        <v>30597.130000000005</v>
      </c>
      <c r="I86" s="5">
        <f t="shared" si="5"/>
        <v>0.27391256710857764</v>
      </c>
      <c r="J86">
        <v>250</v>
      </c>
      <c r="L86">
        <f t="shared" si="8"/>
        <v>1279.8055013135199</v>
      </c>
    </row>
    <row r="87" spans="1:12" x14ac:dyDescent="0.25">
      <c r="A87">
        <v>72</v>
      </c>
      <c r="B87" s="6">
        <f t="shared" si="9"/>
        <v>6286.1912745134487</v>
      </c>
      <c r="D87">
        <v>29897.13</v>
      </c>
      <c r="E87" s="4">
        <f t="shared" si="10"/>
        <v>50</v>
      </c>
      <c r="F87" s="4">
        <f t="shared" si="11"/>
        <v>268.89999999999782</v>
      </c>
      <c r="G87">
        <v>30166.03</v>
      </c>
      <c r="H87">
        <v>29684.43</v>
      </c>
      <c r="I87" s="5">
        <f t="shared" si="5"/>
        <v>0.18594272963927261</v>
      </c>
      <c r="J87">
        <f>(D87-H87)*I87</f>
        <v>39.550018594273418</v>
      </c>
      <c r="L87">
        <f t="shared" si="8"/>
        <v>1279.8055013135199</v>
      </c>
    </row>
    <row r="88" spans="1:12" x14ac:dyDescent="0.25">
      <c r="A88">
        <v>73</v>
      </c>
      <c r="B88" s="6">
        <f t="shared" si="9"/>
        <v>6325.7412931077224</v>
      </c>
      <c r="D88" t="s">
        <v>16</v>
      </c>
      <c r="E88" s="4" t="e">
        <f t="shared" si="10"/>
        <v>#VALUE!</v>
      </c>
      <c r="F88" s="4" t="e">
        <f t="shared" si="11"/>
        <v>#VALUE!</v>
      </c>
      <c r="I88" s="5" t="e">
        <f t="shared" si="5"/>
        <v>#VALUE!</v>
      </c>
      <c r="J88">
        <v>0</v>
      </c>
      <c r="K88">
        <v>0</v>
      </c>
      <c r="L88">
        <f t="shared" si="8"/>
        <v>1029.8055013135199</v>
      </c>
    </row>
    <row r="89" spans="1:12" x14ac:dyDescent="0.25">
      <c r="A89">
        <v>74</v>
      </c>
      <c r="B89" s="6">
        <f t="shared" si="9"/>
        <v>6325.7412931077224</v>
      </c>
      <c r="D89" t="s">
        <v>16</v>
      </c>
      <c r="E89" s="4" t="e">
        <f t="shared" si="10"/>
        <v>#VALUE!</v>
      </c>
      <c r="F89" s="4" t="e">
        <f t="shared" si="11"/>
        <v>#VALUE!</v>
      </c>
      <c r="I89" s="5" t="e">
        <f t="shared" si="5"/>
        <v>#VALUE!</v>
      </c>
      <c r="J89">
        <v>0</v>
      </c>
      <c r="K89">
        <v>0</v>
      </c>
      <c r="L89">
        <f t="shared" si="8"/>
        <v>990.2554827192464</v>
      </c>
    </row>
    <row r="90" spans="1:12" x14ac:dyDescent="0.25">
      <c r="A90">
        <v>75</v>
      </c>
      <c r="B90" s="6">
        <f t="shared" si="9"/>
        <v>6325.7412931077224</v>
      </c>
      <c r="D90" t="s">
        <v>16</v>
      </c>
      <c r="E90" s="4" t="e">
        <f t="shared" si="10"/>
        <v>#VALUE!</v>
      </c>
      <c r="F90" s="4" t="e">
        <f t="shared" si="11"/>
        <v>#VALUE!</v>
      </c>
      <c r="I90" s="5" t="e">
        <f t="shared" si="5"/>
        <v>#VALUE!</v>
      </c>
      <c r="J90">
        <v>0</v>
      </c>
      <c r="K90">
        <v>0</v>
      </c>
      <c r="L90">
        <f t="shared" si="8"/>
        <v>990.2554827192464</v>
      </c>
    </row>
    <row r="91" spans="1:12" x14ac:dyDescent="0.25">
      <c r="A91">
        <v>76</v>
      </c>
      <c r="B91" s="6">
        <f t="shared" si="9"/>
        <v>6325.7412931077224</v>
      </c>
      <c r="D91" t="s">
        <v>14</v>
      </c>
      <c r="E91" s="4" t="e">
        <f t="shared" si="10"/>
        <v>#VALUE!</v>
      </c>
      <c r="F91" s="4" t="e">
        <f t="shared" si="11"/>
        <v>#VALUE!</v>
      </c>
      <c r="I91" s="5" t="e">
        <f t="shared" si="5"/>
        <v>#VALUE!</v>
      </c>
      <c r="K91">
        <v>-50</v>
      </c>
      <c r="L91">
        <f t="shared" si="8"/>
        <v>990.2554827192464</v>
      </c>
    </row>
    <row r="92" spans="1:12" x14ac:dyDescent="0.25">
      <c r="A92">
        <v>77</v>
      </c>
      <c r="B92" s="6">
        <f t="shared" si="9"/>
        <v>6275.7412931077224</v>
      </c>
      <c r="D92">
        <v>30095.4</v>
      </c>
      <c r="E92" s="4">
        <f t="shared" si="10"/>
        <v>50</v>
      </c>
      <c r="F92" s="4">
        <f t="shared" si="11"/>
        <v>216.40000000000146</v>
      </c>
      <c r="G92">
        <v>29879</v>
      </c>
      <c r="H92">
        <v>29970</v>
      </c>
      <c r="I92" s="5">
        <f t="shared" si="5"/>
        <v>0.23105360443622766</v>
      </c>
      <c r="K92">
        <f>-(D92-H92)*I92</f>
        <v>-28.974121996303285</v>
      </c>
      <c r="L92">
        <f t="shared" si="8"/>
        <v>990.2554827192464</v>
      </c>
    </row>
    <row r="93" spans="1:12" x14ac:dyDescent="0.25">
      <c r="A93">
        <v>78</v>
      </c>
      <c r="B93" s="6">
        <f t="shared" si="9"/>
        <v>6246.767171111419</v>
      </c>
      <c r="D93" t="s">
        <v>14</v>
      </c>
      <c r="E93" s="4" t="e">
        <f t="shared" si="10"/>
        <v>#VALUE!</v>
      </c>
      <c r="F93" s="4" t="e">
        <f t="shared" si="11"/>
        <v>#VALUE!</v>
      </c>
      <c r="I93" s="5" t="e">
        <f t="shared" si="5"/>
        <v>#VALUE!</v>
      </c>
      <c r="K93">
        <v>-50</v>
      </c>
      <c r="L93">
        <f t="shared" si="8"/>
        <v>1040.2554827192464</v>
      </c>
    </row>
    <row r="94" spans="1:12" x14ac:dyDescent="0.25">
      <c r="A94">
        <v>79</v>
      </c>
      <c r="B94" s="6">
        <f t="shared" si="9"/>
        <v>6196.767171111419</v>
      </c>
      <c r="D94" t="s">
        <v>14</v>
      </c>
      <c r="E94" s="4" t="e">
        <f t="shared" si="10"/>
        <v>#VALUE!</v>
      </c>
      <c r="F94" s="4" t="e">
        <f t="shared" si="11"/>
        <v>#VALUE!</v>
      </c>
      <c r="I94" s="5" t="e">
        <f t="shared" si="5"/>
        <v>#VALUE!</v>
      </c>
      <c r="K94">
        <v>-50</v>
      </c>
      <c r="L94">
        <f t="shared" si="8"/>
        <v>1069.2296047155496</v>
      </c>
    </row>
    <row r="95" spans="1:12" x14ac:dyDescent="0.25">
      <c r="A95">
        <v>80</v>
      </c>
      <c r="B95" s="6">
        <f t="shared" si="9"/>
        <v>6146.767171111419</v>
      </c>
      <c r="D95" t="s">
        <v>14</v>
      </c>
      <c r="E95" s="4" t="e">
        <f t="shared" si="10"/>
        <v>#VALUE!</v>
      </c>
      <c r="F95" s="4" t="e">
        <f t="shared" si="11"/>
        <v>#VALUE!</v>
      </c>
      <c r="I95" s="5" t="e">
        <f t="shared" si="5"/>
        <v>#VALUE!</v>
      </c>
      <c r="K95">
        <v>-50</v>
      </c>
      <c r="L95">
        <f t="shared" si="8"/>
        <v>1119.2296047155496</v>
      </c>
    </row>
    <row r="96" spans="1:12" x14ac:dyDescent="0.25">
      <c r="A96">
        <v>81</v>
      </c>
      <c r="B96" s="6">
        <f t="shared" si="9"/>
        <v>6096.767171111419</v>
      </c>
      <c r="D96">
        <v>29551.71</v>
      </c>
      <c r="E96" s="4">
        <f t="shared" si="10"/>
        <v>50</v>
      </c>
      <c r="F96" s="4">
        <f t="shared" si="11"/>
        <v>188.03000000000247</v>
      </c>
      <c r="G96">
        <v>29739.74</v>
      </c>
      <c r="H96">
        <v>29704.66</v>
      </c>
      <c r="I96" s="5">
        <f t="shared" si="5"/>
        <v>0.26591501356166219</v>
      </c>
      <c r="K96">
        <f>-(H96-D96)*I96</f>
        <v>-40.671701324256425</v>
      </c>
      <c r="L96">
        <f t="shared" si="8"/>
        <v>1169.2296047155496</v>
      </c>
    </row>
    <row r="97" spans="1:13" x14ac:dyDescent="0.25">
      <c r="A97">
        <v>82</v>
      </c>
      <c r="B97" s="6">
        <f t="shared" si="9"/>
        <v>6056.095469787163</v>
      </c>
      <c r="D97" t="s">
        <v>14</v>
      </c>
      <c r="E97" s="4" t="e">
        <f t="shared" si="10"/>
        <v>#VALUE!</v>
      </c>
      <c r="F97" s="4" t="e">
        <f t="shared" si="11"/>
        <v>#VALUE!</v>
      </c>
      <c r="I97" s="5" t="e">
        <f t="shared" si="5"/>
        <v>#VALUE!</v>
      </c>
      <c r="K97">
        <v>-50</v>
      </c>
      <c r="L97">
        <f t="shared" si="8"/>
        <v>1219.2296047155496</v>
      </c>
    </row>
    <row r="98" spans="1:13" x14ac:dyDescent="0.25">
      <c r="A98">
        <v>83</v>
      </c>
      <c r="B98" s="6">
        <f t="shared" si="9"/>
        <v>6006.095469787163</v>
      </c>
      <c r="D98" t="s">
        <v>16</v>
      </c>
      <c r="E98" s="4" t="e">
        <f t="shared" si="10"/>
        <v>#VALUE!</v>
      </c>
      <c r="F98" s="4" t="e">
        <f t="shared" si="11"/>
        <v>#VALUE!</v>
      </c>
      <c r="I98" s="5" t="e">
        <f t="shared" si="5"/>
        <v>#VALUE!</v>
      </c>
      <c r="J98">
        <v>0</v>
      </c>
      <c r="K98">
        <v>0</v>
      </c>
      <c r="L98">
        <f t="shared" si="8"/>
        <v>1259.9013060398061</v>
      </c>
    </row>
    <row r="99" spans="1:13" x14ac:dyDescent="0.25">
      <c r="A99">
        <v>84</v>
      </c>
      <c r="B99" s="6">
        <f t="shared" si="9"/>
        <v>6006.095469787163</v>
      </c>
      <c r="D99" t="s">
        <v>14</v>
      </c>
      <c r="E99" s="4" t="e">
        <f t="shared" si="10"/>
        <v>#VALUE!</v>
      </c>
      <c r="F99" s="4" t="e">
        <f t="shared" si="11"/>
        <v>#VALUE!</v>
      </c>
      <c r="I99" s="5" t="e">
        <f t="shared" si="5"/>
        <v>#VALUE!</v>
      </c>
      <c r="K99">
        <v>-50</v>
      </c>
      <c r="L99">
        <f t="shared" si="8"/>
        <v>1309.9013060398061</v>
      </c>
    </row>
    <row r="100" spans="1:13" x14ac:dyDescent="0.25">
      <c r="A100">
        <v>85</v>
      </c>
      <c r="B100" s="6">
        <f t="shared" si="9"/>
        <v>5956.095469787163</v>
      </c>
      <c r="E100" s="4" t="e">
        <f t="shared" si="10"/>
        <v>#DIV/0!</v>
      </c>
      <c r="F100" s="4">
        <f t="shared" si="11"/>
        <v>0</v>
      </c>
      <c r="I100" s="5" t="e">
        <f t="shared" si="5"/>
        <v>#DIV/0!</v>
      </c>
      <c r="K100">
        <v>-50</v>
      </c>
      <c r="L100">
        <f t="shared" si="8"/>
        <v>1309.9013060398061</v>
      </c>
    </row>
    <row r="101" spans="1:13" x14ac:dyDescent="0.25">
      <c r="A101">
        <v>86</v>
      </c>
      <c r="B101" s="6">
        <f t="shared" si="9"/>
        <v>5906.095469787163</v>
      </c>
      <c r="D101" t="s">
        <v>16</v>
      </c>
      <c r="E101" s="4" t="e">
        <f t="shared" si="10"/>
        <v>#VALUE!</v>
      </c>
      <c r="F101" s="4" t="e">
        <f t="shared" si="11"/>
        <v>#VALUE!</v>
      </c>
      <c r="I101" s="5" t="e">
        <f t="shared" si="5"/>
        <v>#VALUE!</v>
      </c>
      <c r="J101">
        <v>0</v>
      </c>
      <c r="K101">
        <v>0</v>
      </c>
      <c r="L101">
        <f t="shared" si="8"/>
        <v>1359.9013060398061</v>
      </c>
    </row>
    <row r="102" spans="1:13" x14ac:dyDescent="0.25">
      <c r="A102">
        <v>87</v>
      </c>
      <c r="B102" s="6">
        <f t="shared" si="9"/>
        <v>5906.095469787163</v>
      </c>
      <c r="D102" t="s">
        <v>15</v>
      </c>
      <c r="E102" s="4" t="e">
        <f t="shared" si="10"/>
        <v>#VALUE!</v>
      </c>
      <c r="F102" s="4" t="e">
        <f t="shared" si="11"/>
        <v>#VALUE!</v>
      </c>
      <c r="I102" s="5" t="e">
        <f t="shared" si="5"/>
        <v>#VALUE!</v>
      </c>
      <c r="J102">
        <v>250</v>
      </c>
      <c r="L102">
        <f t="shared" si="8"/>
        <v>1409.9013060398061</v>
      </c>
    </row>
    <row r="103" spans="1:13" x14ac:dyDescent="0.25">
      <c r="A103">
        <v>88</v>
      </c>
      <c r="B103" s="6">
        <f t="shared" si="9"/>
        <v>6156.095469787163</v>
      </c>
      <c r="D103" t="s">
        <v>14</v>
      </c>
      <c r="E103" s="4" t="e">
        <f t="shared" si="10"/>
        <v>#VALUE!</v>
      </c>
      <c r="F103" s="4" t="e">
        <f t="shared" si="11"/>
        <v>#VALUE!</v>
      </c>
      <c r="I103" s="5" t="e">
        <f t="shared" si="5"/>
        <v>#VALUE!</v>
      </c>
      <c r="J103">
        <v>250</v>
      </c>
      <c r="L103">
        <f t="shared" si="8"/>
        <v>1409.9013060398061</v>
      </c>
      <c r="M103" s="2">
        <v>44684</v>
      </c>
    </row>
    <row r="104" spans="1:13" x14ac:dyDescent="0.25">
      <c r="A104">
        <v>89</v>
      </c>
      <c r="B104" s="6">
        <f t="shared" si="9"/>
        <v>6406.095469787163</v>
      </c>
      <c r="D104" t="s">
        <v>14</v>
      </c>
      <c r="E104" s="4" t="e">
        <f t="shared" si="10"/>
        <v>#VALUE!</v>
      </c>
      <c r="F104" s="4" t="e">
        <f t="shared" si="11"/>
        <v>#VALUE!</v>
      </c>
      <c r="I104" s="5" t="e">
        <f t="shared" si="5"/>
        <v>#VALUE!</v>
      </c>
      <c r="J104">
        <v>0</v>
      </c>
      <c r="K104">
        <v>0</v>
      </c>
      <c r="L104">
        <f t="shared" si="8"/>
        <v>1159.9013060398061</v>
      </c>
    </row>
    <row r="105" spans="1:13" x14ac:dyDescent="0.25">
      <c r="A105">
        <v>90</v>
      </c>
      <c r="B105" s="6">
        <f t="shared" si="9"/>
        <v>6406.095469787163</v>
      </c>
      <c r="E105" s="4" t="e">
        <f t="shared" si="10"/>
        <v>#DIV/0!</v>
      </c>
      <c r="F105" s="4">
        <f t="shared" si="11"/>
        <v>0</v>
      </c>
      <c r="I105" s="5" t="e">
        <f t="shared" si="5"/>
        <v>#DIV/0!</v>
      </c>
      <c r="K105">
        <v>-50</v>
      </c>
      <c r="L105">
        <f t="shared" si="8"/>
        <v>909.90130603980606</v>
      </c>
    </row>
    <row r="106" spans="1:13" x14ac:dyDescent="0.25">
      <c r="A106">
        <v>91</v>
      </c>
      <c r="B106" s="6">
        <f t="shared" si="9"/>
        <v>6356.095469787163</v>
      </c>
      <c r="E106" s="4" t="e">
        <f t="shared" si="10"/>
        <v>#DIV/0!</v>
      </c>
      <c r="F106" s="4">
        <f t="shared" si="11"/>
        <v>0</v>
      </c>
      <c r="I106" s="5" t="e">
        <f t="shared" si="5"/>
        <v>#DIV/0!</v>
      </c>
      <c r="J106">
        <v>0</v>
      </c>
      <c r="K106">
        <v>0</v>
      </c>
      <c r="L106">
        <f t="shared" si="8"/>
        <v>909.90130603980606</v>
      </c>
    </row>
    <row r="107" spans="1:13" x14ac:dyDescent="0.25">
      <c r="A107">
        <v>92</v>
      </c>
      <c r="B107" s="6">
        <f t="shared" si="9"/>
        <v>6356.095469787163</v>
      </c>
      <c r="E107" s="4" t="e">
        <f t="shared" si="10"/>
        <v>#DIV/0!</v>
      </c>
      <c r="F107" s="4">
        <f t="shared" si="11"/>
        <v>0</v>
      </c>
      <c r="I107" s="5" t="e">
        <f t="shared" si="5"/>
        <v>#DIV/0!</v>
      </c>
      <c r="K107">
        <v>-50</v>
      </c>
      <c r="L107">
        <f t="shared" si="8"/>
        <v>959.90130603980606</v>
      </c>
    </row>
    <row r="108" spans="1:13" x14ac:dyDescent="0.25">
      <c r="A108">
        <v>93</v>
      </c>
      <c r="B108" s="6">
        <f t="shared" si="9"/>
        <v>6306.095469787163</v>
      </c>
      <c r="E108" s="4" t="e">
        <f t="shared" si="10"/>
        <v>#DIV/0!</v>
      </c>
      <c r="F108" s="4">
        <f t="shared" si="11"/>
        <v>0</v>
      </c>
      <c r="I108" s="5" t="e">
        <f t="shared" si="5"/>
        <v>#DIV/0!</v>
      </c>
      <c r="J108">
        <v>0</v>
      </c>
      <c r="K108">
        <v>0</v>
      </c>
      <c r="L108">
        <f t="shared" ref="L108:L123" si="12">L109+J107+K107</f>
        <v>959.90130603980606</v>
      </c>
    </row>
    <row r="109" spans="1:13" x14ac:dyDescent="0.25">
      <c r="A109">
        <v>94</v>
      </c>
      <c r="B109" s="6">
        <f t="shared" si="9"/>
        <v>6306.095469787163</v>
      </c>
      <c r="E109" s="4" t="e">
        <f t="shared" si="10"/>
        <v>#DIV/0!</v>
      </c>
      <c r="F109" s="4">
        <f t="shared" si="11"/>
        <v>0</v>
      </c>
      <c r="I109" s="5" t="e">
        <f t="shared" si="5"/>
        <v>#DIV/0!</v>
      </c>
      <c r="K109">
        <v>-50</v>
      </c>
      <c r="L109">
        <f t="shared" si="12"/>
        <v>1009.9013060398061</v>
      </c>
    </row>
    <row r="110" spans="1:13" x14ac:dyDescent="0.25">
      <c r="A110">
        <v>95</v>
      </c>
      <c r="B110" s="6">
        <f t="shared" si="9"/>
        <v>6256.095469787163</v>
      </c>
      <c r="E110" s="4" t="e">
        <f t="shared" si="10"/>
        <v>#DIV/0!</v>
      </c>
      <c r="F110" s="4">
        <f t="shared" si="11"/>
        <v>0</v>
      </c>
      <c r="I110" s="5" t="e">
        <f t="shared" si="5"/>
        <v>#DIV/0!</v>
      </c>
      <c r="J110">
        <v>0</v>
      </c>
      <c r="K110">
        <v>0</v>
      </c>
      <c r="L110">
        <f t="shared" si="12"/>
        <v>1009.9013060398061</v>
      </c>
    </row>
    <row r="111" spans="1:13" x14ac:dyDescent="0.25">
      <c r="A111">
        <v>96</v>
      </c>
      <c r="B111" s="6">
        <f t="shared" si="9"/>
        <v>6256.095469787163</v>
      </c>
      <c r="E111" s="4" t="e">
        <f t="shared" si="10"/>
        <v>#DIV/0!</v>
      </c>
      <c r="F111" s="4">
        <f t="shared" si="11"/>
        <v>0</v>
      </c>
      <c r="I111" s="5" t="e">
        <f t="shared" si="5"/>
        <v>#DIV/0!</v>
      </c>
      <c r="J111">
        <v>0</v>
      </c>
      <c r="K111">
        <v>0</v>
      </c>
      <c r="L111">
        <f t="shared" si="12"/>
        <v>1059.9013060398061</v>
      </c>
    </row>
    <row r="112" spans="1:13" x14ac:dyDescent="0.25">
      <c r="A112">
        <v>97</v>
      </c>
      <c r="B112" s="6">
        <f t="shared" si="9"/>
        <v>6256.095469787163</v>
      </c>
      <c r="D112">
        <v>39413.19</v>
      </c>
      <c r="E112" s="4">
        <f t="shared" si="10"/>
        <v>50</v>
      </c>
      <c r="F112" s="4">
        <f t="shared" si="11"/>
        <v>330.8379999999961</v>
      </c>
      <c r="G112">
        <v>39744.027999999998</v>
      </c>
      <c r="H112">
        <f>D112-F112*5</f>
        <v>37759.000000000022</v>
      </c>
      <c r="I112" s="5">
        <f t="shared" si="5"/>
        <v>0.15113136943156646</v>
      </c>
      <c r="J112">
        <v>250</v>
      </c>
      <c r="L112">
        <f t="shared" si="12"/>
        <v>1059.9013060398061</v>
      </c>
    </row>
    <row r="113" spans="1:12" x14ac:dyDescent="0.25">
      <c r="A113">
        <v>98</v>
      </c>
      <c r="B113" s="6">
        <f t="shared" si="9"/>
        <v>6506.095469787163</v>
      </c>
      <c r="E113" s="4" t="e">
        <f t="shared" si="10"/>
        <v>#DIV/0!</v>
      </c>
      <c r="F113" s="4">
        <f t="shared" si="11"/>
        <v>0</v>
      </c>
      <c r="I113" s="5" t="e">
        <f t="shared" si="5"/>
        <v>#DIV/0!</v>
      </c>
      <c r="K113">
        <v>-50</v>
      </c>
      <c r="L113">
        <f t="shared" si="12"/>
        <v>1059.9013060398061</v>
      </c>
    </row>
    <row r="114" spans="1:12" x14ac:dyDescent="0.25">
      <c r="A114">
        <v>99</v>
      </c>
      <c r="B114" s="6">
        <f t="shared" si="9"/>
        <v>6456.095469787163</v>
      </c>
      <c r="E114" s="4" t="e">
        <f t="shared" si="10"/>
        <v>#DIV/0!</v>
      </c>
      <c r="F114" s="4">
        <f t="shared" si="11"/>
        <v>0</v>
      </c>
      <c r="I114" s="5" t="e">
        <f t="shared" si="5"/>
        <v>#DIV/0!</v>
      </c>
      <c r="K114">
        <v>-50</v>
      </c>
      <c r="L114">
        <f t="shared" si="12"/>
        <v>809.90130603980617</v>
      </c>
    </row>
    <row r="115" spans="1:12" x14ac:dyDescent="0.25">
      <c r="A115">
        <v>100</v>
      </c>
      <c r="B115" s="6">
        <f t="shared" si="9"/>
        <v>6406.095469787163</v>
      </c>
      <c r="E115" s="4" t="e">
        <f t="shared" si="10"/>
        <v>#DIV/0!</v>
      </c>
      <c r="F115" s="4">
        <f t="shared" si="11"/>
        <v>0</v>
      </c>
      <c r="I115" s="5" t="e">
        <f t="shared" si="5"/>
        <v>#DIV/0!</v>
      </c>
      <c r="K115">
        <v>-50</v>
      </c>
      <c r="L115">
        <f t="shared" si="12"/>
        <v>859.90130603980617</v>
      </c>
    </row>
    <row r="116" spans="1:12" x14ac:dyDescent="0.25">
      <c r="A116">
        <v>101</v>
      </c>
      <c r="B116" s="6">
        <f t="shared" si="9"/>
        <v>6356.095469787163</v>
      </c>
      <c r="D116">
        <v>39687.79</v>
      </c>
      <c r="E116" s="4">
        <f t="shared" si="10"/>
        <v>50</v>
      </c>
      <c r="F116" s="4">
        <f t="shared" si="11"/>
        <v>70.840000000003783</v>
      </c>
      <c r="G116">
        <v>39616.949999999997</v>
      </c>
      <c r="H116">
        <v>39638.26</v>
      </c>
      <c r="I116" s="5">
        <f t="shared" si="5"/>
        <v>0.70581592320718989</v>
      </c>
      <c r="K116">
        <f>-(D116-H116)*I116</f>
        <v>-34.959062676451296</v>
      </c>
      <c r="L116">
        <f t="shared" si="12"/>
        <v>909.90130603980617</v>
      </c>
    </row>
    <row r="117" spans="1:12" x14ac:dyDescent="0.25">
      <c r="A117">
        <v>102</v>
      </c>
      <c r="B117" s="6">
        <f t="shared" si="9"/>
        <v>6321.1364071107118</v>
      </c>
      <c r="D117">
        <v>41461.86</v>
      </c>
      <c r="E117" s="4">
        <f t="shared" si="10"/>
        <v>50</v>
      </c>
      <c r="F117" s="4">
        <f t="shared" si="11"/>
        <v>228.59999999999854</v>
      </c>
      <c r="G117">
        <v>41690.46</v>
      </c>
      <c r="H117">
        <f>D117-F117*5</f>
        <v>40318.860000000008</v>
      </c>
      <c r="I117" s="5">
        <f t="shared" si="5"/>
        <v>0.21872265966754295</v>
      </c>
      <c r="J117">
        <v>250</v>
      </c>
      <c r="L117">
        <f t="shared" si="12"/>
        <v>959.90130603980617</v>
      </c>
    </row>
    <row r="118" spans="1:12" x14ac:dyDescent="0.25">
      <c r="A118">
        <v>103</v>
      </c>
      <c r="B118" s="6">
        <f t="shared" si="9"/>
        <v>6571.1364071107118</v>
      </c>
      <c r="E118" s="4" t="e">
        <f t="shared" si="10"/>
        <v>#DIV/0!</v>
      </c>
      <c r="F118" s="4">
        <f t="shared" si="11"/>
        <v>0</v>
      </c>
      <c r="I118" s="5" t="e">
        <f t="shared" si="5"/>
        <v>#DIV/0!</v>
      </c>
      <c r="K118">
        <v>-50</v>
      </c>
      <c r="L118">
        <f t="shared" si="12"/>
        <v>994.86036871625743</v>
      </c>
    </row>
    <row r="119" spans="1:12" x14ac:dyDescent="0.25">
      <c r="A119">
        <v>104</v>
      </c>
      <c r="B119" s="6">
        <f t="shared" si="9"/>
        <v>6521.1364071107118</v>
      </c>
      <c r="D119">
        <v>40200.1</v>
      </c>
      <c r="E119" s="4">
        <f t="shared" si="10"/>
        <v>50.000000000000007</v>
      </c>
      <c r="F119" s="4">
        <f t="shared" si="11"/>
        <v>304.22999999999593</v>
      </c>
      <c r="G119">
        <v>39895.870000000003</v>
      </c>
      <c r="H119">
        <f>D119+F119*5</f>
        <v>41721.249999999978</v>
      </c>
      <c r="I119" s="5">
        <f t="shared" si="5"/>
        <v>0.16434934095914497</v>
      </c>
      <c r="J119">
        <v>250</v>
      </c>
      <c r="L119">
        <f t="shared" si="12"/>
        <v>744.86036871625743</v>
      </c>
    </row>
    <row r="120" spans="1:12" x14ac:dyDescent="0.25">
      <c r="A120">
        <v>105</v>
      </c>
      <c r="B120" s="6">
        <f t="shared" si="9"/>
        <v>6771.1364071107118</v>
      </c>
      <c r="D120" t="s">
        <v>16</v>
      </c>
      <c r="E120" s="4" t="e">
        <f t="shared" si="10"/>
        <v>#VALUE!</v>
      </c>
      <c r="F120" s="4" t="e">
        <f t="shared" si="11"/>
        <v>#VALUE!</v>
      </c>
      <c r="I120" s="5" t="e">
        <f t="shared" si="5"/>
        <v>#VALUE!</v>
      </c>
      <c r="J120">
        <v>0</v>
      </c>
      <c r="K120">
        <v>0</v>
      </c>
      <c r="L120">
        <f t="shared" si="12"/>
        <v>794.86036871625743</v>
      </c>
    </row>
    <row r="121" spans="1:12" x14ac:dyDescent="0.25">
      <c r="A121">
        <v>106</v>
      </c>
      <c r="B121" s="6">
        <f t="shared" si="9"/>
        <v>6771.1364071107118</v>
      </c>
      <c r="D121" t="s">
        <v>15</v>
      </c>
      <c r="E121" s="4" t="e">
        <f t="shared" si="10"/>
        <v>#VALUE!</v>
      </c>
      <c r="F121" s="4" t="e">
        <f t="shared" si="11"/>
        <v>#VALUE!</v>
      </c>
      <c r="I121" s="5" t="e">
        <f t="shared" si="5"/>
        <v>#VALUE!</v>
      </c>
      <c r="K121">
        <v>-50</v>
      </c>
      <c r="L121">
        <f t="shared" si="12"/>
        <v>544.86036871625743</v>
      </c>
    </row>
    <row r="122" spans="1:12" x14ac:dyDescent="0.25">
      <c r="A122">
        <v>107</v>
      </c>
      <c r="B122" s="6">
        <f t="shared" si="9"/>
        <v>6721.1364071107118</v>
      </c>
      <c r="D122">
        <v>40229.85</v>
      </c>
      <c r="E122" s="4">
        <f t="shared" si="10"/>
        <v>50</v>
      </c>
      <c r="F122" s="4">
        <f t="shared" si="11"/>
        <v>67.669999999998254</v>
      </c>
      <c r="G122">
        <v>40297.519999999997</v>
      </c>
      <c r="H122">
        <v>40285.919999999998</v>
      </c>
      <c r="I122" s="5">
        <f t="shared" si="5"/>
        <v>0.73887985813508628</v>
      </c>
      <c r="K122">
        <f>-(H122-D122)*I122</f>
        <v>-41.428993645634073</v>
      </c>
      <c r="L122">
        <f t="shared" si="12"/>
        <v>544.86036871625743</v>
      </c>
    </row>
    <row r="123" spans="1:12" x14ac:dyDescent="0.25">
      <c r="A123">
        <v>108</v>
      </c>
      <c r="B123" s="6">
        <f t="shared" si="9"/>
        <v>6679.7074134650775</v>
      </c>
      <c r="E123" s="4" t="e">
        <f t="shared" si="10"/>
        <v>#DIV/0!</v>
      </c>
      <c r="F123" s="4">
        <f t="shared" si="11"/>
        <v>0</v>
      </c>
      <c r="I123" s="5" t="e">
        <f t="shared" si="5"/>
        <v>#DIV/0!</v>
      </c>
      <c r="K123">
        <v>-50</v>
      </c>
      <c r="L123">
        <f t="shared" si="12"/>
        <v>594.86036871625743</v>
      </c>
    </row>
    <row r="124" spans="1:12" x14ac:dyDescent="0.25">
      <c r="A124">
        <v>109</v>
      </c>
      <c r="B124" s="6">
        <f t="shared" si="9"/>
        <v>6629.7074134650775</v>
      </c>
      <c r="E124" s="4" t="e">
        <f t="shared" si="10"/>
        <v>#DIV/0!</v>
      </c>
      <c r="F124" s="4">
        <f t="shared" si="11"/>
        <v>0</v>
      </c>
      <c r="I124" s="5" t="e">
        <f t="shared" si="5"/>
        <v>#DIV/0!</v>
      </c>
      <c r="K124">
        <v>-50</v>
      </c>
      <c r="L124">
        <f t="shared" ref="L124:L140" si="13">L125+J123+K123</f>
        <v>636.28936236189145</v>
      </c>
    </row>
    <row r="125" spans="1:12" x14ac:dyDescent="0.25">
      <c r="A125">
        <v>110</v>
      </c>
      <c r="B125" s="6">
        <f t="shared" si="9"/>
        <v>6579.7074134650775</v>
      </c>
      <c r="E125" s="4" t="e">
        <f t="shared" si="10"/>
        <v>#DIV/0!</v>
      </c>
      <c r="F125" s="4">
        <f t="shared" si="11"/>
        <v>0</v>
      </c>
      <c r="I125" s="5" t="e">
        <f t="shared" si="5"/>
        <v>#DIV/0!</v>
      </c>
      <c r="K125">
        <v>-50</v>
      </c>
      <c r="L125">
        <f t="shared" si="13"/>
        <v>686.28936236189145</v>
      </c>
    </row>
    <row r="126" spans="1:12" x14ac:dyDescent="0.25">
      <c r="A126">
        <v>111</v>
      </c>
      <c r="B126" s="6">
        <f t="shared" si="9"/>
        <v>6529.7074134650775</v>
      </c>
      <c r="D126">
        <v>40384.97</v>
      </c>
      <c r="E126" s="4">
        <f t="shared" si="10"/>
        <v>49.999999999999993</v>
      </c>
      <c r="F126" s="4">
        <f t="shared" si="11"/>
        <v>90.131999999997788</v>
      </c>
      <c r="G126">
        <v>40475.101999999999</v>
      </c>
      <c r="H126">
        <v>40431.019999999997</v>
      </c>
      <c r="I126" s="5">
        <f t="shared" si="5"/>
        <v>0.55474193405229244</v>
      </c>
      <c r="K126">
        <f>-(H126-D126)*I126</f>
        <v>-25.545866063105645</v>
      </c>
      <c r="L126">
        <f t="shared" si="13"/>
        <v>736.28936236189145</v>
      </c>
    </row>
    <row r="127" spans="1:12" x14ac:dyDescent="0.25">
      <c r="A127">
        <v>112</v>
      </c>
      <c r="B127" s="6">
        <f t="shared" si="9"/>
        <v>6504.1615474019718</v>
      </c>
      <c r="D127">
        <v>40436.800000000003</v>
      </c>
      <c r="E127" s="4">
        <f t="shared" si="10"/>
        <v>50</v>
      </c>
      <c r="F127" s="4">
        <f t="shared" si="11"/>
        <v>85.049999999995634</v>
      </c>
      <c r="G127">
        <v>40521.85</v>
      </c>
      <c r="H127">
        <v>40495.89</v>
      </c>
      <c r="I127" s="5">
        <f t="shared" si="5"/>
        <v>0.58788947677839587</v>
      </c>
      <c r="K127">
        <f>-(H127-D127)*I127</f>
        <v>-34.738389182833359</v>
      </c>
      <c r="L127">
        <f t="shared" si="13"/>
        <v>786.28936236189145</v>
      </c>
    </row>
    <row r="128" spans="1:12" x14ac:dyDescent="0.25">
      <c r="A128">
        <v>113</v>
      </c>
      <c r="B128" s="6">
        <f t="shared" si="9"/>
        <v>6469.4231582191387</v>
      </c>
      <c r="D128">
        <v>40419.379999999997</v>
      </c>
      <c r="E128" s="4">
        <f t="shared" si="10"/>
        <v>50</v>
      </c>
      <c r="F128" s="4">
        <f t="shared" si="11"/>
        <v>109.63999999999942</v>
      </c>
      <c r="G128">
        <v>40529.019999999997</v>
      </c>
      <c r="H128">
        <v>40481.49</v>
      </c>
      <c r="I128" s="5">
        <f t="shared" si="5"/>
        <v>0.4560379423568065</v>
      </c>
      <c r="K128">
        <f>-(H128-D128)*I128</f>
        <v>-28.324516599781518</v>
      </c>
      <c r="L128">
        <f t="shared" si="13"/>
        <v>811.83522842499713</v>
      </c>
    </row>
    <row r="129" spans="1:12" x14ac:dyDescent="0.25">
      <c r="A129">
        <v>114</v>
      </c>
      <c r="B129" s="6">
        <f t="shared" si="9"/>
        <v>6441.0986416193573</v>
      </c>
      <c r="D129" t="s">
        <v>16</v>
      </c>
      <c r="E129" s="4" t="e">
        <f t="shared" si="10"/>
        <v>#VALUE!</v>
      </c>
      <c r="F129" s="4" t="e">
        <f t="shared" si="11"/>
        <v>#VALUE!</v>
      </c>
      <c r="I129" s="5" t="e">
        <f t="shared" si="5"/>
        <v>#VALUE!</v>
      </c>
      <c r="J129">
        <v>0</v>
      </c>
      <c r="K129">
        <v>0</v>
      </c>
      <c r="L129">
        <f t="shared" si="13"/>
        <v>846.57361760783044</v>
      </c>
    </row>
    <row r="130" spans="1:12" x14ac:dyDescent="0.25">
      <c r="A130">
        <v>115</v>
      </c>
      <c r="B130" s="6">
        <f t="shared" si="9"/>
        <v>6441.0986416193573</v>
      </c>
      <c r="D130">
        <v>40564.85</v>
      </c>
      <c r="E130" s="4">
        <f t="shared" si="10"/>
        <v>50</v>
      </c>
      <c r="F130" s="4">
        <f t="shared" si="11"/>
        <v>117.43000000000029</v>
      </c>
      <c r="G130">
        <v>40447.42</v>
      </c>
      <c r="H130">
        <v>40491.089999999997</v>
      </c>
      <c r="I130" s="5">
        <f t="shared" si="5"/>
        <v>0.4257855743847388</v>
      </c>
      <c r="K130">
        <f>-(D130-H130)*I130</f>
        <v>-31.405943966619201</v>
      </c>
      <c r="L130">
        <f t="shared" si="13"/>
        <v>874.89813420761197</v>
      </c>
    </row>
    <row r="131" spans="1:12" x14ac:dyDescent="0.25">
      <c r="A131">
        <v>116</v>
      </c>
      <c r="B131" s="6">
        <f t="shared" si="9"/>
        <v>6409.6926976527384</v>
      </c>
      <c r="E131" s="4" t="e">
        <f t="shared" si="10"/>
        <v>#DIV/0!</v>
      </c>
      <c r="F131" s="4">
        <f t="shared" si="11"/>
        <v>0</v>
      </c>
      <c r="I131" s="5" t="e">
        <f t="shared" ref="I131:I194" si="14">50/ABS(D131-G131)</f>
        <v>#DIV/0!</v>
      </c>
      <c r="K131">
        <v>-50</v>
      </c>
      <c r="L131">
        <f t="shared" si="13"/>
        <v>874.89813420761197</v>
      </c>
    </row>
    <row r="132" spans="1:12" x14ac:dyDescent="0.25">
      <c r="A132">
        <v>117</v>
      </c>
      <c r="B132" s="6">
        <f t="shared" si="9"/>
        <v>6359.6926976527384</v>
      </c>
      <c r="D132" t="s">
        <v>16</v>
      </c>
      <c r="E132" s="4" t="e">
        <f t="shared" si="10"/>
        <v>#VALUE!</v>
      </c>
      <c r="F132" s="4" t="e">
        <f t="shared" si="11"/>
        <v>#VALUE!</v>
      </c>
      <c r="I132" s="5" t="e">
        <f t="shared" si="14"/>
        <v>#VALUE!</v>
      </c>
      <c r="J132">
        <v>0</v>
      </c>
      <c r="K132">
        <v>0</v>
      </c>
      <c r="L132">
        <f t="shared" si="13"/>
        <v>906.30407817423122</v>
      </c>
    </row>
    <row r="133" spans="1:12" x14ac:dyDescent="0.25">
      <c r="A133">
        <v>118</v>
      </c>
      <c r="B133" s="6">
        <f t="shared" ref="B133:B196" si="15">B132+J132+K132</f>
        <v>6359.6926976527384</v>
      </c>
      <c r="D133" t="s">
        <v>16</v>
      </c>
      <c r="E133" s="4" t="e">
        <f t="shared" ref="E133:E196" si="16">(50/ABS(G133-D133))*ABS(G133-D133)</f>
        <v>#VALUE!</v>
      </c>
      <c r="F133" s="4" t="e">
        <f t="shared" ref="F133:F196" si="17">ABS(D133-G133)</f>
        <v>#VALUE!</v>
      </c>
      <c r="I133" s="5" t="e">
        <f t="shared" si="14"/>
        <v>#VALUE!</v>
      </c>
      <c r="J133">
        <v>0</v>
      </c>
      <c r="K133">
        <v>0</v>
      </c>
      <c r="L133">
        <f t="shared" si="13"/>
        <v>956.30407817423122</v>
      </c>
    </row>
    <row r="134" spans="1:12" x14ac:dyDescent="0.25">
      <c r="A134">
        <v>119</v>
      </c>
      <c r="B134" s="6">
        <f t="shared" si="15"/>
        <v>6359.6926976527384</v>
      </c>
      <c r="D134" t="s">
        <v>16</v>
      </c>
      <c r="E134" s="4" t="e">
        <f t="shared" si="16"/>
        <v>#VALUE!</v>
      </c>
      <c r="F134" s="4" t="e">
        <f t="shared" si="17"/>
        <v>#VALUE!</v>
      </c>
      <c r="I134" s="5" t="e">
        <f t="shared" si="14"/>
        <v>#VALUE!</v>
      </c>
      <c r="J134">
        <v>0</v>
      </c>
      <c r="K134">
        <v>0</v>
      </c>
      <c r="L134">
        <f t="shared" si="13"/>
        <v>956.30407817423122</v>
      </c>
    </row>
    <row r="135" spans="1:12" x14ac:dyDescent="0.25">
      <c r="A135">
        <v>120</v>
      </c>
      <c r="B135" s="6">
        <f t="shared" si="15"/>
        <v>6359.6926976527384</v>
      </c>
      <c r="D135">
        <v>43449.49</v>
      </c>
      <c r="E135" s="4">
        <f t="shared" si="16"/>
        <v>50</v>
      </c>
      <c r="F135" s="4">
        <f t="shared" si="17"/>
        <v>169.26000000000204</v>
      </c>
      <c r="G135">
        <v>43618.75</v>
      </c>
      <c r="H135">
        <f>D135-F135*5</f>
        <v>42603.189999999988</v>
      </c>
      <c r="I135" s="5">
        <f t="shared" si="14"/>
        <v>0.29540352120996927</v>
      </c>
      <c r="J135">
        <v>250</v>
      </c>
      <c r="L135">
        <f t="shared" si="13"/>
        <v>956.30407817423122</v>
      </c>
    </row>
    <row r="136" spans="1:12" x14ac:dyDescent="0.25">
      <c r="A136">
        <v>121</v>
      </c>
      <c r="B136" s="6">
        <f t="shared" si="15"/>
        <v>6609.6926976527384</v>
      </c>
      <c r="E136" s="4" t="e">
        <f t="shared" si="16"/>
        <v>#DIV/0!</v>
      </c>
      <c r="F136" s="4">
        <f t="shared" si="17"/>
        <v>0</v>
      </c>
      <c r="I136" s="5" t="e">
        <f t="shared" si="14"/>
        <v>#DIV/0!</v>
      </c>
      <c r="K136">
        <v>-50</v>
      </c>
      <c r="L136">
        <f t="shared" si="13"/>
        <v>956.30407817423122</v>
      </c>
    </row>
    <row r="137" spans="1:12" x14ac:dyDescent="0.25">
      <c r="A137">
        <v>122</v>
      </c>
      <c r="B137" s="6">
        <f t="shared" si="15"/>
        <v>6559.6926976527384</v>
      </c>
      <c r="D137" t="s">
        <v>16</v>
      </c>
      <c r="E137" s="4" t="e">
        <f t="shared" si="16"/>
        <v>#VALUE!</v>
      </c>
      <c r="F137" s="4" t="e">
        <f t="shared" si="17"/>
        <v>#VALUE!</v>
      </c>
      <c r="I137" s="5" t="e">
        <f t="shared" si="14"/>
        <v>#VALUE!</v>
      </c>
      <c r="J137">
        <v>0</v>
      </c>
      <c r="K137">
        <v>0</v>
      </c>
      <c r="L137">
        <f t="shared" si="13"/>
        <v>706.30407817423122</v>
      </c>
    </row>
    <row r="138" spans="1:12" x14ac:dyDescent="0.25">
      <c r="A138">
        <v>123</v>
      </c>
      <c r="B138" s="6">
        <f t="shared" si="15"/>
        <v>6559.6926976527384</v>
      </c>
      <c r="D138" t="s">
        <v>16</v>
      </c>
      <c r="E138" s="4" t="e">
        <f t="shared" si="16"/>
        <v>#VALUE!</v>
      </c>
      <c r="F138" s="4" t="e">
        <f t="shared" si="17"/>
        <v>#VALUE!</v>
      </c>
      <c r="I138" s="5" t="e">
        <f t="shared" si="14"/>
        <v>#VALUE!</v>
      </c>
      <c r="J138">
        <v>0</v>
      </c>
      <c r="K138">
        <v>0</v>
      </c>
      <c r="L138">
        <f t="shared" si="13"/>
        <v>756.30407817423122</v>
      </c>
    </row>
    <row r="139" spans="1:12" x14ac:dyDescent="0.25">
      <c r="A139">
        <v>124</v>
      </c>
      <c r="B139" s="6">
        <f t="shared" si="15"/>
        <v>6559.6926976527384</v>
      </c>
      <c r="D139" t="s">
        <v>16</v>
      </c>
      <c r="E139" s="4" t="e">
        <f t="shared" si="16"/>
        <v>#VALUE!</v>
      </c>
      <c r="F139" s="4" t="e">
        <f t="shared" si="17"/>
        <v>#VALUE!</v>
      </c>
      <c r="I139" s="5" t="e">
        <f t="shared" si="14"/>
        <v>#VALUE!</v>
      </c>
      <c r="J139">
        <v>0</v>
      </c>
      <c r="K139">
        <v>0</v>
      </c>
      <c r="L139">
        <f t="shared" si="13"/>
        <v>756.30407817423122</v>
      </c>
    </row>
    <row r="140" spans="1:12" x14ac:dyDescent="0.25">
      <c r="A140">
        <v>125</v>
      </c>
      <c r="B140" s="6">
        <f t="shared" si="15"/>
        <v>6559.6926976527384</v>
      </c>
      <c r="D140" t="s">
        <v>16</v>
      </c>
      <c r="E140" s="4" t="e">
        <f t="shared" si="16"/>
        <v>#VALUE!</v>
      </c>
      <c r="F140" s="4" t="e">
        <f t="shared" si="17"/>
        <v>#VALUE!</v>
      </c>
      <c r="I140" s="5" t="e">
        <f t="shared" si="14"/>
        <v>#VALUE!</v>
      </c>
      <c r="J140">
        <v>0</v>
      </c>
      <c r="K140">
        <v>0</v>
      </c>
      <c r="L140">
        <f t="shared" si="13"/>
        <v>756.30407817423122</v>
      </c>
    </row>
    <row r="141" spans="1:12" x14ac:dyDescent="0.25">
      <c r="A141">
        <v>126</v>
      </c>
      <c r="B141" s="6">
        <f t="shared" si="15"/>
        <v>6559.6926976527384</v>
      </c>
      <c r="D141">
        <v>45956.25</v>
      </c>
      <c r="E141" s="4">
        <f t="shared" si="16"/>
        <v>50</v>
      </c>
      <c r="F141" s="4">
        <f t="shared" si="17"/>
        <v>152.31999999999971</v>
      </c>
      <c r="G141">
        <v>45803.93</v>
      </c>
      <c r="H141">
        <f>D141+F141*5</f>
        <v>46717.85</v>
      </c>
      <c r="I141" s="5">
        <f t="shared" si="14"/>
        <v>0.32825630252100901</v>
      </c>
      <c r="J141">
        <v>250</v>
      </c>
      <c r="L141">
        <f t="shared" ref="L141:L157" si="18">L142+J140+K140</f>
        <v>756.30407817423122</v>
      </c>
    </row>
    <row r="142" spans="1:12" x14ac:dyDescent="0.25">
      <c r="A142">
        <v>127</v>
      </c>
      <c r="B142" s="6">
        <f t="shared" si="15"/>
        <v>6809.6926976527384</v>
      </c>
      <c r="E142" s="4" t="e">
        <f t="shared" si="16"/>
        <v>#DIV/0!</v>
      </c>
      <c r="F142" s="4">
        <f t="shared" si="17"/>
        <v>0</v>
      </c>
      <c r="I142" s="5" t="e">
        <f t="shared" si="14"/>
        <v>#DIV/0!</v>
      </c>
      <c r="L142">
        <f t="shared" si="18"/>
        <v>756.30407817423122</v>
      </c>
    </row>
    <row r="143" spans="1:12" x14ac:dyDescent="0.25">
      <c r="A143">
        <v>128</v>
      </c>
      <c r="B143" s="6">
        <f t="shared" si="15"/>
        <v>6809.6926976527384</v>
      </c>
      <c r="D143">
        <v>45604.65</v>
      </c>
      <c r="E143" s="4">
        <f t="shared" si="16"/>
        <v>50</v>
      </c>
      <c r="F143" s="4">
        <f t="shared" si="17"/>
        <v>391.97000000000116</v>
      </c>
      <c r="G143">
        <v>45996.62</v>
      </c>
      <c r="H143">
        <v>45956.25</v>
      </c>
      <c r="I143" s="5">
        <f t="shared" si="14"/>
        <v>0.12756078271296234</v>
      </c>
      <c r="K143">
        <f>-(H143-D143)*I143</f>
        <v>-44.850371201877373</v>
      </c>
      <c r="L143">
        <f t="shared" si="18"/>
        <v>506.30407817423122</v>
      </c>
    </row>
    <row r="144" spans="1:12" x14ac:dyDescent="0.25">
      <c r="A144">
        <v>129</v>
      </c>
      <c r="B144" s="6">
        <f t="shared" si="15"/>
        <v>6764.842326450861</v>
      </c>
      <c r="E144" s="4" t="e">
        <f t="shared" si="16"/>
        <v>#DIV/0!</v>
      </c>
      <c r="F144" s="4">
        <f t="shared" si="17"/>
        <v>0</v>
      </c>
      <c r="I144" s="5" t="e">
        <f t="shared" si="14"/>
        <v>#DIV/0!</v>
      </c>
      <c r="K144">
        <v>-50</v>
      </c>
      <c r="L144">
        <f t="shared" si="18"/>
        <v>506.30407817423122</v>
      </c>
    </row>
    <row r="145" spans="1:12" x14ac:dyDescent="0.25">
      <c r="A145">
        <v>130</v>
      </c>
      <c r="B145" s="6">
        <f t="shared" si="15"/>
        <v>6714.842326450861</v>
      </c>
      <c r="E145" s="4" t="e">
        <f t="shared" si="16"/>
        <v>#DIV/0!</v>
      </c>
      <c r="F145" s="4">
        <f t="shared" si="17"/>
        <v>0</v>
      </c>
      <c r="I145" s="5" t="e">
        <f t="shared" si="14"/>
        <v>#DIV/0!</v>
      </c>
      <c r="K145">
        <v>-50</v>
      </c>
      <c r="L145">
        <f t="shared" si="18"/>
        <v>551.15444937610857</v>
      </c>
    </row>
    <row r="146" spans="1:12" x14ac:dyDescent="0.25">
      <c r="A146">
        <v>131</v>
      </c>
      <c r="B146" s="6">
        <f t="shared" si="15"/>
        <v>6664.842326450861</v>
      </c>
      <c r="E146" s="4" t="e">
        <f t="shared" si="16"/>
        <v>#DIV/0!</v>
      </c>
      <c r="F146" s="4">
        <f t="shared" si="17"/>
        <v>0</v>
      </c>
      <c r="I146" s="5" t="e">
        <f t="shared" si="14"/>
        <v>#DIV/0!</v>
      </c>
      <c r="K146">
        <v>-50</v>
      </c>
      <c r="L146">
        <f t="shared" si="18"/>
        <v>601.15444937610857</v>
      </c>
    </row>
    <row r="147" spans="1:12" x14ac:dyDescent="0.25">
      <c r="A147">
        <v>132</v>
      </c>
      <c r="B147" s="6">
        <f t="shared" si="15"/>
        <v>6614.842326450861</v>
      </c>
      <c r="E147" s="4" t="e">
        <f t="shared" si="16"/>
        <v>#DIV/0!</v>
      </c>
      <c r="F147" s="4">
        <f t="shared" si="17"/>
        <v>0</v>
      </c>
      <c r="I147" s="5" t="e">
        <f t="shared" si="14"/>
        <v>#DIV/0!</v>
      </c>
      <c r="K147">
        <v>-50</v>
      </c>
      <c r="L147">
        <f t="shared" si="18"/>
        <v>651.15444937610857</v>
      </c>
    </row>
    <row r="148" spans="1:12" x14ac:dyDescent="0.25">
      <c r="A148">
        <v>133</v>
      </c>
      <c r="B148" s="6">
        <f t="shared" si="15"/>
        <v>6564.842326450861</v>
      </c>
      <c r="D148" t="s">
        <v>16</v>
      </c>
      <c r="E148" s="4" t="e">
        <f t="shared" si="16"/>
        <v>#VALUE!</v>
      </c>
      <c r="F148" s="4" t="e">
        <f t="shared" si="17"/>
        <v>#VALUE!</v>
      </c>
      <c r="I148" s="5" t="e">
        <f t="shared" si="14"/>
        <v>#VALUE!</v>
      </c>
      <c r="J148">
        <v>0</v>
      </c>
      <c r="K148">
        <v>0</v>
      </c>
      <c r="L148">
        <f t="shared" si="18"/>
        <v>701.15444937610857</v>
      </c>
    </row>
    <row r="149" spans="1:12" x14ac:dyDescent="0.25">
      <c r="A149">
        <v>134</v>
      </c>
      <c r="B149" s="6">
        <f t="shared" si="15"/>
        <v>6564.842326450861</v>
      </c>
      <c r="E149" s="4" t="e">
        <f t="shared" si="16"/>
        <v>#DIV/0!</v>
      </c>
      <c r="F149" s="4">
        <f t="shared" si="17"/>
        <v>0</v>
      </c>
      <c r="I149" s="5" t="e">
        <f t="shared" si="14"/>
        <v>#DIV/0!</v>
      </c>
      <c r="K149">
        <v>-50</v>
      </c>
      <c r="L149">
        <f t="shared" si="18"/>
        <v>751.15444937610857</v>
      </c>
    </row>
    <row r="150" spans="1:12" x14ac:dyDescent="0.25">
      <c r="A150">
        <v>135</v>
      </c>
      <c r="B150" s="6">
        <f t="shared" si="15"/>
        <v>6514.842326450861</v>
      </c>
      <c r="E150" s="4" t="e">
        <f t="shared" si="16"/>
        <v>#DIV/0!</v>
      </c>
      <c r="F150" s="4">
        <f t="shared" si="17"/>
        <v>0</v>
      </c>
      <c r="I150" s="5" t="e">
        <f t="shared" si="14"/>
        <v>#DIV/0!</v>
      </c>
      <c r="K150">
        <v>-50</v>
      </c>
      <c r="L150">
        <f t="shared" si="18"/>
        <v>751.15444937610857</v>
      </c>
    </row>
    <row r="151" spans="1:12" x14ac:dyDescent="0.25">
      <c r="A151">
        <v>136</v>
      </c>
      <c r="B151" s="6">
        <f t="shared" si="15"/>
        <v>6464.842326450861</v>
      </c>
      <c r="D151" t="s">
        <v>16</v>
      </c>
      <c r="E151" s="4" t="e">
        <f t="shared" si="16"/>
        <v>#VALUE!</v>
      </c>
      <c r="F151" s="4" t="e">
        <f t="shared" si="17"/>
        <v>#VALUE!</v>
      </c>
      <c r="I151" s="5" t="e">
        <f t="shared" si="14"/>
        <v>#VALUE!</v>
      </c>
      <c r="J151">
        <v>0</v>
      </c>
      <c r="K151">
        <v>0</v>
      </c>
      <c r="L151">
        <f t="shared" si="18"/>
        <v>801.15444937610857</v>
      </c>
    </row>
    <row r="152" spans="1:12" x14ac:dyDescent="0.25">
      <c r="A152">
        <v>137</v>
      </c>
      <c r="B152" s="6">
        <f t="shared" si="15"/>
        <v>6464.842326450861</v>
      </c>
      <c r="E152" s="4" t="e">
        <f t="shared" si="16"/>
        <v>#DIV/0!</v>
      </c>
      <c r="F152" s="4">
        <f t="shared" si="17"/>
        <v>0</v>
      </c>
      <c r="I152" s="5" t="e">
        <f t="shared" si="14"/>
        <v>#DIV/0!</v>
      </c>
      <c r="K152">
        <v>-50</v>
      </c>
      <c r="L152">
        <f t="shared" si="18"/>
        <v>851.15444937610857</v>
      </c>
    </row>
    <row r="153" spans="1:12" x14ac:dyDescent="0.25">
      <c r="A153">
        <v>138</v>
      </c>
      <c r="B153" s="6">
        <f t="shared" si="15"/>
        <v>6414.842326450861</v>
      </c>
      <c r="E153" s="4" t="e">
        <f t="shared" si="16"/>
        <v>#DIV/0!</v>
      </c>
      <c r="F153" s="4">
        <f t="shared" si="17"/>
        <v>0</v>
      </c>
      <c r="I153" s="5" t="e">
        <f t="shared" si="14"/>
        <v>#DIV/0!</v>
      </c>
      <c r="K153">
        <v>-50</v>
      </c>
      <c r="L153">
        <f t="shared" si="18"/>
        <v>851.15444937610857</v>
      </c>
    </row>
    <row r="154" spans="1:12" x14ac:dyDescent="0.25">
      <c r="A154">
        <v>139</v>
      </c>
      <c r="B154" s="6">
        <f t="shared" si="15"/>
        <v>6364.842326450861</v>
      </c>
      <c r="D154">
        <v>41699.620000000003</v>
      </c>
      <c r="E154" s="4">
        <f t="shared" si="16"/>
        <v>50</v>
      </c>
      <c r="F154" s="4">
        <f t="shared" si="17"/>
        <v>431.08000000000175</v>
      </c>
      <c r="G154">
        <v>41268.54</v>
      </c>
      <c r="H154">
        <v>41909.93</v>
      </c>
      <c r="I154" s="5">
        <f t="shared" si="14"/>
        <v>0.11598775169342071</v>
      </c>
      <c r="J154">
        <f>(H154-D154)*I154</f>
        <v>24.39338405864304</v>
      </c>
      <c r="L154">
        <f t="shared" si="18"/>
        <v>901.15444937610857</v>
      </c>
    </row>
    <row r="155" spans="1:12" x14ac:dyDescent="0.25">
      <c r="A155">
        <v>140</v>
      </c>
      <c r="B155" s="6">
        <f t="shared" si="15"/>
        <v>6389.2357105095043</v>
      </c>
      <c r="D155">
        <v>40882.85</v>
      </c>
      <c r="E155" s="4">
        <f t="shared" si="16"/>
        <v>50</v>
      </c>
      <c r="F155" s="4">
        <f t="shared" si="17"/>
        <v>216.68999999999505</v>
      </c>
      <c r="G155">
        <v>40666.160000000003</v>
      </c>
      <c r="H155">
        <f>D155+F155*5</f>
        <v>41966.299999999974</v>
      </c>
      <c r="I155" s="5">
        <f t="shared" si="14"/>
        <v>0.2307443813743188</v>
      </c>
      <c r="J155">
        <v>250</v>
      </c>
      <c r="L155">
        <f t="shared" si="18"/>
        <v>951.15444937610857</v>
      </c>
    </row>
    <row r="156" spans="1:12" x14ac:dyDescent="0.25">
      <c r="A156">
        <v>141</v>
      </c>
      <c r="B156" s="6">
        <f t="shared" si="15"/>
        <v>6639.2357105095043</v>
      </c>
      <c r="D156" t="s">
        <v>16</v>
      </c>
      <c r="E156" s="4" t="e">
        <f t="shared" si="16"/>
        <v>#VALUE!</v>
      </c>
      <c r="F156" s="4" t="e">
        <f t="shared" si="17"/>
        <v>#VALUE!</v>
      </c>
      <c r="I156" s="5" t="e">
        <f t="shared" si="14"/>
        <v>#VALUE!</v>
      </c>
      <c r="J156">
        <v>0</v>
      </c>
      <c r="K156">
        <v>0</v>
      </c>
      <c r="L156">
        <f t="shared" si="18"/>
        <v>926.76106531746552</v>
      </c>
    </row>
    <row r="157" spans="1:12" x14ac:dyDescent="0.25">
      <c r="A157">
        <v>142</v>
      </c>
      <c r="B157" s="6">
        <f t="shared" si="15"/>
        <v>6639.2357105095043</v>
      </c>
      <c r="D157">
        <v>40479.97</v>
      </c>
      <c r="E157" s="4">
        <f t="shared" si="16"/>
        <v>49.999999999999993</v>
      </c>
      <c r="F157" s="4">
        <f t="shared" si="17"/>
        <v>192.61000000000058</v>
      </c>
      <c r="G157">
        <v>40672.58</v>
      </c>
      <c r="H157">
        <v>40632.03</v>
      </c>
      <c r="I157" s="5">
        <f t="shared" si="14"/>
        <v>0.25959192149940213</v>
      </c>
      <c r="K157">
        <f>-(H157-D157)*I157</f>
        <v>-39.473547583198481</v>
      </c>
      <c r="L157">
        <f t="shared" si="18"/>
        <v>676.76106531746552</v>
      </c>
    </row>
    <row r="158" spans="1:12" x14ac:dyDescent="0.25">
      <c r="A158">
        <v>143</v>
      </c>
      <c r="B158" s="6">
        <f t="shared" si="15"/>
        <v>6599.7621629263058</v>
      </c>
      <c r="E158" s="4" t="e">
        <f t="shared" si="16"/>
        <v>#DIV/0!</v>
      </c>
      <c r="F158" s="4">
        <f t="shared" si="17"/>
        <v>0</v>
      </c>
      <c r="I158" s="5" t="e">
        <f t="shared" si="14"/>
        <v>#DIV/0!</v>
      </c>
      <c r="J158">
        <v>250</v>
      </c>
      <c r="L158">
        <f t="shared" ref="L158:L170" si="19">L159+J157+K157</f>
        <v>676.76106531746552</v>
      </c>
    </row>
    <row r="159" spans="1:12" x14ac:dyDescent="0.25">
      <c r="A159">
        <v>144</v>
      </c>
      <c r="B159" s="6">
        <f t="shared" si="15"/>
        <v>6849.7621629263058</v>
      </c>
      <c r="E159" s="4" t="e">
        <f t="shared" si="16"/>
        <v>#DIV/0!</v>
      </c>
      <c r="F159" s="4">
        <f t="shared" si="17"/>
        <v>0</v>
      </c>
      <c r="I159" s="5" t="e">
        <f t="shared" si="14"/>
        <v>#DIV/0!</v>
      </c>
      <c r="K159">
        <v>-50</v>
      </c>
      <c r="L159">
        <f t="shared" si="19"/>
        <v>716.23461290066405</v>
      </c>
    </row>
    <row r="160" spans="1:12" x14ac:dyDescent="0.25">
      <c r="A160">
        <v>145</v>
      </c>
      <c r="B160" s="6">
        <f t="shared" si="15"/>
        <v>6799.7621629263058</v>
      </c>
      <c r="E160" s="4" t="e">
        <f t="shared" si="16"/>
        <v>#DIV/0!</v>
      </c>
      <c r="F160" s="4">
        <f t="shared" si="17"/>
        <v>0</v>
      </c>
      <c r="I160" s="5" t="e">
        <f t="shared" si="14"/>
        <v>#DIV/0!</v>
      </c>
      <c r="K160">
        <v>-50</v>
      </c>
      <c r="L160">
        <f t="shared" si="19"/>
        <v>466.23461290066405</v>
      </c>
    </row>
    <row r="161" spans="1:12" x14ac:dyDescent="0.25">
      <c r="A161">
        <v>146</v>
      </c>
      <c r="B161" s="6">
        <f t="shared" si="15"/>
        <v>6749.7621629263058</v>
      </c>
      <c r="D161" t="s">
        <v>16</v>
      </c>
      <c r="E161" s="4" t="e">
        <f t="shared" si="16"/>
        <v>#VALUE!</v>
      </c>
      <c r="F161" s="4" t="e">
        <f t="shared" si="17"/>
        <v>#VALUE!</v>
      </c>
      <c r="I161" s="5" t="e">
        <f t="shared" si="14"/>
        <v>#VALUE!</v>
      </c>
      <c r="J161">
        <v>0</v>
      </c>
      <c r="K161">
        <v>0</v>
      </c>
      <c r="L161">
        <f t="shared" si="19"/>
        <v>516.23461290066405</v>
      </c>
    </row>
    <row r="162" spans="1:12" x14ac:dyDescent="0.25">
      <c r="A162">
        <v>147</v>
      </c>
      <c r="B162" s="6">
        <f t="shared" si="15"/>
        <v>6749.7621629263058</v>
      </c>
      <c r="E162" s="4" t="e">
        <f t="shared" si="16"/>
        <v>#DIV/0!</v>
      </c>
      <c r="F162" s="4">
        <f t="shared" si="17"/>
        <v>0</v>
      </c>
      <c r="I162" s="5" t="e">
        <f t="shared" si="14"/>
        <v>#DIV/0!</v>
      </c>
      <c r="K162">
        <v>-50</v>
      </c>
      <c r="L162">
        <f t="shared" si="19"/>
        <v>566.23461290066405</v>
      </c>
    </row>
    <row r="163" spans="1:12" x14ac:dyDescent="0.25">
      <c r="A163">
        <v>148</v>
      </c>
      <c r="B163" s="6">
        <f t="shared" si="15"/>
        <v>6699.7621629263058</v>
      </c>
      <c r="D163" t="s">
        <v>16</v>
      </c>
      <c r="E163" s="4" t="e">
        <f t="shared" si="16"/>
        <v>#VALUE!</v>
      </c>
      <c r="F163" s="4" t="e">
        <f t="shared" si="17"/>
        <v>#VALUE!</v>
      </c>
      <c r="I163" s="5" t="e">
        <f t="shared" si="14"/>
        <v>#VALUE!</v>
      </c>
      <c r="J163">
        <v>0</v>
      </c>
      <c r="K163">
        <v>0</v>
      </c>
      <c r="L163">
        <f t="shared" si="19"/>
        <v>566.23461290066405</v>
      </c>
    </row>
    <row r="164" spans="1:12" x14ac:dyDescent="0.25">
      <c r="A164">
        <v>149</v>
      </c>
      <c r="B164" s="6">
        <f t="shared" si="15"/>
        <v>6699.7621629263058</v>
      </c>
      <c r="E164" s="4" t="e">
        <f t="shared" si="16"/>
        <v>#DIV/0!</v>
      </c>
      <c r="F164" s="4">
        <f t="shared" si="17"/>
        <v>0</v>
      </c>
      <c r="I164" s="5" t="e">
        <f t="shared" si="14"/>
        <v>#DIV/0!</v>
      </c>
      <c r="K164">
        <v>-50</v>
      </c>
      <c r="L164">
        <f t="shared" si="19"/>
        <v>616.23461290066405</v>
      </c>
    </row>
    <row r="165" spans="1:12" x14ac:dyDescent="0.25">
      <c r="A165">
        <v>150</v>
      </c>
      <c r="B165" s="6">
        <f t="shared" si="15"/>
        <v>6649.7621629263058</v>
      </c>
      <c r="D165" t="s">
        <v>16</v>
      </c>
      <c r="E165" s="4" t="e">
        <f t="shared" si="16"/>
        <v>#VALUE!</v>
      </c>
      <c r="F165" s="4" t="e">
        <f t="shared" si="17"/>
        <v>#VALUE!</v>
      </c>
      <c r="I165" s="5" t="e">
        <f t="shared" si="14"/>
        <v>#VALUE!</v>
      </c>
      <c r="J165">
        <v>0</v>
      </c>
      <c r="K165">
        <v>0</v>
      </c>
      <c r="L165">
        <f t="shared" si="19"/>
        <v>616.23461290066405</v>
      </c>
    </row>
    <row r="166" spans="1:12" x14ac:dyDescent="0.25">
      <c r="A166">
        <v>151</v>
      </c>
      <c r="B166" s="6">
        <f t="shared" si="15"/>
        <v>6649.7621629263058</v>
      </c>
      <c r="D166" t="s">
        <v>14</v>
      </c>
      <c r="E166" s="4" t="e">
        <f t="shared" si="16"/>
        <v>#VALUE!</v>
      </c>
      <c r="F166" s="4" t="e">
        <f t="shared" si="17"/>
        <v>#VALUE!</v>
      </c>
      <c r="I166" s="5" t="e">
        <f t="shared" si="14"/>
        <v>#VALUE!</v>
      </c>
      <c r="K166">
        <v>-50</v>
      </c>
      <c r="L166">
        <f t="shared" si="19"/>
        <v>666.23461290066405</v>
      </c>
    </row>
    <row r="167" spans="1:12" x14ac:dyDescent="0.25">
      <c r="A167">
        <v>152</v>
      </c>
      <c r="B167" s="6">
        <f t="shared" si="15"/>
        <v>6599.7621629263058</v>
      </c>
      <c r="D167" t="s">
        <v>16</v>
      </c>
      <c r="E167" s="4" t="e">
        <f t="shared" si="16"/>
        <v>#VALUE!</v>
      </c>
      <c r="F167" s="4" t="e">
        <f t="shared" si="17"/>
        <v>#VALUE!</v>
      </c>
      <c r="I167" s="5" t="e">
        <f t="shared" si="14"/>
        <v>#VALUE!</v>
      </c>
      <c r="J167">
        <v>0</v>
      </c>
      <c r="K167">
        <v>0</v>
      </c>
      <c r="L167">
        <f t="shared" si="19"/>
        <v>666.23461290066405</v>
      </c>
    </row>
    <row r="168" spans="1:12" x14ac:dyDescent="0.25">
      <c r="A168">
        <v>153</v>
      </c>
      <c r="B168" s="6">
        <f t="shared" si="15"/>
        <v>6599.7621629263058</v>
      </c>
      <c r="D168" t="s">
        <v>16</v>
      </c>
      <c r="E168" s="4" t="e">
        <f t="shared" si="16"/>
        <v>#VALUE!</v>
      </c>
      <c r="F168" s="4" t="e">
        <f t="shared" si="17"/>
        <v>#VALUE!</v>
      </c>
      <c r="I168" s="5" t="e">
        <f t="shared" si="14"/>
        <v>#VALUE!</v>
      </c>
      <c r="J168">
        <v>0</v>
      </c>
      <c r="K168">
        <v>0</v>
      </c>
      <c r="L168">
        <f t="shared" si="19"/>
        <v>716.23461290066405</v>
      </c>
    </row>
    <row r="169" spans="1:12" x14ac:dyDescent="0.25">
      <c r="A169">
        <v>154</v>
      </c>
      <c r="B169" s="6">
        <f t="shared" si="15"/>
        <v>6599.7621629263058</v>
      </c>
      <c r="E169" s="4" t="e">
        <f t="shared" si="16"/>
        <v>#DIV/0!</v>
      </c>
      <c r="F169" s="4">
        <f t="shared" si="17"/>
        <v>0</v>
      </c>
      <c r="I169" s="5" t="e">
        <f t="shared" si="14"/>
        <v>#DIV/0!</v>
      </c>
      <c r="K169">
        <v>-50</v>
      </c>
      <c r="L169">
        <f t="shared" si="19"/>
        <v>716.23461290066405</v>
      </c>
    </row>
    <row r="170" spans="1:12" x14ac:dyDescent="0.25">
      <c r="A170">
        <v>155</v>
      </c>
      <c r="B170" s="6">
        <f t="shared" si="15"/>
        <v>6549.7621629263058</v>
      </c>
      <c r="D170" t="s">
        <v>16</v>
      </c>
      <c r="E170" s="4" t="e">
        <f t="shared" si="16"/>
        <v>#VALUE!</v>
      </c>
      <c r="F170" s="4" t="e">
        <f t="shared" si="17"/>
        <v>#VALUE!</v>
      </c>
      <c r="I170" s="5" t="e">
        <f t="shared" si="14"/>
        <v>#VALUE!</v>
      </c>
      <c r="J170">
        <v>0</v>
      </c>
      <c r="K170">
        <v>0</v>
      </c>
      <c r="L170">
        <f t="shared" si="19"/>
        <v>716.23461290066405</v>
      </c>
    </row>
    <row r="171" spans="1:12" x14ac:dyDescent="0.25">
      <c r="A171">
        <v>156</v>
      </c>
      <c r="B171" s="6">
        <f t="shared" si="15"/>
        <v>6549.7621629263058</v>
      </c>
      <c r="D171">
        <v>39052.15</v>
      </c>
      <c r="E171" s="4">
        <f t="shared" si="16"/>
        <v>50</v>
      </c>
      <c r="F171" s="4">
        <f t="shared" si="17"/>
        <v>137.97000000000116</v>
      </c>
      <c r="G171">
        <v>39190.120000000003</v>
      </c>
      <c r="H171">
        <v>39133.86</v>
      </c>
      <c r="I171" s="5">
        <f t="shared" si="14"/>
        <v>0.3623976226715922</v>
      </c>
      <c r="K171">
        <f>-(H171-D171)*I171</f>
        <v>-29.611509748495482</v>
      </c>
      <c r="L171">
        <f t="shared" ref="L171:L186" si="20">L172+J170+K170</f>
        <v>766.23461290066405</v>
      </c>
    </row>
    <row r="172" spans="1:12" x14ac:dyDescent="0.25">
      <c r="A172">
        <v>157</v>
      </c>
      <c r="B172" s="6">
        <f t="shared" si="15"/>
        <v>6520.1506531778105</v>
      </c>
      <c r="D172">
        <v>39053.56</v>
      </c>
      <c r="E172" s="4">
        <f t="shared" si="16"/>
        <v>50</v>
      </c>
      <c r="F172" s="4">
        <f t="shared" si="17"/>
        <v>141.75</v>
      </c>
      <c r="G172">
        <v>39195.31</v>
      </c>
      <c r="H172">
        <v>39073.39</v>
      </c>
      <c r="I172" s="5">
        <f t="shared" si="14"/>
        <v>0.35273368606701938</v>
      </c>
      <c r="K172">
        <f>-(H172-D172)*I172</f>
        <v>-6.9947089947096099</v>
      </c>
      <c r="L172">
        <f t="shared" si="20"/>
        <v>766.23461290066405</v>
      </c>
    </row>
    <row r="173" spans="1:12" x14ac:dyDescent="0.25">
      <c r="A173">
        <v>158</v>
      </c>
      <c r="B173" s="6">
        <f t="shared" si="15"/>
        <v>6513.1559441831005</v>
      </c>
      <c r="D173" t="s">
        <v>16</v>
      </c>
      <c r="E173" s="4" t="e">
        <f t="shared" si="16"/>
        <v>#VALUE!</v>
      </c>
      <c r="F173" s="4" t="e">
        <f t="shared" si="17"/>
        <v>#VALUE!</v>
      </c>
      <c r="I173" s="5" t="e">
        <f t="shared" si="14"/>
        <v>#VALUE!</v>
      </c>
      <c r="J173">
        <v>0</v>
      </c>
      <c r="K173">
        <v>0</v>
      </c>
      <c r="L173">
        <f t="shared" si="20"/>
        <v>795.8461226491595</v>
      </c>
    </row>
    <row r="174" spans="1:12" x14ac:dyDescent="0.25">
      <c r="A174">
        <v>159</v>
      </c>
      <c r="B174" s="6">
        <f t="shared" si="15"/>
        <v>6513.1559441831005</v>
      </c>
      <c r="D174" t="s">
        <v>16</v>
      </c>
      <c r="E174" s="4" t="e">
        <f t="shared" si="16"/>
        <v>#VALUE!</v>
      </c>
      <c r="F174" s="4" t="e">
        <f t="shared" si="17"/>
        <v>#VALUE!</v>
      </c>
      <c r="I174" s="5" t="e">
        <f t="shared" si="14"/>
        <v>#VALUE!</v>
      </c>
      <c r="J174">
        <v>0</v>
      </c>
      <c r="K174">
        <v>0</v>
      </c>
      <c r="L174">
        <f t="shared" si="20"/>
        <v>802.84083164386914</v>
      </c>
    </row>
    <row r="175" spans="1:12" x14ac:dyDescent="0.25">
      <c r="A175">
        <v>160</v>
      </c>
      <c r="B175" s="6">
        <f t="shared" si="15"/>
        <v>6513.1559441831005</v>
      </c>
      <c r="D175" t="s">
        <v>15</v>
      </c>
      <c r="E175" s="4" t="e">
        <f t="shared" si="16"/>
        <v>#VALUE!</v>
      </c>
      <c r="F175" s="4" t="e">
        <f t="shared" si="17"/>
        <v>#VALUE!</v>
      </c>
      <c r="I175" s="5" t="e">
        <f t="shared" si="14"/>
        <v>#VALUE!</v>
      </c>
      <c r="K175">
        <v>-50</v>
      </c>
      <c r="L175">
        <f t="shared" si="20"/>
        <v>802.84083164386914</v>
      </c>
    </row>
    <row r="176" spans="1:12" x14ac:dyDescent="0.25">
      <c r="A176">
        <v>161</v>
      </c>
      <c r="B176" s="6">
        <f t="shared" si="15"/>
        <v>6463.1559441831005</v>
      </c>
      <c r="D176" t="s">
        <v>16</v>
      </c>
      <c r="E176" s="4" t="e">
        <f t="shared" si="16"/>
        <v>#VALUE!</v>
      </c>
      <c r="F176" s="4" t="e">
        <f t="shared" si="17"/>
        <v>#VALUE!</v>
      </c>
      <c r="I176" s="5" t="e">
        <f t="shared" si="14"/>
        <v>#VALUE!</v>
      </c>
      <c r="J176">
        <v>0</v>
      </c>
      <c r="K176">
        <v>0</v>
      </c>
      <c r="L176">
        <f t="shared" si="20"/>
        <v>802.84083164386914</v>
      </c>
    </row>
    <row r="177" spans="1:12" x14ac:dyDescent="0.25">
      <c r="A177">
        <v>162</v>
      </c>
      <c r="B177" s="6">
        <f t="shared" si="15"/>
        <v>6463.1559441831005</v>
      </c>
      <c r="D177" t="s">
        <v>16</v>
      </c>
      <c r="E177" s="4" t="e">
        <f t="shared" si="16"/>
        <v>#VALUE!</v>
      </c>
      <c r="F177" s="4" t="e">
        <f t="shared" si="17"/>
        <v>#VALUE!</v>
      </c>
      <c r="I177" s="5" t="e">
        <f t="shared" si="14"/>
        <v>#VALUE!</v>
      </c>
      <c r="J177">
        <v>0</v>
      </c>
      <c r="K177">
        <v>0</v>
      </c>
      <c r="L177">
        <f t="shared" si="20"/>
        <v>852.84083164386914</v>
      </c>
    </row>
    <row r="178" spans="1:12" x14ac:dyDescent="0.25">
      <c r="A178">
        <v>163</v>
      </c>
      <c r="B178" s="6">
        <f t="shared" si="15"/>
        <v>6463.1559441831005</v>
      </c>
      <c r="D178" t="s">
        <v>16</v>
      </c>
      <c r="E178" s="4" t="e">
        <f t="shared" si="16"/>
        <v>#VALUE!</v>
      </c>
      <c r="F178" s="4" t="e">
        <f t="shared" si="17"/>
        <v>#VALUE!</v>
      </c>
      <c r="I178" s="5" t="e">
        <f t="shared" si="14"/>
        <v>#VALUE!</v>
      </c>
      <c r="J178">
        <v>0</v>
      </c>
      <c r="K178">
        <v>0</v>
      </c>
      <c r="L178">
        <f t="shared" si="20"/>
        <v>852.84083164386914</v>
      </c>
    </row>
    <row r="179" spans="1:12" x14ac:dyDescent="0.25">
      <c r="A179">
        <v>164</v>
      </c>
      <c r="B179" s="6">
        <f t="shared" si="15"/>
        <v>6463.1559441831005</v>
      </c>
      <c r="D179" t="s">
        <v>16</v>
      </c>
      <c r="E179" s="4" t="e">
        <f t="shared" si="16"/>
        <v>#VALUE!</v>
      </c>
      <c r="F179" s="4" t="e">
        <f t="shared" si="17"/>
        <v>#VALUE!</v>
      </c>
      <c r="I179" s="5" t="e">
        <f t="shared" si="14"/>
        <v>#VALUE!</v>
      </c>
      <c r="J179">
        <v>0</v>
      </c>
      <c r="K179">
        <v>0</v>
      </c>
      <c r="L179">
        <f t="shared" si="20"/>
        <v>852.84083164386914</v>
      </c>
    </row>
    <row r="180" spans="1:12" x14ac:dyDescent="0.25">
      <c r="A180">
        <v>165</v>
      </c>
      <c r="B180" s="6">
        <f t="shared" si="15"/>
        <v>6463.1559441831005</v>
      </c>
      <c r="D180" t="s">
        <v>14</v>
      </c>
      <c r="E180" s="4" t="e">
        <f t="shared" si="16"/>
        <v>#VALUE!</v>
      </c>
      <c r="F180" s="4" t="e">
        <f t="shared" si="17"/>
        <v>#VALUE!</v>
      </c>
      <c r="I180" s="5" t="e">
        <f t="shared" si="14"/>
        <v>#VALUE!</v>
      </c>
      <c r="K180">
        <v>-50</v>
      </c>
      <c r="L180">
        <f t="shared" si="20"/>
        <v>852.84083164386914</v>
      </c>
    </row>
    <row r="181" spans="1:12" x14ac:dyDescent="0.25">
      <c r="A181">
        <v>166</v>
      </c>
      <c r="B181" s="6">
        <f t="shared" si="15"/>
        <v>6413.1559441831005</v>
      </c>
      <c r="D181" t="s">
        <v>16</v>
      </c>
      <c r="E181" s="4" t="e">
        <f t="shared" si="16"/>
        <v>#VALUE!</v>
      </c>
      <c r="F181" s="4" t="e">
        <f t="shared" si="17"/>
        <v>#VALUE!</v>
      </c>
      <c r="I181" s="5" t="e">
        <f t="shared" si="14"/>
        <v>#VALUE!</v>
      </c>
      <c r="J181">
        <v>0</v>
      </c>
      <c r="K181">
        <v>0</v>
      </c>
      <c r="L181">
        <f t="shared" si="20"/>
        <v>852.84083164386914</v>
      </c>
    </row>
    <row r="182" spans="1:12" x14ac:dyDescent="0.25">
      <c r="A182">
        <v>167</v>
      </c>
      <c r="B182" s="6">
        <f t="shared" si="15"/>
        <v>6413.1559441831005</v>
      </c>
      <c r="D182" t="s">
        <v>14</v>
      </c>
      <c r="E182" s="4" t="e">
        <f t="shared" si="16"/>
        <v>#VALUE!</v>
      </c>
      <c r="F182" s="4" t="e">
        <f t="shared" si="17"/>
        <v>#VALUE!</v>
      </c>
      <c r="I182" s="5" t="e">
        <f t="shared" si="14"/>
        <v>#VALUE!</v>
      </c>
      <c r="J182">
        <v>250</v>
      </c>
      <c r="L182">
        <f t="shared" si="20"/>
        <v>902.84083164386914</v>
      </c>
    </row>
    <row r="183" spans="1:12" x14ac:dyDescent="0.25">
      <c r="A183">
        <v>168</v>
      </c>
      <c r="B183" s="6">
        <f t="shared" si="15"/>
        <v>6663.1559441831005</v>
      </c>
      <c r="D183" t="s">
        <v>14</v>
      </c>
      <c r="E183" s="4" t="e">
        <f t="shared" si="16"/>
        <v>#VALUE!</v>
      </c>
      <c r="F183" s="4" t="e">
        <f t="shared" si="17"/>
        <v>#VALUE!</v>
      </c>
      <c r="I183" s="5" t="e">
        <f t="shared" si="14"/>
        <v>#VALUE!</v>
      </c>
      <c r="K183">
        <v>-50</v>
      </c>
      <c r="L183">
        <f t="shared" si="20"/>
        <v>902.84083164386914</v>
      </c>
    </row>
    <row r="184" spans="1:12" x14ac:dyDescent="0.25">
      <c r="A184">
        <v>169</v>
      </c>
      <c r="B184" s="6">
        <f t="shared" si="15"/>
        <v>6613.1559441831005</v>
      </c>
      <c r="D184" t="s">
        <v>16</v>
      </c>
      <c r="E184" s="4" t="e">
        <f t="shared" si="16"/>
        <v>#VALUE!</v>
      </c>
      <c r="F184" s="4" t="e">
        <f t="shared" si="17"/>
        <v>#VALUE!</v>
      </c>
      <c r="I184" s="5" t="e">
        <f t="shared" si="14"/>
        <v>#VALUE!</v>
      </c>
      <c r="J184">
        <v>0</v>
      </c>
      <c r="K184">
        <v>0</v>
      </c>
      <c r="L184">
        <f t="shared" si="20"/>
        <v>652.84083164386914</v>
      </c>
    </row>
    <row r="185" spans="1:12" x14ac:dyDescent="0.25">
      <c r="A185">
        <v>170</v>
      </c>
      <c r="B185" s="6">
        <f t="shared" si="15"/>
        <v>6613.1559441831005</v>
      </c>
      <c r="D185" t="s">
        <v>16</v>
      </c>
      <c r="E185" s="4" t="e">
        <f t="shared" si="16"/>
        <v>#VALUE!</v>
      </c>
      <c r="F185" s="4" t="e">
        <f t="shared" si="17"/>
        <v>#VALUE!</v>
      </c>
      <c r="I185" s="5" t="e">
        <f t="shared" si="14"/>
        <v>#VALUE!</v>
      </c>
      <c r="J185">
        <v>0</v>
      </c>
      <c r="K185">
        <v>0</v>
      </c>
      <c r="L185">
        <f t="shared" si="20"/>
        <v>702.84083164386914</v>
      </c>
    </row>
    <row r="186" spans="1:12" x14ac:dyDescent="0.25">
      <c r="A186">
        <v>171</v>
      </c>
      <c r="B186" s="6">
        <f t="shared" si="15"/>
        <v>6613.1559441831005</v>
      </c>
      <c r="D186" t="s">
        <v>15</v>
      </c>
      <c r="E186" s="4" t="e">
        <f t="shared" si="16"/>
        <v>#VALUE!</v>
      </c>
      <c r="F186" s="4" t="e">
        <f t="shared" si="17"/>
        <v>#VALUE!</v>
      </c>
      <c r="I186" s="5" t="e">
        <f t="shared" si="14"/>
        <v>#VALUE!</v>
      </c>
      <c r="K186">
        <v>-50</v>
      </c>
      <c r="L186">
        <f t="shared" si="20"/>
        <v>702.84083164386914</v>
      </c>
    </row>
    <row r="187" spans="1:12" x14ac:dyDescent="0.25">
      <c r="A187">
        <v>172</v>
      </c>
      <c r="B187" s="6">
        <f t="shared" si="15"/>
        <v>6563.1559441831005</v>
      </c>
      <c r="D187">
        <v>38771.370000000003</v>
      </c>
      <c r="E187" s="4">
        <f t="shared" si="16"/>
        <v>50</v>
      </c>
      <c r="F187" s="4">
        <f t="shared" si="17"/>
        <v>1737.3100000000049</v>
      </c>
      <c r="G187">
        <v>37034.06</v>
      </c>
      <c r="H187">
        <v>38406.660000000003</v>
      </c>
      <c r="I187" s="5">
        <f t="shared" si="14"/>
        <v>2.8780125596468021E-2</v>
      </c>
      <c r="K187">
        <f>-(D187-H187)*I187</f>
        <v>-10.496399606287827</v>
      </c>
      <c r="L187">
        <f t="shared" ref="L187:L198" si="21">L188+J186+K186</f>
        <v>702.84083164386914</v>
      </c>
    </row>
    <row r="188" spans="1:12" x14ac:dyDescent="0.25">
      <c r="A188">
        <v>173</v>
      </c>
      <c r="B188" s="6">
        <f t="shared" si="15"/>
        <v>6552.6595445768126</v>
      </c>
      <c r="D188" t="s">
        <v>16</v>
      </c>
      <c r="E188" s="4" t="e">
        <f t="shared" si="16"/>
        <v>#VALUE!</v>
      </c>
      <c r="F188" s="4" t="e">
        <f t="shared" si="17"/>
        <v>#VALUE!</v>
      </c>
      <c r="I188" s="5" t="e">
        <f t="shared" si="14"/>
        <v>#VALUE!</v>
      </c>
      <c r="J188">
        <v>0</v>
      </c>
      <c r="K188">
        <v>0</v>
      </c>
      <c r="L188">
        <f t="shared" si="21"/>
        <v>752.84083164386914</v>
      </c>
    </row>
    <row r="189" spans="1:12" x14ac:dyDescent="0.25">
      <c r="A189">
        <v>174</v>
      </c>
      <c r="B189" s="6">
        <f t="shared" si="15"/>
        <v>6552.6595445768126</v>
      </c>
      <c r="D189" t="s">
        <v>15</v>
      </c>
      <c r="E189" s="4" t="e">
        <f t="shared" si="16"/>
        <v>#VALUE!</v>
      </c>
      <c r="F189" s="4" t="e">
        <f t="shared" si="17"/>
        <v>#VALUE!</v>
      </c>
      <c r="I189" s="5" t="e">
        <f t="shared" si="14"/>
        <v>#VALUE!</v>
      </c>
      <c r="K189">
        <v>-50</v>
      </c>
      <c r="L189">
        <f t="shared" si="21"/>
        <v>763.33723125015695</v>
      </c>
    </row>
    <row r="190" spans="1:12" x14ac:dyDescent="0.25">
      <c r="A190">
        <v>175</v>
      </c>
      <c r="B190" s="6">
        <f t="shared" si="15"/>
        <v>6502.6595445768126</v>
      </c>
      <c r="E190" s="4" t="e">
        <f t="shared" si="16"/>
        <v>#DIV/0!</v>
      </c>
      <c r="F190" s="4">
        <f t="shared" si="17"/>
        <v>0</v>
      </c>
      <c r="I190" s="5" t="e">
        <f t="shared" si="14"/>
        <v>#DIV/0!</v>
      </c>
      <c r="K190">
        <v>-50</v>
      </c>
      <c r="L190">
        <f t="shared" si="21"/>
        <v>763.33723125015695</v>
      </c>
    </row>
    <row r="191" spans="1:12" x14ac:dyDescent="0.25">
      <c r="A191">
        <v>176</v>
      </c>
      <c r="B191" s="6">
        <f t="shared" si="15"/>
        <v>6452.6595445768126</v>
      </c>
      <c r="E191" s="4" t="e">
        <f t="shared" si="16"/>
        <v>#DIV/0!</v>
      </c>
      <c r="F191" s="4">
        <f t="shared" si="17"/>
        <v>0</v>
      </c>
      <c r="I191" s="5" t="e">
        <f t="shared" si="14"/>
        <v>#DIV/0!</v>
      </c>
      <c r="K191">
        <v>-50</v>
      </c>
      <c r="L191">
        <f t="shared" si="21"/>
        <v>813.33723125015695</v>
      </c>
    </row>
    <row r="192" spans="1:12" x14ac:dyDescent="0.25">
      <c r="A192">
        <v>177</v>
      </c>
      <c r="B192" s="6">
        <f t="shared" si="15"/>
        <v>6402.6595445768126</v>
      </c>
      <c r="E192" s="4" t="e">
        <f t="shared" si="16"/>
        <v>#DIV/0!</v>
      </c>
      <c r="F192" s="4">
        <f t="shared" si="17"/>
        <v>0</v>
      </c>
      <c r="I192" s="5" t="e">
        <f t="shared" si="14"/>
        <v>#DIV/0!</v>
      </c>
      <c r="K192">
        <v>-50</v>
      </c>
      <c r="L192">
        <f t="shared" si="21"/>
        <v>863.33723125015695</v>
      </c>
    </row>
    <row r="193" spans="1:14" x14ac:dyDescent="0.25">
      <c r="A193">
        <v>178</v>
      </c>
      <c r="B193" s="6">
        <f t="shared" si="15"/>
        <v>6352.6595445768126</v>
      </c>
      <c r="E193" s="4" t="e">
        <f t="shared" si="16"/>
        <v>#DIV/0!</v>
      </c>
      <c r="F193" s="4">
        <f t="shared" si="17"/>
        <v>0</v>
      </c>
      <c r="I193" s="5" t="e">
        <f t="shared" si="14"/>
        <v>#DIV/0!</v>
      </c>
      <c r="K193">
        <v>-50</v>
      </c>
      <c r="L193">
        <f t="shared" si="21"/>
        <v>913.33723125015695</v>
      </c>
    </row>
    <row r="194" spans="1:14" x14ac:dyDescent="0.25">
      <c r="A194">
        <v>179</v>
      </c>
      <c r="B194" s="6">
        <f t="shared" si="15"/>
        <v>6302.6595445768126</v>
      </c>
      <c r="E194" s="4" t="e">
        <f t="shared" si="16"/>
        <v>#DIV/0!</v>
      </c>
      <c r="F194" s="4">
        <f t="shared" si="17"/>
        <v>0</v>
      </c>
      <c r="I194" s="5" t="e">
        <f t="shared" si="14"/>
        <v>#DIV/0!</v>
      </c>
      <c r="J194">
        <v>250</v>
      </c>
      <c r="L194">
        <f t="shared" si="21"/>
        <v>963.33723125015695</v>
      </c>
    </row>
    <row r="195" spans="1:14" x14ac:dyDescent="0.25">
      <c r="A195">
        <v>180</v>
      </c>
      <c r="B195" s="6">
        <f t="shared" si="15"/>
        <v>6552.6595445768126</v>
      </c>
      <c r="D195">
        <v>39412.03</v>
      </c>
      <c r="E195" s="4">
        <f t="shared" si="16"/>
        <v>50</v>
      </c>
      <c r="F195" s="4">
        <f t="shared" si="17"/>
        <v>180.08999999999651</v>
      </c>
      <c r="G195">
        <v>39231.94</v>
      </c>
      <c r="H195">
        <v>39291.870000000003</v>
      </c>
      <c r="I195" s="5">
        <f t="shared" ref="I195:I258" si="22">50/ABS(D195-G195)</f>
        <v>0.27763895829863383</v>
      </c>
      <c r="K195">
        <f>-(D195-H195)*I195</f>
        <v>-33.361097229162787</v>
      </c>
      <c r="L195">
        <f t="shared" si="21"/>
        <v>1013.3372312501569</v>
      </c>
    </row>
    <row r="196" spans="1:14" x14ac:dyDescent="0.25">
      <c r="A196">
        <v>181</v>
      </c>
      <c r="B196" s="6">
        <f t="shared" si="15"/>
        <v>6519.2984473476499</v>
      </c>
      <c r="D196">
        <v>43979.63</v>
      </c>
      <c r="E196" s="4">
        <f t="shared" si="16"/>
        <v>50.000000000000007</v>
      </c>
      <c r="F196" s="4">
        <f t="shared" si="17"/>
        <v>91.790000000000873</v>
      </c>
      <c r="G196">
        <v>44071.42</v>
      </c>
      <c r="H196">
        <f>D196-F196*5</f>
        <v>43520.679999999993</v>
      </c>
      <c r="I196" s="5">
        <f t="shared" si="22"/>
        <v>0.54472164723825611</v>
      </c>
      <c r="J196">
        <v>250</v>
      </c>
      <c r="L196">
        <f t="shared" si="21"/>
        <v>763.33723125015695</v>
      </c>
    </row>
    <row r="197" spans="1:14" x14ac:dyDescent="0.25">
      <c r="A197">
        <v>182</v>
      </c>
      <c r="B197" s="6">
        <f t="shared" ref="B197:B258" si="23">B196+J196+K196</f>
        <v>6769.2984473476499</v>
      </c>
      <c r="D197" t="s">
        <v>16</v>
      </c>
      <c r="E197" s="4" t="e">
        <f t="shared" ref="E197:E210" si="24">(50/ABS(G197-D197))*ABS(G197-D197)</f>
        <v>#VALUE!</v>
      </c>
      <c r="F197" s="4" t="e">
        <f t="shared" ref="F197:F210" si="25">ABS(D197-G197)</f>
        <v>#VALUE!</v>
      </c>
      <c r="I197" s="5" t="e">
        <f t="shared" si="22"/>
        <v>#VALUE!</v>
      </c>
      <c r="J197">
        <v>0</v>
      </c>
      <c r="K197">
        <v>0</v>
      </c>
      <c r="L197">
        <f t="shared" si="21"/>
        <v>796.69832847931968</v>
      </c>
    </row>
    <row r="198" spans="1:14" x14ac:dyDescent="0.25">
      <c r="A198">
        <v>183</v>
      </c>
      <c r="B198" s="6">
        <f t="shared" si="23"/>
        <v>6769.2984473476499</v>
      </c>
      <c r="D198" t="s">
        <v>15</v>
      </c>
      <c r="E198" s="4" t="e">
        <f t="shared" si="24"/>
        <v>#VALUE!</v>
      </c>
      <c r="F198" s="4" t="e">
        <f t="shared" si="25"/>
        <v>#VALUE!</v>
      </c>
      <c r="I198" s="5" t="e">
        <f t="shared" si="22"/>
        <v>#VALUE!</v>
      </c>
      <c r="K198">
        <v>-50</v>
      </c>
      <c r="L198">
        <f t="shared" si="21"/>
        <v>546.69832847931968</v>
      </c>
    </row>
    <row r="199" spans="1:14" x14ac:dyDescent="0.25">
      <c r="A199">
        <v>184</v>
      </c>
      <c r="B199" s="6">
        <f t="shared" si="23"/>
        <v>6719.2984473476499</v>
      </c>
      <c r="D199">
        <v>42592.22</v>
      </c>
      <c r="E199" s="4">
        <f t="shared" si="24"/>
        <v>50</v>
      </c>
      <c r="F199" s="4">
        <f t="shared" si="25"/>
        <v>403.63000000000466</v>
      </c>
      <c r="G199">
        <v>42188.59</v>
      </c>
      <c r="H199">
        <f>D199+F199*5</f>
        <v>44610.370000000024</v>
      </c>
      <c r="I199" s="5">
        <f t="shared" si="22"/>
        <v>0.12387582687114293</v>
      </c>
      <c r="J199">
        <v>250</v>
      </c>
      <c r="L199">
        <f t="shared" ref="L199:L216" si="26">L200+J198+K198</f>
        <v>546.69832847931968</v>
      </c>
    </row>
    <row r="200" spans="1:14" x14ac:dyDescent="0.25">
      <c r="A200">
        <v>185</v>
      </c>
      <c r="B200" s="6">
        <f t="shared" si="23"/>
        <v>6969.2984473476499</v>
      </c>
      <c r="D200" t="s">
        <v>15</v>
      </c>
      <c r="E200" s="4" t="e">
        <f t="shared" si="24"/>
        <v>#VALUE!</v>
      </c>
      <c r="F200" s="4" t="e">
        <f t="shared" si="25"/>
        <v>#VALUE!</v>
      </c>
      <c r="I200" s="5" t="e">
        <f t="shared" si="22"/>
        <v>#VALUE!</v>
      </c>
      <c r="K200">
        <v>-50</v>
      </c>
      <c r="L200">
        <f t="shared" si="26"/>
        <v>596.69832847931968</v>
      </c>
    </row>
    <row r="201" spans="1:14" x14ac:dyDescent="0.25">
      <c r="A201">
        <v>186</v>
      </c>
      <c r="B201" s="6">
        <f t="shared" si="23"/>
        <v>6919.2984473476499</v>
      </c>
      <c r="D201" t="s">
        <v>16</v>
      </c>
      <c r="E201" s="4" t="e">
        <f t="shared" si="24"/>
        <v>#VALUE!</v>
      </c>
      <c r="F201" s="4" t="e">
        <f t="shared" si="25"/>
        <v>#VALUE!</v>
      </c>
      <c r="I201" s="5" t="e">
        <f t="shared" si="22"/>
        <v>#VALUE!</v>
      </c>
      <c r="J201">
        <v>0</v>
      </c>
      <c r="K201">
        <v>0</v>
      </c>
      <c r="L201">
        <f t="shared" si="26"/>
        <v>346.69832847931968</v>
      </c>
    </row>
    <row r="202" spans="1:14" x14ac:dyDescent="0.25">
      <c r="A202">
        <v>187</v>
      </c>
      <c r="B202" s="6">
        <f t="shared" si="23"/>
        <v>6919.2984473476499</v>
      </c>
      <c r="E202" s="4" t="e">
        <f t="shared" si="24"/>
        <v>#DIV/0!</v>
      </c>
      <c r="F202" s="4">
        <f t="shared" si="25"/>
        <v>0</v>
      </c>
      <c r="I202" s="5" t="e">
        <f t="shared" si="22"/>
        <v>#DIV/0!</v>
      </c>
      <c r="K202">
        <v>-50</v>
      </c>
      <c r="L202">
        <f t="shared" si="26"/>
        <v>396.69832847931968</v>
      </c>
      <c r="N202">
        <f>L202/2500</f>
        <v>0.15867933139172788</v>
      </c>
    </row>
    <row r="203" spans="1:14" x14ac:dyDescent="0.25">
      <c r="A203">
        <v>188</v>
      </c>
      <c r="B203" s="6">
        <f t="shared" si="23"/>
        <v>6869.2984473476499</v>
      </c>
      <c r="D203" t="s">
        <v>16</v>
      </c>
      <c r="E203" s="4" t="e">
        <f t="shared" si="24"/>
        <v>#VALUE!</v>
      </c>
      <c r="F203" s="4" t="e">
        <f t="shared" si="25"/>
        <v>#VALUE!</v>
      </c>
      <c r="I203" s="5" t="e">
        <f t="shared" si="22"/>
        <v>#VALUE!</v>
      </c>
      <c r="J203">
        <v>0</v>
      </c>
      <c r="K203">
        <v>0</v>
      </c>
      <c r="L203">
        <f t="shared" si="26"/>
        <v>396.69832847931968</v>
      </c>
    </row>
    <row r="204" spans="1:14" x14ac:dyDescent="0.25">
      <c r="A204">
        <v>189</v>
      </c>
      <c r="B204" s="6">
        <f t="shared" si="23"/>
        <v>6869.2984473476499</v>
      </c>
      <c r="D204" t="s">
        <v>15</v>
      </c>
      <c r="E204" s="4" t="e">
        <f t="shared" si="24"/>
        <v>#VALUE!</v>
      </c>
      <c r="F204" s="4" t="e">
        <f t="shared" si="25"/>
        <v>#VALUE!</v>
      </c>
      <c r="I204" s="5" t="e">
        <f t="shared" si="22"/>
        <v>#VALUE!</v>
      </c>
      <c r="K204">
        <v>-50</v>
      </c>
      <c r="L204">
        <f t="shared" si="26"/>
        <v>446.69832847931968</v>
      </c>
    </row>
    <row r="205" spans="1:14" x14ac:dyDescent="0.25">
      <c r="A205">
        <v>190</v>
      </c>
      <c r="B205" s="6">
        <f t="shared" si="23"/>
        <v>6819.2984473476499</v>
      </c>
      <c r="D205" t="s">
        <v>15</v>
      </c>
      <c r="E205" s="4" t="e">
        <f t="shared" si="24"/>
        <v>#VALUE!</v>
      </c>
      <c r="F205" s="4" t="e">
        <f t="shared" si="25"/>
        <v>#VALUE!</v>
      </c>
      <c r="I205" s="5" t="e">
        <f t="shared" si="22"/>
        <v>#VALUE!</v>
      </c>
      <c r="K205">
        <v>-50</v>
      </c>
      <c r="L205">
        <f t="shared" si="26"/>
        <v>446.69832847931968</v>
      </c>
    </row>
    <row r="206" spans="1:14" x14ac:dyDescent="0.25">
      <c r="A206">
        <v>191</v>
      </c>
      <c r="B206" s="6">
        <f t="shared" si="23"/>
        <v>6769.2984473476499</v>
      </c>
      <c r="D206" t="s">
        <v>15</v>
      </c>
      <c r="E206" s="4" t="e">
        <f t="shared" si="24"/>
        <v>#VALUE!</v>
      </c>
      <c r="F206" s="4" t="e">
        <f t="shared" si="25"/>
        <v>#VALUE!</v>
      </c>
      <c r="I206" s="5" t="e">
        <f t="shared" si="22"/>
        <v>#VALUE!</v>
      </c>
      <c r="K206">
        <v>-50</v>
      </c>
      <c r="L206">
        <f t="shared" si="26"/>
        <v>496.69832847931968</v>
      </c>
    </row>
    <row r="207" spans="1:14" x14ac:dyDescent="0.25">
      <c r="A207">
        <v>192</v>
      </c>
      <c r="B207" s="6">
        <f t="shared" si="23"/>
        <v>6719.2984473476499</v>
      </c>
      <c r="D207" t="s">
        <v>16</v>
      </c>
      <c r="E207" s="4" t="e">
        <f t="shared" si="24"/>
        <v>#VALUE!</v>
      </c>
      <c r="F207" s="4" t="e">
        <f t="shared" si="25"/>
        <v>#VALUE!</v>
      </c>
      <c r="I207" s="5" t="e">
        <f t="shared" si="22"/>
        <v>#VALUE!</v>
      </c>
      <c r="J207">
        <v>0</v>
      </c>
      <c r="K207">
        <v>0</v>
      </c>
      <c r="L207">
        <f t="shared" si="26"/>
        <v>546.69832847931968</v>
      </c>
    </row>
    <row r="208" spans="1:14" x14ac:dyDescent="0.25">
      <c r="A208">
        <v>193</v>
      </c>
      <c r="B208" s="6">
        <f t="shared" si="23"/>
        <v>6719.2984473476499</v>
      </c>
      <c r="D208" t="s">
        <v>15</v>
      </c>
      <c r="E208" s="4" t="e">
        <f t="shared" si="24"/>
        <v>#VALUE!</v>
      </c>
      <c r="F208" s="4" t="e">
        <f t="shared" si="25"/>
        <v>#VALUE!</v>
      </c>
      <c r="I208" s="5" t="e">
        <f t="shared" si="22"/>
        <v>#VALUE!</v>
      </c>
      <c r="K208">
        <v>-50</v>
      </c>
      <c r="L208">
        <f t="shared" si="26"/>
        <v>596.69832847931968</v>
      </c>
    </row>
    <row r="209" spans="1:13" x14ac:dyDescent="0.25">
      <c r="A209">
        <v>194</v>
      </c>
      <c r="B209" s="6">
        <f t="shared" si="23"/>
        <v>6669.2984473476499</v>
      </c>
      <c r="D209" t="s">
        <v>14</v>
      </c>
      <c r="E209" s="4" t="e">
        <f t="shared" si="24"/>
        <v>#VALUE!</v>
      </c>
      <c r="F209" s="4" t="e">
        <f t="shared" si="25"/>
        <v>#VALUE!</v>
      </c>
      <c r="I209" s="5" t="e">
        <f t="shared" si="22"/>
        <v>#VALUE!</v>
      </c>
      <c r="K209">
        <v>-50</v>
      </c>
      <c r="L209">
        <f t="shared" si="26"/>
        <v>596.69832847931968</v>
      </c>
    </row>
    <row r="210" spans="1:13" x14ac:dyDescent="0.25">
      <c r="A210">
        <v>195</v>
      </c>
      <c r="B210" s="6">
        <f t="shared" si="23"/>
        <v>6619.2984473476499</v>
      </c>
      <c r="D210" t="s">
        <v>14</v>
      </c>
      <c r="E210" s="4" t="e">
        <f t="shared" si="24"/>
        <v>#VALUE!</v>
      </c>
      <c r="F210" s="4" t="e">
        <f t="shared" si="25"/>
        <v>#VALUE!</v>
      </c>
      <c r="I210" s="5" t="e">
        <f t="shared" si="22"/>
        <v>#VALUE!</v>
      </c>
      <c r="K210">
        <v>-50</v>
      </c>
      <c r="L210">
        <f t="shared" si="26"/>
        <v>646.69832847931968</v>
      </c>
    </row>
    <row r="211" spans="1:13" x14ac:dyDescent="0.25">
      <c r="A211">
        <v>196</v>
      </c>
      <c r="B211" s="6">
        <f t="shared" si="23"/>
        <v>6569.2984473476499</v>
      </c>
      <c r="D211" t="s">
        <v>15</v>
      </c>
      <c r="E211" s="4" t="e">
        <f t="shared" ref="E211:E215" si="27">(50/ABS(G211-D211))*ABS(G211-D211)</f>
        <v>#VALUE!</v>
      </c>
      <c r="F211" s="4" t="e">
        <f t="shared" ref="F211:F215" si="28">ABS(D211-G211)</f>
        <v>#VALUE!</v>
      </c>
      <c r="I211" s="5" t="e">
        <f t="shared" si="22"/>
        <v>#VALUE!</v>
      </c>
      <c r="K211">
        <v>-50</v>
      </c>
      <c r="L211">
        <f t="shared" si="26"/>
        <v>696.69832847931968</v>
      </c>
    </row>
    <row r="212" spans="1:13" x14ac:dyDescent="0.25">
      <c r="A212">
        <v>197</v>
      </c>
      <c r="B212" s="6">
        <f t="shared" si="23"/>
        <v>6519.2984473476499</v>
      </c>
      <c r="D212" t="s">
        <v>16</v>
      </c>
      <c r="E212" s="4" t="e">
        <f t="shared" si="27"/>
        <v>#VALUE!</v>
      </c>
      <c r="F212" s="4" t="e">
        <f t="shared" si="28"/>
        <v>#VALUE!</v>
      </c>
      <c r="I212" s="5" t="e">
        <f t="shared" si="22"/>
        <v>#VALUE!</v>
      </c>
      <c r="J212">
        <v>0</v>
      </c>
      <c r="K212">
        <v>0</v>
      </c>
      <c r="L212">
        <f t="shared" si="26"/>
        <v>746.69832847931968</v>
      </c>
    </row>
    <row r="213" spans="1:13" x14ac:dyDescent="0.25">
      <c r="A213">
        <v>198</v>
      </c>
      <c r="B213" s="6">
        <f t="shared" si="23"/>
        <v>6519.2984473476499</v>
      </c>
      <c r="D213" t="s">
        <v>16</v>
      </c>
      <c r="E213" s="4" t="e">
        <f t="shared" si="27"/>
        <v>#VALUE!</v>
      </c>
      <c r="F213" s="4" t="e">
        <f t="shared" si="28"/>
        <v>#VALUE!</v>
      </c>
      <c r="I213" s="5" t="e">
        <f t="shared" si="22"/>
        <v>#VALUE!</v>
      </c>
      <c r="J213">
        <v>0</v>
      </c>
      <c r="K213">
        <v>0</v>
      </c>
      <c r="L213">
        <f t="shared" si="26"/>
        <v>796.69832847931968</v>
      </c>
    </row>
    <row r="214" spans="1:13" x14ac:dyDescent="0.25">
      <c r="A214">
        <v>199</v>
      </c>
      <c r="B214" s="6">
        <f t="shared" si="23"/>
        <v>6519.2984473476499</v>
      </c>
      <c r="D214" t="s">
        <v>16</v>
      </c>
      <c r="E214" s="4" t="e">
        <f t="shared" si="27"/>
        <v>#VALUE!</v>
      </c>
      <c r="F214" s="4" t="e">
        <f t="shared" si="28"/>
        <v>#VALUE!</v>
      </c>
      <c r="I214" s="5" t="e">
        <f t="shared" si="22"/>
        <v>#VALUE!</v>
      </c>
      <c r="J214">
        <v>0</v>
      </c>
      <c r="K214">
        <v>0</v>
      </c>
      <c r="L214">
        <f t="shared" si="26"/>
        <v>796.69832847931968</v>
      </c>
    </row>
    <row r="215" spans="1:13" x14ac:dyDescent="0.25">
      <c r="A215">
        <v>200</v>
      </c>
      <c r="B215" s="6">
        <f t="shared" si="23"/>
        <v>6519.2984473476499</v>
      </c>
      <c r="D215">
        <v>38405</v>
      </c>
      <c r="E215" s="4">
        <f t="shared" si="27"/>
        <v>50</v>
      </c>
      <c r="F215" s="4">
        <f t="shared" si="28"/>
        <v>116.94999999999709</v>
      </c>
      <c r="G215">
        <v>38521.949999999997</v>
      </c>
      <c r="H215">
        <f>D215-F215*5</f>
        <v>37820.250000000015</v>
      </c>
      <c r="I215" s="5">
        <f t="shared" si="22"/>
        <v>0.42753313381788155</v>
      </c>
      <c r="J215">
        <v>250</v>
      </c>
      <c r="L215">
        <f t="shared" si="26"/>
        <v>796.69832847931968</v>
      </c>
      <c r="M215" s="2">
        <v>44594</v>
      </c>
    </row>
    <row r="216" spans="1:13" x14ac:dyDescent="0.25">
      <c r="A216">
        <v>201</v>
      </c>
      <c r="B216" s="6">
        <f t="shared" si="23"/>
        <v>6769.2984473476499</v>
      </c>
      <c r="D216" t="s">
        <v>14</v>
      </c>
      <c r="E216" s="4" t="e">
        <f t="shared" ref="E216:E239" si="29">(50/ABS(G216-D216))*ABS(G216-D216)</f>
        <v>#VALUE!</v>
      </c>
      <c r="F216" s="4" t="e">
        <f t="shared" ref="F216:F239" si="30">ABS(D216-G216)</f>
        <v>#VALUE!</v>
      </c>
      <c r="I216" s="5" t="e">
        <f t="shared" si="22"/>
        <v>#VALUE!</v>
      </c>
      <c r="K216">
        <v>-50</v>
      </c>
      <c r="L216">
        <f t="shared" si="26"/>
        <v>796.69832847931968</v>
      </c>
      <c r="M216" s="2">
        <v>44562</v>
      </c>
    </row>
    <row r="217" spans="1:13" x14ac:dyDescent="0.25">
      <c r="A217">
        <v>202</v>
      </c>
      <c r="B217" s="6">
        <f t="shared" si="23"/>
        <v>6719.2984473476499</v>
      </c>
      <c r="D217" t="s">
        <v>14</v>
      </c>
      <c r="E217" s="4" t="e">
        <f t="shared" si="29"/>
        <v>#VALUE!</v>
      </c>
      <c r="F217" s="4" t="e">
        <f t="shared" si="30"/>
        <v>#VALUE!</v>
      </c>
      <c r="I217" s="5" t="e">
        <f t="shared" si="22"/>
        <v>#VALUE!</v>
      </c>
      <c r="K217">
        <v>-50</v>
      </c>
      <c r="L217">
        <f t="shared" ref="L217:L258" si="31">L218+J216+K216</f>
        <v>546.69832847931968</v>
      </c>
    </row>
    <row r="218" spans="1:13" x14ac:dyDescent="0.25">
      <c r="A218">
        <v>203</v>
      </c>
      <c r="B218" s="6">
        <f t="shared" si="23"/>
        <v>6669.2984473476499</v>
      </c>
      <c r="D218" t="s">
        <v>17</v>
      </c>
      <c r="E218" s="4" t="e">
        <f t="shared" si="29"/>
        <v>#VALUE!</v>
      </c>
      <c r="F218" s="4" t="e">
        <f t="shared" si="30"/>
        <v>#VALUE!</v>
      </c>
      <c r="I218" s="5" t="e">
        <f t="shared" si="22"/>
        <v>#VALUE!</v>
      </c>
      <c r="J218">
        <v>0</v>
      </c>
      <c r="K218">
        <v>0</v>
      </c>
      <c r="L218">
        <f t="shared" si="31"/>
        <v>596.69832847931968</v>
      </c>
    </row>
    <row r="219" spans="1:13" x14ac:dyDescent="0.25">
      <c r="A219">
        <v>204</v>
      </c>
      <c r="B219" s="6">
        <f t="shared" si="23"/>
        <v>6669.2984473476499</v>
      </c>
      <c r="D219">
        <v>46902.19</v>
      </c>
      <c r="E219" s="4">
        <f t="shared" si="29"/>
        <v>50</v>
      </c>
      <c r="F219" s="4">
        <f t="shared" si="30"/>
        <v>408.75999999999476</v>
      </c>
      <c r="G219">
        <v>47310.95</v>
      </c>
      <c r="H219">
        <v>47223.9</v>
      </c>
      <c r="I219" s="5">
        <f t="shared" si="22"/>
        <v>0.12232116645464487</v>
      </c>
      <c r="K219">
        <f>-(H219-D219)*I219</f>
        <v>-39.351942460123695</v>
      </c>
      <c r="L219">
        <f t="shared" si="31"/>
        <v>646.69832847931968</v>
      </c>
    </row>
    <row r="220" spans="1:13" x14ac:dyDescent="0.25">
      <c r="A220">
        <v>205</v>
      </c>
      <c r="B220" s="6">
        <f t="shared" si="23"/>
        <v>6629.9465048875263</v>
      </c>
      <c r="D220" t="s">
        <v>15</v>
      </c>
      <c r="E220" s="4" t="e">
        <f t="shared" si="29"/>
        <v>#VALUE!</v>
      </c>
      <c r="F220" s="4" t="e">
        <f t="shared" si="30"/>
        <v>#VALUE!</v>
      </c>
      <c r="I220" s="5" t="e">
        <f t="shared" si="22"/>
        <v>#VALUE!</v>
      </c>
      <c r="K220">
        <v>-50</v>
      </c>
      <c r="L220">
        <f t="shared" si="31"/>
        <v>646.69832847931968</v>
      </c>
    </row>
    <row r="221" spans="1:13" x14ac:dyDescent="0.25">
      <c r="A221">
        <v>206</v>
      </c>
      <c r="B221" s="6">
        <f t="shared" si="23"/>
        <v>6579.9465048875263</v>
      </c>
      <c r="D221">
        <v>47125.41</v>
      </c>
      <c r="E221" s="4">
        <f t="shared" si="29"/>
        <v>50</v>
      </c>
      <c r="F221" s="4">
        <f t="shared" si="30"/>
        <v>177.61999999999534</v>
      </c>
      <c r="G221">
        <v>47303.03</v>
      </c>
      <c r="H221">
        <v>47243.9</v>
      </c>
      <c r="I221" s="5">
        <f t="shared" si="22"/>
        <v>0.28149983110010873</v>
      </c>
      <c r="K221">
        <f>-(H221-D221)*I221</f>
        <v>-33.354914987051309</v>
      </c>
      <c r="L221">
        <f t="shared" si="31"/>
        <v>686.05027093944341</v>
      </c>
    </row>
    <row r="222" spans="1:13" x14ac:dyDescent="0.25">
      <c r="A222">
        <v>207</v>
      </c>
      <c r="B222" s="6">
        <f t="shared" si="23"/>
        <v>6546.5915899004749</v>
      </c>
      <c r="D222" t="s">
        <v>18</v>
      </c>
      <c r="E222" s="4" t="e">
        <f t="shared" si="29"/>
        <v>#VALUE!</v>
      </c>
      <c r="F222" s="4" t="e">
        <f t="shared" si="30"/>
        <v>#VALUE!</v>
      </c>
      <c r="I222" s="5" t="e">
        <f t="shared" si="22"/>
        <v>#VALUE!</v>
      </c>
      <c r="J222">
        <v>0</v>
      </c>
      <c r="K222">
        <v>0</v>
      </c>
      <c r="L222">
        <f t="shared" si="31"/>
        <v>736.05027093944341</v>
      </c>
    </row>
    <row r="223" spans="1:13" x14ac:dyDescent="0.25">
      <c r="A223">
        <v>208</v>
      </c>
      <c r="B223" s="6">
        <f t="shared" si="23"/>
        <v>6546.5915899004749</v>
      </c>
      <c r="D223">
        <v>47186.94</v>
      </c>
      <c r="E223" s="4">
        <f t="shared" si="29"/>
        <v>50</v>
      </c>
      <c r="F223" s="4">
        <f t="shared" si="30"/>
        <v>110.25</v>
      </c>
      <c r="G223">
        <v>47297.19</v>
      </c>
      <c r="H223">
        <v>47219.54</v>
      </c>
      <c r="I223" s="5">
        <f t="shared" si="22"/>
        <v>0.45351473922902497</v>
      </c>
      <c r="K223">
        <f>-(H223-D223)*I223</f>
        <v>-14.784580498865553</v>
      </c>
      <c r="L223">
        <f t="shared" si="31"/>
        <v>769.40518592649471</v>
      </c>
    </row>
    <row r="224" spans="1:13" x14ac:dyDescent="0.25">
      <c r="A224">
        <v>209</v>
      </c>
      <c r="B224" s="6">
        <f t="shared" si="23"/>
        <v>6531.8070094016093</v>
      </c>
      <c r="D224">
        <v>46925.27</v>
      </c>
      <c r="E224" s="4">
        <f t="shared" si="29"/>
        <v>49.999999999999993</v>
      </c>
      <c r="F224" s="4">
        <f t="shared" si="30"/>
        <v>376.33000000000175</v>
      </c>
      <c r="G224">
        <v>47301.599999999999</v>
      </c>
      <c r="H224">
        <v>47158.77</v>
      </c>
      <c r="I224" s="5">
        <f t="shared" si="22"/>
        <v>0.13286211569632972</v>
      </c>
      <c r="K224">
        <f>-(H224-D224)*I224</f>
        <v>-31.02330401509299</v>
      </c>
      <c r="L224">
        <f t="shared" si="31"/>
        <v>769.40518592649471</v>
      </c>
    </row>
    <row r="225" spans="1:12" x14ac:dyDescent="0.25">
      <c r="A225">
        <v>210</v>
      </c>
      <c r="B225" s="6">
        <f t="shared" si="23"/>
        <v>6500.783705386516</v>
      </c>
      <c r="D225" t="s">
        <v>17</v>
      </c>
      <c r="E225" s="4" t="e">
        <f t="shared" si="29"/>
        <v>#VALUE!</v>
      </c>
      <c r="F225" s="4" t="e">
        <f t="shared" si="30"/>
        <v>#VALUE!</v>
      </c>
      <c r="I225" s="5" t="e">
        <f t="shared" si="22"/>
        <v>#VALUE!</v>
      </c>
      <c r="J225">
        <v>0</v>
      </c>
      <c r="K225">
        <v>0</v>
      </c>
      <c r="L225">
        <f t="shared" si="31"/>
        <v>784.18976642536029</v>
      </c>
    </row>
    <row r="226" spans="1:12" x14ac:dyDescent="0.25">
      <c r="A226">
        <v>211</v>
      </c>
      <c r="B226" s="6">
        <f t="shared" si="23"/>
        <v>6500.783705386516</v>
      </c>
      <c r="D226">
        <v>47035.33</v>
      </c>
      <c r="E226" s="4">
        <f t="shared" si="29"/>
        <v>50</v>
      </c>
      <c r="F226" s="4">
        <f t="shared" si="30"/>
        <v>125.77999999999884</v>
      </c>
      <c r="G226">
        <v>47161.11</v>
      </c>
      <c r="H226">
        <v>47122.84</v>
      </c>
      <c r="I226" s="5">
        <f t="shared" si="22"/>
        <v>0.39751947845444796</v>
      </c>
      <c r="K226">
        <f>-(H226-D226)*I226</f>
        <v>-34.786929559546657</v>
      </c>
      <c r="L226">
        <f t="shared" si="31"/>
        <v>815.21307044045329</v>
      </c>
    </row>
    <row r="227" spans="1:12" x14ac:dyDescent="0.25">
      <c r="A227">
        <v>212</v>
      </c>
      <c r="B227" s="6">
        <f t="shared" si="23"/>
        <v>6465.9967758269695</v>
      </c>
      <c r="D227" t="s">
        <v>15</v>
      </c>
      <c r="E227" s="4" t="e">
        <f t="shared" si="29"/>
        <v>#VALUE!</v>
      </c>
      <c r="F227" s="4" t="e">
        <f t="shared" si="30"/>
        <v>#VALUE!</v>
      </c>
      <c r="I227" s="5" t="e">
        <f t="shared" si="22"/>
        <v>#VALUE!</v>
      </c>
      <c r="K227">
        <v>-50</v>
      </c>
      <c r="L227">
        <f t="shared" si="31"/>
        <v>815.21307044045329</v>
      </c>
    </row>
    <row r="228" spans="1:12" x14ac:dyDescent="0.25">
      <c r="A228">
        <v>213</v>
      </c>
      <c r="B228" s="6">
        <f t="shared" si="23"/>
        <v>6415.9967758269695</v>
      </c>
      <c r="D228" t="s">
        <v>14</v>
      </c>
      <c r="E228" s="4" t="e">
        <f t="shared" si="29"/>
        <v>#VALUE!</v>
      </c>
      <c r="F228" s="4" t="e">
        <f t="shared" si="30"/>
        <v>#VALUE!</v>
      </c>
      <c r="I228" s="5" t="e">
        <f t="shared" si="22"/>
        <v>#VALUE!</v>
      </c>
      <c r="K228">
        <v>-50</v>
      </c>
      <c r="L228">
        <f t="shared" si="31"/>
        <v>850</v>
      </c>
    </row>
    <row r="229" spans="1:12" x14ac:dyDescent="0.25">
      <c r="A229">
        <v>214</v>
      </c>
      <c r="B229" s="6">
        <f t="shared" si="23"/>
        <v>6365.9967758269695</v>
      </c>
      <c r="D229" t="s">
        <v>15</v>
      </c>
      <c r="E229" s="4" t="e">
        <f t="shared" si="29"/>
        <v>#VALUE!</v>
      </c>
      <c r="F229" s="4" t="e">
        <f t="shared" si="30"/>
        <v>#VALUE!</v>
      </c>
      <c r="I229" s="5" t="e">
        <f t="shared" si="22"/>
        <v>#VALUE!</v>
      </c>
      <c r="K229">
        <v>-50</v>
      </c>
      <c r="L229">
        <f t="shared" si="31"/>
        <v>900</v>
      </c>
    </row>
    <row r="230" spans="1:12" x14ac:dyDescent="0.25">
      <c r="A230">
        <v>215</v>
      </c>
      <c r="B230" s="6">
        <f t="shared" si="23"/>
        <v>6315.9967758269695</v>
      </c>
      <c r="D230" t="s">
        <v>17</v>
      </c>
      <c r="E230" s="4" t="e">
        <f t="shared" si="29"/>
        <v>#VALUE!</v>
      </c>
      <c r="F230" s="4" t="e">
        <f t="shared" si="30"/>
        <v>#VALUE!</v>
      </c>
      <c r="I230" s="5" t="e">
        <f t="shared" si="22"/>
        <v>#VALUE!</v>
      </c>
      <c r="J230">
        <v>0</v>
      </c>
      <c r="K230">
        <v>0</v>
      </c>
      <c r="L230">
        <f t="shared" si="31"/>
        <v>950</v>
      </c>
    </row>
    <row r="231" spans="1:12" x14ac:dyDescent="0.25">
      <c r="A231">
        <v>216</v>
      </c>
      <c r="B231" s="6">
        <f t="shared" si="23"/>
        <v>6315.9967758269695</v>
      </c>
      <c r="E231" s="4" t="e">
        <f t="shared" si="29"/>
        <v>#DIV/0!</v>
      </c>
      <c r="F231" s="4">
        <f t="shared" si="30"/>
        <v>0</v>
      </c>
      <c r="I231" s="5" t="e">
        <f t="shared" si="22"/>
        <v>#DIV/0!</v>
      </c>
      <c r="L231">
        <v>1000</v>
      </c>
    </row>
    <row r="232" spans="1:12" x14ac:dyDescent="0.25">
      <c r="A232">
        <v>217</v>
      </c>
      <c r="B232" s="6">
        <f t="shared" si="23"/>
        <v>6315.9967758269695</v>
      </c>
      <c r="E232" s="4" t="e">
        <f t="shared" si="29"/>
        <v>#DIV/0!</v>
      </c>
      <c r="F232" s="4">
        <f t="shared" si="30"/>
        <v>0</v>
      </c>
      <c r="I232" s="5" t="e">
        <f t="shared" si="22"/>
        <v>#DIV/0!</v>
      </c>
      <c r="L232">
        <f t="shared" si="31"/>
        <v>1000</v>
      </c>
    </row>
    <row r="233" spans="1:12" x14ac:dyDescent="0.25">
      <c r="A233">
        <v>218</v>
      </c>
      <c r="B233" s="6">
        <f t="shared" si="23"/>
        <v>6315.9967758269695</v>
      </c>
      <c r="E233" s="4" t="e">
        <f t="shared" si="29"/>
        <v>#DIV/0!</v>
      </c>
      <c r="F233" s="4">
        <f t="shared" si="30"/>
        <v>0</v>
      </c>
      <c r="I233" s="5" t="e">
        <f t="shared" si="22"/>
        <v>#DIV/0!</v>
      </c>
      <c r="L233">
        <f t="shared" si="31"/>
        <v>1000</v>
      </c>
    </row>
    <row r="234" spans="1:12" x14ac:dyDescent="0.25">
      <c r="A234">
        <v>219</v>
      </c>
      <c r="B234" s="6">
        <f t="shared" si="23"/>
        <v>6315.9967758269695</v>
      </c>
      <c r="E234" s="4" t="e">
        <f t="shared" si="29"/>
        <v>#DIV/0!</v>
      </c>
      <c r="F234" s="4">
        <f t="shared" si="30"/>
        <v>0</v>
      </c>
      <c r="I234" s="5" t="e">
        <f t="shared" si="22"/>
        <v>#DIV/0!</v>
      </c>
      <c r="L234">
        <f t="shared" si="31"/>
        <v>1000</v>
      </c>
    </row>
    <row r="235" spans="1:12" x14ac:dyDescent="0.25">
      <c r="A235">
        <v>220</v>
      </c>
      <c r="B235" s="6">
        <f t="shared" si="23"/>
        <v>6315.9967758269695</v>
      </c>
      <c r="E235" s="4" t="e">
        <f t="shared" si="29"/>
        <v>#DIV/0!</v>
      </c>
      <c r="F235" s="4">
        <f t="shared" si="30"/>
        <v>0</v>
      </c>
      <c r="I235" s="5" t="e">
        <f t="shared" si="22"/>
        <v>#DIV/0!</v>
      </c>
      <c r="L235">
        <f t="shared" si="31"/>
        <v>1000</v>
      </c>
    </row>
    <row r="236" spans="1:12" x14ac:dyDescent="0.25">
      <c r="A236">
        <v>221</v>
      </c>
      <c r="B236" s="6">
        <f t="shared" si="23"/>
        <v>6315.9967758269695</v>
      </c>
      <c r="E236" s="4" t="e">
        <f t="shared" si="29"/>
        <v>#DIV/0!</v>
      </c>
      <c r="F236" s="4">
        <f t="shared" si="30"/>
        <v>0</v>
      </c>
      <c r="I236" s="5" t="e">
        <f t="shared" si="22"/>
        <v>#DIV/0!</v>
      </c>
      <c r="L236">
        <f t="shared" si="31"/>
        <v>1000</v>
      </c>
    </row>
    <row r="237" spans="1:12" x14ac:dyDescent="0.25">
      <c r="A237">
        <v>222</v>
      </c>
      <c r="B237" s="6">
        <f t="shared" si="23"/>
        <v>6315.9967758269695</v>
      </c>
      <c r="E237" s="4" t="e">
        <f t="shared" si="29"/>
        <v>#DIV/0!</v>
      </c>
      <c r="F237" s="4">
        <f t="shared" si="30"/>
        <v>0</v>
      </c>
      <c r="I237" s="5" t="e">
        <f t="shared" si="22"/>
        <v>#DIV/0!</v>
      </c>
      <c r="L237">
        <f t="shared" si="31"/>
        <v>1000</v>
      </c>
    </row>
    <row r="238" spans="1:12" x14ac:dyDescent="0.25">
      <c r="A238">
        <v>223</v>
      </c>
      <c r="B238" s="6">
        <f t="shared" si="23"/>
        <v>6315.9967758269695</v>
      </c>
      <c r="E238" s="4" t="e">
        <f t="shared" si="29"/>
        <v>#DIV/0!</v>
      </c>
      <c r="F238" s="4">
        <f t="shared" si="30"/>
        <v>0</v>
      </c>
      <c r="I238" s="5" t="e">
        <f t="shared" si="22"/>
        <v>#DIV/0!</v>
      </c>
      <c r="L238">
        <f t="shared" si="31"/>
        <v>1000</v>
      </c>
    </row>
    <row r="239" spans="1:12" x14ac:dyDescent="0.25">
      <c r="A239">
        <v>224</v>
      </c>
      <c r="B239" s="6">
        <f t="shared" si="23"/>
        <v>6315.9967758269695</v>
      </c>
      <c r="E239" s="4" t="e">
        <f t="shared" si="29"/>
        <v>#DIV/0!</v>
      </c>
      <c r="F239" s="4">
        <f t="shared" si="30"/>
        <v>0</v>
      </c>
      <c r="I239" s="5" t="e">
        <f t="shared" si="22"/>
        <v>#DIV/0!</v>
      </c>
      <c r="L239">
        <f t="shared" si="31"/>
        <v>1000</v>
      </c>
    </row>
    <row r="240" spans="1:12" x14ac:dyDescent="0.25">
      <c r="A240">
        <v>225</v>
      </c>
      <c r="B240" s="6">
        <f t="shared" si="23"/>
        <v>6315.9967758269695</v>
      </c>
      <c r="E240" s="4" t="e">
        <f t="shared" ref="E240:E258" si="32">(50/ABS(G240-D240))*ABS(G240-D240)</f>
        <v>#DIV/0!</v>
      </c>
      <c r="F240" s="4">
        <f t="shared" ref="F240:F258" si="33">ABS(D240-G240)</f>
        <v>0</v>
      </c>
      <c r="I240" s="5" t="e">
        <f t="shared" si="22"/>
        <v>#DIV/0!</v>
      </c>
      <c r="L240">
        <f t="shared" si="31"/>
        <v>1000</v>
      </c>
    </row>
    <row r="241" spans="1:12" x14ac:dyDescent="0.25">
      <c r="A241">
        <v>226</v>
      </c>
      <c r="B241" s="6">
        <f t="shared" si="23"/>
        <v>6315.9967758269695</v>
      </c>
      <c r="E241" s="4" t="e">
        <f t="shared" si="32"/>
        <v>#DIV/0!</v>
      </c>
      <c r="F241" s="4">
        <f t="shared" si="33"/>
        <v>0</v>
      </c>
      <c r="I241" s="5" t="e">
        <f t="shared" si="22"/>
        <v>#DIV/0!</v>
      </c>
      <c r="L241">
        <f t="shared" si="31"/>
        <v>1000</v>
      </c>
    </row>
    <row r="242" spans="1:12" x14ac:dyDescent="0.25">
      <c r="A242">
        <v>227</v>
      </c>
      <c r="B242" s="6">
        <f t="shared" si="23"/>
        <v>6315.9967758269695</v>
      </c>
      <c r="E242" s="4" t="e">
        <f t="shared" si="32"/>
        <v>#DIV/0!</v>
      </c>
      <c r="F242" s="4">
        <f t="shared" si="33"/>
        <v>0</v>
      </c>
      <c r="I242" s="5" t="e">
        <f t="shared" si="22"/>
        <v>#DIV/0!</v>
      </c>
      <c r="L242">
        <f t="shared" si="31"/>
        <v>1000</v>
      </c>
    </row>
    <row r="243" spans="1:12" x14ac:dyDescent="0.25">
      <c r="A243">
        <v>228</v>
      </c>
      <c r="B243" s="6">
        <f t="shared" si="23"/>
        <v>6315.9967758269695</v>
      </c>
      <c r="E243" s="4" t="e">
        <f t="shared" si="32"/>
        <v>#DIV/0!</v>
      </c>
      <c r="F243" s="4">
        <f t="shared" si="33"/>
        <v>0</v>
      </c>
      <c r="I243" s="5" t="e">
        <f t="shared" si="22"/>
        <v>#DIV/0!</v>
      </c>
      <c r="L243">
        <f t="shared" si="31"/>
        <v>1000</v>
      </c>
    </row>
    <row r="244" spans="1:12" x14ac:dyDescent="0.25">
      <c r="A244">
        <v>229</v>
      </c>
      <c r="B244" s="6">
        <f t="shared" si="23"/>
        <v>6315.9967758269695</v>
      </c>
      <c r="E244" s="4" t="e">
        <f t="shared" si="32"/>
        <v>#DIV/0!</v>
      </c>
      <c r="F244" s="4">
        <f t="shared" si="33"/>
        <v>0</v>
      </c>
      <c r="I244" s="5" t="e">
        <f t="shared" si="22"/>
        <v>#DIV/0!</v>
      </c>
      <c r="L244">
        <f t="shared" si="31"/>
        <v>1000</v>
      </c>
    </row>
    <row r="245" spans="1:12" x14ac:dyDescent="0.25">
      <c r="A245">
        <v>230</v>
      </c>
      <c r="B245" s="6">
        <f t="shared" si="23"/>
        <v>6315.9967758269695</v>
      </c>
      <c r="E245" s="4" t="e">
        <f t="shared" si="32"/>
        <v>#DIV/0!</v>
      </c>
      <c r="F245" s="4">
        <f t="shared" si="33"/>
        <v>0</v>
      </c>
      <c r="I245" s="5" t="e">
        <f t="shared" si="22"/>
        <v>#DIV/0!</v>
      </c>
      <c r="L245">
        <f t="shared" si="31"/>
        <v>1000</v>
      </c>
    </row>
    <row r="246" spans="1:12" x14ac:dyDescent="0.25">
      <c r="A246">
        <v>231</v>
      </c>
      <c r="B246" s="6">
        <f t="shared" si="23"/>
        <v>6315.9967758269695</v>
      </c>
      <c r="E246" s="4" t="e">
        <f t="shared" si="32"/>
        <v>#DIV/0!</v>
      </c>
      <c r="F246" s="4">
        <f t="shared" si="33"/>
        <v>0</v>
      </c>
      <c r="I246" s="5" t="e">
        <f t="shared" si="22"/>
        <v>#DIV/0!</v>
      </c>
      <c r="L246">
        <f t="shared" si="31"/>
        <v>1000</v>
      </c>
    </row>
    <row r="247" spans="1:12" x14ac:dyDescent="0.25">
      <c r="A247">
        <v>232</v>
      </c>
      <c r="B247" s="6">
        <f t="shared" si="23"/>
        <v>6315.9967758269695</v>
      </c>
      <c r="E247" s="4" t="e">
        <f t="shared" si="32"/>
        <v>#DIV/0!</v>
      </c>
      <c r="F247" s="4">
        <f t="shared" si="33"/>
        <v>0</v>
      </c>
      <c r="I247" s="5" t="e">
        <f t="shared" si="22"/>
        <v>#DIV/0!</v>
      </c>
      <c r="L247">
        <f t="shared" si="31"/>
        <v>1000</v>
      </c>
    </row>
    <row r="248" spans="1:12" x14ac:dyDescent="0.25">
      <c r="A248">
        <v>233</v>
      </c>
      <c r="B248" s="6">
        <f t="shared" si="23"/>
        <v>6315.9967758269695</v>
      </c>
      <c r="E248" s="4" t="e">
        <f t="shared" si="32"/>
        <v>#DIV/0!</v>
      </c>
      <c r="F248" s="4">
        <f t="shared" si="33"/>
        <v>0</v>
      </c>
      <c r="I248" s="5" t="e">
        <f t="shared" si="22"/>
        <v>#DIV/0!</v>
      </c>
      <c r="L248">
        <f t="shared" si="31"/>
        <v>1000</v>
      </c>
    </row>
    <row r="249" spans="1:12" x14ac:dyDescent="0.25">
      <c r="A249">
        <v>234</v>
      </c>
      <c r="B249" s="6">
        <f t="shared" si="23"/>
        <v>6315.9967758269695</v>
      </c>
      <c r="E249" s="4" t="e">
        <f t="shared" si="32"/>
        <v>#DIV/0!</v>
      </c>
      <c r="F249" s="4">
        <f t="shared" si="33"/>
        <v>0</v>
      </c>
      <c r="I249" s="5" t="e">
        <f t="shared" si="22"/>
        <v>#DIV/0!</v>
      </c>
      <c r="L249">
        <f t="shared" si="31"/>
        <v>1000</v>
      </c>
    </row>
    <row r="250" spans="1:12" x14ac:dyDescent="0.25">
      <c r="A250">
        <v>235</v>
      </c>
      <c r="B250" s="6">
        <f t="shared" si="23"/>
        <v>6315.9967758269695</v>
      </c>
      <c r="E250" s="4" t="e">
        <f t="shared" si="32"/>
        <v>#DIV/0!</v>
      </c>
      <c r="F250" s="4">
        <f t="shared" si="33"/>
        <v>0</v>
      </c>
      <c r="I250" s="5" t="e">
        <f t="shared" si="22"/>
        <v>#DIV/0!</v>
      </c>
      <c r="L250">
        <f t="shared" si="31"/>
        <v>1000</v>
      </c>
    </row>
    <row r="251" spans="1:12" x14ac:dyDescent="0.25">
      <c r="A251">
        <v>236</v>
      </c>
      <c r="B251" s="6">
        <f t="shared" si="23"/>
        <v>6315.9967758269695</v>
      </c>
      <c r="E251" s="4" t="e">
        <f t="shared" si="32"/>
        <v>#DIV/0!</v>
      </c>
      <c r="F251" s="4">
        <f t="shared" si="33"/>
        <v>0</v>
      </c>
      <c r="I251" s="5" t="e">
        <f t="shared" si="22"/>
        <v>#DIV/0!</v>
      </c>
      <c r="L251">
        <f t="shared" si="31"/>
        <v>1000</v>
      </c>
    </row>
    <row r="252" spans="1:12" x14ac:dyDescent="0.25">
      <c r="A252">
        <v>237</v>
      </c>
      <c r="B252" s="6">
        <f t="shared" si="23"/>
        <v>6315.9967758269695</v>
      </c>
      <c r="E252" s="4" t="e">
        <f t="shared" si="32"/>
        <v>#DIV/0!</v>
      </c>
      <c r="F252" s="4">
        <f t="shared" si="33"/>
        <v>0</v>
      </c>
      <c r="I252" s="5" t="e">
        <f t="shared" si="22"/>
        <v>#DIV/0!</v>
      </c>
      <c r="L252">
        <f t="shared" si="31"/>
        <v>1000</v>
      </c>
    </row>
    <row r="253" spans="1:12" x14ac:dyDescent="0.25">
      <c r="A253">
        <v>238</v>
      </c>
      <c r="B253" s="6">
        <f t="shared" si="23"/>
        <v>6315.9967758269695</v>
      </c>
      <c r="E253" s="4" t="e">
        <f t="shared" si="32"/>
        <v>#DIV/0!</v>
      </c>
      <c r="F253" s="4">
        <f t="shared" si="33"/>
        <v>0</v>
      </c>
      <c r="I253" s="5" t="e">
        <f t="shared" si="22"/>
        <v>#DIV/0!</v>
      </c>
      <c r="L253">
        <f t="shared" si="31"/>
        <v>1000</v>
      </c>
    </row>
    <row r="254" spans="1:12" x14ac:dyDescent="0.25">
      <c r="A254">
        <v>239</v>
      </c>
      <c r="B254" s="6">
        <f t="shared" si="23"/>
        <v>6315.9967758269695</v>
      </c>
      <c r="E254" s="4" t="e">
        <f t="shared" si="32"/>
        <v>#DIV/0!</v>
      </c>
      <c r="F254" s="4">
        <f t="shared" si="33"/>
        <v>0</v>
      </c>
      <c r="I254" s="5" t="e">
        <f t="shared" si="22"/>
        <v>#DIV/0!</v>
      </c>
      <c r="L254">
        <f t="shared" si="31"/>
        <v>1000</v>
      </c>
    </row>
    <row r="255" spans="1:12" x14ac:dyDescent="0.25">
      <c r="A255">
        <v>240</v>
      </c>
      <c r="B255" s="6">
        <f t="shared" si="23"/>
        <v>6315.9967758269695</v>
      </c>
      <c r="E255" s="4" t="e">
        <f t="shared" si="32"/>
        <v>#DIV/0!</v>
      </c>
      <c r="F255" s="4">
        <f t="shared" si="33"/>
        <v>0</v>
      </c>
      <c r="I255" s="5" t="e">
        <f t="shared" si="22"/>
        <v>#DIV/0!</v>
      </c>
      <c r="L255">
        <f t="shared" si="31"/>
        <v>1000</v>
      </c>
    </row>
    <row r="256" spans="1:12" x14ac:dyDescent="0.25">
      <c r="A256">
        <v>241</v>
      </c>
      <c r="B256" s="6">
        <f t="shared" si="23"/>
        <v>6315.9967758269695</v>
      </c>
      <c r="E256" s="4" t="e">
        <f t="shared" si="32"/>
        <v>#DIV/0!</v>
      </c>
      <c r="F256" s="4">
        <f t="shared" si="33"/>
        <v>0</v>
      </c>
      <c r="I256" s="5" t="e">
        <f t="shared" si="22"/>
        <v>#DIV/0!</v>
      </c>
      <c r="L256">
        <f t="shared" si="31"/>
        <v>1000</v>
      </c>
    </row>
    <row r="257" spans="1:12" x14ac:dyDescent="0.25">
      <c r="A257">
        <v>242</v>
      </c>
      <c r="B257" s="6">
        <f t="shared" si="23"/>
        <v>6315.9967758269695</v>
      </c>
      <c r="E257" s="4" t="e">
        <f t="shared" si="32"/>
        <v>#DIV/0!</v>
      </c>
      <c r="F257" s="4">
        <f t="shared" si="33"/>
        <v>0</v>
      </c>
      <c r="I257" s="5" t="e">
        <f t="shared" si="22"/>
        <v>#DIV/0!</v>
      </c>
      <c r="L257">
        <f t="shared" si="31"/>
        <v>1000</v>
      </c>
    </row>
    <row r="258" spans="1:12" x14ac:dyDescent="0.25">
      <c r="A258">
        <v>243</v>
      </c>
      <c r="B258" s="6">
        <f t="shared" si="23"/>
        <v>6315.9967758269695</v>
      </c>
      <c r="E258" s="4" t="e">
        <f t="shared" si="32"/>
        <v>#DIV/0!</v>
      </c>
      <c r="F258" s="4">
        <f t="shared" si="33"/>
        <v>0</v>
      </c>
      <c r="I258" s="5" t="e">
        <f t="shared" si="22"/>
        <v>#DIV/0!</v>
      </c>
      <c r="L258">
        <f t="shared" si="31"/>
        <v>1000</v>
      </c>
    </row>
    <row r="259" spans="1:12" x14ac:dyDescent="0.25">
      <c r="L259">
        <f>L260+J258+K258</f>
        <v>1000</v>
      </c>
    </row>
    <row r="260" spans="1:12" x14ac:dyDescent="0.25">
      <c r="L26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2"/>
  <sheetViews>
    <sheetView topLeftCell="A373" workbookViewId="0">
      <selection activeCell="Q4" sqref="Q4"/>
    </sheetView>
  </sheetViews>
  <sheetFormatPr baseColWidth="10" defaultRowHeight="15" x14ac:dyDescent="0.25"/>
  <cols>
    <col min="11" max="11" width="13.140625" customWidth="1"/>
  </cols>
  <sheetData>
    <row r="2" spans="1:14" x14ac:dyDescent="0.25">
      <c r="A2" t="s">
        <v>13</v>
      </c>
      <c r="B2" t="s">
        <v>0</v>
      </c>
      <c r="C2" t="s">
        <v>1</v>
      </c>
      <c r="D2" s="3" t="s">
        <v>2</v>
      </c>
      <c r="E2" t="s">
        <v>3</v>
      </c>
      <c r="F2" t="s">
        <v>10</v>
      </c>
      <c r="G2" s="3" t="s">
        <v>5</v>
      </c>
      <c r="H2" t="s">
        <v>6</v>
      </c>
      <c r="I2" s="3" t="s">
        <v>4</v>
      </c>
      <c r="J2" t="s">
        <v>7</v>
      </c>
      <c r="K2" s="1" t="s">
        <v>8</v>
      </c>
    </row>
    <row r="3" spans="1:14" x14ac:dyDescent="0.25">
      <c r="A3">
        <v>1</v>
      </c>
      <c r="B3">
        <v>5000</v>
      </c>
      <c r="C3" t="s">
        <v>9</v>
      </c>
      <c r="D3" s="5" t="s">
        <v>14</v>
      </c>
      <c r="E3" s="4" t="e">
        <f>(50/ABS(G3-D3))*ABS(G3-D3)</f>
        <v>#VALUE!</v>
      </c>
      <c r="F3" s="4" t="e">
        <f>ABS(D3-G3)</f>
        <v>#VALUE!</v>
      </c>
      <c r="G3" s="5" t="s">
        <v>11</v>
      </c>
      <c r="H3" s="4" t="s">
        <v>11</v>
      </c>
      <c r="I3" s="5" t="e">
        <f>50/ABS(D3-G3)</f>
        <v>#VALUE!</v>
      </c>
      <c r="J3" s="7"/>
      <c r="K3" s="8">
        <v>-50</v>
      </c>
      <c r="L3" s="2">
        <v>44562</v>
      </c>
    </row>
    <row r="4" spans="1:14" x14ac:dyDescent="0.25">
      <c r="A4">
        <v>2</v>
      </c>
      <c r="B4" s="10">
        <f>B3+J3+K3</f>
        <v>4950</v>
      </c>
      <c r="C4" t="s">
        <v>9</v>
      </c>
      <c r="D4" s="5" t="s">
        <v>14</v>
      </c>
      <c r="E4" s="4" t="e">
        <f t="shared" ref="E4:E67" si="0">(50/ABS(G4-D4))*ABS(G4-D4)</f>
        <v>#VALUE!</v>
      </c>
      <c r="F4" s="4" t="e">
        <f t="shared" ref="F4:F67" si="1">ABS(D4-G4)</f>
        <v>#VALUE!</v>
      </c>
      <c r="G4" s="5"/>
      <c r="H4" s="4"/>
      <c r="I4" s="5" t="e">
        <f t="shared" ref="I4:I67" si="2">50/ABS(D4-G4)</f>
        <v>#VALUE!</v>
      </c>
      <c r="J4" s="7"/>
      <c r="K4" s="8">
        <v>-50</v>
      </c>
    </row>
    <row r="5" spans="1:14" x14ac:dyDescent="0.25">
      <c r="A5">
        <v>3</v>
      </c>
      <c r="B5" s="10">
        <f t="shared" ref="B5:B68" si="3">B4+J4+K4</f>
        <v>4900</v>
      </c>
      <c r="D5" s="5" t="s">
        <v>14</v>
      </c>
      <c r="E5" s="4" t="e">
        <f t="shared" si="0"/>
        <v>#VALUE!</v>
      </c>
      <c r="F5" s="4" t="e">
        <f t="shared" si="1"/>
        <v>#VALUE!</v>
      </c>
      <c r="I5" s="5" t="e">
        <f t="shared" si="2"/>
        <v>#VALUE!</v>
      </c>
      <c r="K5">
        <v>-50</v>
      </c>
      <c r="M5">
        <f>SUM(J:J)</f>
        <v>13193.209141948189</v>
      </c>
    </row>
    <row r="6" spans="1:14" x14ac:dyDescent="0.25">
      <c r="A6">
        <v>4</v>
      </c>
      <c r="B6" s="10">
        <f t="shared" si="3"/>
        <v>4850</v>
      </c>
      <c r="D6" s="5" t="s">
        <v>15</v>
      </c>
      <c r="E6" s="4" t="e">
        <f t="shared" si="0"/>
        <v>#VALUE!</v>
      </c>
      <c r="F6" s="4" t="e">
        <f t="shared" si="1"/>
        <v>#VALUE!</v>
      </c>
      <c r="I6" s="5" t="e">
        <f t="shared" si="2"/>
        <v>#VALUE!</v>
      </c>
      <c r="K6">
        <v>-50</v>
      </c>
      <c r="M6">
        <f>SUM(K:K)</f>
        <v>-10510.553023852241</v>
      </c>
    </row>
    <row r="7" spans="1:14" x14ac:dyDescent="0.25">
      <c r="A7">
        <v>5</v>
      </c>
      <c r="B7" s="10">
        <f t="shared" si="3"/>
        <v>4800</v>
      </c>
      <c r="D7" s="5" t="s">
        <v>17</v>
      </c>
      <c r="E7" s="4" t="e">
        <f t="shared" si="0"/>
        <v>#VALUE!</v>
      </c>
      <c r="F7" s="4" t="e">
        <f t="shared" si="1"/>
        <v>#VALUE!</v>
      </c>
      <c r="I7" s="5" t="e">
        <f t="shared" si="2"/>
        <v>#VALUE!</v>
      </c>
      <c r="J7">
        <v>0</v>
      </c>
      <c r="K7">
        <v>0</v>
      </c>
    </row>
    <row r="8" spans="1:14" x14ac:dyDescent="0.25">
      <c r="A8">
        <v>6</v>
      </c>
      <c r="B8" s="10">
        <f t="shared" si="3"/>
        <v>4800</v>
      </c>
      <c r="D8" s="5" t="s">
        <v>15</v>
      </c>
      <c r="E8" s="4" t="e">
        <f t="shared" si="0"/>
        <v>#VALUE!</v>
      </c>
      <c r="F8" s="4" t="e">
        <f t="shared" si="1"/>
        <v>#VALUE!</v>
      </c>
      <c r="I8" s="5" t="e">
        <f t="shared" si="2"/>
        <v>#VALUE!</v>
      </c>
      <c r="K8">
        <v>-50</v>
      </c>
      <c r="M8">
        <f>M5/8360.5361</f>
        <v>1.5780338705729875</v>
      </c>
    </row>
    <row r="9" spans="1:14" x14ac:dyDescent="0.25">
      <c r="A9">
        <v>7</v>
      </c>
      <c r="B9" s="10">
        <f t="shared" si="3"/>
        <v>4750</v>
      </c>
      <c r="D9">
        <v>47125.41</v>
      </c>
      <c r="E9" s="4">
        <f t="shared" si="0"/>
        <v>50</v>
      </c>
      <c r="F9" s="4">
        <f t="shared" si="1"/>
        <v>152.72999999999593</v>
      </c>
      <c r="G9">
        <v>47278.14</v>
      </c>
      <c r="H9">
        <v>47243.9</v>
      </c>
      <c r="I9" s="5">
        <f t="shared" si="2"/>
        <v>0.3273751063969183</v>
      </c>
      <c r="K9">
        <f>-(H9-D9)*I9</f>
        <v>-38.790676356970181</v>
      </c>
    </row>
    <row r="10" spans="1:14" x14ac:dyDescent="0.25">
      <c r="A10">
        <v>8</v>
      </c>
      <c r="B10" s="10">
        <f t="shared" si="3"/>
        <v>4711.2093236430301</v>
      </c>
      <c r="D10" s="5" t="s">
        <v>18</v>
      </c>
      <c r="E10" s="4" t="e">
        <f t="shared" si="0"/>
        <v>#VALUE!</v>
      </c>
      <c r="F10" s="4" t="e">
        <f t="shared" si="1"/>
        <v>#VALUE!</v>
      </c>
      <c r="I10" s="5" t="e">
        <f t="shared" si="2"/>
        <v>#VALUE!</v>
      </c>
      <c r="J10">
        <v>0</v>
      </c>
      <c r="K10">
        <v>0</v>
      </c>
    </row>
    <row r="11" spans="1:14" x14ac:dyDescent="0.25">
      <c r="A11">
        <v>9</v>
      </c>
      <c r="B11" s="10">
        <f t="shared" si="3"/>
        <v>4711.2093236430301</v>
      </c>
      <c r="D11">
        <v>47186.94</v>
      </c>
      <c r="E11" s="4">
        <f t="shared" si="0"/>
        <v>50</v>
      </c>
      <c r="F11" s="4">
        <f t="shared" si="1"/>
        <v>90.779999999998836</v>
      </c>
      <c r="G11">
        <v>47277.72</v>
      </c>
      <c r="H11">
        <v>47219.54</v>
      </c>
      <c r="I11" s="5">
        <f t="shared" si="2"/>
        <v>0.55078211059705484</v>
      </c>
      <c r="K11">
        <f>-(H11-D11)*I11</f>
        <v>-17.955496805463188</v>
      </c>
    </row>
    <row r="12" spans="1:14" x14ac:dyDescent="0.25">
      <c r="A12">
        <v>10</v>
      </c>
      <c r="B12" s="10">
        <f t="shared" si="3"/>
        <v>4693.2538268375665</v>
      </c>
      <c r="D12" s="5" t="s">
        <v>15</v>
      </c>
      <c r="E12" s="4" t="e">
        <f t="shared" si="0"/>
        <v>#VALUE!</v>
      </c>
      <c r="F12" s="4" t="e">
        <f t="shared" si="1"/>
        <v>#VALUE!</v>
      </c>
      <c r="I12" s="5" t="e">
        <f t="shared" si="2"/>
        <v>#VALUE!</v>
      </c>
      <c r="K12">
        <v>-50</v>
      </c>
    </row>
    <row r="13" spans="1:14" x14ac:dyDescent="0.25">
      <c r="A13">
        <v>11</v>
      </c>
      <c r="B13" s="10">
        <f t="shared" si="3"/>
        <v>4643.2538268375665</v>
      </c>
      <c r="D13" t="s">
        <v>14</v>
      </c>
      <c r="E13" s="4" t="e">
        <f t="shared" si="0"/>
        <v>#VALUE!</v>
      </c>
      <c r="F13" s="4" t="e">
        <f t="shared" si="1"/>
        <v>#VALUE!</v>
      </c>
      <c r="I13" s="5" t="e">
        <f t="shared" si="2"/>
        <v>#VALUE!</v>
      </c>
      <c r="K13">
        <v>-50</v>
      </c>
      <c r="N13">
        <v>5000</v>
      </c>
    </row>
    <row r="14" spans="1:14" x14ac:dyDescent="0.25">
      <c r="A14">
        <v>12</v>
      </c>
      <c r="B14" s="10">
        <f t="shared" si="3"/>
        <v>4593.2538268375665</v>
      </c>
      <c r="D14" s="5" t="s">
        <v>17</v>
      </c>
      <c r="E14" s="4" t="e">
        <f t="shared" si="0"/>
        <v>#VALUE!</v>
      </c>
      <c r="F14" s="4" t="e">
        <f t="shared" si="1"/>
        <v>#VALUE!</v>
      </c>
      <c r="I14" s="5" t="e">
        <f t="shared" si="2"/>
        <v>#VALUE!</v>
      </c>
      <c r="J14">
        <v>0</v>
      </c>
      <c r="K14">
        <v>0</v>
      </c>
      <c r="N14">
        <v>3847</v>
      </c>
    </row>
    <row r="15" spans="1:14" x14ac:dyDescent="0.25">
      <c r="A15">
        <v>13</v>
      </c>
      <c r="B15" s="10">
        <f t="shared" si="3"/>
        <v>4593.2538268375665</v>
      </c>
      <c r="D15" t="s">
        <v>15</v>
      </c>
      <c r="E15" s="4" t="e">
        <f t="shared" si="0"/>
        <v>#VALUE!</v>
      </c>
      <c r="F15" s="4" t="e">
        <f t="shared" si="1"/>
        <v>#VALUE!</v>
      </c>
      <c r="I15" s="5" t="e">
        <f t="shared" si="2"/>
        <v>#VALUE!</v>
      </c>
      <c r="K15">
        <v>-50</v>
      </c>
      <c r="N15">
        <f>N13/N14</f>
        <v>1.2997140629061605</v>
      </c>
    </row>
    <row r="16" spans="1:14" x14ac:dyDescent="0.25">
      <c r="A16">
        <v>14</v>
      </c>
      <c r="B16" s="10">
        <f t="shared" si="3"/>
        <v>4543.2538268375665</v>
      </c>
      <c r="D16" s="5" t="s">
        <v>14</v>
      </c>
      <c r="E16" s="4" t="e">
        <f t="shared" si="0"/>
        <v>#VALUE!</v>
      </c>
      <c r="F16" s="4" t="e">
        <f t="shared" si="1"/>
        <v>#VALUE!</v>
      </c>
      <c r="I16" s="5" t="e">
        <f t="shared" si="2"/>
        <v>#VALUE!</v>
      </c>
      <c r="K16">
        <v>-50</v>
      </c>
    </row>
    <row r="17" spans="1:11" x14ac:dyDescent="0.25">
      <c r="A17">
        <v>15</v>
      </c>
      <c r="B17" s="10">
        <f t="shared" si="3"/>
        <v>4493.2538268375665</v>
      </c>
      <c r="D17" t="s">
        <v>15</v>
      </c>
      <c r="E17" s="4" t="e">
        <f t="shared" si="0"/>
        <v>#VALUE!</v>
      </c>
      <c r="F17" s="4" t="e">
        <f t="shared" si="1"/>
        <v>#VALUE!</v>
      </c>
      <c r="I17" s="5" t="e">
        <f t="shared" si="2"/>
        <v>#VALUE!</v>
      </c>
      <c r="K17">
        <v>-50</v>
      </c>
    </row>
    <row r="18" spans="1:11" x14ac:dyDescent="0.25">
      <c r="A18">
        <v>16</v>
      </c>
      <c r="B18" s="10">
        <f t="shared" si="3"/>
        <v>4443.2538268375665</v>
      </c>
      <c r="D18">
        <v>46482.97</v>
      </c>
      <c r="E18" s="4">
        <f t="shared" si="0"/>
        <v>50</v>
      </c>
      <c r="F18" s="4">
        <f t="shared" si="1"/>
        <v>159.12000000000262</v>
      </c>
      <c r="G18">
        <v>46323.85</v>
      </c>
      <c r="H18">
        <v>46355.85</v>
      </c>
      <c r="I18" s="5">
        <f t="shared" si="2"/>
        <v>0.31422825540472082</v>
      </c>
      <c r="K18">
        <f>-(D18-H18)*I18</f>
        <v>-39.944695827048932</v>
      </c>
    </row>
    <row r="19" spans="1:11" x14ac:dyDescent="0.25">
      <c r="A19">
        <v>17</v>
      </c>
      <c r="B19" s="10">
        <f t="shared" si="3"/>
        <v>4403.3091310105174</v>
      </c>
      <c r="D19" t="s">
        <v>17</v>
      </c>
      <c r="E19" s="4" t="e">
        <f t="shared" si="0"/>
        <v>#VALUE!</v>
      </c>
      <c r="F19" s="4" t="e">
        <f t="shared" si="1"/>
        <v>#VALUE!</v>
      </c>
      <c r="I19" s="5" t="e">
        <f t="shared" si="2"/>
        <v>#VALUE!</v>
      </c>
      <c r="J19">
        <v>0</v>
      </c>
      <c r="K19">
        <v>0</v>
      </c>
    </row>
    <row r="20" spans="1:11" x14ac:dyDescent="0.25">
      <c r="A20">
        <v>18</v>
      </c>
      <c r="B20" s="10">
        <f t="shared" si="3"/>
        <v>4403.3091310105174</v>
      </c>
      <c r="D20" t="s">
        <v>15</v>
      </c>
      <c r="E20" s="4" t="e">
        <f t="shared" si="0"/>
        <v>#VALUE!</v>
      </c>
      <c r="F20" s="4" t="e">
        <f t="shared" si="1"/>
        <v>#VALUE!</v>
      </c>
      <c r="I20" s="5" t="e">
        <f t="shared" si="2"/>
        <v>#VALUE!</v>
      </c>
      <c r="K20">
        <v>-50</v>
      </c>
    </row>
    <row r="21" spans="1:11" x14ac:dyDescent="0.25">
      <c r="A21">
        <v>19</v>
      </c>
      <c r="B21" s="10">
        <f t="shared" si="3"/>
        <v>4353.3091310105174</v>
      </c>
      <c r="D21" t="s">
        <v>14</v>
      </c>
      <c r="E21" s="4" t="e">
        <f t="shared" si="0"/>
        <v>#VALUE!</v>
      </c>
      <c r="F21" s="4" t="e">
        <f t="shared" si="1"/>
        <v>#VALUE!</v>
      </c>
      <c r="I21" s="5" t="e">
        <f t="shared" si="2"/>
        <v>#VALUE!</v>
      </c>
      <c r="K21">
        <v>-50</v>
      </c>
    </row>
    <row r="22" spans="1:11" x14ac:dyDescent="0.25">
      <c r="A22">
        <v>20</v>
      </c>
      <c r="B22" s="10">
        <f t="shared" si="3"/>
        <v>4303.3091310105174</v>
      </c>
      <c r="D22" t="s">
        <v>18</v>
      </c>
      <c r="E22" s="4" t="e">
        <f t="shared" si="0"/>
        <v>#VALUE!</v>
      </c>
      <c r="F22" s="4" t="e">
        <f t="shared" si="1"/>
        <v>#VALUE!</v>
      </c>
      <c r="I22" s="5" t="e">
        <f t="shared" si="2"/>
        <v>#VALUE!</v>
      </c>
      <c r="J22">
        <v>0</v>
      </c>
      <c r="K22">
        <v>0</v>
      </c>
    </row>
    <row r="23" spans="1:11" x14ac:dyDescent="0.25">
      <c r="A23">
        <v>21</v>
      </c>
      <c r="B23" s="10">
        <f t="shared" si="3"/>
        <v>4303.3091310105174</v>
      </c>
      <c r="D23" t="s">
        <v>14</v>
      </c>
      <c r="E23" s="4" t="e">
        <f t="shared" si="0"/>
        <v>#VALUE!</v>
      </c>
      <c r="F23" s="4" t="e">
        <f t="shared" si="1"/>
        <v>#VALUE!</v>
      </c>
      <c r="I23" s="5" t="e">
        <f t="shared" si="2"/>
        <v>#VALUE!</v>
      </c>
      <c r="K23">
        <v>-50</v>
      </c>
    </row>
    <row r="24" spans="1:11" x14ac:dyDescent="0.25">
      <c r="A24">
        <v>22</v>
      </c>
      <c r="B24" s="10">
        <f t="shared" si="3"/>
        <v>4253.3091310105174</v>
      </c>
      <c r="D24" t="s">
        <v>15</v>
      </c>
      <c r="E24" s="4" t="e">
        <f t="shared" si="0"/>
        <v>#VALUE!</v>
      </c>
      <c r="F24" s="4" t="e">
        <f t="shared" si="1"/>
        <v>#VALUE!</v>
      </c>
      <c r="I24" s="5" t="e">
        <f t="shared" si="2"/>
        <v>#VALUE!</v>
      </c>
      <c r="K24">
        <v>-50</v>
      </c>
    </row>
    <row r="25" spans="1:11" x14ac:dyDescent="0.25">
      <c r="A25">
        <v>23</v>
      </c>
      <c r="B25" s="10">
        <f t="shared" si="3"/>
        <v>4203.3091310105174</v>
      </c>
      <c r="D25">
        <v>42912.24</v>
      </c>
      <c r="E25" s="4">
        <f t="shared" si="0"/>
        <v>50</v>
      </c>
      <c r="F25" s="4">
        <f t="shared" si="1"/>
        <v>273.18000000000029</v>
      </c>
      <c r="G25">
        <v>43185.42</v>
      </c>
      <c r="H25">
        <f>D25-F25*7</f>
        <v>40999.979999999996</v>
      </c>
      <c r="I25" s="5">
        <f t="shared" si="2"/>
        <v>0.18302950435610202</v>
      </c>
      <c r="J25">
        <v>150</v>
      </c>
    </row>
    <row r="26" spans="1:11" x14ac:dyDescent="0.25">
      <c r="A26">
        <v>24</v>
      </c>
      <c r="B26" s="10">
        <f t="shared" si="3"/>
        <v>4353.3091310105174</v>
      </c>
      <c r="D26" t="s">
        <v>14</v>
      </c>
      <c r="E26" s="4" t="e">
        <f t="shared" si="0"/>
        <v>#VALUE!</v>
      </c>
      <c r="F26" s="4" t="e">
        <f t="shared" si="1"/>
        <v>#VALUE!</v>
      </c>
      <c r="I26" s="5" t="e">
        <f t="shared" si="2"/>
        <v>#VALUE!</v>
      </c>
      <c r="K26">
        <v>-50</v>
      </c>
    </row>
    <row r="27" spans="1:11" x14ac:dyDescent="0.25">
      <c r="A27">
        <v>25</v>
      </c>
      <c r="B27" s="10">
        <f t="shared" si="3"/>
        <v>4303.3091310105174</v>
      </c>
      <c r="D27">
        <v>41923.120000000003</v>
      </c>
      <c r="E27" s="4">
        <f t="shared" si="0"/>
        <v>50</v>
      </c>
      <c r="F27" s="4">
        <f t="shared" si="1"/>
        <v>182.95000000000437</v>
      </c>
      <c r="G27">
        <v>41740.17</v>
      </c>
      <c r="H27">
        <v>41852.51</v>
      </c>
      <c r="I27" s="5">
        <f t="shared" si="2"/>
        <v>0.27329871549603063</v>
      </c>
      <c r="K27">
        <f>-(D27-H27)*I27</f>
        <v>-19.297622301174883</v>
      </c>
    </row>
    <row r="28" spans="1:11" x14ac:dyDescent="0.25">
      <c r="A28">
        <v>26</v>
      </c>
      <c r="B28" s="10">
        <f t="shared" si="3"/>
        <v>4284.0115087093427</v>
      </c>
      <c r="D28" t="s">
        <v>17</v>
      </c>
      <c r="E28" s="4" t="e">
        <f t="shared" si="0"/>
        <v>#VALUE!</v>
      </c>
      <c r="F28" s="4" t="e">
        <f t="shared" si="1"/>
        <v>#VALUE!</v>
      </c>
      <c r="I28" s="5" t="e">
        <f t="shared" si="2"/>
        <v>#VALUE!</v>
      </c>
      <c r="J28">
        <v>0</v>
      </c>
      <c r="K28">
        <v>0</v>
      </c>
    </row>
    <row r="29" spans="1:11" x14ac:dyDescent="0.25">
      <c r="A29">
        <v>27</v>
      </c>
      <c r="B29" s="10">
        <f t="shared" si="3"/>
        <v>4284.0115087093427</v>
      </c>
      <c r="D29">
        <v>41811.019999999997</v>
      </c>
      <c r="E29" s="4">
        <f t="shared" si="0"/>
        <v>50</v>
      </c>
      <c r="F29" s="4">
        <f t="shared" si="1"/>
        <v>211.52000000000407</v>
      </c>
      <c r="G29">
        <v>42022.54</v>
      </c>
      <c r="H29">
        <v>41938.519999999997</v>
      </c>
      <c r="I29" s="5">
        <f t="shared" si="2"/>
        <v>0.23638426626323297</v>
      </c>
      <c r="K29">
        <f>-(H29-D29)*I29</f>
        <v>-30.138993948562202</v>
      </c>
    </row>
    <row r="30" spans="1:11" x14ac:dyDescent="0.25">
      <c r="A30">
        <v>28</v>
      </c>
      <c r="B30" s="10">
        <f t="shared" si="3"/>
        <v>4253.8725147607802</v>
      </c>
      <c r="D30">
        <v>41771.74</v>
      </c>
      <c r="E30" s="4">
        <f t="shared" si="0"/>
        <v>50</v>
      </c>
      <c r="F30" s="4">
        <f t="shared" si="1"/>
        <v>218.81000000000495</v>
      </c>
      <c r="G30">
        <v>41990.55</v>
      </c>
      <c r="H30">
        <v>41906.82</v>
      </c>
      <c r="I30" s="5">
        <f t="shared" si="2"/>
        <v>0.22850875188519204</v>
      </c>
      <c r="K30">
        <f>-(H30-D30)*I30</f>
        <v>-30.86696220465214</v>
      </c>
    </row>
    <row r="31" spans="1:11" x14ac:dyDescent="0.25">
      <c r="A31">
        <v>29</v>
      </c>
      <c r="B31" s="10">
        <f t="shared" si="3"/>
        <v>4223.0055525561284</v>
      </c>
      <c r="D31" t="s">
        <v>17</v>
      </c>
      <c r="E31" s="4" t="e">
        <f t="shared" si="0"/>
        <v>#VALUE!</v>
      </c>
      <c r="F31" s="4" t="e">
        <f t="shared" si="1"/>
        <v>#VALUE!</v>
      </c>
      <c r="I31" s="5" t="e">
        <f t="shared" si="2"/>
        <v>#VALUE!</v>
      </c>
      <c r="J31">
        <v>0</v>
      </c>
      <c r="K31">
        <v>0</v>
      </c>
    </row>
    <row r="32" spans="1:11" x14ac:dyDescent="0.25">
      <c r="A32">
        <v>30</v>
      </c>
      <c r="B32" s="10">
        <f t="shared" si="3"/>
        <v>4223.0055525561284</v>
      </c>
      <c r="D32" t="s">
        <v>18</v>
      </c>
      <c r="E32" s="4" t="e">
        <f t="shared" si="0"/>
        <v>#VALUE!</v>
      </c>
      <c r="F32" s="4" t="e">
        <f t="shared" si="1"/>
        <v>#VALUE!</v>
      </c>
      <c r="I32" s="5" t="e">
        <f t="shared" si="2"/>
        <v>#VALUE!</v>
      </c>
      <c r="J32">
        <v>0</v>
      </c>
      <c r="K32">
        <v>0</v>
      </c>
    </row>
    <row r="33" spans="1:11" x14ac:dyDescent="0.25">
      <c r="A33">
        <v>31</v>
      </c>
      <c r="B33" s="10">
        <f t="shared" si="3"/>
        <v>4223.0055525561284</v>
      </c>
      <c r="D33" t="s">
        <v>14</v>
      </c>
      <c r="E33" s="4" t="e">
        <f t="shared" si="0"/>
        <v>#VALUE!</v>
      </c>
      <c r="F33" s="4" t="e">
        <f t="shared" si="1"/>
        <v>#VALUE!</v>
      </c>
      <c r="I33" s="5" t="e">
        <f t="shared" si="2"/>
        <v>#VALUE!</v>
      </c>
      <c r="K33">
        <v>-50</v>
      </c>
    </row>
    <row r="34" spans="1:11" x14ac:dyDescent="0.25">
      <c r="A34">
        <v>32</v>
      </c>
      <c r="B34" s="10">
        <f t="shared" si="3"/>
        <v>4173.0055525561284</v>
      </c>
      <c r="D34" t="s">
        <v>18</v>
      </c>
      <c r="E34" s="4" t="e">
        <f t="shared" si="0"/>
        <v>#VALUE!</v>
      </c>
      <c r="F34" s="4" t="e">
        <f t="shared" si="1"/>
        <v>#VALUE!</v>
      </c>
      <c r="I34" s="5" t="e">
        <f t="shared" si="2"/>
        <v>#VALUE!</v>
      </c>
      <c r="J34">
        <v>0</v>
      </c>
      <c r="K34">
        <v>0</v>
      </c>
    </row>
    <row r="35" spans="1:11" x14ac:dyDescent="0.25">
      <c r="A35">
        <v>33</v>
      </c>
      <c r="B35" s="10">
        <f t="shared" si="3"/>
        <v>4173.0055525561284</v>
      </c>
      <c r="D35" t="s">
        <v>17</v>
      </c>
      <c r="E35" s="4" t="e">
        <f t="shared" si="0"/>
        <v>#VALUE!</v>
      </c>
      <c r="F35" s="4" t="e">
        <f t="shared" si="1"/>
        <v>#VALUE!</v>
      </c>
      <c r="I35" s="5" t="e">
        <f t="shared" si="2"/>
        <v>#VALUE!</v>
      </c>
      <c r="J35">
        <v>0</v>
      </c>
      <c r="K35">
        <v>0</v>
      </c>
    </row>
    <row r="36" spans="1:11" x14ac:dyDescent="0.25">
      <c r="A36">
        <v>34</v>
      </c>
      <c r="B36" s="10">
        <f t="shared" si="3"/>
        <v>4173.0055525561284</v>
      </c>
      <c r="D36" t="s">
        <v>15</v>
      </c>
      <c r="E36" s="4" t="e">
        <f t="shared" si="0"/>
        <v>#VALUE!</v>
      </c>
      <c r="F36" s="4" t="e">
        <f t="shared" si="1"/>
        <v>#VALUE!</v>
      </c>
      <c r="I36" s="5" t="e">
        <f t="shared" si="2"/>
        <v>#VALUE!</v>
      </c>
      <c r="K36">
        <v>-50</v>
      </c>
    </row>
    <row r="37" spans="1:11" x14ac:dyDescent="0.25">
      <c r="A37">
        <v>35</v>
      </c>
      <c r="B37" s="10">
        <f t="shared" si="3"/>
        <v>4123.0055525561284</v>
      </c>
      <c r="D37" t="s">
        <v>17</v>
      </c>
      <c r="E37" s="4" t="e">
        <f t="shared" si="0"/>
        <v>#VALUE!</v>
      </c>
      <c r="F37" s="4" t="e">
        <f t="shared" si="1"/>
        <v>#VALUE!</v>
      </c>
      <c r="I37" s="5" t="e">
        <f t="shared" si="2"/>
        <v>#VALUE!</v>
      </c>
      <c r="J37">
        <v>0</v>
      </c>
      <c r="K37">
        <v>0</v>
      </c>
    </row>
    <row r="38" spans="1:11" x14ac:dyDescent="0.25">
      <c r="A38">
        <v>36</v>
      </c>
      <c r="B38" s="10">
        <f t="shared" si="3"/>
        <v>4123.0055525561284</v>
      </c>
      <c r="D38">
        <v>41764.28</v>
      </c>
      <c r="E38" s="4">
        <f t="shared" si="0"/>
        <v>50</v>
      </c>
      <c r="F38" s="4">
        <f t="shared" si="1"/>
        <v>248.16000000000349</v>
      </c>
      <c r="G38">
        <v>42012.44</v>
      </c>
      <c r="H38">
        <f>D38-F38*8</f>
        <v>39778.999999999971</v>
      </c>
      <c r="I38" s="5">
        <f t="shared" si="2"/>
        <v>0.20148291424886886</v>
      </c>
      <c r="J38">
        <v>200</v>
      </c>
    </row>
    <row r="39" spans="1:11" x14ac:dyDescent="0.25">
      <c r="A39">
        <v>37</v>
      </c>
      <c r="B39" s="10">
        <f t="shared" si="3"/>
        <v>4323.0055525561284</v>
      </c>
      <c r="D39" t="s">
        <v>14</v>
      </c>
      <c r="E39" s="4" t="e">
        <f t="shared" si="0"/>
        <v>#VALUE!</v>
      </c>
      <c r="F39" s="4" t="e">
        <f t="shared" si="1"/>
        <v>#VALUE!</v>
      </c>
      <c r="I39" s="5" t="e">
        <f t="shared" si="2"/>
        <v>#VALUE!</v>
      </c>
      <c r="K39">
        <v>-50</v>
      </c>
    </row>
    <row r="40" spans="1:11" x14ac:dyDescent="0.25">
      <c r="A40">
        <v>38</v>
      </c>
      <c r="B40" s="10">
        <f t="shared" si="3"/>
        <v>4273.0055525561284</v>
      </c>
      <c r="D40">
        <v>41754.870000000003</v>
      </c>
      <c r="E40" s="4">
        <f t="shared" si="0"/>
        <v>50</v>
      </c>
      <c r="F40" s="4">
        <f t="shared" si="1"/>
        <v>64.040000000000873</v>
      </c>
      <c r="G40">
        <v>41818.910000000003</v>
      </c>
      <c r="H40">
        <v>41761.599999999999</v>
      </c>
      <c r="I40" s="5">
        <f t="shared" si="2"/>
        <v>0.78076202373515491</v>
      </c>
      <c r="K40">
        <f>-(H40-D40)*I40</f>
        <v>-5.2545284197344113</v>
      </c>
    </row>
    <row r="41" spans="1:11" x14ac:dyDescent="0.25">
      <c r="A41">
        <v>39</v>
      </c>
      <c r="B41" s="10">
        <f t="shared" si="3"/>
        <v>4267.7510241363943</v>
      </c>
      <c r="D41" t="s">
        <v>15</v>
      </c>
      <c r="E41" s="4" t="e">
        <f t="shared" si="0"/>
        <v>#VALUE!</v>
      </c>
      <c r="F41" s="4" t="e">
        <f t="shared" si="1"/>
        <v>#VALUE!</v>
      </c>
      <c r="I41" s="5" t="e">
        <f t="shared" si="2"/>
        <v>#VALUE!</v>
      </c>
      <c r="K41">
        <v>-50</v>
      </c>
    </row>
    <row r="42" spans="1:11" x14ac:dyDescent="0.25">
      <c r="A42">
        <v>40</v>
      </c>
      <c r="B42" s="10">
        <f t="shared" si="3"/>
        <v>4217.7510241363943</v>
      </c>
      <c r="D42" t="s">
        <v>14</v>
      </c>
      <c r="E42" s="4" t="e">
        <f t="shared" si="0"/>
        <v>#VALUE!</v>
      </c>
      <c r="F42" s="4" t="e">
        <f t="shared" si="1"/>
        <v>#VALUE!</v>
      </c>
      <c r="I42" s="5" t="e">
        <f t="shared" si="2"/>
        <v>#VALUE!</v>
      </c>
      <c r="K42">
        <v>-50</v>
      </c>
    </row>
    <row r="43" spans="1:11" x14ac:dyDescent="0.25">
      <c r="A43">
        <v>41</v>
      </c>
      <c r="B43" s="10">
        <f t="shared" si="3"/>
        <v>4167.7510241363943</v>
      </c>
      <c r="D43">
        <v>42176.68</v>
      </c>
      <c r="E43" s="4">
        <f t="shared" si="0"/>
        <v>50</v>
      </c>
      <c r="F43" s="4">
        <f t="shared" si="1"/>
        <v>503.73999999999796</v>
      </c>
      <c r="G43">
        <v>41672.94</v>
      </c>
      <c r="H43">
        <v>43604.11</v>
      </c>
      <c r="I43" s="5">
        <f t="shared" si="2"/>
        <v>9.9257553499821738E-2</v>
      </c>
      <c r="J43">
        <f>(H43-D43)*I43</f>
        <v>141.68320959225056</v>
      </c>
    </row>
    <row r="44" spans="1:11" x14ac:dyDescent="0.25">
      <c r="A44">
        <v>42</v>
      </c>
      <c r="B44" s="10">
        <f t="shared" si="3"/>
        <v>4309.4342337286453</v>
      </c>
      <c r="D44" t="s">
        <v>15</v>
      </c>
      <c r="E44" s="4" t="e">
        <f t="shared" si="0"/>
        <v>#VALUE!</v>
      </c>
      <c r="F44" s="4" t="e">
        <f t="shared" si="1"/>
        <v>#VALUE!</v>
      </c>
      <c r="I44" s="5" t="e">
        <f t="shared" si="2"/>
        <v>#VALUE!</v>
      </c>
      <c r="K44">
        <v>-50</v>
      </c>
    </row>
    <row r="45" spans="1:11" x14ac:dyDescent="0.25">
      <c r="A45">
        <v>43</v>
      </c>
      <c r="B45" s="10">
        <f t="shared" si="3"/>
        <v>4259.4342337286453</v>
      </c>
      <c r="D45">
        <v>43300.03</v>
      </c>
      <c r="E45" s="4">
        <f t="shared" si="0"/>
        <v>50</v>
      </c>
      <c r="F45" s="4">
        <f t="shared" si="1"/>
        <v>532.23999999999796</v>
      </c>
      <c r="G45">
        <v>43832.27</v>
      </c>
      <c r="H45">
        <v>43067.01</v>
      </c>
      <c r="I45" s="5">
        <f t="shared" si="2"/>
        <v>9.3942582293702448E-2</v>
      </c>
      <c r="J45">
        <f>(D45-H45)*I45</f>
        <v>21.890500526078245</v>
      </c>
    </row>
    <row r="46" spans="1:11" x14ac:dyDescent="0.25">
      <c r="A46">
        <v>44</v>
      </c>
      <c r="B46" s="10">
        <f t="shared" si="3"/>
        <v>4281.3247342547238</v>
      </c>
      <c r="D46">
        <v>43067.01</v>
      </c>
      <c r="E46" s="4">
        <f t="shared" si="0"/>
        <v>50</v>
      </c>
      <c r="F46" s="4">
        <f t="shared" si="1"/>
        <v>479.56999999999971</v>
      </c>
      <c r="G46">
        <v>42587.44</v>
      </c>
      <c r="H46">
        <v>42717.09</v>
      </c>
      <c r="I46" s="5">
        <f t="shared" si="2"/>
        <v>0.10426006630940224</v>
      </c>
      <c r="K46">
        <f>-(D46-H46)*I46</f>
        <v>-36.482682402986605</v>
      </c>
    </row>
    <row r="47" spans="1:11" x14ac:dyDescent="0.25">
      <c r="A47">
        <v>45</v>
      </c>
      <c r="B47" s="10">
        <f t="shared" si="3"/>
        <v>4244.8420518517369</v>
      </c>
      <c r="D47" t="s">
        <v>15</v>
      </c>
      <c r="E47" s="4" t="e">
        <f t="shared" si="0"/>
        <v>#VALUE!</v>
      </c>
      <c r="F47" s="4" t="e">
        <f t="shared" si="1"/>
        <v>#VALUE!</v>
      </c>
      <c r="I47" s="5" t="e">
        <f t="shared" si="2"/>
        <v>#VALUE!</v>
      </c>
      <c r="K47">
        <v>-50</v>
      </c>
    </row>
    <row r="48" spans="1:11" x14ac:dyDescent="0.25">
      <c r="A48">
        <v>46</v>
      </c>
      <c r="B48" s="10">
        <f t="shared" si="3"/>
        <v>4194.8420518517369</v>
      </c>
      <c r="D48">
        <v>43204.51</v>
      </c>
      <c r="E48" s="4">
        <f t="shared" si="0"/>
        <v>50</v>
      </c>
      <c r="F48" s="4">
        <f t="shared" si="1"/>
        <v>311.31999999999971</v>
      </c>
      <c r="G48">
        <v>42893.19</v>
      </c>
      <c r="H48">
        <v>43011.87</v>
      </c>
      <c r="I48" s="5">
        <f t="shared" si="2"/>
        <v>0.16060644995503034</v>
      </c>
      <c r="K48">
        <f>-(D48-H48)*I48</f>
        <v>-30.939226519336952</v>
      </c>
    </row>
    <row r="49" spans="1:14" x14ac:dyDescent="0.25">
      <c r="A49">
        <v>47</v>
      </c>
      <c r="B49" s="10">
        <f t="shared" si="3"/>
        <v>4163.9028253323995</v>
      </c>
      <c r="D49" t="s">
        <v>18</v>
      </c>
      <c r="E49" s="4" t="e">
        <f t="shared" si="0"/>
        <v>#VALUE!</v>
      </c>
      <c r="F49" s="4" t="e">
        <f t="shared" si="1"/>
        <v>#VALUE!</v>
      </c>
      <c r="I49" s="5" t="e">
        <f t="shared" si="2"/>
        <v>#VALUE!</v>
      </c>
      <c r="J49">
        <v>0</v>
      </c>
      <c r="K49">
        <v>0</v>
      </c>
    </row>
    <row r="50" spans="1:14" x14ac:dyDescent="0.25">
      <c r="A50">
        <v>48</v>
      </c>
      <c r="B50" s="10">
        <f t="shared" si="3"/>
        <v>4163.9028253323995</v>
      </c>
      <c r="D50" t="s">
        <v>14</v>
      </c>
      <c r="E50" s="4" t="e">
        <f t="shared" si="0"/>
        <v>#VALUE!</v>
      </c>
      <c r="F50" s="4" t="e">
        <f t="shared" si="1"/>
        <v>#VALUE!</v>
      </c>
      <c r="I50" s="5" t="e">
        <f t="shared" si="2"/>
        <v>#VALUE!</v>
      </c>
      <c r="K50">
        <v>-50</v>
      </c>
    </row>
    <row r="51" spans="1:14" x14ac:dyDescent="0.25">
      <c r="A51">
        <v>49</v>
      </c>
      <c r="B51" s="10">
        <f t="shared" si="3"/>
        <v>4113.9028253323995</v>
      </c>
      <c r="D51" t="s">
        <v>15</v>
      </c>
      <c r="E51" s="4" t="e">
        <f t="shared" si="0"/>
        <v>#VALUE!</v>
      </c>
      <c r="F51" s="4" t="e">
        <f t="shared" si="1"/>
        <v>#VALUE!</v>
      </c>
      <c r="I51" s="5" t="e">
        <f t="shared" si="2"/>
        <v>#VALUE!</v>
      </c>
      <c r="K51">
        <v>-50</v>
      </c>
    </row>
    <row r="52" spans="1:14" x14ac:dyDescent="0.25">
      <c r="A52">
        <v>50</v>
      </c>
      <c r="B52" s="10">
        <f t="shared" si="3"/>
        <v>4063.9028253323995</v>
      </c>
      <c r="D52">
        <v>43126.9</v>
      </c>
      <c r="E52" s="4">
        <f t="shared" si="0"/>
        <v>50</v>
      </c>
      <c r="F52" s="4">
        <f t="shared" si="1"/>
        <v>138.84999999999854</v>
      </c>
      <c r="G52">
        <v>42988.05</v>
      </c>
      <c r="H52">
        <v>43031.93</v>
      </c>
      <c r="I52" s="5">
        <f t="shared" si="2"/>
        <v>0.3601008282319087</v>
      </c>
      <c r="K52">
        <f>-(D52-H52)*I52</f>
        <v>-34.19877565718479</v>
      </c>
    </row>
    <row r="53" spans="1:14" x14ac:dyDescent="0.25">
      <c r="A53">
        <v>51</v>
      </c>
      <c r="B53" s="10">
        <f t="shared" si="3"/>
        <v>4029.7040496752147</v>
      </c>
      <c r="D53" t="s">
        <v>14</v>
      </c>
      <c r="E53" s="4" t="e">
        <f t="shared" si="0"/>
        <v>#VALUE!</v>
      </c>
      <c r="F53" s="4" t="e">
        <f t="shared" si="1"/>
        <v>#VALUE!</v>
      </c>
      <c r="I53" s="5" t="e">
        <f t="shared" si="2"/>
        <v>#VALUE!</v>
      </c>
      <c r="J53">
        <v>0</v>
      </c>
      <c r="K53">
        <v>0</v>
      </c>
    </row>
    <row r="54" spans="1:14" x14ac:dyDescent="0.25">
      <c r="A54">
        <v>52</v>
      </c>
      <c r="B54" s="10">
        <f t="shared" si="3"/>
        <v>4029.7040496752147</v>
      </c>
      <c r="D54" t="s">
        <v>18</v>
      </c>
      <c r="E54" s="4" t="e">
        <f t="shared" si="0"/>
        <v>#VALUE!</v>
      </c>
      <c r="F54" s="4" t="e">
        <f t="shared" si="1"/>
        <v>#VALUE!</v>
      </c>
      <c r="I54" s="5" t="e">
        <f t="shared" si="2"/>
        <v>#VALUE!</v>
      </c>
      <c r="J54">
        <v>0</v>
      </c>
      <c r="K54">
        <v>0</v>
      </c>
    </row>
    <row r="55" spans="1:14" x14ac:dyDescent="0.25">
      <c r="A55">
        <v>53</v>
      </c>
      <c r="B55" s="10">
        <f t="shared" si="3"/>
        <v>4029.7040496752147</v>
      </c>
      <c r="D55" t="s">
        <v>14</v>
      </c>
      <c r="E55" s="4" t="e">
        <f t="shared" si="0"/>
        <v>#VALUE!</v>
      </c>
      <c r="F55" s="4" t="e">
        <f t="shared" si="1"/>
        <v>#VALUE!</v>
      </c>
      <c r="I55" s="5" t="e">
        <f t="shared" si="2"/>
        <v>#VALUE!</v>
      </c>
      <c r="K55">
        <v>-50</v>
      </c>
    </row>
    <row r="56" spans="1:14" x14ac:dyDescent="0.25">
      <c r="A56">
        <v>54</v>
      </c>
      <c r="B56" s="10">
        <f t="shared" si="3"/>
        <v>3979.7040496752147</v>
      </c>
      <c r="D56" t="s">
        <v>18</v>
      </c>
      <c r="E56" s="4" t="e">
        <f t="shared" si="0"/>
        <v>#VALUE!</v>
      </c>
      <c r="F56" s="4" t="e">
        <f t="shared" si="1"/>
        <v>#VALUE!</v>
      </c>
      <c r="I56" s="5" t="e">
        <f t="shared" si="2"/>
        <v>#VALUE!</v>
      </c>
      <c r="J56">
        <v>0</v>
      </c>
      <c r="K56">
        <v>0</v>
      </c>
    </row>
    <row r="57" spans="1:14" x14ac:dyDescent="0.25">
      <c r="A57">
        <v>55</v>
      </c>
      <c r="B57" s="10">
        <f t="shared" si="3"/>
        <v>3979.7040496752147</v>
      </c>
      <c r="D57" t="s">
        <v>14</v>
      </c>
      <c r="E57" s="4" t="e">
        <f t="shared" si="0"/>
        <v>#VALUE!</v>
      </c>
      <c r="F57" s="4" t="e">
        <f t="shared" si="1"/>
        <v>#VALUE!</v>
      </c>
      <c r="I57" s="5" t="e">
        <f t="shared" si="2"/>
        <v>#VALUE!</v>
      </c>
      <c r="K57">
        <v>-50</v>
      </c>
      <c r="M57" s="10"/>
    </row>
    <row r="58" spans="1:14" x14ac:dyDescent="0.25">
      <c r="A58">
        <v>56</v>
      </c>
      <c r="B58" s="10">
        <f t="shared" si="3"/>
        <v>3929.7040496752147</v>
      </c>
      <c r="D58" t="s">
        <v>18</v>
      </c>
      <c r="E58" s="4" t="e">
        <f t="shared" si="0"/>
        <v>#VALUE!</v>
      </c>
      <c r="F58" s="4" t="e">
        <f t="shared" si="1"/>
        <v>#VALUE!</v>
      </c>
      <c r="I58" s="5" t="e">
        <f t="shared" si="2"/>
        <v>#VALUE!</v>
      </c>
      <c r="J58">
        <v>0</v>
      </c>
      <c r="K58">
        <v>0</v>
      </c>
    </row>
    <row r="59" spans="1:14" x14ac:dyDescent="0.25">
      <c r="A59">
        <v>57</v>
      </c>
      <c r="B59" s="10">
        <f t="shared" si="3"/>
        <v>3929.7040496752147</v>
      </c>
      <c r="D59" t="s">
        <v>17</v>
      </c>
      <c r="E59" s="4" t="e">
        <f t="shared" si="0"/>
        <v>#VALUE!</v>
      </c>
      <c r="F59" s="4" t="e">
        <f t="shared" si="1"/>
        <v>#VALUE!</v>
      </c>
      <c r="I59" s="5" t="e">
        <f t="shared" si="2"/>
        <v>#VALUE!</v>
      </c>
      <c r="J59">
        <v>0</v>
      </c>
      <c r="K59">
        <v>0</v>
      </c>
    </row>
    <row r="60" spans="1:14" x14ac:dyDescent="0.25">
      <c r="A60">
        <v>58</v>
      </c>
      <c r="B60" s="10">
        <f t="shared" si="3"/>
        <v>3929.7040496752147</v>
      </c>
      <c r="D60">
        <v>41782.199999999997</v>
      </c>
      <c r="E60" s="4">
        <f t="shared" si="0"/>
        <v>50</v>
      </c>
      <c r="F60" s="4">
        <f t="shared" si="1"/>
        <v>271.13999999999942</v>
      </c>
      <c r="G60">
        <v>42053.34</v>
      </c>
      <c r="H60">
        <v>41956.37</v>
      </c>
      <c r="I60" s="5">
        <f t="shared" si="2"/>
        <v>0.18440657962676149</v>
      </c>
      <c r="K60">
        <f>-(H60-D60)*I60</f>
        <v>-32.118093973594071</v>
      </c>
      <c r="N60">
        <f>B62/2500*100</f>
        <v>153.90343822806483</v>
      </c>
    </row>
    <row r="61" spans="1:14" x14ac:dyDescent="0.25">
      <c r="A61">
        <v>59</v>
      </c>
      <c r="B61" s="10">
        <f t="shared" si="3"/>
        <v>3897.5859557016206</v>
      </c>
      <c r="D61" t="s">
        <v>14</v>
      </c>
      <c r="E61" s="4" t="e">
        <f t="shared" si="0"/>
        <v>#VALUE!</v>
      </c>
      <c r="F61" s="4" t="e">
        <f t="shared" si="1"/>
        <v>#VALUE!</v>
      </c>
      <c r="I61" s="5" t="e">
        <f t="shared" si="2"/>
        <v>#VALUE!</v>
      </c>
      <c r="K61">
        <v>-50</v>
      </c>
      <c r="N61">
        <f>2500/B62</f>
        <v>0.64975806357108823</v>
      </c>
    </row>
    <row r="62" spans="1:14" x14ac:dyDescent="0.25">
      <c r="A62">
        <v>60</v>
      </c>
      <c r="B62" s="10">
        <f t="shared" si="3"/>
        <v>3847.5859557016206</v>
      </c>
      <c r="D62">
        <v>41727.120000000003</v>
      </c>
      <c r="E62" s="4">
        <f t="shared" si="0"/>
        <v>50</v>
      </c>
      <c r="F62" s="4">
        <f t="shared" si="1"/>
        <v>603.64999999999418</v>
      </c>
      <c r="G62">
        <v>42330.77</v>
      </c>
      <c r="H62">
        <f>D62-F62*10</f>
        <v>35690.620000000061</v>
      </c>
      <c r="I62" s="5">
        <f t="shared" si="2"/>
        <v>8.2829454153897919E-2</v>
      </c>
      <c r="J62">
        <v>500</v>
      </c>
      <c r="N62" s="10">
        <f>2500-B62</f>
        <v>-1347.5859557016206</v>
      </c>
    </row>
    <row r="63" spans="1:14" x14ac:dyDescent="0.25">
      <c r="A63">
        <v>61</v>
      </c>
      <c r="B63" s="10">
        <f t="shared" si="3"/>
        <v>4347.5859557016211</v>
      </c>
      <c r="D63" t="s">
        <v>14</v>
      </c>
      <c r="E63" s="4" t="e">
        <f t="shared" si="0"/>
        <v>#VALUE!</v>
      </c>
      <c r="F63" s="4" t="e">
        <f t="shared" si="1"/>
        <v>#VALUE!</v>
      </c>
      <c r="I63" s="5" t="e">
        <f t="shared" si="2"/>
        <v>#VALUE!</v>
      </c>
      <c r="K63">
        <v>-50</v>
      </c>
    </row>
    <row r="64" spans="1:14" x14ac:dyDescent="0.25">
      <c r="A64">
        <v>62</v>
      </c>
      <c r="B64" s="10">
        <f t="shared" si="3"/>
        <v>4297.5859557016211</v>
      </c>
      <c r="D64" t="s">
        <v>18</v>
      </c>
      <c r="E64" s="4" t="e">
        <f t="shared" si="0"/>
        <v>#VALUE!</v>
      </c>
      <c r="F64" s="4" t="e">
        <f t="shared" si="1"/>
        <v>#VALUE!</v>
      </c>
      <c r="I64" s="5" t="e">
        <f t="shared" si="2"/>
        <v>#VALUE!</v>
      </c>
      <c r="J64">
        <v>0</v>
      </c>
      <c r="K64">
        <v>0</v>
      </c>
    </row>
    <row r="65" spans="1:11" x14ac:dyDescent="0.25">
      <c r="A65">
        <v>63</v>
      </c>
      <c r="B65" s="10">
        <f t="shared" si="3"/>
        <v>4297.5859557016211</v>
      </c>
      <c r="D65">
        <v>35510</v>
      </c>
      <c r="E65" s="4">
        <f t="shared" si="0"/>
        <v>50</v>
      </c>
      <c r="F65" s="4">
        <f t="shared" si="1"/>
        <v>265.38999999999942</v>
      </c>
      <c r="G65">
        <v>35244.61</v>
      </c>
      <c r="H65">
        <v>35329.379999999997</v>
      </c>
      <c r="I65" s="5">
        <f t="shared" si="2"/>
        <v>0.18840197445269269</v>
      </c>
      <c r="K65">
        <f>-(D65-H65)*I65</f>
        <v>-34.029164625645848</v>
      </c>
    </row>
    <row r="66" spans="1:11" x14ac:dyDescent="0.25">
      <c r="A66">
        <v>64</v>
      </c>
      <c r="B66" s="10">
        <f t="shared" si="3"/>
        <v>4263.5567910759755</v>
      </c>
      <c r="D66" t="s">
        <v>17</v>
      </c>
      <c r="E66" s="4" t="e">
        <f t="shared" si="0"/>
        <v>#VALUE!</v>
      </c>
      <c r="F66" s="4" t="e">
        <f t="shared" si="1"/>
        <v>#VALUE!</v>
      </c>
      <c r="I66" s="5" t="e">
        <f t="shared" si="2"/>
        <v>#VALUE!</v>
      </c>
      <c r="J66">
        <v>0</v>
      </c>
      <c r="K66">
        <v>0</v>
      </c>
    </row>
    <row r="67" spans="1:11" x14ac:dyDescent="0.25">
      <c r="A67">
        <v>65</v>
      </c>
      <c r="B67" s="10">
        <f t="shared" si="3"/>
        <v>4263.5567910759755</v>
      </c>
      <c r="D67">
        <v>35206.51</v>
      </c>
      <c r="E67" s="4">
        <f t="shared" si="0"/>
        <v>49.999999999999993</v>
      </c>
      <c r="F67" s="4">
        <f t="shared" si="1"/>
        <v>382.5199999999968</v>
      </c>
      <c r="G67">
        <v>35589.03</v>
      </c>
      <c r="H67">
        <f>D67-F67*5</f>
        <v>33293.910000000018</v>
      </c>
      <c r="I67" s="5">
        <f t="shared" si="2"/>
        <v>0.13071211962773296</v>
      </c>
      <c r="J67">
        <v>50</v>
      </c>
    </row>
    <row r="68" spans="1:11" x14ac:dyDescent="0.25">
      <c r="A68">
        <v>66</v>
      </c>
      <c r="B68" s="10">
        <f t="shared" si="3"/>
        <v>4313.5567910759755</v>
      </c>
      <c r="D68">
        <v>35316.11</v>
      </c>
      <c r="E68" s="4">
        <f t="shared" ref="E68:E82" si="4">(50/ABS(G68-D68))*ABS(G68-D68)</f>
        <v>50</v>
      </c>
      <c r="F68" s="4">
        <f t="shared" ref="F68:F82" si="5">ABS(D68-G68)</f>
        <v>627.11000000000058</v>
      </c>
      <c r="G68">
        <v>34689</v>
      </c>
      <c r="H68">
        <v>37098.370000000003</v>
      </c>
      <c r="I68" s="5">
        <f t="shared" ref="I68:I82" si="6">50/ABS(D68-G68)</f>
        <v>7.9730828722233665E-2</v>
      </c>
      <c r="J68">
        <f>(H68-D68)*I68</f>
        <v>142.10106679848835</v>
      </c>
    </row>
    <row r="69" spans="1:11" x14ac:dyDescent="0.25">
      <c r="A69">
        <v>67</v>
      </c>
      <c r="B69" s="10">
        <f t="shared" ref="B69:B132" si="7">B68+J68+K68</f>
        <v>4455.6578578744638</v>
      </c>
      <c r="D69" t="s">
        <v>18</v>
      </c>
      <c r="E69" s="4" t="e">
        <f t="shared" si="4"/>
        <v>#VALUE!</v>
      </c>
      <c r="F69" s="4" t="e">
        <f t="shared" si="5"/>
        <v>#VALUE!</v>
      </c>
      <c r="I69" s="5" t="e">
        <f t="shared" si="6"/>
        <v>#VALUE!</v>
      </c>
      <c r="J69">
        <v>0</v>
      </c>
      <c r="K69">
        <v>0</v>
      </c>
    </row>
    <row r="70" spans="1:11" x14ac:dyDescent="0.25">
      <c r="A70">
        <v>68</v>
      </c>
      <c r="B70" s="10">
        <f t="shared" si="7"/>
        <v>4455.6578578744638</v>
      </c>
      <c r="D70" t="s">
        <v>14</v>
      </c>
      <c r="E70" s="4" t="e">
        <f t="shared" si="4"/>
        <v>#VALUE!</v>
      </c>
      <c r="F70" s="4" t="e">
        <f t="shared" si="5"/>
        <v>#VALUE!</v>
      </c>
      <c r="I70" s="5" t="e">
        <f t="shared" si="6"/>
        <v>#VALUE!</v>
      </c>
      <c r="K70">
        <v>-50</v>
      </c>
    </row>
    <row r="71" spans="1:11" x14ac:dyDescent="0.25">
      <c r="A71">
        <v>69</v>
      </c>
      <c r="B71" s="10">
        <f t="shared" si="7"/>
        <v>4405.6578578744638</v>
      </c>
      <c r="D71" t="s">
        <v>18</v>
      </c>
      <c r="E71" s="4" t="e">
        <f t="shared" si="4"/>
        <v>#VALUE!</v>
      </c>
      <c r="F71" s="4" t="e">
        <f t="shared" si="5"/>
        <v>#VALUE!</v>
      </c>
      <c r="I71" s="5" t="e">
        <f t="shared" si="6"/>
        <v>#VALUE!</v>
      </c>
      <c r="J71">
        <v>0</v>
      </c>
      <c r="K71">
        <v>0</v>
      </c>
    </row>
    <row r="72" spans="1:11" x14ac:dyDescent="0.25">
      <c r="A72">
        <v>70</v>
      </c>
      <c r="B72" s="10">
        <f t="shared" si="7"/>
        <v>4405.6578578744638</v>
      </c>
      <c r="D72" t="s">
        <v>17</v>
      </c>
      <c r="E72" s="4" t="e">
        <f t="shared" si="4"/>
        <v>#VALUE!</v>
      </c>
      <c r="F72" s="4" t="e">
        <f t="shared" si="5"/>
        <v>#VALUE!</v>
      </c>
      <c r="I72" s="5" t="e">
        <f t="shared" si="6"/>
        <v>#VALUE!</v>
      </c>
      <c r="J72">
        <v>0</v>
      </c>
      <c r="K72">
        <v>0</v>
      </c>
    </row>
    <row r="73" spans="1:11" x14ac:dyDescent="0.25">
      <c r="A73">
        <v>71</v>
      </c>
      <c r="B73" s="10">
        <f t="shared" si="7"/>
        <v>4405.6578578744638</v>
      </c>
      <c r="D73" t="s">
        <v>15</v>
      </c>
      <c r="E73" s="4" t="e">
        <f t="shared" si="4"/>
        <v>#VALUE!</v>
      </c>
      <c r="F73" s="4" t="e">
        <f t="shared" si="5"/>
        <v>#VALUE!</v>
      </c>
      <c r="I73" s="5" t="e">
        <f t="shared" si="6"/>
        <v>#VALUE!</v>
      </c>
      <c r="K73">
        <v>-50</v>
      </c>
    </row>
    <row r="74" spans="1:11" x14ac:dyDescent="0.25">
      <c r="A74">
        <v>72</v>
      </c>
      <c r="B74" s="10">
        <f t="shared" si="7"/>
        <v>4355.6578578744638</v>
      </c>
      <c r="D74" t="s">
        <v>17</v>
      </c>
      <c r="E74" s="4" t="e">
        <f t="shared" si="4"/>
        <v>#VALUE!</v>
      </c>
      <c r="F74" s="4" t="e">
        <f t="shared" si="5"/>
        <v>#VALUE!</v>
      </c>
      <c r="I74" s="5" t="e">
        <f t="shared" si="6"/>
        <v>#VALUE!</v>
      </c>
      <c r="J74">
        <v>0</v>
      </c>
      <c r="K74">
        <v>0</v>
      </c>
    </row>
    <row r="75" spans="1:11" x14ac:dyDescent="0.25">
      <c r="A75">
        <v>73</v>
      </c>
      <c r="B75" s="10">
        <f t="shared" si="7"/>
        <v>4355.6578578744638</v>
      </c>
      <c r="D75" t="s">
        <v>18</v>
      </c>
      <c r="E75" s="4" t="e">
        <f t="shared" si="4"/>
        <v>#VALUE!</v>
      </c>
      <c r="F75" s="4" t="e">
        <f t="shared" si="5"/>
        <v>#VALUE!</v>
      </c>
      <c r="I75" s="5" t="e">
        <f t="shared" si="6"/>
        <v>#VALUE!</v>
      </c>
      <c r="J75">
        <v>0</v>
      </c>
      <c r="K75">
        <v>0</v>
      </c>
    </row>
    <row r="76" spans="1:11" x14ac:dyDescent="0.25">
      <c r="A76">
        <v>74</v>
      </c>
      <c r="B76" s="10">
        <f t="shared" si="7"/>
        <v>4355.6578578744638</v>
      </c>
      <c r="D76" t="s">
        <v>14</v>
      </c>
      <c r="E76" s="4" t="e">
        <f t="shared" si="4"/>
        <v>#VALUE!</v>
      </c>
      <c r="F76" s="4" t="e">
        <f t="shared" si="5"/>
        <v>#VALUE!</v>
      </c>
      <c r="I76" s="5" t="e">
        <f t="shared" si="6"/>
        <v>#VALUE!</v>
      </c>
      <c r="K76">
        <v>-50</v>
      </c>
    </row>
    <row r="77" spans="1:11" x14ac:dyDescent="0.25">
      <c r="A77">
        <v>75</v>
      </c>
      <c r="B77" s="10">
        <f t="shared" si="7"/>
        <v>4305.6578578744638</v>
      </c>
      <c r="D77" t="s">
        <v>14</v>
      </c>
      <c r="E77" s="4" t="e">
        <f t="shared" si="4"/>
        <v>#VALUE!</v>
      </c>
      <c r="F77" s="4" t="e">
        <f t="shared" si="5"/>
        <v>#VALUE!</v>
      </c>
      <c r="I77" s="5" t="e">
        <f t="shared" si="6"/>
        <v>#VALUE!</v>
      </c>
      <c r="K77">
        <v>-50</v>
      </c>
    </row>
    <row r="78" spans="1:11" x14ac:dyDescent="0.25">
      <c r="A78">
        <v>76</v>
      </c>
      <c r="B78" s="10">
        <f t="shared" si="7"/>
        <v>4255.6578578744638</v>
      </c>
      <c r="D78" t="s">
        <v>14</v>
      </c>
      <c r="E78" s="4" t="e">
        <f t="shared" si="4"/>
        <v>#VALUE!</v>
      </c>
      <c r="F78" s="4" t="e">
        <f t="shared" si="5"/>
        <v>#VALUE!</v>
      </c>
      <c r="I78" s="5" t="e">
        <f t="shared" si="6"/>
        <v>#VALUE!</v>
      </c>
      <c r="K78">
        <v>-50</v>
      </c>
    </row>
    <row r="79" spans="1:11" x14ac:dyDescent="0.25">
      <c r="A79">
        <v>77</v>
      </c>
      <c r="B79" s="10">
        <f t="shared" si="7"/>
        <v>4205.6578578744638</v>
      </c>
      <c r="D79">
        <v>37520.730000000003</v>
      </c>
      <c r="E79" s="4">
        <f t="shared" si="4"/>
        <v>50</v>
      </c>
      <c r="F79" s="4">
        <f t="shared" si="5"/>
        <v>221.42000000000553</v>
      </c>
      <c r="G79">
        <v>37299.31</v>
      </c>
      <c r="H79">
        <f>D79+F79*7</f>
        <v>39070.670000000042</v>
      </c>
      <c r="I79" s="5">
        <f t="shared" si="6"/>
        <v>0.22581519284616905</v>
      </c>
      <c r="J79">
        <v>150</v>
      </c>
    </row>
    <row r="80" spans="1:11" x14ac:dyDescent="0.25">
      <c r="A80">
        <v>78</v>
      </c>
      <c r="B80" s="10">
        <f t="shared" si="7"/>
        <v>4355.6578578744638</v>
      </c>
      <c r="D80" t="s">
        <v>15</v>
      </c>
      <c r="E80" s="4" t="e">
        <f t="shared" si="4"/>
        <v>#VALUE!</v>
      </c>
      <c r="F80" s="4" t="e">
        <f t="shared" si="5"/>
        <v>#VALUE!</v>
      </c>
      <c r="I80" s="5" t="e">
        <f t="shared" si="6"/>
        <v>#VALUE!</v>
      </c>
      <c r="K80">
        <v>-50</v>
      </c>
    </row>
    <row r="81" spans="1:11" x14ac:dyDescent="0.25">
      <c r="A81">
        <v>79</v>
      </c>
      <c r="B81" s="10">
        <f t="shared" si="7"/>
        <v>4305.6578578744638</v>
      </c>
      <c r="D81" t="s">
        <v>15</v>
      </c>
      <c r="E81" s="4" t="e">
        <f t="shared" si="4"/>
        <v>#VALUE!</v>
      </c>
      <c r="F81" s="4" t="e">
        <f t="shared" si="5"/>
        <v>#VALUE!</v>
      </c>
      <c r="I81" s="5" t="e">
        <f t="shared" si="6"/>
        <v>#VALUE!</v>
      </c>
      <c r="K81">
        <v>-50</v>
      </c>
    </row>
    <row r="82" spans="1:11" x14ac:dyDescent="0.25">
      <c r="A82">
        <v>80</v>
      </c>
      <c r="B82" s="10">
        <f t="shared" si="7"/>
        <v>4255.6578578744638</v>
      </c>
      <c r="D82" t="s">
        <v>15</v>
      </c>
      <c r="E82" s="4" t="e">
        <f t="shared" si="4"/>
        <v>#VALUE!</v>
      </c>
      <c r="F82" s="4" t="e">
        <f t="shared" si="5"/>
        <v>#VALUE!</v>
      </c>
      <c r="I82" s="5" t="e">
        <f t="shared" si="6"/>
        <v>#VALUE!</v>
      </c>
      <c r="K82">
        <v>-50</v>
      </c>
    </row>
    <row r="83" spans="1:11" x14ac:dyDescent="0.25">
      <c r="A83">
        <v>81</v>
      </c>
      <c r="B83" s="10">
        <f t="shared" si="7"/>
        <v>4205.6578578744638</v>
      </c>
      <c r="C83" t="s">
        <v>9</v>
      </c>
      <c r="D83" s="5" t="s">
        <v>11</v>
      </c>
      <c r="E83" s="4" t="e">
        <f>(50/ABS(G83-D83))*ABS(G83-D83)</f>
        <v>#VALUE!</v>
      </c>
      <c r="F83" s="4" t="e">
        <f>ABS(D83-G83)</f>
        <v>#VALUE!</v>
      </c>
      <c r="G83" s="5" t="s">
        <v>11</v>
      </c>
      <c r="H83" s="4" t="s">
        <v>11</v>
      </c>
      <c r="I83" s="5" t="e">
        <f>50/ABS(D83-G83)</f>
        <v>#VALUE!</v>
      </c>
      <c r="J83" s="7">
        <v>500</v>
      </c>
      <c r="K83" s="8">
        <v>0</v>
      </c>
    </row>
    <row r="84" spans="1:11" x14ac:dyDescent="0.25">
      <c r="A84">
        <v>82</v>
      </c>
      <c r="B84" s="10">
        <f t="shared" si="7"/>
        <v>4705.6578578744638</v>
      </c>
      <c r="C84" t="s">
        <v>9</v>
      </c>
      <c r="D84" s="5">
        <v>36951.480000000003</v>
      </c>
      <c r="E84" s="4">
        <f t="shared" ref="E84:E115" si="8">(50/ABS(G84-D84))*ABS(G84-D84)</f>
        <v>50</v>
      </c>
      <c r="F84" s="4">
        <f t="shared" ref="F84:F115" si="9">ABS(D84-G84)</f>
        <v>219.65000000000146</v>
      </c>
      <c r="G84" s="5">
        <v>36731.83</v>
      </c>
      <c r="H84" s="4">
        <f>D84+F84*10</f>
        <v>39147.980000000018</v>
      </c>
      <c r="I84" s="5">
        <f t="shared" ref="I84:I147" si="10">50/ABS(D84-G84)</f>
        <v>0.22763487366264362</v>
      </c>
      <c r="J84" s="7">
        <v>500</v>
      </c>
      <c r="K84" s="8"/>
    </row>
    <row r="85" spans="1:11" x14ac:dyDescent="0.25">
      <c r="A85">
        <v>83</v>
      </c>
      <c r="B85" s="10">
        <f t="shared" si="7"/>
        <v>5205.6578578744638</v>
      </c>
      <c r="C85" t="s">
        <v>9</v>
      </c>
      <c r="D85" t="s">
        <v>17</v>
      </c>
      <c r="E85" s="4" t="e">
        <f t="shared" si="8"/>
        <v>#VALUE!</v>
      </c>
      <c r="F85" s="4" t="e">
        <f t="shared" si="9"/>
        <v>#VALUE!</v>
      </c>
      <c r="I85" s="5" t="e">
        <f t="shared" si="10"/>
        <v>#VALUE!</v>
      </c>
      <c r="J85">
        <v>0</v>
      </c>
      <c r="K85">
        <v>0</v>
      </c>
    </row>
    <row r="86" spans="1:11" x14ac:dyDescent="0.25">
      <c r="A86">
        <v>84</v>
      </c>
      <c r="B86" s="10">
        <f t="shared" si="7"/>
        <v>5205.6578578744638</v>
      </c>
      <c r="C86" t="s">
        <v>9</v>
      </c>
      <c r="D86" s="5" t="s">
        <v>15</v>
      </c>
      <c r="E86" s="4" t="e">
        <f t="shared" si="8"/>
        <v>#VALUE!</v>
      </c>
      <c r="F86" s="4" t="e">
        <f t="shared" si="9"/>
        <v>#VALUE!</v>
      </c>
      <c r="I86" s="5" t="e">
        <f t="shared" si="10"/>
        <v>#VALUE!</v>
      </c>
      <c r="K86">
        <v>-50</v>
      </c>
    </row>
    <row r="87" spans="1:11" x14ac:dyDescent="0.25">
      <c r="A87">
        <v>85</v>
      </c>
      <c r="B87" s="10">
        <f t="shared" si="7"/>
        <v>5155.6578578744638</v>
      </c>
      <c r="C87" t="s">
        <v>9</v>
      </c>
      <c r="D87" s="5" t="s">
        <v>15</v>
      </c>
      <c r="E87" s="4" t="e">
        <f t="shared" si="8"/>
        <v>#VALUE!</v>
      </c>
      <c r="F87" s="4" t="e">
        <f t="shared" si="9"/>
        <v>#VALUE!</v>
      </c>
      <c r="I87" s="5" t="e">
        <f t="shared" si="10"/>
        <v>#VALUE!</v>
      </c>
      <c r="K87">
        <v>-50</v>
      </c>
    </row>
    <row r="88" spans="1:11" x14ac:dyDescent="0.25">
      <c r="A88">
        <v>86</v>
      </c>
      <c r="B88" s="10">
        <f t="shared" si="7"/>
        <v>5105.6578578744638</v>
      </c>
      <c r="C88" t="s">
        <v>9</v>
      </c>
      <c r="D88" s="5" t="s">
        <v>15</v>
      </c>
      <c r="E88" s="4" t="e">
        <f t="shared" si="8"/>
        <v>#VALUE!</v>
      </c>
      <c r="F88" s="4" t="e">
        <f t="shared" si="9"/>
        <v>#VALUE!</v>
      </c>
      <c r="I88" s="5" t="e">
        <f t="shared" si="10"/>
        <v>#VALUE!</v>
      </c>
      <c r="K88">
        <v>-50</v>
      </c>
    </row>
    <row r="89" spans="1:11" x14ac:dyDescent="0.25">
      <c r="A89">
        <v>87</v>
      </c>
      <c r="B89" s="10">
        <f t="shared" si="7"/>
        <v>5055.6578578744638</v>
      </c>
      <c r="C89" t="s">
        <v>9</v>
      </c>
      <c r="D89" s="5" t="s">
        <v>14</v>
      </c>
      <c r="E89" s="4" t="e">
        <f t="shared" si="8"/>
        <v>#VALUE!</v>
      </c>
      <c r="F89" s="4" t="e">
        <f t="shared" si="9"/>
        <v>#VALUE!</v>
      </c>
      <c r="I89" s="5" t="e">
        <f t="shared" si="10"/>
        <v>#VALUE!</v>
      </c>
      <c r="K89">
        <v>-50</v>
      </c>
    </row>
    <row r="90" spans="1:11" x14ac:dyDescent="0.25">
      <c r="A90">
        <v>88</v>
      </c>
      <c r="B90" s="10">
        <f t="shared" si="7"/>
        <v>5005.6578578744638</v>
      </c>
      <c r="C90" t="s">
        <v>9</v>
      </c>
      <c r="D90">
        <v>43387.05</v>
      </c>
      <c r="E90" s="4">
        <f t="shared" si="8"/>
        <v>50</v>
      </c>
      <c r="F90" s="4">
        <f t="shared" si="9"/>
        <v>626.63999999999942</v>
      </c>
      <c r="G90">
        <v>44013.69</v>
      </c>
      <c r="H90">
        <v>43826.559999999998</v>
      </c>
      <c r="I90" s="5">
        <f t="shared" si="10"/>
        <v>7.9790629388484691E-2</v>
      </c>
      <c r="K90">
        <f>-(H90-D90)*I90</f>
        <v>-35.068779522532488</v>
      </c>
    </row>
    <row r="91" spans="1:11" x14ac:dyDescent="0.25">
      <c r="A91">
        <v>89</v>
      </c>
      <c r="B91" s="10">
        <f t="shared" si="7"/>
        <v>4970.5890783519317</v>
      </c>
      <c r="C91" t="s">
        <v>9</v>
      </c>
      <c r="D91" s="5" t="s">
        <v>14</v>
      </c>
      <c r="E91" s="4" t="e">
        <f t="shared" si="8"/>
        <v>#VALUE!</v>
      </c>
      <c r="F91" s="4" t="e">
        <f t="shared" si="9"/>
        <v>#VALUE!</v>
      </c>
      <c r="I91" s="5" t="e">
        <f t="shared" si="10"/>
        <v>#VALUE!</v>
      </c>
      <c r="K91">
        <v>-50</v>
      </c>
    </row>
    <row r="92" spans="1:11" x14ac:dyDescent="0.25">
      <c r="A92">
        <v>90</v>
      </c>
      <c r="B92" s="10">
        <f t="shared" si="7"/>
        <v>4920.5890783519317</v>
      </c>
      <c r="C92" t="s">
        <v>9</v>
      </c>
      <c r="D92">
        <v>43349.29</v>
      </c>
      <c r="E92" s="4">
        <f t="shared" si="8"/>
        <v>50</v>
      </c>
      <c r="F92" s="4">
        <f t="shared" si="9"/>
        <v>450.97000000000116</v>
      </c>
      <c r="G92">
        <v>43800.26</v>
      </c>
      <c r="H92">
        <v>43703.5</v>
      </c>
      <c r="I92" s="5">
        <f t="shared" si="10"/>
        <v>0.1108721200966802</v>
      </c>
      <c r="K92">
        <f>-(H92-D92)*I92</f>
        <v>-39.272013659444994</v>
      </c>
    </row>
    <row r="93" spans="1:11" x14ac:dyDescent="0.25">
      <c r="A93">
        <v>91</v>
      </c>
      <c r="B93" s="10">
        <f t="shared" si="7"/>
        <v>4881.3170646924864</v>
      </c>
      <c r="C93" t="s">
        <v>9</v>
      </c>
      <c r="D93" s="5" t="s">
        <v>15</v>
      </c>
      <c r="E93" s="4" t="e">
        <f t="shared" si="8"/>
        <v>#VALUE!</v>
      </c>
      <c r="F93" s="4" t="e">
        <f t="shared" si="9"/>
        <v>#VALUE!</v>
      </c>
      <c r="I93" s="5" t="e">
        <f t="shared" si="10"/>
        <v>#VALUE!</v>
      </c>
      <c r="K93">
        <v>-50</v>
      </c>
    </row>
    <row r="94" spans="1:11" x14ac:dyDescent="0.25">
      <c r="A94">
        <v>92</v>
      </c>
      <c r="B94" s="10">
        <f t="shared" si="7"/>
        <v>4831.3170646924864</v>
      </c>
      <c r="C94" t="s">
        <v>9</v>
      </c>
      <c r="D94" t="s">
        <v>17</v>
      </c>
      <c r="E94" s="4" t="e">
        <f t="shared" si="8"/>
        <v>#VALUE!</v>
      </c>
      <c r="F94" s="4" t="e">
        <f t="shared" si="9"/>
        <v>#VALUE!</v>
      </c>
      <c r="I94" s="5" t="e">
        <f t="shared" si="10"/>
        <v>#VALUE!</v>
      </c>
      <c r="J94">
        <v>0</v>
      </c>
      <c r="K94">
        <v>0</v>
      </c>
    </row>
    <row r="95" spans="1:11" x14ac:dyDescent="0.25">
      <c r="A95">
        <v>93</v>
      </c>
      <c r="B95" s="10">
        <f t="shared" si="7"/>
        <v>4831.3170646924864</v>
      </c>
      <c r="C95" t="s">
        <v>9</v>
      </c>
      <c r="D95" s="5" t="s">
        <v>15</v>
      </c>
      <c r="E95" s="4" t="e">
        <f t="shared" si="8"/>
        <v>#VALUE!</v>
      </c>
      <c r="F95" s="4" t="e">
        <f t="shared" si="9"/>
        <v>#VALUE!</v>
      </c>
      <c r="I95" s="5" t="e">
        <f t="shared" si="10"/>
        <v>#VALUE!</v>
      </c>
      <c r="K95">
        <v>-50</v>
      </c>
    </row>
    <row r="96" spans="1:11" x14ac:dyDescent="0.25">
      <c r="A96">
        <v>94</v>
      </c>
      <c r="B96" s="10">
        <f t="shared" si="7"/>
        <v>4781.3170646924864</v>
      </c>
      <c r="C96" t="s">
        <v>9</v>
      </c>
      <c r="D96">
        <v>44132.47</v>
      </c>
      <c r="E96" s="4">
        <f t="shared" si="8"/>
        <v>49.999999999999993</v>
      </c>
      <c r="F96" s="4">
        <f t="shared" si="9"/>
        <v>196.95000000000437</v>
      </c>
      <c r="G96">
        <v>43935.519999999997</v>
      </c>
      <c r="H96">
        <f>D96+G96</f>
        <v>88067.989999999991</v>
      </c>
      <c r="I96" s="5">
        <f t="shared" si="10"/>
        <v>0.25387154100024822</v>
      </c>
      <c r="J96">
        <v>50</v>
      </c>
    </row>
    <row r="97" spans="1:12" x14ac:dyDescent="0.25">
      <c r="A97">
        <v>95</v>
      </c>
      <c r="B97" s="10">
        <f t="shared" si="7"/>
        <v>4831.3170646924864</v>
      </c>
      <c r="C97" t="s">
        <v>9</v>
      </c>
      <c r="D97" s="5" t="s">
        <v>15</v>
      </c>
      <c r="E97" s="4" t="e">
        <f t="shared" si="8"/>
        <v>#VALUE!</v>
      </c>
      <c r="F97" s="4" t="e">
        <f t="shared" si="9"/>
        <v>#VALUE!</v>
      </c>
      <c r="I97" s="5" t="e">
        <f t="shared" si="10"/>
        <v>#VALUE!</v>
      </c>
      <c r="K97">
        <v>-50</v>
      </c>
    </row>
    <row r="98" spans="1:12" x14ac:dyDescent="0.25">
      <c r="A98">
        <v>96</v>
      </c>
      <c r="B98" s="10">
        <f t="shared" si="7"/>
        <v>4781.3170646924864</v>
      </c>
      <c r="C98" t="s">
        <v>9</v>
      </c>
      <c r="D98" t="s">
        <v>17</v>
      </c>
      <c r="E98" s="4" t="e">
        <f t="shared" si="8"/>
        <v>#VALUE!</v>
      </c>
      <c r="F98" s="4" t="e">
        <f t="shared" si="9"/>
        <v>#VALUE!</v>
      </c>
      <c r="I98" s="5" t="e">
        <f t="shared" si="10"/>
        <v>#VALUE!</v>
      </c>
      <c r="J98">
        <v>0</v>
      </c>
      <c r="K98">
        <v>0</v>
      </c>
    </row>
    <row r="99" spans="1:12" x14ac:dyDescent="0.25">
      <c r="A99">
        <v>97</v>
      </c>
      <c r="B99" s="10">
        <f t="shared" si="7"/>
        <v>4781.3170646924864</v>
      </c>
      <c r="C99" t="s">
        <v>9</v>
      </c>
      <c r="D99" s="5" t="s">
        <v>18</v>
      </c>
      <c r="E99" s="4" t="e">
        <f t="shared" si="8"/>
        <v>#VALUE!</v>
      </c>
      <c r="F99" s="4" t="e">
        <f t="shared" si="9"/>
        <v>#VALUE!</v>
      </c>
      <c r="I99" s="5" t="e">
        <f t="shared" si="10"/>
        <v>#VALUE!</v>
      </c>
      <c r="J99">
        <v>0</v>
      </c>
      <c r="K99">
        <v>0</v>
      </c>
    </row>
    <row r="100" spans="1:12" x14ac:dyDescent="0.25">
      <c r="A100">
        <v>98</v>
      </c>
      <c r="B100" s="10">
        <f t="shared" si="7"/>
        <v>4781.3170646924864</v>
      </c>
      <c r="C100" t="s">
        <v>9</v>
      </c>
      <c r="D100" t="s">
        <v>14</v>
      </c>
      <c r="E100" s="4" t="e">
        <f t="shared" si="8"/>
        <v>#VALUE!</v>
      </c>
      <c r="F100" s="4" t="e">
        <f t="shared" si="9"/>
        <v>#VALUE!</v>
      </c>
      <c r="I100" s="5" t="e">
        <f t="shared" si="10"/>
        <v>#VALUE!</v>
      </c>
      <c r="K100">
        <v>-50</v>
      </c>
    </row>
    <row r="101" spans="1:12" x14ac:dyDescent="0.25">
      <c r="A101">
        <v>99</v>
      </c>
      <c r="B101" s="10">
        <f t="shared" si="7"/>
        <v>4731.3170646924864</v>
      </c>
      <c r="C101" t="s">
        <v>9</v>
      </c>
      <c r="D101" s="5" t="s">
        <v>18</v>
      </c>
      <c r="E101" s="4" t="e">
        <f t="shared" si="8"/>
        <v>#VALUE!</v>
      </c>
      <c r="F101" s="4" t="e">
        <f t="shared" si="9"/>
        <v>#VALUE!</v>
      </c>
      <c r="I101" s="5" t="e">
        <f t="shared" si="10"/>
        <v>#VALUE!</v>
      </c>
      <c r="J101" s="9">
        <v>0</v>
      </c>
      <c r="K101">
        <v>0</v>
      </c>
    </row>
    <row r="102" spans="1:12" x14ac:dyDescent="0.25">
      <c r="A102">
        <v>100</v>
      </c>
      <c r="B102" s="10">
        <f t="shared" si="7"/>
        <v>4731.3170646924864</v>
      </c>
      <c r="D102" t="s">
        <v>14</v>
      </c>
      <c r="E102" s="4" t="e">
        <f t="shared" si="8"/>
        <v>#VALUE!</v>
      </c>
      <c r="F102" s="4" t="e">
        <f t="shared" si="9"/>
        <v>#VALUE!</v>
      </c>
      <c r="I102" s="5" t="e">
        <f t="shared" si="10"/>
        <v>#VALUE!</v>
      </c>
      <c r="K102">
        <v>-50</v>
      </c>
    </row>
    <row r="103" spans="1:12" x14ac:dyDescent="0.25">
      <c r="A103">
        <v>101</v>
      </c>
      <c r="B103" s="10">
        <f t="shared" si="7"/>
        <v>4681.3170646924864</v>
      </c>
      <c r="D103" s="5" t="s">
        <v>14</v>
      </c>
      <c r="E103" s="4" t="e">
        <f t="shared" si="8"/>
        <v>#VALUE!</v>
      </c>
      <c r="F103" s="4" t="e">
        <f t="shared" si="9"/>
        <v>#VALUE!</v>
      </c>
      <c r="I103" s="5" t="e">
        <f t="shared" si="10"/>
        <v>#VALUE!</v>
      </c>
      <c r="K103">
        <v>-50</v>
      </c>
      <c r="L103" s="2">
        <v>44684</v>
      </c>
    </row>
    <row r="104" spans="1:12" x14ac:dyDescent="0.25">
      <c r="A104">
        <v>102</v>
      </c>
      <c r="B104" s="10">
        <f t="shared" si="7"/>
        <v>4631.3170646924864</v>
      </c>
      <c r="D104" t="s">
        <v>18</v>
      </c>
      <c r="E104" s="4" t="e">
        <f t="shared" si="8"/>
        <v>#VALUE!</v>
      </c>
      <c r="F104" s="4" t="e">
        <f t="shared" si="9"/>
        <v>#VALUE!</v>
      </c>
      <c r="I104" s="5" t="e">
        <f t="shared" si="10"/>
        <v>#VALUE!</v>
      </c>
      <c r="J104">
        <v>0</v>
      </c>
      <c r="K104">
        <v>0</v>
      </c>
    </row>
    <row r="105" spans="1:12" x14ac:dyDescent="0.25">
      <c r="A105">
        <v>103</v>
      </c>
      <c r="B105" s="10">
        <f t="shared" si="7"/>
        <v>4631.3170646924864</v>
      </c>
      <c r="D105" s="5" t="s">
        <v>14</v>
      </c>
      <c r="E105" s="4" t="e">
        <f t="shared" si="8"/>
        <v>#VALUE!</v>
      </c>
      <c r="F105" s="4" t="e">
        <f t="shared" si="9"/>
        <v>#VALUE!</v>
      </c>
      <c r="I105" s="5" t="e">
        <f t="shared" si="10"/>
        <v>#VALUE!</v>
      </c>
      <c r="K105">
        <v>-50</v>
      </c>
    </row>
    <row r="106" spans="1:12" x14ac:dyDescent="0.25">
      <c r="A106">
        <v>104</v>
      </c>
      <c r="B106" s="10">
        <f t="shared" si="7"/>
        <v>4581.3170646924864</v>
      </c>
      <c r="D106" t="s">
        <v>18</v>
      </c>
      <c r="E106" s="4" t="e">
        <f t="shared" si="8"/>
        <v>#VALUE!</v>
      </c>
      <c r="F106" s="4" t="e">
        <f t="shared" si="9"/>
        <v>#VALUE!</v>
      </c>
      <c r="I106" s="5" t="e">
        <f t="shared" si="10"/>
        <v>#VALUE!</v>
      </c>
      <c r="J106">
        <v>0</v>
      </c>
      <c r="K106">
        <v>0</v>
      </c>
    </row>
    <row r="107" spans="1:12" x14ac:dyDescent="0.25">
      <c r="A107">
        <v>105</v>
      </c>
      <c r="B107" s="10">
        <f t="shared" si="7"/>
        <v>4581.3170646924864</v>
      </c>
      <c r="D107" s="5" t="s">
        <v>17</v>
      </c>
      <c r="E107" s="4" t="e">
        <f t="shared" si="8"/>
        <v>#VALUE!</v>
      </c>
      <c r="F107" s="4" t="e">
        <f t="shared" si="9"/>
        <v>#VALUE!</v>
      </c>
      <c r="I107" s="5" t="e">
        <f t="shared" si="10"/>
        <v>#VALUE!</v>
      </c>
      <c r="J107">
        <v>0</v>
      </c>
      <c r="K107">
        <v>0</v>
      </c>
    </row>
    <row r="108" spans="1:12" x14ac:dyDescent="0.25">
      <c r="A108">
        <v>106</v>
      </c>
      <c r="B108" s="10">
        <f t="shared" si="7"/>
        <v>4581.3170646924864</v>
      </c>
      <c r="D108" t="s">
        <v>15</v>
      </c>
      <c r="E108" s="4" t="e">
        <f t="shared" si="8"/>
        <v>#VALUE!</v>
      </c>
      <c r="F108" s="4" t="e">
        <f t="shared" si="9"/>
        <v>#VALUE!</v>
      </c>
      <c r="I108" s="5" t="e">
        <f t="shared" si="10"/>
        <v>#VALUE!</v>
      </c>
      <c r="K108">
        <v>-50</v>
      </c>
    </row>
    <row r="109" spans="1:12" x14ac:dyDescent="0.25">
      <c r="A109">
        <v>107</v>
      </c>
      <c r="B109" s="10">
        <f t="shared" si="7"/>
        <v>4531.3170646924864</v>
      </c>
      <c r="D109">
        <v>42245.78</v>
      </c>
      <c r="E109" s="4">
        <f t="shared" si="8"/>
        <v>50</v>
      </c>
      <c r="F109" s="4">
        <f t="shared" si="9"/>
        <v>128.19000000000233</v>
      </c>
      <c r="G109">
        <v>42117.59</v>
      </c>
      <c r="H109">
        <v>42146.6</v>
      </c>
      <c r="I109" s="5">
        <f t="shared" si="10"/>
        <v>0.39004602543099376</v>
      </c>
      <c r="K109">
        <f>-(D109-H109)*I109</f>
        <v>-38.684764802246072</v>
      </c>
    </row>
    <row r="110" spans="1:12" x14ac:dyDescent="0.25">
      <c r="A110">
        <v>108</v>
      </c>
      <c r="B110" s="10">
        <f t="shared" si="7"/>
        <v>4492.6322998902406</v>
      </c>
      <c r="D110">
        <v>42293.74</v>
      </c>
      <c r="E110" s="4">
        <f t="shared" si="8"/>
        <v>50</v>
      </c>
      <c r="F110" s="4">
        <f t="shared" si="9"/>
        <v>180.07999999999447</v>
      </c>
      <c r="G110">
        <v>42113.66</v>
      </c>
      <c r="H110">
        <f>D110+F110*10</f>
        <v>44094.539999999943</v>
      </c>
      <c r="I110" s="5">
        <f t="shared" si="10"/>
        <v>0.27765437583297164</v>
      </c>
      <c r="J110">
        <v>500</v>
      </c>
    </row>
    <row r="111" spans="1:12" x14ac:dyDescent="0.25">
      <c r="A111">
        <v>109</v>
      </c>
      <c r="B111" s="10">
        <f t="shared" si="7"/>
        <v>4992.6322998902406</v>
      </c>
      <c r="D111" t="s">
        <v>18</v>
      </c>
      <c r="E111" s="4" t="e">
        <f t="shared" si="8"/>
        <v>#VALUE!</v>
      </c>
      <c r="F111" s="4" t="e">
        <f t="shared" si="9"/>
        <v>#VALUE!</v>
      </c>
      <c r="I111" s="5" t="e">
        <f t="shared" si="10"/>
        <v>#VALUE!</v>
      </c>
      <c r="J111">
        <v>0</v>
      </c>
      <c r="K111">
        <v>0</v>
      </c>
    </row>
    <row r="112" spans="1:12" x14ac:dyDescent="0.25">
      <c r="A112">
        <v>110</v>
      </c>
      <c r="B112" s="10">
        <f t="shared" si="7"/>
        <v>4992.6322998902406</v>
      </c>
      <c r="D112">
        <v>44124.4</v>
      </c>
      <c r="E112" s="4">
        <f t="shared" si="8"/>
        <v>50</v>
      </c>
      <c r="F112" s="4">
        <f t="shared" si="9"/>
        <v>127.27999999999884</v>
      </c>
      <c r="G112">
        <v>43997.120000000003</v>
      </c>
      <c r="H112">
        <v>44045.120000000003</v>
      </c>
      <c r="I112" s="5">
        <f t="shared" si="10"/>
        <v>0.39283469516028013</v>
      </c>
      <c r="K112">
        <f>-(D112-H112)*I112</f>
        <v>-31.14393463230655</v>
      </c>
    </row>
    <row r="113" spans="1:11" x14ac:dyDescent="0.25">
      <c r="A113">
        <v>111</v>
      </c>
      <c r="B113" s="10">
        <f t="shared" si="7"/>
        <v>4961.4883652579338</v>
      </c>
      <c r="D113">
        <v>44220.43</v>
      </c>
      <c r="E113" s="4">
        <f t="shared" si="8"/>
        <v>49.999999999999993</v>
      </c>
      <c r="F113" s="4">
        <f t="shared" si="9"/>
        <v>190.13999999999942</v>
      </c>
      <c r="G113">
        <v>44030.29</v>
      </c>
      <c r="H113">
        <v>44073.15</v>
      </c>
      <c r="I113" s="5">
        <f t="shared" si="10"/>
        <v>0.26296413169243793</v>
      </c>
      <c r="K113">
        <f>-(D113-H113)*I113</f>
        <v>-38.72935731566195</v>
      </c>
    </row>
    <row r="114" spans="1:11" x14ac:dyDescent="0.25">
      <c r="A114">
        <v>112</v>
      </c>
      <c r="B114" s="10">
        <f t="shared" si="7"/>
        <v>4922.7590079422716</v>
      </c>
      <c r="D114" t="s">
        <v>18</v>
      </c>
      <c r="E114" s="4" t="e">
        <f t="shared" si="8"/>
        <v>#VALUE!</v>
      </c>
      <c r="F114" s="4" t="e">
        <f t="shared" si="9"/>
        <v>#VALUE!</v>
      </c>
      <c r="I114" s="5" t="e">
        <f t="shared" si="10"/>
        <v>#VALUE!</v>
      </c>
      <c r="J114">
        <v>0</v>
      </c>
      <c r="K114">
        <v>0</v>
      </c>
    </row>
    <row r="115" spans="1:11" x14ac:dyDescent="0.25">
      <c r="A115">
        <v>113</v>
      </c>
      <c r="B115" s="10">
        <f t="shared" si="7"/>
        <v>4922.7590079422716</v>
      </c>
      <c r="D115" t="s">
        <v>14</v>
      </c>
      <c r="E115" s="4" t="e">
        <f t="shared" si="8"/>
        <v>#VALUE!</v>
      </c>
      <c r="F115" s="4" t="e">
        <f t="shared" si="9"/>
        <v>#VALUE!</v>
      </c>
      <c r="I115" s="5" t="e">
        <f t="shared" si="10"/>
        <v>#VALUE!</v>
      </c>
      <c r="K115">
        <v>-50</v>
      </c>
    </row>
    <row r="116" spans="1:11" x14ac:dyDescent="0.25">
      <c r="A116">
        <v>114</v>
      </c>
      <c r="B116" s="10">
        <f t="shared" si="7"/>
        <v>4872.7590079422716</v>
      </c>
      <c r="D116" t="s">
        <v>14</v>
      </c>
      <c r="E116" s="4" t="e">
        <f t="shared" ref="E116:E131" si="11">(50/ABS(G116-D116))*ABS(G116-D116)</f>
        <v>#VALUE!</v>
      </c>
      <c r="F116" s="4" t="e">
        <f t="shared" ref="F116:F131" si="12">ABS(D116-G116)</f>
        <v>#VALUE!</v>
      </c>
      <c r="I116" s="5" t="e">
        <f t="shared" si="10"/>
        <v>#VALUE!</v>
      </c>
      <c r="K116">
        <v>-50</v>
      </c>
    </row>
    <row r="117" spans="1:11" x14ac:dyDescent="0.25">
      <c r="A117">
        <v>115</v>
      </c>
      <c r="B117" s="10">
        <f t="shared" si="7"/>
        <v>4822.7590079422716</v>
      </c>
      <c r="D117" t="s">
        <v>15</v>
      </c>
      <c r="E117" s="4" t="e">
        <f t="shared" si="11"/>
        <v>#VALUE!</v>
      </c>
      <c r="F117" s="4" t="e">
        <f t="shared" si="12"/>
        <v>#VALUE!</v>
      </c>
      <c r="I117" s="5" t="e">
        <f t="shared" si="10"/>
        <v>#VALUE!</v>
      </c>
      <c r="K117">
        <v>-50</v>
      </c>
    </row>
    <row r="118" spans="1:11" x14ac:dyDescent="0.25">
      <c r="A118">
        <v>116</v>
      </c>
      <c r="B118" s="10">
        <f t="shared" si="7"/>
        <v>4772.7590079422716</v>
      </c>
      <c r="D118" t="s">
        <v>15</v>
      </c>
      <c r="E118" s="4" t="e">
        <f t="shared" si="11"/>
        <v>#VALUE!</v>
      </c>
      <c r="F118" s="4" t="e">
        <f t="shared" si="12"/>
        <v>#VALUE!</v>
      </c>
      <c r="I118" s="5" t="e">
        <f t="shared" si="10"/>
        <v>#VALUE!</v>
      </c>
      <c r="K118">
        <v>-50</v>
      </c>
    </row>
    <row r="119" spans="1:11" x14ac:dyDescent="0.25">
      <c r="A119">
        <v>117</v>
      </c>
      <c r="B119" s="10">
        <f t="shared" si="7"/>
        <v>4722.7590079422716</v>
      </c>
      <c r="D119">
        <v>43979.63</v>
      </c>
      <c r="E119" s="4">
        <f t="shared" si="11"/>
        <v>50.000000000000007</v>
      </c>
      <c r="F119" s="4">
        <f t="shared" si="12"/>
        <v>80.680000000000291</v>
      </c>
      <c r="G119">
        <v>44060.31</v>
      </c>
      <c r="H119">
        <f>D119-F119*3</f>
        <v>43737.59</v>
      </c>
      <c r="I119" s="5">
        <f t="shared" si="10"/>
        <v>0.61973227565691402</v>
      </c>
      <c r="J119">
        <v>150</v>
      </c>
    </row>
    <row r="120" spans="1:11" x14ac:dyDescent="0.25">
      <c r="A120">
        <v>118</v>
      </c>
      <c r="B120" s="10">
        <f t="shared" si="7"/>
        <v>4872.7590079422716</v>
      </c>
      <c r="D120" t="s">
        <v>14</v>
      </c>
      <c r="E120" s="4" t="e">
        <f t="shared" si="11"/>
        <v>#VALUE!</v>
      </c>
      <c r="F120" s="4" t="e">
        <f t="shared" si="12"/>
        <v>#VALUE!</v>
      </c>
      <c r="I120" s="5" t="e">
        <f t="shared" si="10"/>
        <v>#VALUE!</v>
      </c>
      <c r="K120">
        <v>-50</v>
      </c>
    </row>
    <row r="121" spans="1:11" x14ac:dyDescent="0.25">
      <c r="A121">
        <v>119</v>
      </c>
      <c r="B121" s="10">
        <f t="shared" si="7"/>
        <v>4822.7590079422716</v>
      </c>
      <c r="D121" t="s">
        <v>18</v>
      </c>
      <c r="E121" s="4" t="e">
        <f t="shared" si="11"/>
        <v>#VALUE!</v>
      </c>
      <c r="F121" s="4" t="e">
        <f t="shared" si="12"/>
        <v>#VALUE!</v>
      </c>
      <c r="I121" s="5" t="e">
        <f t="shared" si="10"/>
        <v>#VALUE!</v>
      </c>
      <c r="J121">
        <v>0</v>
      </c>
      <c r="K121">
        <v>0</v>
      </c>
    </row>
    <row r="122" spans="1:11" x14ac:dyDescent="0.25">
      <c r="A122">
        <v>120</v>
      </c>
      <c r="B122" s="10">
        <f t="shared" si="7"/>
        <v>4822.7590079422716</v>
      </c>
      <c r="D122" t="s">
        <v>14</v>
      </c>
      <c r="E122" s="4" t="e">
        <f t="shared" si="11"/>
        <v>#VALUE!</v>
      </c>
      <c r="F122" s="4" t="e">
        <f t="shared" si="12"/>
        <v>#VALUE!</v>
      </c>
      <c r="I122" s="5" t="e">
        <f t="shared" si="10"/>
        <v>#VALUE!</v>
      </c>
      <c r="K122">
        <v>-50</v>
      </c>
    </row>
    <row r="123" spans="1:11" x14ac:dyDescent="0.25">
      <c r="A123">
        <v>121</v>
      </c>
      <c r="B123" s="10">
        <f t="shared" si="7"/>
        <v>4772.7590079422716</v>
      </c>
      <c r="D123">
        <v>37884.660000000003</v>
      </c>
      <c r="E123" s="4">
        <f t="shared" si="11"/>
        <v>50</v>
      </c>
      <c r="F123" s="4">
        <f t="shared" si="12"/>
        <v>853.96999999999389</v>
      </c>
      <c r="G123">
        <v>38738.629999999997</v>
      </c>
      <c r="H123">
        <v>37720.39</v>
      </c>
      <c r="I123" s="5">
        <f t="shared" si="10"/>
        <v>5.8550066161575182E-2</v>
      </c>
      <c r="J123">
        <f>(D123-H123)*I123</f>
        <v>9.6180193683621944</v>
      </c>
    </row>
    <row r="124" spans="1:11" x14ac:dyDescent="0.25">
      <c r="A124">
        <v>122</v>
      </c>
      <c r="B124" s="10">
        <f t="shared" si="7"/>
        <v>4782.3770273106338</v>
      </c>
      <c r="D124">
        <v>37720.39</v>
      </c>
      <c r="E124" s="4">
        <f t="shared" si="11"/>
        <v>50</v>
      </c>
      <c r="F124" s="4">
        <f t="shared" si="12"/>
        <v>313.55000000000291</v>
      </c>
      <c r="G124">
        <v>37406.839999999997</v>
      </c>
      <c r="H124">
        <v>37511.03</v>
      </c>
      <c r="I124" s="5">
        <f t="shared" si="10"/>
        <v>0.15946420028703409</v>
      </c>
      <c r="K124">
        <f>-(D124-H124)*I124</f>
        <v>-33.385424972093553</v>
      </c>
    </row>
    <row r="125" spans="1:11" x14ac:dyDescent="0.25">
      <c r="A125">
        <v>123</v>
      </c>
      <c r="B125" s="10">
        <f t="shared" si="7"/>
        <v>4748.9916023385404</v>
      </c>
      <c r="D125" t="s">
        <v>14</v>
      </c>
      <c r="E125" s="4" t="e">
        <f t="shared" si="11"/>
        <v>#VALUE!</v>
      </c>
      <c r="F125" s="4" t="e">
        <f t="shared" si="12"/>
        <v>#VALUE!</v>
      </c>
      <c r="I125" s="5" t="e">
        <f t="shared" si="10"/>
        <v>#VALUE!</v>
      </c>
      <c r="K125">
        <v>-50</v>
      </c>
    </row>
    <row r="126" spans="1:11" x14ac:dyDescent="0.25">
      <c r="A126">
        <v>124</v>
      </c>
      <c r="B126" s="10">
        <f t="shared" si="7"/>
        <v>4698.9916023385404</v>
      </c>
      <c r="D126">
        <v>37462.629999999997</v>
      </c>
      <c r="E126" s="4">
        <f t="shared" si="11"/>
        <v>50</v>
      </c>
      <c r="F126" s="4">
        <f t="shared" si="12"/>
        <v>217.20000000000437</v>
      </c>
      <c r="G126">
        <v>37679.83</v>
      </c>
      <c r="H126">
        <v>37594.089999999997</v>
      </c>
      <c r="I126" s="5">
        <f t="shared" si="10"/>
        <v>0.23020257826887197</v>
      </c>
      <c r="K126">
        <f>-(H126-D126)*I126</f>
        <v>-30.262430939225709</v>
      </c>
    </row>
    <row r="127" spans="1:11" x14ac:dyDescent="0.25">
      <c r="A127">
        <v>125</v>
      </c>
      <c r="B127" s="10">
        <f t="shared" si="7"/>
        <v>4668.7291713993145</v>
      </c>
      <c r="D127">
        <v>37851.949999999997</v>
      </c>
      <c r="E127" s="4">
        <f t="shared" si="11"/>
        <v>50</v>
      </c>
      <c r="F127" s="4">
        <f t="shared" si="12"/>
        <v>523.19000000000233</v>
      </c>
      <c r="G127">
        <v>38375.14</v>
      </c>
      <c r="H127">
        <v>36414.49</v>
      </c>
      <c r="I127" s="5">
        <f t="shared" si="10"/>
        <v>9.5567575832870996E-2</v>
      </c>
      <c r="J127">
        <f>(D127-H127)*I127</f>
        <v>137.37456755671866</v>
      </c>
    </row>
    <row r="128" spans="1:11" x14ac:dyDescent="0.25">
      <c r="A128">
        <v>126</v>
      </c>
      <c r="B128" s="10">
        <f t="shared" si="7"/>
        <v>4806.1037389560333</v>
      </c>
      <c r="D128">
        <v>36414.49</v>
      </c>
      <c r="E128" s="4">
        <f t="shared" si="11"/>
        <v>50</v>
      </c>
      <c r="F128" s="4">
        <f t="shared" si="12"/>
        <v>502.68000000000029</v>
      </c>
      <c r="G128">
        <v>35911.81</v>
      </c>
      <c r="H128">
        <v>38790.800000000003</v>
      </c>
      <c r="I128" s="5">
        <f t="shared" si="10"/>
        <v>9.9466857643033285E-2</v>
      </c>
      <c r="J128">
        <f>(H128-D128)*I128</f>
        <v>236.36408848571691</v>
      </c>
    </row>
    <row r="129" spans="1:11" x14ac:dyDescent="0.25">
      <c r="A129">
        <v>127</v>
      </c>
      <c r="B129" s="10">
        <f t="shared" si="7"/>
        <v>5042.4678274417502</v>
      </c>
      <c r="D129" t="s">
        <v>15</v>
      </c>
      <c r="E129" s="4" t="e">
        <f t="shared" si="11"/>
        <v>#VALUE!</v>
      </c>
      <c r="F129" s="4" t="e">
        <f t="shared" si="12"/>
        <v>#VALUE!</v>
      </c>
      <c r="I129" s="5" t="e">
        <f t="shared" si="10"/>
        <v>#VALUE!</v>
      </c>
      <c r="K129">
        <v>-50</v>
      </c>
    </row>
    <row r="130" spans="1:11" x14ac:dyDescent="0.25">
      <c r="A130">
        <v>128</v>
      </c>
      <c r="B130" s="10">
        <f t="shared" si="7"/>
        <v>4992.4678274417502</v>
      </c>
      <c r="D130" t="s">
        <v>18</v>
      </c>
      <c r="E130" s="4" t="e">
        <f t="shared" si="11"/>
        <v>#VALUE!</v>
      </c>
      <c r="F130" s="4" t="e">
        <f t="shared" si="12"/>
        <v>#VALUE!</v>
      </c>
      <c r="I130" s="5" t="e">
        <f t="shared" si="10"/>
        <v>#VALUE!</v>
      </c>
      <c r="J130">
        <v>0</v>
      </c>
      <c r="K130">
        <v>0</v>
      </c>
    </row>
    <row r="131" spans="1:11" x14ac:dyDescent="0.25">
      <c r="A131">
        <v>129</v>
      </c>
      <c r="B131" s="10">
        <f t="shared" si="7"/>
        <v>4992.4678274417502</v>
      </c>
      <c r="D131" t="s">
        <v>17</v>
      </c>
      <c r="E131" s="4" t="e">
        <f t="shared" si="11"/>
        <v>#VALUE!</v>
      </c>
      <c r="F131" s="4" t="e">
        <f t="shared" si="12"/>
        <v>#VALUE!</v>
      </c>
      <c r="I131" s="5" t="e">
        <f t="shared" si="10"/>
        <v>#VALUE!</v>
      </c>
      <c r="J131">
        <v>0</v>
      </c>
      <c r="K131">
        <v>0</v>
      </c>
    </row>
    <row r="132" spans="1:11" x14ac:dyDescent="0.25">
      <c r="A132">
        <v>130</v>
      </c>
      <c r="B132" s="10">
        <f t="shared" si="7"/>
        <v>4992.4678274417502</v>
      </c>
      <c r="D132" t="s">
        <v>15</v>
      </c>
      <c r="E132" s="4" t="e">
        <f t="shared" ref="E132:E139" si="13">(50/ABS(G132-D132))*ABS(G132-D132)</f>
        <v>#VALUE!</v>
      </c>
      <c r="F132" s="4" t="e">
        <f t="shared" ref="F132:F139" si="14">ABS(D132-G132)</f>
        <v>#VALUE!</v>
      </c>
      <c r="I132" s="5" t="e">
        <f t="shared" si="10"/>
        <v>#VALUE!</v>
      </c>
      <c r="K132">
        <v>-50</v>
      </c>
    </row>
    <row r="133" spans="1:11" x14ac:dyDescent="0.25">
      <c r="A133">
        <v>131</v>
      </c>
      <c r="B133" s="10">
        <f t="shared" ref="B133:B196" si="15">B132+J132+K132</f>
        <v>4942.4678274417502</v>
      </c>
      <c r="D133" t="s">
        <v>14</v>
      </c>
      <c r="E133" s="4" t="e">
        <f t="shared" si="13"/>
        <v>#VALUE!</v>
      </c>
      <c r="F133" s="4" t="e">
        <f t="shared" si="14"/>
        <v>#VALUE!</v>
      </c>
      <c r="I133" s="5" t="e">
        <f t="shared" si="10"/>
        <v>#VALUE!</v>
      </c>
      <c r="K133">
        <v>-50</v>
      </c>
    </row>
    <row r="134" spans="1:11" x14ac:dyDescent="0.25">
      <c r="A134">
        <v>132</v>
      </c>
      <c r="B134" s="10">
        <f t="shared" si="15"/>
        <v>4892.4678274417502</v>
      </c>
      <c r="D134" t="s">
        <v>15</v>
      </c>
      <c r="E134" s="4" t="e">
        <f t="shared" si="13"/>
        <v>#VALUE!</v>
      </c>
      <c r="F134" s="4" t="e">
        <f t="shared" si="14"/>
        <v>#VALUE!</v>
      </c>
      <c r="I134" s="5" t="e">
        <f t="shared" si="10"/>
        <v>#VALUE!</v>
      </c>
      <c r="K134">
        <v>-50</v>
      </c>
    </row>
    <row r="135" spans="1:11" x14ac:dyDescent="0.25">
      <c r="A135">
        <v>133</v>
      </c>
      <c r="B135" s="10">
        <f t="shared" si="15"/>
        <v>4842.4678274417502</v>
      </c>
      <c r="D135">
        <v>38982.03</v>
      </c>
      <c r="E135" s="4">
        <f t="shared" si="13"/>
        <v>50</v>
      </c>
      <c r="F135" s="4">
        <f t="shared" si="14"/>
        <v>888.86000000000058</v>
      </c>
      <c r="G135">
        <v>38093.17</v>
      </c>
      <c r="H135">
        <v>43890.04</v>
      </c>
      <c r="I135" s="5">
        <f t="shared" si="10"/>
        <v>5.6251828184415958E-2</v>
      </c>
      <c r="J135">
        <f>(H135-D135)*I135</f>
        <v>276.08453524739548</v>
      </c>
    </row>
    <row r="136" spans="1:11" x14ac:dyDescent="0.25">
      <c r="A136">
        <v>134</v>
      </c>
      <c r="B136" s="10">
        <f t="shared" si="15"/>
        <v>5118.5523626891454</v>
      </c>
      <c r="D136">
        <v>43890.04</v>
      </c>
      <c r="E136" s="4">
        <f t="shared" si="13"/>
        <v>50</v>
      </c>
      <c r="F136" s="4">
        <f t="shared" si="14"/>
        <v>112.54000000000087</v>
      </c>
      <c r="G136">
        <v>43777.5</v>
      </c>
      <c r="H136">
        <v>43929.86</v>
      </c>
      <c r="I136" s="5">
        <f t="shared" si="10"/>
        <v>0.44428647591966958</v>
      </c>
      <c r="K136">
        <f>-(H136-D136)*I136</f>
        <v>-17.691487471121114</v>
      </c>
    </row>
    <row r="137" spans="1:11" x14ac:dyDescent="0.25">
      <c r="A137">
        <v>135</v>
      </c>
      <c r="B137" s="10">
        <f t="shared" si="15"/>
        <v>5100.8608752180244</v>
      </c>
      <c r="D137" t="s">
        <v>17</v>
      </c>
      <c r="E137" s="4" t="e">
        <f t="shared" si="13"/>
        <v>#VALUE!</v>
      </c>
      <c r="F137" s="4" t="e">
        <f t="shared" si="14"/>
        <v>#VALUE!</v>
      </c>
      <c r="I137" s="5" t="e">
        <f t="shared" si="10"/>
        <v>#VALUE!</v>
      </c>
      <c r="J137">
        <v>0</v>
      </c>
      <c r="K137">
        <v>0</v>
      </c>
    </row>
    <row r="138" spans="1:11" x14ac:dyDescent="0.25">
      <c r="A138">
        <v>136</v>
      </c>
      <c r="B138" s="10">
        <f t="shared" si="15"/>
        <v>5100.8608752180244</v>
      </c>
      <c r="D138" t="s">
        <v>18</v>
      </c>
      <c r="E138" s="4" t="e">
        <f t="shared" si="13"/>
        <v>#VALUE!</v>
      </c>
      <c r="F138" s="4" t="e">
        <f t="shared" si="14"/>
        <v>#VALUE!</v>
      </c>
      <c r="I138" s="5" t="e">
        <f t="shared" si="10"/>
        <v>#VALUE!</v>
      </c>
      <c r="J138">
        <v>0</v>
      </c>
      <c r="K138">
        <v>0</v>
      </c>
    </row>
    <row r="139" spans="1:11" x14ac:dyDescent="0.25">
      <c r="A139">
        <v>137</v>
      </c>
      <c r="B139" s="10">
        <f t="shared" si="15"/>
        <v>5100.8608752180244</v>
      </c>
      <c r="D139" t="s">
        <v>14</v>
      </c>
      <c r="E139" s="4" t="e">
        <f t="shared" si="13"/>
        <v>#VALUE!</v>
      </c>
      <c r="F139" s="4" t="e">
        <f t="shared" si="14"/>
        <v>#VALUE!</v>
      </c>
      <c r="I139" s="5" t="e">
        <f t="shared" si="10"/>
        <v>#VALUE!</v>
      </c>
      <c r="K139">
        <v>-50</v>
      </c>
    </row>
    <row r="140" spans="1:11" x14ac:dyDescent="0.25">
      <c r="A140">
        <v>138</v>
      </c>
      <c r="B140" s="10">
        <f t="shared" si="15"/>
        <v>5050.8608752180244</v>
      </c>
      <c r="D140">
        <v>43758.11</v>
      </c>
      <c r="E140" s="4">
        <f t="shared" ref="E140:E151" si="16">(50/ABS(G140-D140))*ABS(G140-D140)</f>
        <v>50</v>
      </c>
      <c r="F140" s="4">
        <f t="shared" ref="F140:F151" si="17">ABS(D140-G140)</f>
        <v>434.44000000000233</v>
      </c>
      <c r="G140">
        <v>44192.55</v>
      </c>
      <c r="H140">
        <v>44138.87</v>
      </c>
      <c r="I140" s="5">
        <f t="shared" si="10"/>
        <v>0.1150906914648737</v>
      </c>
      <c r="K140">
        <f>-(H140-D140)*I140</f>
        <v>-43.821931682165548</v>
      </c>
    </row>
    <row r="141" spans="1:11" x14ac:dyDescent="0.25">
      <c r="A141">
        <v>139</v>
      </c>
      <c r="B141" s="10">
        <f t="shared" si="15"/>
        <v>5007.0389435358584</v>
      </c>
      <c r="D141">
        <v>44138.87</v>
      </c>
      <c r="E141" s="4">
        <f t="shared" si="16"/>
        <v>50</v>
      </c>
      <c r="F141" s="4">
        <f t="shared" si="17"/>
        <v>210.47000000000116</v>
      </c>
      <c r="G141">
        <v>43928.4</v>
      </c>
      <c r="H141">
        <v>44060.14</v>
      </c>
      <c r="I141" s="5">
        <f t="shared" si="10"/>
        <v>0.23756354824915535</v>
      </c>
      <c r="K141">
        <f>-(D141-H141)*I141</f>
        <v>-18.703378153656761</v>
      </c>
    </row>
    <row r="142" spans="1:11" x14ac:dyDescent="0.25">
      <c r="A142">
        <v>140</v>
      </c>
      <c r="B142" s="10">
        <f t="shared" si="15"/>
        <v>4988.3355653822018</v>
      </c>
      <c r="D142">
        <v>44070.36</v>
      </c>
      <c r="E142" s="4">
        <f t="shared" si="16"/>
        <v>50</v>
      </c>
      <c r="F142" s="4">
        <f t="shared" si="17"/>
        <v>138.40000000000146</v>
      </c>
      <c r="G142">
        <v>43931.96</v>
      </c>
      <c r="H142">
        <v>43988.19</v>
      </c>
      <c r="I142" s="5">
        <f t="shared" si="10"/>
        <v>0.36127167630057422</v>
      </c>
      <c r="K142">
        <f>-(D142-H142)*I142</f>
        <v>-29.685693641617554</v>
      </c>
    </row>
    <row r="143" spans="1:11" x14ac:dyDescent="0.25">
      <c r="A143">
        <v>141</v>
      </c>
      <c r="B143" s="10">
        <f t="shared" si="15"/>
        <v>4958.6498717405839</v>
      </c>
      <c r="D143" t="s">
        <v>17</v>
      </c>
      <c r="E143" s="4" t="e">
        <f t="shared" si="16"/>
        <v>#VALUE!</v>
      </c>
      <c r="F143" s="4" t="e">
        <f t="shared" si="17"/>
        <v>#VALUE!</v>
      </c>
      <c r="I143" s="5" t="e">
        <f t="shared" si="10"/>
        <v>#VALUE!</v>
      </c>
      <c r="J143">
        <v>0</v>
      </c>
      <c r="K143">
        <v>0</v>
      </c>
    </row>
    <row r="144" spans="1:11" x14ac:dyDescent="0.25">
      <c r="A144">
        <v>142</v>
      </c>
      <c r="B144" s="10">
        <f t="shared" si="15"/>
        <v>4958.6498717405839</v>
      </c>
      <c r="D144">
        <v>43577.82</v>
      </c>
      <c r="E144" s="4">
        <f t="shared" si="16"/>
        <v>50</v>
      </c>
      <c r="F144" s="4">
        <f t="shared" si="17"/>
        <v>261.70999999999913</v>
      </c>
      <c r="G144">
        <v>43839.53</v>
      </c>
      <c r="H144">
        <f>D144-F144*10</f>
        <v>40960.720000000008</v>
      </c>
      <c r="I144" s="5">
        <f t="shared" si="10"/>
        <v>0.19105116350158635</v>
      </c>
      <c r="J144">
        <v>500</v>
      </c>
    </row>
    <row r="145" spans="1:11" x14ac:dyDescent="0.25">
      <c r="A145">
        <v>143</v>
      </c>
      <c r="B145" s="10">
        <f t="shared" si="15"/>
        <v>5458.6498717405839</v>
      </c>
      <c r="D145" t="s">
        <v>14</v>
      </c>
      <c r="E145" s="4" t="e">
        <f t="shared" si="16"/>
        <v>#VALUE!</v>
      </c>
      <c r="F145" s="4" t="e">
        <f t="shared" si="17"/>
        <v>#VALUE!</v>
      </c>
      <c r="I145" s="5" t="e">
        <f t="shared" si="10"/>
        <v>#VALUE!</v>
      </c>
      <c r="K145">
        <v>-50</v>
      </c>
    </row>
    <row r="146" spans="1:11" x14ac:dyDescent="0.25">
      <c r="A146">
        <v>144</v>
      </c>
      <c r="B146" s="10">
        <f t="shared" si="15"/>
        <v>5408.6498717405839</v>
      </c>
      <c r="D146" t="s">
        <v>15</v>
      </c>
      <c r="E146" s="4" t="e">
        <f t="shared" si="16"/>
        <v>#VALUE!</v>
      </c>
      <c r="F146" s="4" t="e">
        <f t="shared" si="17"/>
        <v>#VALUE!</v>
      </c>
      <c r="I146" s="5" t="e">
        <f t="shared" si="10"/>
        <v>#VALUE!</v>
      </c>
      <c r="K146">
        <v>-50</v>
      </c>
    </row>
    <row r="147" spans="1:11" x14ac:dyDescent="0.25">
      <c r="A147">
        <v>145</v>
      </c>
      <c r="B147" s="10">
        <f t="shared" si="15"/>
        <v>5358.6498717405839</v>
      </c>
      <c r="D147" t="s">
        <v>14</v>
      </c>
      <c r="E147" s="4" t="e">
        <f t="shared" si="16"/>
        <v>#VALUE!</v>
      </c>
      <c r="F147" s="4" t="e">
        <f t="shared" si="17"/>
        <v>#VALUE!</v>
      </c>
      <c r="I147" s="5" t="e">
        <f t="shared" si="10"/>
        <v>#VALUE!</v>
      </c>
      <c r="K147">
        <v>-50</v>
      </c>
    </row>
    <row r="148" spans="1:11" x14ac:dyDescent="0.25">
      <c r="A148">
        <v>146</v>
      </c>
      <c r="B148" s="10">
        <f t="shared" si="15"/>
        <v>5308.6498717405839</v>
      </c>
      <c r="D148">
        <v>39147.730000000003</v>
      </c>
      <c r="E148" s="4">
        <f t="shared" si="16"/>
        <v>50</v>
      </c>
      <c r="F148" s="4">
        <f t="shared" si="17"/>
        <v>112.0199999999968</v>
      </c>
      <c r="G148">
        <v>39259.75</v>
      </c>
      <c r="H148">
        <f>D148-F148*9</f>
        <v>38139.550000000032</v>
      </c>
      <c r="I148" s="5">
        <f t="shared" ref="I148:I191" si="18">50/ABS(D148-G148)</f>
        <v>0.44634886627389242</v>
      </c>
      <c r="J148">
        <v>250</v>
      </c>
    </row>
    <row r="149" spans="1:11" x14ac:dyDescent="0.25">
      <c r="A149">
        <v>147</v>
      </c>
      <c r="B149" s="10">
        <f t="shared" si="15"/>
        <v>5558.6498717405839</v>
      </c>
      <c r="D149" t="s">
        <v>14</v>
      </c>
      <c r="E149" s="4" t="e">
        <f t="shared" si="16"/>
        <v>#VALUE!</v>
      </c>
      <c r="F149" s="4" t="e">
        <f t="shared" si="17"/>
        <v>#VALUE!</v>
      </c>
      <c r="I149" s="5" t="e">
        <f t="shared" si="18"/>
        <v>#VALUE!</v>
      </c>
      <c r="K149">
        <v>-50</v>
      </c>
    </row>
    <row r="150" spans="1:11" x14ac:dyDescent="0.25">
      <c r="A150">
        <v>148</v>
      </c>
      <c r="B150" s="10">
        <f t="shared" si="15"/>
        <v>5508.6498717405839</v>
      </c>
      <c r="D150" t="s">
        <v>14</v>
      </c>
      <c r="E150" s="4" t="e">
        <f t="shared" si="16"/>
        <v>#VALUE!</v>
      </c>
      <c r="F150" s="4" t="e">
        <f t="shared" si="17"/>
        <v>#VALUE!</v>
      </c>
      <c r="I150" s="5" t="e">
        <f t="shared" si="18"/>
        <v>#VALUE!</v>
      </c>
      <c r="K150">
        <v>-50</v>
      </c>
    </row>
    <row r="151" spans="1:11" x14ac:dyDescent="0.25">
      <c r="A151">
        <v>149</v>
      </c>
      <c r="B151" s="10">
        <f t="shared" si="15"/>
        <v>5458.6498717405839</v>
      </c>
      <c r="D151" t="s">
        <v>17</v>
      </c>
      <c r="E151" s="4" t="e">
        <f t="shared" si="16"/>
        <v>#VALUE!</v>
      </c>
      <c r="F151" s="4" t="e">
        <f t="shared" si="17"/>
        <v>#VALUE!</v>
      </c>
      <c r="I151" s="5" t="e">
        <f t="shared" si="18"/>
        <v>#VALUE!</v>
      </c>
      <c r="J151">
        <v>0</v>
      </c>
      <c r="K151">
        <v>0</v>
      </c>
    </row>
    <row r="152" spans="1:11" x14ac:dyDescent="0.25">
      <c r="A152">
        <v>150</v>
      </c>
      <c r="B152" s="10">
        <f t="shared" si="15"/>
        <v>5458.6498717405839</v>
      </c>
      <c r="D152" t="s">
        <v>18</v>
      </c>
      <c r="E152" s="4" t="e">
        <f t="shared" ref="E152:E166" si="19">(50/ABS(G152-D152))*ABS(G152-D152)</f>
        <v>#VALUE!</v>
      </c>
      <c r="F152" s="4" t="e">
        <f t="shared" ref="F152:F166" si="20">ABS(D152-G152)</f>
        <v>#VALUE!</v>
      </c>
      <c r="I152" s="5" t="e">
        <f t="shared" si="18"/>
        <v>#VALUE!</v>
      </c>
      <c r="J152">
        <v>0</v>
      </c>
      <c r="K152">
        <v>0</v>
      </c>
    </row>
    <row r="153" spans="1:11" x14ac:dyDescent="0.25">
      <c r="A153">
        <v>151</v>
      </c>
      <c r="B153" s="10">
        <f t="shared" si="15"/>
        <v>5458.6498717405839</v>
      </c>
      <c r="D153" t="s">
        <v>14</v>
      </c>
      <c r="E153" s="4" t="e">
        <f t="shared" si="19"/>
        <v>#VALUE!</v>
      </c>
      <c r="F153" s="4" t="e">
        <f t="shared" si="20"/>
        <v>#VALUE!</v>
      </c>
      <c r="I153" s="5" t="e">
        <f t="shared" si="18"/>
        <v>#VALUE!</v>
      </c>
      <c r="K153">
        <v>-50</v>
      </c>
    </row>
    <row r="154" spans="1:11" x14ac:dyDescent="0.25">
      <c r="A154">
        <v>152</v>
      </c>
      <c r="B154" s="10">
        <f t="shared" si="15"/>
        <v>5408.6498717405839</v>
      </c>
      <c r="D154" t="s">
        <v>15</v>
      </c>
      <c r="E154" s="4" t="e">
        <f t="shared" si="19"/>
        <v>#VALUE!</v>
      </c>
      <c r="F154" s="4" t="e">
        <f t="shared" si="20"/>
        <v>#VALUE!</v>
      </c>
      <c r="I154" s="5" t="e">
        <f t="shared" si="18"/>
        <v>#VALUE!</v>
      </c>
      <c r="K154">
        <v>-50</v>
      </c>
    </row>
    <row r="155" spans="1:11" x14ac:dyDescent="0.25">
      <c r="A155">
        <v>153</v>
      </c>
      <c r="B155" s="10">
        <f t="shared" si="15"/>
        <v>5358.6498717405839</v>
      </c>
      <c r="D155" t="s">
        <v>14</v>
      </c>
      <c r="E155" s="4" t="e">
        <f t="shared" si="19"/>
        <v>#VALUE!</v>
      </c>
      <c r="F155" s="4" t="e">
        <f t="shared" si="20"/>
        <v>#VALUE!</v>
      </c>
      <c r="I155" s="5" t="e">
        <f t="shared" si="18"/>
        <v>#VALUE!</v>
      </c>
      <c r="K155">
        <v>-50</v>
      </c>
    </row>
    <row r="156" spans="1:11" x14ac:dyDescent="0.25">
      <c r="A156">
        <v>154</v>
      </c>
      <c r="B156" s="10">
        <f t="shared" si="15"/>
        <v>5308.6498717405839</v>
      </c>
      <c r="D156" t="s">
        <v>15</v>
      </c>
      <c r="E156" s="4" t="e">
        <f t="shared" si="19"/>
        <v>#VALUE!</v>
      </c>
      <c r="F156" s="4" t="e">
        <f t="shared" si="20"/>
        <v>#VALUE!</v>
      </c>
      <c r="I156" s="5" t="e">
        <f t="shared" si="18"/>
        <v>#VALUE!</v>
      </c>
      <c r="K156">
        <v>-50</v>
      </c>
    </row>
    <row r="157" spans="1:11" x14ac:dyDescent="0.25">
      <c r="A157">
        <v>155</v>
      </c>
      <c r="B157" s="10">
        <f t="shared" si="15"/>
        <v>5258.6498717405839</v>
      </c>
      <c r="D157" t="s">
        <v>17</v>
      </c>
      <c r="E157" s="4" t="e">
        <f t="shared" si="19"/>
        <v>#VALUE!</v>
      </c>
      <c r="F157" s="4" t="e">
        <f t="shared" si="20"/>
        <v>#VALUE!</v>
      </c>
      <c r="I157" s="5" t="e">
        <f t="shared" si="18"/>
        <v>#VALUE!</v>
      </c>
      <c r="J157">
        <v>0</v>
      </c>
      <c r="K157">
        <v>0</v>
      </c>
    </row>
    <row r="158" spans="1:11" x14ac:dyDescent="0.25">
      <c r="A158">
        <v>156</v>
      </c>
      <c r="B158" s="10">
        <f t="shared" si="15"/>
        <v>5258.6498717405839</v>
      </c>
      <c r="D158" t="s">
        <v>15</v>
      </c>
      <c r="E158" s="4" t="e">
        <f t="shared" si="19"/>
        <v>#VALUE!</v>
      </c>
      <c r="F158" s="4" t="e">
        <f t="shared" si="20"/>
        <v>#VALUE!</v>
      </c>
      <c r="I158" s="5" t="e">
        <f t="shared" si="18"/>
        <v>#VALUE!</v>
      </c>
      <c r="K158">
        <v>-50</v>
      </c>
    </row>
    <row r="159" spans="1:11" x14ac:dyDescent="0.25">
      <c r="A159">
        <v>157</v>
      </c>
      <c r="B159" s="10">
        <f t="shared" si="15"/>
        <v>5208.6498717405839</v>
      </c>
      <c r="D159">
        <v>41350.32</v>
      </c>
      <c r="E159" s="4">
        <f t="shared" si="19"/>
        <v>50</v>
      </c>
      <c r="F159" s="4">
        <f t="shared" si="20"/>
        <v>429.51000000000204</v>
      </c>
      <c r="G159">
        <v>41779.83</v>
      </c>
      <c r="H159">
        <v>39212.07</v>
      </c>
      <c r="I159" s="5">
        <f t="shared" si="18"/>
        <v>0.11641172498894034</v>
      </c>
      <c r="J159">
        <f>(D159-H159)*I159</f>
        <v>248.91737095760169</v>
      </c>
    </row>
    <row r="160" spans="1:11" x14ac:dyDescent="0.25">
      <c r="A160">
        <v>158</v>
      </c>
      <c r="B160" s="10">
        <f t="shared" si="15"/>
        <v>5457.5672426981855</v>
      </c>
      <c r="D160" t="s">
        <v>14</v>
      </c>
      <c r="E160" s="4" t="e">
        <f t="shared" si="19"/>
        <v>#VALUE!</v>
      </c>
      <c r="F160" s="4" t="e">
        <f t="shared" si="20"/>
        <v>#VALUE!</v>
      </c>
      <c r="I160" s="5" t="e">
        <f t="shared" si="18"/>
        <v>#VALUE!</v>
      </c>
      <c r="K160">
        <v>-50</v>
      </c>
    </row>
    <row r="161" spans="1:11" x14ac:dyDescent="0.25">
      <c r="A161">
        <v>159</v>
      </c>
      <c r="B161" s="10">
        <f t="shared" si="15"/>
        <v>5407.5672426981855</v>
      </c>
      <c r="D161">
        <v>38966.339999999997</v>
      </c>
      <c r="E161" s="4">
        <f t="shared" si="19"/>
        <v>50</v>
      </c>
      <c r="F161" s="4">
        <f t="shared" si="20"/>
        <v>216.94000000000233</v>
      </c>
      <c r="G161">
        <v>39183.279999999999</v>
      </c>
      <c r="H161">
        <v>39104.959999999999</v>
      </c>
      <c r="I161" s="5">
        <f t="shared" si="18"/>
        <v>0.23047847331059032</v>
      </c>
      <c r="K161">
        <f>-(H161-D161)*I161</f>
        <v>-31.948925970314633</v>
      </c>
    </row>
    <row r="162" spans="1:11" x14ac:dyDescent="0.25">
      <c r="A162">
        <v>160</v>
      </c>
      <c r="B162" s="10">
        <f t="shared" si="15"/>
        <v>5375.6183167278705</v>
      </c>
      <c r="D162" t="s">
        <v>18</v>
      </c>
      <c r="E162" s="4" t="e">
        <f t="shared" si="19"/>
        <v>#VALUE!</v>
      </c>
      <c r="F162" s="4" t="e">
        <f t="shared" si="20"/>
        <v>#VALUE!</v>
      </c>
      <c r="I162" s="5" t="e">
        <f t="shared" si="18"/>
        <v>#VALUE!</v>
      </c>
      <c r="J162">
        <v>0</v>
      </c>
      <c r="K162">
        <v>0</v>
      </c>
    </row>
    <row r="163" spans="1:11" x14ac:dyDescent="0.25">
      <c r="A163">
        <v>161</v>
      </c>
      <c r="B163" s="10">
        <f t="shared" si="15"/>
        <v>5375.6183167278705</v>
      </c>
      <c r="D163" t="s">
        <v>17</v>
      </c>
      <c r="E163" s="4" t="e">
        <f t="shared" si="19"/>
        <v>#VALUE!</v>
      </c>
      <c r="F163" s="4" t="e">
        <f t="shared" si="20"/>
        <v>#VALUE!</v>
      </c>
      <c r="I163" s="5" t="e">
        <f t="shared" si="18"/>
        <v>#VALUE!</v>
      </c>
      <c r="J163">
        <v>0</v>
      </c>
      <c r="K163">
        <v>0</v>
      </c>
    </row>
    <row r="164" spans="1:11" x14ac:dyDescent="0.25">
      <c r="A164">
        <v>162</v>
      </c>
      <c r="B164" s="10">
        <f t="shared" si="15"/>
        <v>5375.6183167278705</v>
      </c>
      <c r="D164" t="s">
        <v>18</v>
      </c>
      <c r="E164" s="4" t="e">
        <f t="shared" si="19"/>
        <v>#VALUE!</v>
      </c>
      <c r="F164" s="4" t="e">
        <f t="shared" si="20"/>
        <v>#VALUE!</v>
      </c>
      <c r="I164" s="5" t="e">
        <f t="shared" si="18"/>
        <v>#VALUE!</v>
      </c>
      <c r="J164">
        <v>0</v>
      </c>
      <c r="K164">
        <v>0</v>
      </c>
    </row>
    <row r="165" spans="1:11" x14ac:dyDescent="0.25">
      <c r="A165">
        <v>163</v>
      </c>
      <c r="B165" s="10">
        <f t="shared" si="15"/>
        <v>5375.6183167278705</v>
      </c>
      <c r="D165">
        <v>39091.29</v>
      </c>
      <c r="E165" s="4">
        <f t="shared" si="19"/>
        <v>50</v>
      </c>
      <c r="F165" s="4">
        <f t="shared" si="20"/>
        <v>228.09999999999854</v>
      </c>
      <c r="G165">
        <v>38863.19</v>
      </c>
      <c r="H165">
        <v>39032.5</v>
      </c>
      <c r="I165" s="5">
        <f t="shared" si="18"/>
        <v>0.21920210434020307</v>
      </c>
      <c r="K165">
        <f>-(D165-H165)*I165</f>
        <v>-12.886891714160729</v>
      </c>
    </row>
    <row r="166" spans="1:11" x14ac:dyDescent="0.25">
      <c r="A166">
        <v>164</v>
      </c>
      <c r="B166" s="10">
        <f t="shared" si="15"/>
        <v>5362.7314250137097</v>
      </c>
      <c r="D166">
        <v>39032.5</v>
      </c>
      <c r="E166" s="4">
        <f t="shared" si="19"/>
        <v>50</v>
      </c>
      <c r="F166" s="4">
        <f t="shared" si="20"/>
        <v>138.47000000000116</v>
      </c>
      <c r="G166">
        <v>39170.97</v>
      </c>
      <c r="H166">
        <v>39133.86</v>
      </c>
      <c r="I166" s="5">
        <f t="shared" si="18"/>
        <v>0.36108904455838509</v>
      </c>
      <c r="K166">
        <f>-(H166-D166)*I166</f>
        <v>-36.599985556438121</v>
      </c>
    </row>
    <row r="167" spans="1:11" x14ac:dyDescent="0.25">
      <c r="A167">
        <v>165</v>
      </c>
      <c r="B167" s="10">
        <f t="shared" si="15"/>
        <v>5326.1314394572719</v>
      </c>
      <c r="D167">
        <v>39051.29</v>
      </c>
      <c r="E167" s="4">
        <f t="shared" ref="E167:E175" si="21">(50/ABS(G167-D167))*ABS(G167-D167)</f>
        <v>50</v>
      </c>
      <c r="F167" s="4">
        <f t="shared" ref="F167:F175" si="22">ABS(D167-G167)</f>
        <v>128.33000000000175</v>
      </c>
      <c r="G167">
        <v>39179.620000000003</v>
      </c>
      <c r="H167">
        <v>39119.24</v>
      </c>
      <c r="I167" s="5">
        <f t="shared" si="18"/>
        <v>0.38962050962362127</v>
      </c>
      <c r="K167">
        <f>-(H167-D167)*I167</f>
        <v>-26.474713628923933</v>
      </c>
    </row>
    <row r="168" spans="1:11" ht="17.25" customHeight="1" x14ac:dyDescent="0.25">
      <c r="A168">
        <v>166</v>
      </c>
      <c r="B168" s="10">
        <f t="shared" si="15"/>
        <v>5299.6567258283476</v>
      </c>
      <c r="D168" t="s">
        <v>18</v>
      </c>
      <c r="E168" s="4" t="e">
        <f t="shared" si="21"/>
        <v>#VALUE!</v>
      </c>
      <c r="F168" s="4" t="e">
        <f t="shared" si="22"/>
        <v>#VALUE!</v>
      </c>
      <c r="I168" s="5" t="e">
        <f t="shared" si="18"/>
        <v>#VALUE!</v>
      </c>
      <c r="J168">
        <v>0</v>
      </c>
      <c r="K168">
        <v>0</v>
      </c>
    </row>
    <row r="169" spans="1:11" x14ac:dyDescent="0.25">
      <c r="A169">
        <v>167</v>
      </c>
      <c r="B169" s="10">
        <f t="shared" si="15"/>
        <v>5299.6567258283476</v>
      </c>
      <c r="D169" t="s">
        <v>17</v>
      </c>
      <c r="E169" s="4" t="e">
        <f t="shared" si="21"/>
        <v>#VALUE!</v>
      </c>
      <c r="F169" s="4" t="e">
        <f t="shared" si="22"/>
        <v>#VALUE!</v>
      </c>
      <c r="I169" s="5" t="e">
        <f t="shared" si="18"/>
        <v>#VALUE!</v>
      </c>
      <c r="J169">
        <v>0</v>
      </c>
      <c r="K169">
        <v>0</v>
      </c>
    </row>
    <row r="170" spans="1:11" x14ac:dyDescent="0.25">
      <c r="A170">
        <v>168</v>
      </c>
      <c r="B170" s="10">
        <f t="shared" si="15"/>
        <v>5299.6567258283476</v>
      </c>
      <c r="D170" t="s">
        <v>15</v>
      </c>
      <c r="E170" s="4" t="e">
        <f t="shared" si="21"/>
        <v>#VALUE!</v>
      </c>
      <c r="F170" s="4" t="e">
        <f t="shared" si="22"/>
        <v>#VALUE!</v>
      </c>
      <c r="I170" s="5" t="e">
        <f t="shared" si="18"/>
        <v>#VALUE!</v>
      </c>
      <c r="K170">
        <v>-50</v>
      </c>
    </row>
    <row r="171" spans="1:11" x14ac:dyDescent="0.25">
      <c r="A171">
        <v>169</v>
      </c>
      <c r="B171" s="10">
        <f t="shared" si="15"/>
        <v>5249.6567258283476</v>
      </c>
      <c r="D171" t="s">
        <v>15</v>
      </c>
      <c r="E171" s="4" t="e">
        <f t="shared" si="21"/>
        <v>#VALUE!</v>
      </c>
      <c r="F171" s="4" t="e">
        <f t="shared" si="22"/>
        <v>#VALUE!</v>
      </c>
      <c r="I171" s="5" t="e">
        <f t="shared" si="18"/>
        <v>#VALUE!</v>
      </c>
      <c r="K171">
        <v>-50</v>
      </c>
    </row>
    <row r="172" spans="1:11" x14ac:dyDescent="0.25">
      <c r="A172">
        <v>170</v>
      </c>
      <c r="B172" s="10">
        <f t="shared" si="15"/>
        <v>5199.6567258283476</v>
      </c>
      <c r="D172" t="s">
        <v>14</v>
      </c>
      <c r="E172" s="4" t="e">
        <f t="shared" si="21"/>
        <v>#VALUE!</v>
      </c>
      <c r="F172" s="4" t="e">
        <f t="shared" si="22"/>
        <v>#VALUE!</v>
      </c>
      <c r="I172" s="5" t="e">
        <f t="shared" si="18"/>
        <v>#VALUE!</v>
      </c>
      <c r="K172">
        <v>-50</v>
      </c>
    </row>
    <row r="173" spans="1:11" x14ac:dyDescent="0.25">
      <c r="A173">
        <v>171</v>
      </c>
      <c r="B173" s="10">
        <f t="shared" si="15"/>
        <v>5149.6567258283476</v>
      </c>
      <c r="D173">
        <v>39035.86</v>
      </c>
      <c r="E173" s="4">
        <f t="shared" si="21"/>
        <v>50.000000000000007</v>
      </c>
      <c r="F173" s="4">
        <f t="shared" si="22"/>
        <v>296.81999999999971</v>
      </c>
      <c r="G173">
        <v>38739.040000000001</v>
      </c>
      <c r="H173">
        <f>D173+F173*8</f>
        <v>41410.42</v>
      </c>
      <c r="I173" s="5">
        <f t="shared" si="18"/>
        <v>0.16845226062933782</v>
      </c>
      <c r="J173">
        <v>200</v>
      </c>
    </row>
    <row r="174" spans="1:11" x14ac:dyDescent="0.25">
      <c r="A174">
        <v>172</v>
      </c>
      <c r="B174" s="10">
        <f t="shared" si="15"/>
        <v>5349.6567258283476</v>
      </c>
      <c r="D174" t="s">
        <v>15</v>
      </c>
      <c r="E174" s="4" t="e">
        <f t="shared" si="21"/>
        <v>#VALUE!</v>
      </c>
      <c r="F174" s="4" t="e">
        <f t="shared" si="22"/>
        <v>#VALUE!</v>
      </c>
      <c r="I174" s="5" t="e">
        <f t="shared" si="18"/>
        <v>#VALUE!</v>
      </c>
      <c r="K174">
        <v>-50</v>
      </c>
    </row>
    <row r="175" spans="1:11" x14ac:dyDescent="0.25">
      <c r="A175">
        <v>173</v>
      </c>
      <c r="B175" s="10">
        <f t="shared" si="15"/>
        <v>5299.6567258283476</v>
      </c>
      <c r="D175" t="s">
        <v>15</v>
      </c>
      <c r="E175" s="4" t="e">
        <f t="shared" si="21"/>
        <v>#VALUE!</v>
      </c>
      <c r="F175" s="4" t="e">
        <f t="shared" si="22"/>
        <v>#VALUE!</v>
      </c>
      <c r="I175" s="5" t="e">
        <f t="shared" si="18"/>
        <v>#VALUE!</v>
      </c>
      <c r="K175">
        <v>-50</v>
      </c>
    </row>
    <row r="176" spans="1:11" x14ac:dyDescent="0.25">
      <c r="A176">
        <v>174</v>
      </c>
      <c r="B176" s="10">
        <f t="shared" si="15"/>
        <v>5249.6567258283476</v>
      </c>
      <c r="D176">
        <v>41031.49</v>
      </c>
      <c r="E176" s="4">
        <f t="shared" ref="E176:E191" si="23">(50/ABS(G176-D176))*ABS(G176-D176)</f>
        <v>50</v>
      </c>
      <c r="F176" s="4">
        <f t="shared" ref="F176:F191" si="24">ABS(D176-G176)</f>
        <v>356.23999999999796</v>
      </c>
      <c r="G176">
        <v>40675.25</v>
      </c>
      <c r="H176">
        <v>40795.4</v>
      </c>
      <c r="I176" s="5">
        <f t="shared" si="18"/>
        <v>0.14035481697731947</v>
      </c>
      <c r="K176">
        <f>-(D176-H176)*I176</f>
        <v>-33.136368740174866</v>
      </c>
    </row>
    <row r="177" spans="1:11" x14ac:dyDescent="0.25">
      <c r="A177">
        <v>175</v>
      </c>
      <c r="B177" s="10">
        <f t="shared" si="15"/>
        <v>5216.5203570881731</v>
      </c>
      <c r="D177" t="s">
        <v>18</v>
      </c>
      <c r="E177" s="4" t="e">
        <f t="shared" si="23"/>
        <v>#VALUE!</v>
      </c>
      <c r="F177" s="4" t="e">
        <f t="shared" si="24"/>
        <v>#VALUE!</v>
      </c>
      <c r="I177" s="5" t="e">
        <f t="shared" si="18"/>
        <v>#VALUE!</v>
      </c>
      <c r="J177">
        <v>0</v>
      </c>
      <c r="K177">
        <v>0</v>
      </c>
    </row>
    <row r="178" spans="1:11" x14ac:dyDescent="0.25">
      <c r="A178">
        <v>176</v>
      </c>
      <c r="B178" s="10">
        <f t="shared" si="15"/>
        <v>5216.5203570881731</v>
      </c>
      <c r="D178" t="s">
        <v>15</v>
      </c>
      <c r="E178" s="4" t="e">
        <f t="shared" si="23"/>
        <v>#VALUE!</v>
      </c>
      <c r="F178" s="4" t="e">
        <f t="shared" si="24"/>
        <v>#VALUE!</v>
      </c>
      <c r="I178" s="5" t="e">
        <f t="shared" si="18"/>
        <v>#VALUE!</v>
      </c>
      <c r="K178">
        <v>-50</v>
      </c>
    </row>
    <row r="179" spans="1:11" x14ac:dyDescent="0.25">
      <c r="A179">
        <v>177</v>
      </c>
      <c r="B179" s="10">
        <f t="shared" si="15"/>
        <v>5166.5203570881731</v>
      </c>
      <c r="D179">
        <v>40865.230000000003</v>
      </c>
      <c r="E179" s="4">
        <f t="shared" si="23"/>
        <v>50</v>
      </c>
      <c r="F179" s="4">
        <f t="shared" si="24"/>
        <v>116.04999999999563</v>
      </c>
      <c r="G179">
        <v>40981.279999999999</v>
      </c>
      <c r="H179">
        <f>D179-F179*5</f>
        <v>40284.980000000025</v>
      </c>
      <c r="I179" s="5">
        <f t="shared" si="18"/>
        <v>0.4308487720810158</v>
      </c>
      <c r="J179">
        <v>50</v>
      </c>
    </row>
    <row r="180" spans="1:11" x14ac:dyDescent="0.25">
      <c r="A180">
        <v>178</v>
      </c>
      <c r="B180" s="10">
        <f t="shared" si="15"/>
        <v>5216.5203570881731</v>
      </c>
      <c r="D180">
        <v>40882.85</v>
      </c>
      <c r="E180" s="4">
        <f t="shared" si="23"/>
        <v>50</v>
      </c>
      <c r="F180" s="4">
        <f t="shared" si="24"/>
        <v>279.61000000000058</v>
      </c>
      <c r="G180">
        <v>40603.24</v>
      </c>
      <c r="H180">
        <v>41828.730000000003</v>
      </c>
      <c r="I180" s="5">
        <f t="shared" si="18"/>
        <v>0.17882049998211758</v>
      </c>
      <c r="J180">
        <f>(H180-D180)*I180</f>
        <v>169.1427345230862</v>
      </c>
    </row>
    <row r="181" spans="1:11" x14ac:dyDescent="0.25">
      <c r="A181">
        <v>179</v>
      </c>
      <c r="B181" s="10">
        <f t="shared" si="15"/>
        <v>5385.663091611259</v>
      </c>
      <c r="D181" t="s">
        <v>14</v>
      </c>
      <c r="E181" s="4" t="e">
        <f t="shared" si="23"/>
        <v>#VALUE!</v>
      </c>
      <c r="F181" s="4" t="e">
        <f t="shared" si="24"/>
        <v>#VALUE!</v>
      </c>
      <c r="I181" s="5" t="e">
        <f t="shared" si="18"/>
        <v>#VALUE!</v>
      </c>
      <c r="K181">
        <v>-50</v>
      </c>
    </row>
    <row r="182" spans="1:11" x14ac:dyDescent="0.25">
      <c r="A182">
        <v>180</v>
      </c>
      <c r="B182" s="10">
        <f t="shared" si="15"/>
        <v>5335.663091611259</v>
      </c>
      <c r="D182" t="s">
        <v>18</v>
      </c>
      <c r="E182" s="4" t="e">
        <f t="shared" si="23"/>
        <v>#VALUE!</v>
      </c>
      <c r="F182" s="4" t="e">
        <f t="shared" si="24"/>
        <v>#VALUE!</v>
      </c>
      <c r="I182" s="5" t="e">
        <f t="shared" si="18"/>
        <v>#VALUE!</v>
      </c>
      <c r="J182">
        <v>0</v>
      </c>
      <c r="K182">
        <v>0</v>
      </c>
    </row>
    <row r="183" spans="1:11" x14ac:dyDescent="0.25">
      <c r="A183">
        <v>181</v>
      </c>
      <c r="B183" s="10">
        <f t="shared" si="15"/>
        <v>5335.663091611259</v>
      </c>
      <c r="D183" t="s">
        <v>17</v>
      </c>
      <c r="E183" s="4" t="e">
        <f t="shared" si="23"/>
        <v>#VALUE!</v>
      </c>
      <c r="F183" s="4" t="e">
        <f t="shared" si="24"/>
        <v>#VALUE!</v>
      </c>
      <c r="I183" s="5" t="e">
        <f t="shared" si="18"/>
        <v>#VALUE!</v>
      </c>
      <c r="J183">
        <v>0</v>
      </c>
      <c r="K183">
        <v>0</v>
      </c>
    </row>
    <row r="184" spans="1:11" x14ac:dyDescent="0.25">
      <c r="A184">
        <v>182</v>
      </c>
      <c r="B184" s="10">
        <f t="shared" si="15"/>
        <v>5335.663091611259</v>
      </c>
      <c r="D184">
        <v>40947.31</v>
      </c>
      <c r="E184" s="4">
        <f t="shared" si="23"/>
        <v>50</v>
      </c>
      <c r="F184" s="4">
        <f t="shared" si="24"/>
        <v>345.20999999999913</v>
      </c>
      <c r="G184">
        <v>41292.519999999997</v>
      </c>
      <c r="H184">
        <v>41222.1</v>
      </c>
      <c r="I184" s="5">
        <f t="shared" si="18"/>
        <v>0.14483937313519343</v>
      </c>
      <c r="K184">
        <f>-(H184-D184)*I184</f>
        <v>-39.800411343819931</v>
      </c>
    </row>
    <row r="185" spans="1:11" x14ac:dyDescent="0.25">
      <c r="A185">
        <v>183</v>
      </c>
      <c r="B185" s="10">
        <f t="shared" si="15"/>
        <v>5295.8626802674389</v>
      </c>
      <c r="D185" t="s">
        <v>14</v>
      </c>
      <c r="E185" s="4" t="e">
        <f t="shared" si="23"/>
        <v>#VALUE!</v>
      </c>
      <c r="F185" s="4" t="e">
        <f t="shared" si="24"/>
        <v>#VALUE!</v>
      </c>
      <c r="I185" s="5" t="e">
        <f t="shared" si="18"/>
        <v>#VALUE!</v>
      </c>
      <c r="K185">
        <v>-50</v>
      </c>
    </row>
    <row r="186" spans="1:11" x14ac:dyDescent="0.25">
      <c r="A186">
        <v>184</v>
      </c>
      <c r="B186" s="10">
        <f t="shared" si="15"/>
        <v>5245.8626802674389</v>
      </c>
      <c r="D186" t="s">
        <v>15</v>
      </c>
      <c r="E186" s="4" t="e">
        <f t="shared" si="23"/>
        <v>#VALUE!</v>
      </c>
      <c r="F186" s="4" t="e">
        <f t="shared" si="24"/>
        <v>#VALUE!</v>
      </c>
      <c r="I186" s="5" t="e">
        <f t="shared" si="18"/>
        <v>#VALUE!</v>
      </c>
      <c r="K186">
        <v>-50</v>
      </c>
    </row>
    <row r="187" spans="1:11" x14ac:dyDescent="0.25">
      <c r="A187">
        <v>185</v>
      </c>
      <c r="B187" s="10">
        <f t="shared" si="15"/>
        <v>5195.8626802674389</v>
      </c>
      <c r="D187">
        <v>41156.54</v>
      </c>
      <c r="E187" s="4">
        <f t="shared" si="23"/>
        <v>50</v>
      </c>
      <c r="F187" s="4">
        <f t="shared" si="24"/>
        <v>148.20000000000437</v>
      </c>
      <c r="G187">
        <v>41008.339999999997</v>
      </c>
      <c r="H187">
        <v>41045.129999999997</v>
      </c>
      <c r="I187" s="5">
        <f t="shared" si="18"/>
        <v>0.33738191632927483</v>
      </c>
      <c r="K187">
        <f>-(D187-H187)*I187</f>
        <v>-37.587719298245688</v>
      </c>
    </row>
    <row r="188" spans="1:11" x14ac:dyDescent="0.25">
      <c r="A188">
        <v>186</v>
      </c>
      <c r="B188" s="10">
        <f t="shared" si="15"/>
        <v>5158.2749609691937</v>
      </c>
      <c r="D188">
        <v>41198.43</v>
      </c>
      <c r="E188" s="4">
        <f t="shared" si="23"/>
        <v>50</v>
      </c>
      <c r="F188" s="4">
        <f t="shared" si="24"/>
        <v>196.31999999999971</v>
      </c>
      <c r="G188">
        <v>41002.11</v>
      </c>
      <c r="H188">
        <f>D188+F188*10</f>
        <v>43161.63</v>
      </c>
      <c r="I188" s="5">
        <f t="shared" si="18"/>
        <v>0.25468622656886752</v>
      </c>
      <c r="J188">
        <v>500</v>
      </c>
    </row>
    <row r="189" spans="1:11" x14ac:dyDescent="0.25">
      <c r="A189">
        <v>187</v>
      </c>
      <c r="B189" s="10">
        <f t="shared" si="15"/>
        <v>5658.2749609691937</v>
      </c>
      <c r="D189" t="s">
        <v>15</v>
      </c>
      <c r="E189" s="4" t="e">
        <f t="shared" si="23"/>
        <v>#VALUE!</v>
      </c>
      <c r="F189" s="4" t="e">
        <f t="shared" si="24"/>
        <v>#VALUE!</v>
      </c>
      <c r="I189" s="5" t="e">
        <f t="shared" si="18"/>
        <v>#VALUE!</v>
      </c>
      <c r="K189">
        <v>-50</v>
      </c>
    </row>
    <row r="190" spans="1:11" x14ac:dyDescent="0.25">
      <c r="A190">
        <v>188</v>
      </c>
      <c r="B190" s="10">
        <f t="shared" si="15"/>
        <v>5608.2749609691937</v>
      </c>
      <c r="D190" t="s">
        <v>18</v>
      </c>
      <c r="E190" s="4" t="e">
        <f t="shared" si="23"/>
        <v>#VALUE!</v>
      </c>
      <c r="F190" s="4" t="e">
        <f t="shared" si="24"/>
        <v>#VALUE!</v>
      </c>
      <c r="I190" s="5" t="e">
        <f t="shared" si="18"/>
        <v>#VALUE!</v>
      </c>
      <c r="J190">
        <v>0</v>
      </c>
      <c r="K190">
        <v>0</v>
      </c>
    </row>
    <row r="191" spans="1:11" x14ac:dyDescent="0.25">
      <c r="A191">
        <v>189</v>
      </c>
      <c r="B191" s="10">
        <f t="shared" si="15"/>
        <v>5608.2749609691937</v>
      </c>
      <c r="D191" t="s">
        <v>17</v>
      </c>
      <c r="E191" s="4" t="e">
        <f t="shared" si="23"/>
        <v>#VALUE!</v>
      </c>
      <c r="F191" s="4" t="e">
        <f t="shared" si="24"/>
        <v>#VALUE!</v>
      </c>
      <c r="I191" s="5" t="e">
        <f t="shared" si="18"/>
        <v>#VALUE!</v>
      </c>
      <c r="J191">
        <v>0</v>
      </c>
      <c r="K191">
        <v>0</v>
      </c>
    </row>
    <row r="192" spans="1:11" x14ac:dyDescent="0.25">
      <c r="A192">
        <v>190</v>
      </c>
      <c r="B192" s="10">
        <f t="shared" si="15"/>
        <v>5608.2749609691937</v>
      </c>
      <c r="D192" t="s">
        <v>15</v>
      </c>
      <c r="E192" s="4" t="e">
        <f t="shared" ref="E192:E211" si="25">(50/ABS(G192-D192))*ABS(G192-D192)</f>
        <v>#VALUE!</v>
      </c>
      <c r="F192" s="4" t="e">
        <f t="shared" ref="F192:F211" si="26">ABS(D192-G192)</f>
        <v>#VALUE!</v>
      </c>
      <c r="I192" s="5" t="e">
        <f t="shared" ref="I192:I211" si="27">50/ABS(D192-G192)</f>
        <v>#VALUE!</v>
      </c>
      <c r="K192">
        <v>-50</v>
      </c>
    </row>
    <row r="193" spans="1:11" x14ac:dyDescent="0.25">
      <c r="A193">
        <v>191</v>
      </c>
      <c r="B193" s="10">
        <f t="shared" si="15"/>
        <v>5558.2749609691937</v>
      </c>
      <c r="D193">
        <v>42375.87</v>
      </c>
      <c r="E193" s="4">
        <f t="shared" si="25"/>
        <v>50</v>
      </c>
      <c r="F193" s="4">
        <f t="shared" si="26"/>
        <v>193.80000000000291</v>
      </c>
      <c r="G193">
        <v>42182.07</v>
      </c>
      <c r="H193">
        <f>D193+10*F193</f>
        <v>44313.870000000032</v>
      </c>
      <c r="I193" s="5">
        <f t="shared" si="27"/>
        <v>0.257997936016508</v>
      </c>
      <c r="J193">
        <v>500</v>
      </c>
    </row>
    <row r="194" spans="1:11" x14ac:dyDescent="0.25">
      <c r="A194">
        <v>192</v>
      </c>
      <c r="B194" s="10">
        <f t="shared" si="15"/>
        <v>6058.2749609691937</v>
      </c>
      <c r="D194" t="s">
        <v>15</v>
      </c>
      <c r="E194" s="4" t="e">
        <f t="shared" si="25"/>
        <v>#VALUE!</v>
      </c>
      <c r="F194" s="4" t="e">
        <f t="shared" si="26"/>
        <v>#VALUE!</v>
      </c>
      <c r="I194" s="5" t="e">
        <f t="shared" si="27"/>
        <v>#VALUE!</v>
      </c>
      <c r="K194">
        <v>-50</v>
      </c>
    </row>
    <row r="195" spans="1:11" x14ac:dyDescent="0.25">
      <c r="A195">
        <v>193</v>
      </c>
      <c r="B195" s="10">
        <f t="shared" si="15"/>
        <v>6008.2749609691937</v>
      </c>
      <c r="D195" t="s">
        <v>14</v>
      </c>
      <c r="E195" s="4" t="e">
        <f t="shared" si="25"/>
        <v>#VALUE!</v>
      </c>
      <c r="F195" s="4" t="e">
        <f t="shared" si="26"/>
        <v>#VALUE!</v>
      </c>
      <c r="I195" s="5" t="e">
        <f t="shared" si="27"/>
        <v>#VALUE!</v>
      </c>
      <c r="K195">
        <v>-50</v>
      </c>
    </row>
    <row r="196" spans="1:11" x14ac:dyDescent="0.25">
      <c r="A196">
        <v>194</v>
      </c>
      <c r="B196" s="10">
        <f t="shared" si="15"/>
        <v>5958.2749609691937</v>
      </c>
      <c r="D196">
        <v>44393.27</v>
      </c>
      <c r="E196" s="4">
        <f t="shared" si="25"/>
        <v>50</v>
      </c>
      <c r="F196" s="4">
        <f t="shared" si="26"/>
        <v>105.65000000000146</v>
      </c>
      <c r="G196">
        <v>44498.92</v>
      </c>
      <c r="H196">
        <v>44448.56</v>
      </c>
      <c r="I196" s="5">
        <f t="shared" si="27"/>
        <v>0.4732607666824355</v>
      </c>
      <c r="K196">
        <f>-(H196-D196)*I196</f>
        <v>-26.166587789872271</v>
      </c>
    </row>
    <row r="197" spans="1:11" x14ac:dyDescent="0.25">
      <c r="A197">
        <v>195</v>
      </c>
      <c r="B197" s="10">
        <f t="shared" ref="B197:B260" si="28">B196+J196+K196</f>
        <v>5932.1083731793215</v>
      </c>
      <c r="D197" t="s">
        <v>18</v>
      </c>
      <c r="E197" s="4" t="e">
        <f t="shared" si="25"/>
        <v>#VALUE!</v>
      </c>
      <c r="F197" s="4" t="e">
        <f t="shared" si="26"/>
        <v>#VALUE!</v>
      </c>
      <c r="I197" s="5" t="e">
        <f t="shared" si="27"/>
        <v>#VALUE!</v>
      </c>
      <c r="J197">
        <v>0</v>
      </c>
      <c r="K197">
        <v>0</v>
      </c>
    </row>
    <row r="198" spans="1:11" x14ac:dyDescent="0.25">
      <c r="A198">
        <v>196</v>
      </c>
      <c r="B198" s="10">
        <f t="shared" si="28"/>
        <v>5932.1083731793215</v>
      </c>
      <c r="D198">
        <v>44471.34</v>
      </c>
      <c r="E198" s="4">
        <f t="shared" si="25"/>
        <v>50</v>
      </c>
      <c r="F198" s="4">
        <f t="shared" si="26"/>
        <v>120.97999999999593</v>
      </c>
      <c r="G198">
        <v>44350.36</v>
      </c>
      <c r="H198">
        <v>44379.35</v>
      </c>
      <c r="I198" s="5">
        <f t="shared" si="27"/>
        <v>0.41329145313276311</v>
      </c>
      <c r="K198">
        <f>-(D198-H198)*I198</f>
        <v>-38.018680773682036</v>
      </c>
    </row>
    <row r="199" spans="1:11" x14ac:dyDescent="0.25">
      <c r="A199">
        <v>197</v>
      </c>
      <c r="B199" s="10">
        <f t="shared" si="28"/>
        <v>5894.0896924056397</v>
      </c>
      <c r="D199" t="s">
        <v>17</v>
      </c>
      <c r="E199" s="4" t="e">
        <f t="shared" si="25"/>
        <v>#VALUE!</v>
      </c>
      <c r="F199" s="4" t="e">
        <f t="shared" si="26"/>
        <v>#VALUE!</v>
      </c>
      <c r="I199" s="5" t="e">
        <f t="shared" si="27"/>
        <v>#VALUE!</v>
      </c>
      <c r="J199">
        <v>0</v>
      </c>
      <c r="K199">
        <v>0</v>
      </c>
    </row>
    <row r="200" spans="1:11" x14ac:dyDescent="0.25">
      <c r="A200">
        <v>198</v>
      </c>
      <c r="B200" s="10">
        <f t="shared" si="28"/>
        <v>5894.0896924056397</v>
      </c>
      <c r="D200" t="s">
        <v>15</v>
      </c>
      <c r="E200" s="4" t="e">
        <f t="shared" si="25"/>
        <v>#VALUE!</v>
      </c>
      <c r="F200" s="4" t="e">
        <f t="shared" si="26"/>
        <v>#VALUE!</v>
      </c>
      <c r="I200" s="5" t="e">
        <f t="shared" si="27"/>
        <v>#VALUE!</v>
      </c>
      <c r="K200">
        <v>-50</v>
      </c>
    </row>
    <row r="201" spans="1:11" x14ac:dyDescent="0.25">
      <c r="A201">
        <v>199</v>
      </c>
      <c r="B201" s="10">
        <f t="shared" si="28"/>
        <v>5844.0896924056397</v>
      </c>
      <c r="D201" t="s">
        <v>15</v>
      </c>
      <c r="E201" s="4" t="e">
        <f t="shared" si="25"/>
        <v>#VALUE!</v>
      </c>
      <c r="F201" s="4" t="e">
        <f t="shared" si="26"/>
        <v>#VALUE!</v>
      </c>
      <c r="I201" s="5" t="e">
        <f t="shared" si="27"/>
        <v>#VALUE!</v>
      </c>
      <c r="K201">
        <v>-50</v>
      </c>
    </row>
    <row r="202" spans="1:11" x14ac:dyDescent="0.25">
      <c r="A202">
        <v>200</v>
      </c>
      <c r="B202" s="10">
        <f t="shared" si="28"/>
        <v>5794.0896924056397</v>
      </c>
      <c r="D202" t="s">
        <v>17</v>
      </c>
      <c r="E202" s="4" t="e">
        <f t="shared" si="25"/>
        <v>#VALUE!</v>
      </c>
      <c r="F202" s="4" t="e">
        <f t="shared" si="26"/>
        <v>#VALUE!</v>
      </c>
      <c r="I202" s="5" t="e">
        <f t="shared" si="27"/>
        <v>#VALUE!</v>
      </c>
      <c r="J202">
        <v>0</v>
      </c>
      <c r="K202">
        <v>0</v>
      </c>
    </row>
    <row r="203" spans="1:11" x14ac:dyDescent="0.25">
      <c r="A203">
        <v>201</v>
      </c>
      <c r="B203" s="10">
        <f t="shared" si="28"/>
        <v>5794.0896924056397</v>
      </c>
      <c r="D203" t="s">
        <v>15</v>
      </c>
      <c r="E203" s="4" t="e">
        <f t="shared" si="25"/>
        <v>#VALUE!</v>
      </c>
      <c r="F203" s="4" t="e">
        <f t="shared" si="26"/>
        <v>#VALUE!</v>
      </c>
      <c r="I203" s="5" t="e">
        <f t="shared" si="27"/>
        <v>#VALUE!</v>
      </c>
      <c r="K203">
        <v>-50</v>
      </c>
    </row>
    <row r="204" spans="1:11" x14ac:dyDescent="0.25">
      <c r="A204">
        <v>202</v>
      </c>
      <c r="B204" s="10">
        <f t="shared" si="28"/>
        <v>5744.0896924056397</v>
      </c>
      <c r="D204" t="s">
        <v>15</v>
      </c>
      <c r="E204" s="4" t="e">
        <f t="shared" si="25"/>
        <v>#VALUE!</v>
      </c>
      <c r="F204" s="4" t="e">
        <f t="shared" si="26"/>
        <v>#VALUE!</v>
      </c>
      <c r="I204" s="5" t="e">
        <f t="shared" si="27"/>
        <v>#VALUE!</v>
      </c>
      <c r="K204">
        <v>-50</v>
      </c>
    </row>
    <row r="205" spans="1:11" x14ac:dyDescent="0.25">
      <c r="A205">
        <v>203</v>
      </c>
      <c r="B205" s="10">
        <f t="shared" si="28"/>
        <v>5694.0896924056397</v>
      </c>
      <c r="D205" t="s">
        <v>14</v>
      </c>
      <c r="E205" s="4" t="e">
        <f t="shared" si="25"/>
        <v>#VALUE!</v>
      </c>
      <c r="F205" s="4" t="e">
        <f t="shared" si="26"/>
        <v>#VALUE!</v>
      </c>
      <c r="I205" s="5" t="e">
        <f t="shared" si="27"/>
        <v>#VALUE!</v>
      </c>
      <c r="K205">
        <v>-50</v>
      </c>
    </row>
    <row r="206" spans="1:11" x14ac:dyDescent="0.25">
      <c r="A206">
        <v>204</v>
      </c>
      <c r="B206" s="10">
        <f t="shared" si="28"/>
        <v>5644.0896924056397</v>
      </c>
      <c r="D206" t="s">
        <v>14</v>
      </c>
      <c r="E206" s="4" t="e">
        <f t="shared" si="25"/>
        <v>#VALUE!</v>
      </c>
      <c r="F206" s="4" t="e">
        <f t="shared" si="26"/>
        <v>#VALUE!</v>
      </c>
      <c r="I206" s="5" t="e">
        <f t="shared" si="27"/>
        <v>#VALUE!</v>
      </c>
      <c r="K206">
        <v>-50</v>
      </c>
    </row>
    <row r="207" spans="1:11" x14ac:dyDescent="0.25">
      <c r="A207">
        <v>205</v>
      </c>
      <c r="B207" s="10">
        <f t="shared" si="28"/>
        <v>5594.0896924056397</v>
      </c>
      <c r="D207" t="s">
        <v>14</v>
      </c>
      <c r="E207" s="4" t="e">
        <f t="shared" si="25"/>
        <v>#VALUE!</v>
      </c>
      <c r="F207" s="4" t="e">
        <f t="shared" si="26"/>
        <v>#VALUE!</v>
      </c>
      <c r="I207" s="5" t="e">
        <f t="shared" si="27"/>
        <v>#VALUE!</v>
      </c>
      <c r="K207">
        <v>-50</v>
      </c>
    </row>
    <row r="208" spans="1:11" x14ac:dyDescent="0.25">
      <c r="A208">
        <v>206</v>
      </c>
      <c r="B208" s="10">
        <f t="shared" si="28"/>
        <v>5544.0896924056397</v>
      </c>
      <c r="D208" t="s">
        <v>18</v>
      </c>
      <c r="E208" s="4" t="e">
        <f t="shared" si="25"/>
        <v>#VALUE!</v>
      </c>
      <c r="F208" s="4" t="e">
        <f t="shared" si="26"/>
        <v>#VALUE!</v>
      </c>
      <c r="I208" s="5" t="e">
        <f t="shared" si="27"/>
        <v>#VALUE!</v>
      </c>
      <c r="J208">
        <v>0</v>
      </c>
      <c r="K208">
        <v>0</v>
      </c>
    </row>
    <row r="209" spans="1:12" x14ac:dyDescent="0.25">
      <c r="A209">
        <v>207</v>
      </c>
      <c r="B209" s="10">
        <f t="shared" si="28"/>
        <v>5544.0896924056397</v>
      </c>
      <c r="D209">
        <v>47335.15</v>
      </c>
      <c r="E209" s="4">
        <f t="shared" si="25"/>
        <v>50</v>
      </c>
      <c r="F209" s="4">
        <f t="shared" si="26"/>
        <v>200.09999999999854</v>
      </c>
      <c r="G209">
        <v>47135.05</v>
      </c>
      <c r="H209">
        <v>47222.89</v>
      </c>
      <c r="I209" s="5">
        <f t="shared" si="27"/>
        <v>0.24987506246876742</v>
      </c>
      <c r="K209">
        <f>-(D209-H209)*I209</f>
        <v>-28.05097451274434</v>
      </c>
    </row>
    <row r="210" spans="1:12" x14ac:dyDescent="0.25">
      <c r="A210">
        <v>208</v>
      </c>
      <c r="B210" s="10">
        <f t="shared" si="28"/>
        <v>5516.038717892895</v>
      </c>
      <c r="D210" t="s">
        <v>18</v>
      </c>
      <c r="E210" s="4" t="e">
        <f t="shared" si="25"/>
        <v>#VALUE!</v>
      </c>
      <c r="F210" s="4" t="e">
        <f t="shared" si="26"/>
        <v>#VALUE!</v>
      </c>
      <c r="I210" s="5" t="e">
        <f t="shared" si="27"/>
        <v>#VALUE!</v>
      </c>
      <c r="J210">
        <v>0</v>
      </c>
      <c r="K210">
        <v>0</v>
      </c>
    </row>
    <row r="211" spans="1:12" x14ac:dyDescent="0.25">
      <c r="A211">
        <v>209</v>
      </c>
      <c r="B211" s="10">
        <f t="shared" si="28"/>
        <v>5516.038717892895</v>
      </c>
      <c r="D211">
        <v>47256.29</v>
      </c>
      <c r="E211" s="4">
        <f t="shared" si="25"/>
        <v>50</v>
      </c>
      <c r="F211" s="4">
        <f t="shared" si="26"/>
        <v>150.2300000000032</v>
      </c>
      <c r="G211">
        <v>47106.06</v>
      </c>
      <c r="H211">
        <v>47158.3</v>
      </c>
      <c r="I211" s="5">
        <f t="shared" si="27"/>
        <v>0.33282300472607956</v>
      </c>
      <c r="K211">
        <f>-(D211-H211)*I211</f>
        <v>-32.613326233107856</v>
      </c>
    </row>
    <row r="212" spans="1:12" x14ac:dyDescent="0.25">
      <c r="A212">
        <v>210</v>
      </c>
      <c r="B212" s="10">
        <f t="shared" si="28"/>
        <v>5483.4253916597872</v>
      </c>
      <c r="D212" t="s">
        <v>17</v>
      </c>
      <c r="E212" s="4" t="e">
        <f t="shared" ref="E212:E224" si="29">(50/ABS(G212-D212))*ABS(G212-D212)</f>
        <v>#VALUE!</v>
      </c>
      <c r="F212" s="4" t="e">
        <f t="shared" ref="F212:F224" si="30">ABS(D212-G212)</f>
        <v>#VALUE!</v>
      </c>
      <c r="I212" s="5" t="e">
        <f t="shared" ref="I212:I224" si="31">50/ABS(D212-G212)</f>
        <v>#VALUE!</v>
      </c>
      <c r="J212">
        <v>0</v>
      </c>
      <c r="K212">
        <v>0</v>
      </c>
    </row>
    <row r="213" spans="1:12" x14ac:dyDescent="0.25">
      <c r="A213">
        <v>211</v>
      </c>
      <c r="B213" s="10">
        <f t="shared" si="28"/>
        <v>5483.4253916597872</v>
      </c>
      <c r="D213" t="s">
        <v>15</v>
      </c>
      <c r="E213" s="4" t="e">
        <f t="shared" si="29"/>
        <v>#VALUE!</v>
      </c>
      <c r="F213" s="4" t="e">
        <f t="shared" si="30"/>
        <v>#VALUE!</v>
      </c>
      <c r="I213" s="5" t="e">
        <f t="shared" si="31"/>
        <v>#VALUE!</v>
      </c>
      <c r="K213">
        <v>-50</v>
      </c>
    </row>
    <row r="214" spans="1:12" x14ac:dyDescent="0.25">
      <c r="A214">
        <v>212</v>
      </c>
      <c r="B214" s="10">
        <f t="shared" si="28"/>
        <v>5433.4253916597872</v>
      </c>
      <c r="D214" t="s">
        <v>14</v>
      </c>
      <c r="E214" s="4" t="e">
        <f t="shared" si="29"/>
        <v>#VALUE!</v>
      </c>
      <c r="F214" s="4" t="e">
        <f t="shared" si="30"/>
        <v>#VALUE!</v>
      </c>
      <c r="I214" s="5" t="e">
        <f t="shared" si="31"/>
        <v>#VALUE!</v>
      </c>
      <c r="J214">
        <v>0</v>
      </c>
      <c r="K214">
        <v>0</v>
      </c>
    </row>
    <row r="215" spans="1:12" x14ac:dyDescent="0.25">
      <c r="A215">
        <v>213</v>
      </c>
      <c r="B215" s="10">
        <f t="shared" si="28"/>
        <v>5433.4253916597872</v>
      </c>
      <c r="D215">
        <v>47088.800000000003</v>
      </c>
      <c r="E215" s="4">
        <f t="shared" si="29"/>
        <v>50</v>
      </c>
      <c r="F215" s="4">
        <f t="shared" si="30"/>
        <v>150.77999999999884</v>
      </c>
      <c r="G215">
        <v>47239.58</v>
      </c>
      <c r="H215">
        <f>D215-F215*10</f>
        <v>45581.000000000015</v>
      </c>
      <c r="I215" s="5">
        <f t="shared" si="31"/>
        <v>0.33160896670646228</v>
      </c>
      <c r="J215">
        <v>500</v>
      </c>
      <c r="L215" s="2">
        <v>44594</v>
      </c>
    </row>
    <row r="216" spans="1:12" x14ac:dyDescent="0.25">
      <c r="A216">
        <v>214</v>
      </c>
      <c r="B216" s="10">
        <f t="shared" si="28"/>
        <v>5933.4253916597872</v>
      </c>
      <c r="D216">
        <v>45685.48</v>
      </c>
      <c r="E216" s="4">
        <f t="shared" si="29"/>
        <v>50</v>
      </c>
      <c r="F216" s="4">
        <f t="shared" si="30"/>
        <v>376.91000000000349</v>
      </c>
      <c r="G216">
        <v>45308.57</v>
      </c>
      <c r="H216">
        <v>45917.5</v>
      </c>
      <c r="I216" s="5">
        <f t="shared" si="31"/>
        <v>0.13265766363322687</v>
      </c>
      <c r="J216" s="3">
        <f>(H216-D216)*I216</f>
        <v>30.779231116180874</v>
      </c>
    </row>
    <row r="217" spans="1:12" x14ac:dyDescent="0.25">
      <c r="A217">
        <v>215</v>
      </c>
      <c r="B217" s="10">
        <f t="shared" si="28"/>
        <v>5964.2046227759683</v>
      </c>
      <c r="D217" t="s">
        <v>15</v>
      </c>
      <c r="E217" s="4" t="e">
        <f t="shared" si="29"/>
        <v>#VALUE!</v>
      </c>
      <c r="F217" s="4" t="e">
        <f t="shared" si="30"/>
        <v>#VALUE!</v>
      </c>
      <c r="I217" s="5" t="e">
        <f t="shared" si="31"/>
        <v>#VALUE!</v>
      </c>
      <c r="K217">
        <v>-50</v>
      </c>
    </row>
    <row r="218" spans="1:12" x14ac:dyDescent="0.25">
      <c r="A218">
        <v>216</v>
      </c>
      <c r="B218" s="10">
        <f t="shared" si="28"/>
        <v>5914.2046227759683</v>
      </c>
      <c r="D218">
        <v>46430.47</v>
      </c>
      <c r="E218" s="4">
        <f t="shared" si="29"/>
        <v>50</v>
      </c>
      <c r="F218" s="4">
        <f t="shared" si="30"/>
        <v>146.30999999999767</v>
      </c>
      <c r="G218">
        <v>46284.160000000003</v>
      </c>
      <c r="H218">
        <v>46313.599999999999</v>
      </c>
      <c r="I218" s="5">
        <f t="shared" si="31"/>
        <v>0.34174014079694343</v>
      </c>
      <c r="K218">
        <f>-(D218-H218)*I218</f>
        <v>-39.939170254939675</v>
      </c>
    </row>
    <row r="219" spans="1:12" x14ac:dyDescent="0.25">
      <c r="A219">
        <v>217</v>
      </c>
      <c r="B219" s="10">
        <f t="shared" si="28"/>
        <v>5874.2654525210282</v>
      </c>
      <c r="D219" t="s">
        <v>15</v>
      </c>
      <c r="E219" s="4" t="e">
        <f t="shared" si="29"/>
        <v>#VALUE!</v>
      </c>
      <c r="F219" s="4" t="e">
        <f t="shared" si="30"/>
        <v>#VALUE!</v>
      </c>
      <c r="I219" s="5" t="e">
        <f t="shared" si="31"/>
        <v>#VALUE!</v>
      </c>
      <c r="K219">
        <v>-50</v>
      </c>
    </row>
    <row r="220" spans="1:12" x14ac:dyDescent="0.25">
      <c r="A220">
        <v>218</v>
      </c>
      <c r="B220" s="10">
        <f t="shared" si="28"/>
        <v>5824.2654525210282</v>
      </c>
      <c r="D220" t="s">
        <v>14</v>
      </c>
      <c r="E220" s="4" t="e">
        <f t="shared" si="29"/>
        <v>#VALUE!</v>
      </c>
      <c r="F220" s="4" t="e">
        <f t="shared" si="30"/>
        <v>#VALUE!</v>
      </c>
      <c r="I220" s="5" t="e">
        <f t="shared" si="31"/>
        <v>#VALUE!</v>
      </c>
      <c r="K220">
        <v>-50</v>
      </c>
    </row>
    <row r="221" spans="1:12" x14ac:dyDescent="0.25">
      <c r="A221">
        <v>219</v>
      </c>
      <c r="B221" s="10">
        <f t="shared" si="28"/>
        <v>5774.2654525210282</v>
      </c>
      <c r="D221" t="s">
        <v>17</v>
      </c>
      <c r="E221" s="4" t="e">
        <f t="shared" si="29"/>
        <v>#VALUE!</v>
      </c>
      <c r="F221" s="4" t="e">
        <f t="shared" si="30"/>
        <v>#VALUE!</v>
      </c>
      <c r="I221" s="5" t="e">
        <f t="shared" si="31"/>
        <v>#VALUE!</v>
      </c>
      <c r="J221">
        <v>0</v>
      </c>
      <c r="K221">
        <v>0</v>
      </c>
    </row>
    <row r="222" spans="1:12" x14ac:dyDescent="0.25">
      <c r="A222">
        <v>220</v>
      </c>
      <c r="B222" s="10">
        <f t="shared" si="28"/>
        <v>5774.2654525210282</v>
      </c>
      <c r="D222" t="s">
        <v>15</v>
      </c>
      <c r="E222" s="4" t="e">
        <f t="shared" si="29"/>
        <v>#VALUE!</v>
      </c>
      <c r="F222" s="4" t="e">
        <f t="shared" si="30"/>
        <v>#VALUE!</v>
      </c>
      <c r="I222" s="5" t="e">
        <f t="shared" si="31"/>
        <v>#VALUE!</v>
      </c>
      <c r="K222">
        <v>-50</v>
      </c>
    </row>
    <row r="223" spans="1:12" x14ac:dyDescent="0.25">
      <c r="A223">
        <v>221</v>
      </c>
      <c r="B223" s="10">
        <f t="shared" si="28"/>
        <v>5724.2654525210282</v>
      </c>
      <c r="D223" t="s">
        <v>18</v>
      </c>
      <c r="E223" s="4" t="e">
        <f t="shared" si="29"/>
        <v>#VALUE!</v>
      </c>
      <c r="F223" s="4" t="e">
        <f t="shared" si="30"/>
        <v>#VALUE!</v>
      </c>
      <c r="I223" s="5" t="e">
        <f t="shared" si="31"/>
        <v>#VALUE!</v>
      </c>
      <c r="J223">
        <v>0</v>
      </c>
      <c r="K223">
        <v>0</v>
      </c>
    </row>
    <row r="224" spans="1:12" x14ac:dyDescent="0.25">
      <c r="A224">
        <v>222</v>
      </c>
      <c r="B224" s="10">
        <f t="shared" si="28"/>
        <v>5724.2654525210282</v>
      </c>
      <c r="D224" t="s">
        <v>17</v>
      </c>
      <c r="E224" s="4" t="e">
        <f t="shared" si="29"/>
        <v>#VALUE!</v>
      </c>
      <c r="F224" s="4" t="e">
        <f t="shared" si="30"/>
        <v>#VALUE!</v>
      </c>
      <c r="I224" s="5" t="e">
        <f t="shared" si="31"/>
        <v>#VALUE!</v>
      </c>
      <c r="J224">
        <v>0</v>
      </c>
      <c r="K224">
        <v>0</v>
      </c>
    </row>
    <row r="225" spans="1:11" x14ac:dyDescent="0.25">
      <c r="A225">
        <v>223</v>
      </c>
      <c r="B225" s="10">
        <f t="shared" si="28"/>
        <v>5724.2654525210282</v>
      </c>
      <c r="D225" t="s">
        <v>18</v>
      </c>
      <c r="E225" s="4" t="e">
        <f t="shared" ref="E225:E234" si="32">(50/ABS(G225-D225))*ABS(G225-D225)</f>
        <v>#VALUE!</v>
      </c>
      <c r="F225" s="4" t="e">
        <f t="shared" ref="F225:F234" si="33">ABS(D225-G225)</f>
        <v>#VALUE!</v>
      </c>
      <c r="I225" s="5" t="e">
        <f t="shared" ref="I225:I234" si="34">50/ABS(D225-G225)</f>
        <v>#VALUE!</v>
      </c>
      <c r="J225">
        <v>0</v>
      </c>
      <c r="K225">
        <v>0</v>
      </c>
    </row>
    <row r="226" spans="1:11" x14ac:dyDescent="0.25">
      <c r="A226">
        <v>224</v>
      </c>
      <c r="B226" s="10">
        <f t="shared" si="28"/>
        <v>5724.2654525210282</v>
      </c>
      <c r="D226" t="s">
        <v>14</v>
      </c>
      <c r="E226" s="4" t="e">
        <f t="shared" si="32"/>
        <v>#VALUE!</v>
      </c>
      <c r="F226" s="4" t="e">
        <f t="shared" si="33"/>
        <v>#VALUE!</v>
      </c>
      <c r="I226" s="5" t="e">
        <f t="shared" si="34"/>
        <v>#VALUE!</v>
      </c>
      <c r="K226">
        <v>-50</v>
      </c>
    </row>
    <row r="227" spans="1:11" x14ac:dyDescent="0.25">
      <c r="A227">
        <v>225</v>
      </c>
      <c r="B227" s="10">
        <f t="shared" si="28"/>
        <v>5674.2654525210282</v>
      </c>
      <c r="D227" t="s">
        <v>14</v>
      </c>
      <c r="E227" s="4" t="e">
        <f t="shared" si="32"/>
        <v>#VALUE!</v>
      </c>
      <c r="F227" s="4" t="e">
        <f t="shared" si="33"/>
        <v>#VALUE!</v>
      </c>
      <c r="I227" s="5" t="e">
        <f t="shared" si="34"/>
        <v>#VALUE!</v>
      </c>
      <c r="K227">
        <v>-50</v>
      </c>
    </row>
    <row r="228" spans="1:11" x14ac:dyDescent="0.25">
      <c r="A228">
        <v>226</v>
      </c>
      <c r="B228" s="10">
        <f t="shared" si="28"/>
        <v>5624.2654525210282</v>
      </c>
      <c r="D228" t="s">
        <v>15</v>
      </c>
      <c r="E228" s="4" t="e">
        <f t="shared" si="32"/>
        <v>#VALUE!</v>
      </c>
      <c r="F228" s="4" t="e">
        <f t="shared" si="33"/>
        <v>#VALUE!</v>
      </c>
      <c r="I228" s="5" t="e">
        <f t="shared" si="34"/>
        <v>#VALUE!</v>
      </c>
      <c r="K228">
        <v>-50</v>
      </c>
    </row>
    <row r="229" spans="1:11" x14ac:dyDescent="0.25">
      <c r="A229">
        <v>227</v>
      </c>
      <c r="B229" s="10">
        <f t="shared" si="28"/>
        <v>5574.2654525210282</v>
      </c>
      <c r="D229" t="s">
        <v>15</v>
      </c>
      <c r="E229" s="4" t="e">
        <f t="shared" si="32"/>
        <v>#VALUE!</v>
      </c>
      <c r="F229" s="4" t="e">
        <f t="shared" si="33"/>
        <v>#VALUE!</v>
      </c>
      <c r="I229" s="5" t="e">
        <f t="shared" si="34"/>
        <v>#VALUE!</v>
      </c>
      <c r="K229">
        <v>-50</v>
      </c>
    </row>
    <row r="230" spans="1:11" x14ac:dyDescent="0.25">
      <c r="A230">
        <v>228</v>
      </c>
      <c r="B230" s="10">
        <f t="shared" si="28"/>
        <v>5524.2654525210282</v>
      </c>
      <c r="D230" t="s">
        <v>18</v>
      </c>
      <c r="E230" s="4" t="e">
        <f t="shared" si="32"/>
        <v>#VALUE!</v>
      </c>
      <c r="F230" s="4" t="e">
        <f t="shared" si="33"/>
        <v>#VALUE!</v>
      </c>
      <c r="I230" s="5" t="e">
        <f t="shared" si="34"/>
        <v>#VALUE!</v>
      </c>
      <c r="J230">
        <v>0</v>
      </c>
      <c r="K230">
        <v>0</v>
      </c>
    </row>
    <row r="231" spans="1:11" x14ac:dyDescent="0.25">
      <c r="A231">
        <v>229</v>
      </c>
      <c r="B231" s="10">
        <f t="shared" si="28"/>
        <v>5524.2654525210282</v>
      </c>
      <c r="D231" t="s">
        <v>15</v>
      </c>
      <c r="E231" s="4" t="e">
        <f t="shared" si="32"/>
        <v>#VALUE!</v>
      </c>
      <c r="F231" s="4" t="e">
        <f t="shared" si="33"/>
        <v>#VALUE!</v>
      </c>
      <c r="I231" s="5" t="e">
        <f t="shared" si="34"/>
        <v>#VALUE!</v>
      </c>
      <c r="K231">
        <v>-50</v>
      </c>
    </row>
    <row r="232" spans="1:11" x14ac:dyDescent="0.25">
      <c r="A232">
        <v>230</v>
      </c>
      <c r="B232" s="10">
        <f t="shared" si="28"/>
        <v>5474.2654525210282</v>
      </c>
      <c r="D232">
        <v>43489.55</v>
      </c>
      <c r="E232" s="4">
        <f t="shared" si="32"/>
        <v>50</v>
      </c>
      <c r="F232" s="4">
        <f t="shared" si="33"/>
        <v>141.95999999999913</v>
      </c>
      <c r="G232">
        <v>43631.51</v>
      </c>
      <c r="H232">
        <f>D232-F232*5</f>
        <v>42779.750000000007</v>
      </c>
      <c r="I232" s="5">
        <f t="shared" si="34"/>
        <v>0.35221189067343128</v>
      </c>
      <c r="J232">
        <v>50</v>
      </c>
    </row>
    <row r="233" spans="1:11" x14ac:dyDescent="0.25">
      <c r="A233">
        <v>231</v>
      </c>
      <c r="B233" s="10">
        <f t="shared" si="28"/>
        <v>5524.2654525210282</v>
      </c>
      <c r="D233" t="s">
        <v>14</v>
      </c>
      <c r="E233" s="4" t="e">
        <f t="shared" si="32"/>
        <v>#VALUE!</v>
      </c>
      <c r="F233" s="4" t="e">
        <f t="shared" si="33"/>
        <v>#VALUE!</v>
      </c>
      <c r="I233" s="5" t="e">
        <f t="shared" si="34"/>
        <v>#VALUE!</v>
      </c>
      <c r="K233">
        <v>-50</v>
      </c>
    </row>
    <row r="234" spans="1:11" x14ac:dyDescent="0.25">
      <c r="A234">
        <v>232</v>
      </c>
      <c r="B234" s="10">
        <f t="shared" si="28"/>
        <v>5474.2654525210282</v>
      </c>
      <c r="D234">
        <v>43449.49</v>
      </c>
      <c r="E234" s="4">
        <f t="shared" si="32"/>
        <v>50</v>
      </c>
      <c r="F234" s="4">
        <f t="shared" si="33"/>
        <v>158.31999999999971</v>
      </c>
      <c r="G234">
        <v>43607.81</v>
      </c>
      <c r="H234">
        <f>D234-F234*6</f>
        <v>42499.57</v>
      </c>
      <c r="I234" s="5">
        <f t="shared" si="34"/>
        <v>0.31581606872157714</v>
      </c>
      <c r="J234">
        <v>100</v>
      </c>
    </row>
    <row r="235" spans="1:11" x14ac:dyDescent="0.25">
      <c r="A235">
        <v>233</v>
      </c>
      <c r="B235" s="10">
        <f t="shared" si="28"/>
        <v>5574.2654525210282</v>
      </c>
      <c r="D235" t="s">
        <v>14</v>
      </c>
      <c r="E235" s="4" t="e">
        <f t="shared" ref="E235:E247" si="35">(50/ABS(G235-D235))*ABS(G235-D235)</f>
        <v>#VALUE!</v>
      </c>
      <c r="F235" s="4" t="e">
        <f t="shared" ref="F235:F247" si="36">ABS(D235-G235)</f>
        <v>#VALUE!</v>
      </c>
      <c r="I235" s="5" t="e">
        <f t="shared" ref="I235:I247" si="37">50/ABS(D235-G235)</f>
        <v>#VALUE!</v>
      </c>
      <c r="K235">
        <v>-50</v>
      </c>
    </row>
    <row r="236" spans="1:11" x14ac:dyDescent="0.25">
      <c r="A236">
        <v>234</v>
      </c>
      <c r="B236" s="10">
        <f t="shared" si="28"/>
        <v>5524.2654525210282</v>
      </c>
      <c r="D236" t="s">
        <v>15</v>
      </c>
      <c r="E236" s="4" t="e">
        <f t="shared" si="35"/>
        <v>#VALUE!</v>
      </c>
      <c r="F236" s="4" t="e">
        <f t="shared" si="36"/>
        <v>#VALUE!</v>
      </c>
      <c r="I236" s="5" t="e">
        <f t="shared" si="37"/>
        <v>#VALUE!</v>
      </c>
      <c r="K236">
        <v>-50</v>
      </c>
    </row>
    <row r="237" spans="1:11" x14ac:dyDescent="0.25">
      <c r="A237">
        <v>235</v>
      </c>
      <c r="B237" s="10">
        <f t="shared" si="28"/>
        <v>5474.2654525210282</v>
      </c>
      <c r="D237" t="s">
        <v>14</v>
      </c>
      <c r="E237" s="4" t="e">
        <f t="shared" si="35"/>
        <v>#VALUE!</v>
      </c>
      <c r="F237" s="4" t="e">
        <f t="shared" si="36"/>
        <v>#VALUE!</v>
      </c>
      <c r="I237" s="5" t="e">
        <f t="shared" si="37"/>
        <v>#VALUE!</v>
      </c>
      <c r="K237">
        <v>-50</v>
      </c>
    </row>
    <row r="238" spans="1:11" x14ac:dyDescent="0.25">
      <c r="A238">
        <v>236</v>
      </c>
      <c r="B238" s="10">
        <f t="shared" si="28"/>
        <v>5424.2654525210282</v>
      </c>
      <c r="D238">
        <v>42569.4</v>
      </c>
      <c r="E238" s="4">
        <f t="shared" si="35"/>
        <v>50</v>
      </c>
      <c r="F238" s="4">
        <f t="shared" si="36"/>
        <v>242.91999999999825</v>
      </c>
      <c r="G238">
        <v>42812.32</v>
      </c>
      <c r="H238">
        <f>D238-F238*10</f>
        <v>40140.200000000019</v>
      </c>
      <c r="I238" s="5">
        <f t="shared" si="37"/>
        <v>0.20582907953235782</v>
      </c>
      <c r="J238">
        <v>500</v>
      </c>
    </row>
    <row r="239" spans="1:11" x14ac:dyDescent="0.25">
      <c r="A239">
        <v>237</v>
      </c>
      <c r="B239" s="10">
        <f t="shared" si="28"/>
        <v>5924.2654525210282</v>
      </c>
      <c r="D239" t="s">
        <v>17</v>
      </c>
      <c r="E239" s="4" t="e">
        <f t="shared" si="35"/>
        <v>#VALUE!</v>
      </c>
      <c r="F239" s="4" t="e">
        <f t="shared" si="36"/>
        <v>#VALUE!</v>
      </c>
      <c r="I239" s="5" t="e">
        <f t="shared" si="37"/>
        <v>#VALUE!</v>
      </c>
      <c r="J239">
        <v>0</v>
      </c>
      <c r="K239">
        <v>0</v>
      </c>
    </row>
    <row r="240" spans="1:11" x14ac:dyDescent="0.25">
      <c r="A240">
        <v>238</v>
      </c>
      <c r="B240" s="10">
        <f t="shared" si="28"/>
        <v>5924.2654525210282</v>
      </c>
      <c r="D240">
        <v>39837.879999999997</v>
      </c>
      <c r="E240" s="4">
        <f t="shared" si="35"/>
        <v>50</v>
      </c>
      <c r="F240" s="4">
        <f t="shared" si="36"/>
        <v>356.86000000000058</v>
      </c>
      <c r="G240">
        <v>40194.74</v>
      </c>
      <c r="H240">
        <v>40133.65</v>
      </c>
      <c r="I240" s="5">
        <f t="shared" si="37"/>
        <v>0.14011096788656593</v>
      </c>
      <c r="K240">
        <f>-(H240-D240)*I240</f>
        <v>-41.440620971810176</v>
      </c>
    </row>
    <row r="241" spans="1:11" x14ac:dyDescent="0.25">
      <c r="A241">
        <v>239</v>
      </c>
      <c r="B241" s="10">
        <f t="shared" si="28"/>
        <v>5882.8248315492183</v>
      </c>
      <c r="D241" t="s">
        <v>18</v>
      </c>
      <c r="E241" s="4" t="e">
        <f t="shared" si="35"/>
        <v>#VALUE!</v>
      </c>
      <c r="F241" s="4" t="e">
        <f t="shared" si="36"/>
        <v>#VALUE!</v>
      </c>
      <c r="I241" s="5" t="e">
        <f t="shared" si="37"/>
        <v>#VALUE!</v>
      </c>
      <c r="J241">
        <v>0</v>
      </c>
      <c r="K241">
        <v>0</v>
      </c>
    </row>
    <row r="242" spans="1:11" x14ac:dyDescent="0.25">
      <c r="A242">
        <v>240</v>
      </c>
      <c r="B242" s="10">
        <f t="shared" si="28"/>
        <v>5882.8248315492183</v>
      </c>
      <c r="D242" t="s">
        <v>14</v>
      </c>
      <c r="E242" s="4" t="e">
        <f t="shared" si="35"/>
        <v>#VALUE!</v>
      </c>
      <c r="F242" s="4" t="e">
        <f t="shared" si="36"/>
        <v>#VALUE!</v>
      </c>
      <c r="I242" s="5" t="e">
        <f t="shared" si="37"/>
        <v>#VALUE!</v>
      </c>
      <c r="K242">
        <v>-50</v>
      </c>
    </row>
    <row r="243" spans="1:11" x14ac:dyDescent="0.25">
      <c r="A243">
        <v>241</v>
      </c>
      <c r="B243" s="10">
        <f t="shared" si="28"/>
        <v>5832.8248315492183</v>
      </c>
      <c r="D243" t="s">
        <v>15</v>
      </c>
      <c r="E243" s="4" t="e">
        <f t="shared" si="35"/>
        <v>#VALUE!</v>
      </c>
      <c r="F243" s="4" t="e">
        <f t="shared" si="36"/>
        <v>#VALUE!</v>
      </c>
      <c r="I243" s="5" t="e">
        <f t="shared" si="37"/>
        <v>#VALUE!</v>
      </c>
      <c r="K243">
        <v>-50</v>
      </c>
    </row>
    <row r="244" spans="1:11" x14ac:dyDescent="0.25">
      <c r="A244">
        <v>242</v>
      </c>
      <c r="B244" s="10">
        <f t="shared" si="28"/>
        <v>5782.8248315492183</v>
      </c>
      <c r="D244" t="s">
        <v>17</v>
      </c>
      <c r="E244" s="4" t="e">
        <f t="shared" si="35"/>
        <v>#VALUE!</v>
      </c>
      <c r="F244" s="4" t="e">
        <f t="shared" si="36"/>
        <v>#VALUE!</v>
      </c>
      <c r="I244" s="5" t="e">
        <f t="shared" si="37"/>
        <v>#VALUE!</v>
      </c>
      <c r="J244">
        <v>0</v>
      </c>
      <c r="K244">
        <v>0</v>
      </c>
    </row>
    <row r="245" spans="1:11" x14ac:dyDescent="0.25">
      <c r="A245">
        <v>243</v>
      </c>
      <c r="B245" s="10">
        <f t="shared" si="28"/>
        <v>5782.8248315492183</v>
      </c>
      <c r="D245" t="s">
        <v>14</v>
      </c>
      <c r="E245" s="4" t="e">
        <f t="shared" si="35"/>
        <v>#VALUE!</v>
      </c>
      <c r="F245" s="4" t="e">
        <f t="shared" si="36"/>
        <v>#VALUE!</v>
      </c>
      <c r="I245" s="5" t="e">
        <f t="shared" si="37"/>
        <v>#VALUE!</v>
      </c>
      <c r="K245">
        <v>-50</v>
      </c>
    </row>
    <row r="246" spans="1:11" x14ac:dyDescent="0.25">
      <c r="A246">
        <v>244</v>
      </c>
      <c r="B246" s="10">
        <f t="shared" si="28"/>
        <v>5732.8248315492183</v>
      </c>
      <c r="D246" t="s">
        <v>15</v>
      </c>
      <c r="E246" s="4" t="e">
        <f t="shared" si="35"/>
        <v>#VALUE!</v>
      </c>
      <c r="F246" s="4" t="e">
        <f t="shared" si="36"/>
        <v>#VALUE!</v>
      </c>
      <c r="I246" s="5" t="e">
        <f t="shared" si="37"/>
        <v>#VALUE!</v>
      </c>
      <c r="K246">
        <v>-50</v>
      </c>
    </row>
    <row r="247" spans="1:11" x14ac:dyDescent="0.25">
      <c r="A247">
        <v>245</v>
      </c>
      <c r="B247" s="10">
        <f t="shared" si="28"/>
        <v>5682.8248315492183</v>
      </c>
      <c r="D247" t="s">
        <v>15</v>
      </c>
      <c r="E247" s="4" t="e">
        <f t="shared" si="35"/>
        <v>#VALUE!</v>
      </c>
      <c r="F247" s="4" t="e">
        <f t="shared" si="36"/>
        <v>#VALUE!</v>
      </c>
      <c r="I247" s="5" t="e">
        <f t="shared" si="37"/>
        <v>#VALUE!</v>
      </c>
      <c r="K247">
        <v>-50</v>
      </c>
    </row>
    <row r="248" spans="1:11" x14ac:dyDescent="0.25">
      <c r="A248">
        <v>246</v>
      </c>
      <c r="B248" s="10">
        <f t="shared" si="28"/>
        <v>5632.8248315492183</v>
      </c>
      <c r="D248">
        <v>40291.519999999997</v>
      </c>
      <c r="E248" s="4">
        <f t="shared" ref="E248:E259" si="38">(50/ABS(G248-D248))*ABS(G248-D248)</f>
        <v>50</v>
      </c>
      <c r="F248" s="4">
        <f t="shared" ref="F248:F259" si="39">ABS(D248-G248)</f>
        <v>433.41999999999825</v>
      </c>
      <c r="G248">
        <v>39858.1</v>
      </c>
      <c r="H248">
        <v>40979.839999999997</v>
      </c>
      <c r="I248" s="5">
        <f t="shared" ref="I248:I259" si="40">50/ABS(D248-G248)</f>
        <v>0.11536154307600065</v>
      </c>
      <c r="J248">
        <f>(H248-D248)*I248</f>
        <v>79.405657330072728</v>
      </c>
    </row>
    <row r="249" spans="1:11" x14ac:dyDescent="0.25">
      <c r="A249">
        <v>247</v>
      </c>
      <c r="B249" s="10">
        <f t="shared" si="28"/>
        <v>5712.2304888792914</v>
      </c>
      <c r="D249" t="s">
        <v>18</v>
      </c>
      <c r="E249" s="4" t="e">
        <f t="shared" si="38"/>
        <v>#VALUE!</v>
      </c>
      <c r="F249" s="4" t="e">
        <f t="shared" si="39"/>
        <v>#VALUE!</v>
      </c>
      <c r="I249" s="5" t="e">
        <f t="shared" si="40"/>
        <v>#VALUE!</v>
      </c>
      <c r="J249">
        <v>0</v>
      </c>
      <c r="K249">
        <v>0</v>
      </c>
    </row>
    <row r="250" spans="1:11" x14ac:dyDescent="0.25">
      <c r="A250">
        <v>248</v>
      </c>
      <c r="B250" s="10">
        <f t="shared" si="28"/>
        <v>5712.2304888792914</v>
      </c>
      <c r="D250" t="s">
        <v>17</v>
      </c>
      <c r="E250" s="4" t="e">
        <f t="shared" si="38"/>
        <v>#VALUE!</v>
      </c>
      <c r="F250" s="4" t="e">
        <f t="shared" si="39"/>
        <v>#VALUE!</v>
      </c>
      <c r="I250" s="5" t="e">
        <f t="shared" si="40"/>
        <v>#VALUE!</v>
      </c>
      <c r="J250">
        <v>0</v>
      </c>
      <c r="K250">
        <v>0</v>
      </c>
    </row>
    <row r="251" spans="1:11" x14ac:dyDescent="0.25">
      <c r="A251">
        <v>249</v>
      </c>
      <c r="B251" s="10">
        <f t="shared" si="28"/>
        <v>5712.2304888792914</v>
      </c>
      <c r="D251">
        <v>40720.83</v>
      </c>
      <c r="E251" s="4">
        <f t="shared" si="38"/>
        <v>50</v>
      </c>
      <c r="F251" s="4">
        <f t="shared" si="39"/>
        <v>475.95999999999913</v>
      </c>
      <c r="G251">
        <v>41196.79</v>
      </c>
      <c r="H251">
        <v>40209.71</v>
      </c>
      <c r="I251" s="5">
        <f t="shared" si="40"/>
        <v>0.10505084460879084</v>
      </c>
      <c r="J251">
        <f>(D251-H251)*I251</f>
        <v>53.693587696445448</v>
      </c>
    </row>
    <row r="252" spans="1:11" x14ac:dyDescent="0.25">
      <c r="A252">
        <v>250</v>
      </c>
      <c r="B252" s="10">
        <f t="shared" si="28"/>
        <v>5765.9240765757368</v>
      </c>
      <c r="D252" t="s">
        <v>17</v>
      </c>
      <c r="E252" s="4" t="e">
        <f t="shared" si="38"/>
        <v>#VALUE!</v>
      </c>
      <c r="F252" s="4" t="e">
        <f t="shared" si="39"/>
        <v>#VALUE!</v>
      </c>
      <c r="I252" s="5" t="e">
        <f t="shared" si="40"/>
        <v>#VALUE!</v>
      </c>
      <c r="J252">
        <v>0</v>
      </c>
      <c r="K252">
        <v>0</v>
      </c>
    </row>
    <row r="253" spans="1:11" x14ac:dyDescent="0.25">
      <c r="A253">
        <v>251</v>
      </c>
      <c r="B253" s="10">
        <f t="shared" si="28"/>
        <v>5765.9240765757368</v>
      </c>
      <c r="D253" t="s">
        <v>15</v>
      </c>
      <c r="E253" s="4" t="e">
        <f t="shared" si="38"/>
        <v>#VALUE!</v>
      </c>
      <c r="F253" s="4" t="e">
        <f t="shared" si="39"/>
        <v>#VALUE!</v>
      </c>
      <c r="I253" s="5" t="e">
        <f t="shared" si="40"/>
        <v>#VALUE!</v>
      </c>
      <c r="K253">
        <v>-50</v>
      </c>
    </row>
    <row r="254" spans="1:11" x14ac:dyDescent="0.25">
      <c r="A254">
        <v>252</v>
      </c>
      <c r="B254" s="10">
        <f t="shared" si="28"/>
        <v>5715.9240765757368</v>
      </c>
      <c r="D254" t="s">
        <v>15</v>
      </c>
      <c r="E254" s="4" t="e">
        <f t="shared" si="38"/>
        <v>#VALUE!</v>
      </c>
      <c r="F254" s="4" t="e">
        <f t="shared" si="39"/>
        <v>#VALUE!</v>
      </c>
      <c r="I254" s="5" t="e">
        <f t="shared" si="40"/>
        <v>#VALUE!</v>
      </c>
      <c r="K254">
        <v>-50</v>
      </c>
    </row>
    <row r="255" spans="1:11" x14ac:dyDescent="0.25">
      <c r="A255">
        <v>253</v>
      </c>
      <c r="B255" s="10">
        <f t="shared" si="28"/>
        <v>5665.9240765757368</v>
      </c>
      <c r="D255" t="s">
        <v>14</v>
      </c>
      <c r="E255" s="4" t="e">
        <f t="shared" si="38"/>
        <v>#VALUE!</v>
      </c>
      <c r="F255" s="4" t="e">
        <f t="shared" si="39"/>
        <v>#VALUE!</v>
      </c>
      <c r="I255" s="5" t="e">
        <f t="shared" si="40"/>
        <v>#VALUE!</v>
      </c>
      <c r="K255">
        <v>-50</v>
      </c>
    </row>
    <row r="256" spans="1:11" x14ac:dyDescent="0.25">
      <c r="A256">
        <v>254</v>
      </c>
      <c r="B256" s="10">
        <f t="shared" si="28"/>
        <v>5615.9240765757368</v>
      </c>
      <c r="D256" t="s">
        <v>17</v>
      </c>
      <c r="E256" s="4" t="e">
        <f t="shared" si="38"/>
        <v>#VALUE!</v>
      </c>
      <c r="F256" s="4" t="e">
        <f t="shared" si="39"/>
        <v>#VALUE!</v>
      </c>
      <c r="I256" s="5" t="e">
        <f t="shared" si="40"/>
        <v>#VALUE!</v>
      </c>
      <c r="J256">
        <v>0</v>
      </c>
      <c r="K256">
        <v>0</v>
      </c>
    </row>
    <row r="257" spans="1:11" x14ac:dyDescent="0.25">
      <c r="A257">
        <v>255</v>
      </c>
      <c r="B257" s="10">
        <f t="shared" si="28"/>
        <v>5615.9240765757368</v>
      </c>
      <c r="D257" t="s">
        <v>18</v>
      </c>
      <c r="E257" s="4" t="e">
        <f t="shared" si="38"/>
        <v>#VALUE!</v>
      </c>
      <c r="F257" s="4" t="e">
        <f t="shared" si="39"/>
        <v>#VALUE!</v>
      </c>
      <c r="I257" s="5" t="e">
        <f t="shared" si="40"/>
        <v>#VALUE!</v>
      </c>
      <c r="J257">
        <v>0</v>
      </c>
      <c r="K257">
        <v>0</v>
      </c>
    </row>
    <row r="258" spans="1:11" x14ac:dyDescent="0.25">
      <c r="A258">
        <v>256</v>
      </c>
      <c r="B258" s="10">
        <f t="shared" si="28"/>
        <v>5615.9240765757368</v>
      </c>
      <c r="D258" t="s">
        <v>14</v>
      </c>
      <c r="E258" s="4" t="e">
        <f t="shared" si="38"/>
        <v>#VALUE!</v>
      </c>
      <c r="F258" s="4" t="e">
        <f t="shared" si="39"/>
        <v>#VALUE!</v>
      </c>
      <c r="I258" s="5" t="e">
        <f t="shared" si="40"/>
        <v>#VALUE!</v>
      </c>
      <c r="K258">
        <v>-50</v>
      </c>
    </row>
    <row r="259" spans="1:11" x14ac:dyDescent="0.25">
      <c r="A259">
        <v>257</v>
      </c>
      <c r="B259" s="10">
        <f t="shared" si="28"/>
        <v>5565.9240765757368</v>
      </c>
      <c r="D259">
        <v>40359.26</v>
      </c>
      <c r="E259" s="4">
        <f t="shared" si="38"/>
        <v>50</v>
      </c>
      <c r="F259" s="4">
        <f t="shared" si="39"/>
        <v>63.769999999996799</v>
      </c>
      <c r="G259">
        <v>40423.03</v>
      </c>
      <c r="H259">
        <v>40390.730000000003</v>
      </c>
      <c r="I259" s="5">
        <f t="shared" si="40"/>
        <v>0.78406774345307373</v>
      </c>
      <c r="K259">
        <f>-(H259-D259)*I259</f>
        <v>-24.674611886469144</v>
      </c>
    </row>
    <row r="260" spans="1:11" x14ac:dyDescent="0.25">
      <c r="A260">
        <v>258</v>
      </c>
      <c r="B260" s="10">
        <f t="shared" si="28"/>
        <v>5541.2494646892674</v>
      </c>
      <c r="D260" t="s">
        <v>15</v>
      </c>
      <c r="E260" s="4" t="e">
        <f t="shared" ref="E260:E281" si="41">(50/ABS(G260-D260))*ABS(G260-D260)</f>
        <v>#VALUE!</v>
      </c>
      <c r="F260" s="4" t="e">
        <f t="shared" ref="F260:F281" si="42">ABS(D260-G260)</f>
        <v>#VALUE!</v>
      </c>
      <c r="I260" s="5" t="e">
        <f t="shared" ref="I260:I281" si="43">50/ABS(D260-G260)</f>
        <v>#VALUE!</v>
      </c>
      <c r="K260">
        <v>-50</v>
      </c>
    </row>
    <row r="261" spans="1:11" x14ac:dyDescent="0.25">
      <c r="A261">
        <v>259</v>
      </c>
      <c r="B261" s="10">
        <f t="shared" ref="B261:B324" si="44">B260+J260+K260</f>
        <v>5491.2494646892674</v>
      </c>
      <c r="D261" t="s">
        <v>18</v>
      </c>
      <c r="E261" s="4" t="e">
        <f t="shared" si="41"/>
        <v>#VALUE!</v>
      </c>
      <c r="F261" s="4" t="e">
        <f t="shared" si="42"/>
        <v>#VALUE!</v>
      </c>
      <c r="I261" s="5" t="e">
        <f t="shared" si="43"/>
        <v>#VALUE!</v>
      </c>
      <c r="K261">
        <v>-50</v>
      </c>
    </row>
    <row r="262" spans="1:11" x14ac:dyDescent="0.25">
      <c r="A262">
        <v>260</v>
      </c>
      <c r="B262" s="10">
        <f t="shared" si="44"/>
        <v>5441.2494646892674</v>
      </c>
      <c r="D262" t="s">
        <v>14</v>
      </c>
      <c r="E262" s="4" t="e">
        <f t="shared" si="41"/>
        <v>#VALUE!</v>
      </c>
      <c r="F262" s="4" t="e">
        <f t="shared" si="42"/>
        <v>#VALUE!</v>
      </c>
      <c r="I262" s="5" t="e">
        <f t="shared" si="43"/>
        <v>#VALUE!</v>
      </c>
      <c r="K262">
        <v>-50</v>
      </c>
    </row>
    <row r="263" spans="1:11" x14ac:dyDescent="0.25">
      <c r="A263">
        <v>261</v>
      </c>
      <c r="B263" s="10">
        <f t="shared" si="44"/>
        <v>5391.2494646892674</v>
      </c>
      <c r="D263">
        <v>40145.46</v>
      </c>
      <c r="E263" s="4">
        <f t="shared" si="41"/>
        <v>50.000000000000007</v>
      </c>
      <c r="F263" s="4">
        <f t="shared" si="42"/>
        <v>689.20999999999913</v>
      </c>
      <c r="G263">
        <v>39456.25</v>
      </c>
      <c r="H263">
        <v>41320.910000000003</v>
      </c>
      <c r="I263" s="5">
        <f t="shared" si="43"/>
        <v>7.2546828978105465E-2</v>
      </c>
      <c r="J263">
        <f>(H263-D263)*I263</f>
        <v>85.275170122314393</v>
      </c>
    </row>
    <row r="264" spans="1:11" x14ac:dyDescent="0.25">
      <c r="A264">
        <v>262</v>
      </c>
      <c r="B264" s="10">
        <f t="shared" si="44"/>
        <v>5476.5246348115816</v>
      </c>
      <c r="D264" t="s">
        <v>18</v>
      </c>
      <c r="E264" s="4" t="e">
        <f t="shared" si="41"/>
        <v>#VALUE!</v>
      </c>
      <c r="F264" s="4" t="e">
        <f t="shared" si="42"/>
        <v>#VALUE!</v>
      </c>
      <c r="I264" s="5" t="e">
        <f t="shared" si="43"/>
        <v>#VALUE!</v>
      </c>
      <c r="J264">
        <v>0</v>
      </c>
      <c r="K264">
        <v>0</v>
      </c>
    </row>
    <row r="265" spans="1:11" x14ac:dyDescent="0.25">
      <c r="A265">
        <v>263</v>
      </c>
      <c r="B265" s="10">
        <f t="shared" si="44"/>
        <v>5476.5246348115816</v>
      </c>
      <c r="D265">
        <v>41574.410000000003</v>
      </c>
      <c r="E265" s="4">
        <f t="shared" si="41"/>
        <v>50</v>
      </c>
      <c r="F265" s="4">
        <f t="shared" si="42"/>
        <v>199.38000000000466</v>
      </c>
      <c r="G265">
        <v>41375.03</v>
      </c>
      <c r="H265">
        <v>41411.89</v>
      </c>
      <c r="I265" s="5">
        <f t="shared" si="43"/>
        <v>0.25077740997090398</v>
      </c>
      <c r="K265">
        <f>-(D265-H265)*I265</f>
        <v>-40.756344668472337</v>
      </c>
    </row>
    <row r="266" spans="1:11" x14ac:dyDescent="0.25">
      <c r="A266">
        <v>264</v>
      </c>
      <c r="B266" s="10">
        <f t="shared" si="44"/>
        <v>5435.768290143109</v>
      </c>
      <c r="D266" t="s">
        <v>17</v>
      </c>
      <c r="E266" s="4" t="e">
        <f t="shared" si="41"/>
        <v>#VALUE!</v>
      </c>
      <c r="F266" s="4" t="e">
        <f t="shared" si="42"/>
        <v>#VALUE!</v>
      </c>
      <c r="I266" s="5" t="e">
        <f t="shared" si="43"/>
        <v>#VALUE!</v>
      </c>
      <c r="J266">
        <v>0</v>
      </c>
      <c r="K266">
        <v>0</v>
      </c>
    </row>
    <row r="267" spans="1:11" x14ac:dyDescent="0.25">
      <c r="A267">
        <v>265</v>
      </c>
      <c r="B267" s="10">
        <f t="shared" si="44"/>
        <v>5435.768290143109</v>
      </c>
      <c r="D267" t="s">
        <v>15</v>
      </c>
      <c r="E267" s="4" t="e">
        <f t="shared" si="41"/>
        <v>#VALUE!</v>
      </c>
      <c r="F267" s="4" t="e">
        <f t="shared" si="42"/>
        <v>#VALUE!</v>
      </c>
      <c r="I267" s="5" t="e">
        <f t="shared" si="43"/>
        <v>#VALUE!</v>
      </c>
      <c r="K267">
        <v>-50</v>
      </c>
    </row>
    <row r="268" spans="1:11" x14ac:dyDescent="0.25">
      <c r="A268">
        <v>266</v>
      </c>
      <c r="B268" s="10">
        <f t="shared" si="44"/>
        <v>5385.768290143109</v>
      </c>
      <c r="D268" t="s">
        <v>15</v>
      </c>
      <c r="E268" s="4" t="e">
        <f t="shared" si="41"/>
        <v>#VALUE!</v>
      </c>
      <c r="F268" s="4" t="e">
        <f t="shared" si="42"/>
        <v>#VALUE!</v>
      </c>
      <c r="I268" s="5" t="e">
        <f t="shared" si="43"/>
        <v>#VALUE!</v>
      </c>
      <c r="K268">
        <v>-50</v>
      </c>
    </row>
    <row r="269" spans="1:11" x14ac:dyDescent="0.25">
      <c r="A269">
        <v>267</v>
      </c>
      <c r="B269" s="10">
        <f t="shared" si="44"/>
        <v>5335.768290143109</v>
      </c>
      <c r="D269">
        <v>41601.040000000001</v>
      </c>
      <c r="E269" s="4">
        <f t="shared" si="41"/>
        <v>50</v>
      </c>
      <c r="F269" s="4">
        <f t="shared" si="42"/>
        <v>251.86000000000058</v>
      </c>
      <c r="G269">
        <v>41852.9</v>
      </c>
      <c r="H269">
        <v>39758</v>
      </c>
      <c r="I269" s="5">
        <f t="shared" si="43"/>
        <v>0.19852298896212137</v>
      </c>
      <c r="J269">
        <f>(D269-H269)*I269</f>
        <v>365.88580957674833</v>
      </c>
    </row>
    <row r="270" spans="1:11" x14ac:dyDescent="0.25">
      <c r="A270">
        <v>268</v>
      </c>
      <c r="B270" s="10">
        <f t="shared" si="44"/>
        <v>5701.6540997198572</v>
      </c>
      <c r="D270" t="s">
        <v>17</v>
      </c>
      <c r="E270" s="4" t="e">
        <f t="shared" si="41"/>
        <v>#VALUE!</v>
      </c>
      <c r="F270" s="4" t="e">
        <f t="shared" si="42"/>
        <v>#VALUE!</v>
      </c>
      <c r="I270" s="5" t="e">
        <f t="shared" si="43"/>
        <v>#VALUE!</v>
      </c>
      <c r="J270">
        <v>0</v>
      </c>
      <c r="K270">
        <v>0</v>
      </c>
    </row>
    <row r="271" spans="1:11" x14ac:dyDescent="0.25">
      <c r="A271">
        <v>269</v>
      </c>
      <c r="B271" s="10">
        <f t="shared" si="44"/>
        <v>5701.6540997198572</v>
      </c>
      <c r="D271" t="s">
        <v>15</v>
      </c>
      <c r="E271" s="4" t="e">
        <f t="shared" si="41"/>
        <v>#VALUE!</v>
      </c>
      <c r="F271" s="4" t="e">
        <f t="shared" si="42"/>
        <v>#VALUE!</v>
      </c>
      <c r="I271" s="5" t="e">
        <f t="shared" si="43"/>
        <v>#VALUE!</v>
      </c>
      <c r="K271">
        <f>-50</f>
        <v>-50</v>
      </c>
    </row>
    <row r="272" spans="1:11" x14ac:dyDescent="0.25">
      <c r="A272">
        <v>270</v>
      </c>
      <c r="B272" s="10">
        <f t="shared" si="44"/>
        <v>5651.6540997198572</v>
      </c>
      <c r="D272">
        <v>39782.870000000003</v>
      </c>
      <c r="E272" s="4">
        <f t="shared" si="41"/>
        <v>50</v>
      </c>
      <c r="F272" s="4">
        <f t="shared" si="42"/>
        <v>165.55000000000291</v>
      </c>
      <c r="G272">
        <v>39617.32</v>
      </c>
      <c r="H272">
        <v>39680.230000000003</v>
      </c>
      <c r="I272" s="5">
        <f t="shared" si="43"/>
        <v>0.30202355783750601</v>
      </c>
      <c r="K272">
        <f>-(D272-H272)*I272</f>
        <v>-30.999697976441439</v>
      </c>
    </row>
    <row r="273" spans="1:11" x14ac:dyDescent="0.25">
      <c r="A273">
        <v>271</v>
      </c>
      <c r="B273" s="10">
        <f t="shared" si="44"/>
        <v>5620.6544017434153</v>
      </c>
      <c r="D273" t="s">
        <v>14</v>
      </c>
      <c r="E273" s="4" t="e">
        <f t="shared" si="41"/>
        <v>#VALUE!</v>
      </c>
      <c r="F273" s="4" t="e">
        <f t="shared" si="42"/>
        <v>#VALUE!</v>
      </c>
      <c r="I273" s="5" t="e">
        <f t="shared" si="43"/>
        <v>#VALUE!</v>
      </c>
      <c r="K273">
        <v>-50</v>
      </c>
    </row>
    <row r="274" spans="1:11" x14ac:dyDescent="0.25">
      <c r="A274">
        <v>272</v>
      </c>
      <c r="B274" s="10">
        <f t="shared" si="44"/>
        <v>5570.6544017434153</v>
      </c>
      <c r="D274" t="s">
        <v>18</v>
      </c>
      <c r="E274" s="4" t="e">
        <f t="shared" si="41"/>
        <v>#VALUE!</v>
      </c>
      <c r="F274" s="4" t="e">
        <f t="shared" si="42"/>
        <v>#VALUE!</v>
      </c>
      <c r="I274" s="5" t="e">
        <f t="shared" si="43"/>
        <v>#VALUE!</v>
      </c>
      <c r="J274">
        <v>0</v>
      </c>
      <c r="K274">
        <v>0</v>
      </c>
    </row>
    <row r="275" spans="1:11" x14ac:dyDescent="0.25">
      <c r="A275">
        <v>273</v>
      </c>
      <c r="B275" s="10">
        <f t="shared" si="44"/>
        <v>5570.6544017434153</v>
      </c>
      <c r="D275" t="s">
        <v>14</v>
      </c>
      <c r="E275" s="4" t="e">
        <f t="shared" si="41"/>
        <v>#VALUE!</v>
      </c>
      <c r="F275" s="4" t="e">
        <f t="shared" si="42"/>
        <v>#VALUE!</v>
      </c>
      <c r="I275" s="5" t="e">
        <f t="shared" si="43"/>
        <v>#VALUE!</v>
      </c>
      <c r="K275">
        <v>-50</v>
      </c>
    </row>
    <row r="276" spans="1:11" x14ac:dyDescent="0.25">
      <c r="A276">
        <v>274</v>
      </c>
      <c r="B276" s="10">
        <f t="shared" si="44"/>
        <v>5520.6544017434153</v>
      </c>
      <c r="D276" t="s">
        <v>14</v>
      </c>
      <c r="E276" s="4" t="e">
        <f t="shared" si="41"/>
        <v>#VALUE!</v>
      </c>
      <c r="F276" s="4" t="e">
        <f t="shared" si="42"/>
        <v>#VALUE!</v>
      </c>
      <c r="I276" s="5" t="e">
        <f t="shared" si="43"/>
        <v>#VALUE!</v>
      </c>
      <c r="K276">
        <v>-50</v>
      </c>
    </row>
    <row r="277" spans="1:11" x14ac:dyDescent="0.25">
      <c r="A277">
        <v>275</v>
      </c>
      <c r="B277" s="10">
        <f t="shared" si="44"/>
        <v>5470.6544017434153</v>
      </c>
      <c r="D277" t="s">
        <v>14</v>
      </c>
      <c r="E277" s="4" t="e">
        <f t="shared" si="41"/>
        <v>#VALUE!</v>
      </c>
      <c r="F277" s="4" t="e">
        <f t="shared" si="42"/>
        <v>#VALUE!</v>
      </c>
      <c r="I277" s="5" t="e">
        <f t="shared" si="43"/>
        <v>#VALUE!</v>
      </c>
      <c r="K277">
        <v>-50</v>
      </c>
    </row>
    <row r="278" spans="1:11" x14ac:dyDescent="0.25">
      <c r="A278">
        <v>276</v>
      </c>
      <c r="B278" s="10">
        <f t="shared" si="44"/>
        <v>5420.6544017434153</v>
      </c>
      <c r="D278">
        <v>39323.71</v>
      </c>
      <c r="E278" s="4">
        <f t="shared" si="41"/>
        <v>50</v>
      </c>
      <c r="F278" s="4">
        <f t="shared" si="42"/>
        <v>305.80999999999767</v>
      </c>
      <c r="G278">
        <v>39017.9</v>
      </c>
      <c r="H278">
        <v>39940.85</v>
      </c>
      <c r="I278" s="5">
        <f t="shared" si="43"/>
        <v>0.16350021255027755</v>
      </c>
      <c r="J278">
        <f>(H278-D278)*I278</f>
        <v>100.90252117327819</v>
      </c>
    </row>
    <row r="279" spans="1:11" x14ac:dyDescent="0.25">
      <c r="A279">
        <v>277</v>
      </c>
      <c r="B279" s="10">
        <f t="shared" si="44"/>
        <v>5521.5569229166931</v>
      </c>
      <c r="D279">
        <v>39940.85</v>
      </c>
      <c r="E279" s="4">
        <f t="shared" si="41"/>
        <v>50</v>
      </c>
      <c r="F279" s="4">
        <f t="shared" si="42"/>
        <v>278.61000000000058</v>
      </c>
      <c r="G279">
        <v>40219.46</v>
      </c>
      <c r="H279">
        <f>D279-F279*8</f>
        <v>37711.969999999994</v>
      </c>
      <c r="I279" s="5">
        <f t="shared" si="43"/>
        <v>0.17946233085675278</v>
      </c>
      <c r="J279">
        <v>200</v>
      </c>
    </row>
    <row r="280" spans="1:11" x14ac:dyDescent="0.25">
      <c r="A280">
        <v>278</v>
      </c>
      <c r="B280" s="10">
        <f t="shared" si="44"/>
        <v>5721.5569229166931</v>
      </c>
      <c r="D280" t="s">
        <v>14</v>
      </c>
      <c r="E280" s="4" t="e">
        <f t="shared" si="41"/>
        <v>#VALUE!</v>
      </c>
      <c r="F280" s="4" t="e">
        <f t="shared" si="42"/>
        <v>#VALUE!</v>
      </c>
      <c r="I280" s="5" t="e">
        <f t="shared" si="43"/>
        <v>#VALUE!</v>
      </c>
      <c r="K280">
        <v>-50</v>
      </c>
    </row>
    <row r="281" spans="1:11" x14ac:dyDescent="0.25">
      <c r="A281">
        <v>279</v>
      </c>
      <c r="B281" s="10">
        <f t="shared" si="44"/>
        <v>5671.5569229166931</v>
      </c>
      <c r="D281" t="s">
        <v>15</v>
      </c>
      <c r="E281" s="4" t="e">
        <f t="shared" si="41"/>
        <v>#VALUE!</v>
      </c>
      <c r="F281" s="4" t="e">
        <f t="shared" si="42"/>
        <v>#VALUE!</v>
      </c>
      <c r="I281" s="5" t="e">
        <f t="shared" si="43"/>
        <v>#VALUE!</v>
      </c>
      <c r="K281">
        <v>-50</v>
      </c>
    </row>
    <row r="282" spans="1:11" x14ac:dyDescent="0.25">
      <c r="A282">
        <v>280</v>
      </c>
      <c r="B282" s="10">
        <f t="shared" si="44"/>
        <v>5621.5569229166931</v>
      </c>
      <c r="D282" t="s">
        <v>15</v>
      </c>
      <c r="E282" s="4" t="e">
        <f t="shared" ref="E282" si="45">(50/ABS(G282-D282))*ABS(G282-D282)</f>
        <v>#VALUE!</v>
      </c>
      <c r="F282" s="4" t="e">
        <f t="shared" ref="F282" si="46">ABS(D282-G282)</f>
        <v>#VALUE!</v>
      </c>
      <c r="I282" s="5" t="e">
        <f t="shared" ref="I282" si="47">50/ABS(D282-G282)</f>
        <v>#VALUE!</v>
      </c>
      <c r="K282">
        <v>-50</v>
      </c>
    </row>
    <row r="283" spans="1:11" x14ac:dyDescent="0.25">
      <c r="A283">
        <v>281</v>
      </c>
      <c r="B283" s="10">
        <f t="shared" si="44"/>
        <v>5571.5569229166931</v>
      </c>
      <c r="D283" t="s">
        <v>14</v>
      </c>
      <c r="E283" s="4" t="e">
        <f t="shared" ref="E283:E295" si="48">(50/ABS(G283-D283))*ABS(G283-D283)</f>
        <v>#VALUE!</v>
      </c>
      <c r="F283" s="4" t="e">
        <f t="shared" ref="F283:F295" si="49">ABS(D283-G283)</f>
        <v>#VALUE!</v>
      </c>
      <c r="I283" s="5" t="e">
        <f t="shared" ref="I283:I295" si="50">50/ABS(D283-G283)</f>
        <v>#VALUE!</v>
      </c>
      <c r="K283">
        <v>-50</v>
      </c>
    </row>
    <row r="284" spans="1:11" x14ac:dyDescent="0.25">
      <c r="A284">
        <v>282</v>
      </c>
      <c r="B284" s="10">
        <f t="shared" si="44"/>
        <v>5521.5569229166931</v>
      </c>
      <c r="D284">
        <v>39500.69</v>
      </c>
      <c r="E284" s="4">
        <f t="shared" si="48"/>
        <v>50</v>
      </c>
      <c r="F284" s="4">
        <f t="shared" si="49"/>
        <v>242</v>
      </c>
      <c r="G284">
        <v>39742.69</v>
      </c>
      <c r="H284">
        <v>38272.25</v>
      </c>
      <c r="I284" s="5">
        <f t="shared" si="50"/>
        <v>0.20661157024793389</v>
      </c>
      <c r="J284">
        <f>(D284-H284)*I284</f>
        <v>253.80991735537239</v>
      </c>
    </row>
    <row r="285" spans="1:11" x14ac:dyDescent="0.25">
      <c r="A285">
        <v>283</v>
      </c>
      <c r="B285" s="10">
        <f t="shared" si="44"/>
        <v>5775.3668402720659</v>
      </c>
      <c r="D285" t="s">
        <v>17</v>
      </c>
      <c r="E285" s="4" t="e">
        <f t="shared" si="48"/>
        <v>#VALUE!</v>
      </c>
      <c r="F285" s="4" t="e">
        <f t="shared" si="49"/>
        <v>#VALUE!</v>
      </c>
      <c r="I285" s="5" t="e">
        <f t="shared" si="50"/>
        <v>#VALUE!</v>
      </c>
      <c r="J285">
        <v>0</v>
      </c>
      <c r="K285">
        <v>0</v>
      </c>
    </row>
    <row r="286" spans="1:11" x14ac:dyDescent="0.25">
      <c r="A286">
        <v>284</v>
      </c>
      <c r="B286" s="10">
        <f t="shared" si="44"/>
        <v>5775.3668402720659</v>
      </c>
      <c r="D286" t="s">
        <v>18</v>
      </c>
      <c r="E286" s="4" t="e">
        <f t="shared" si="48"/>
        <v>#VALUE!</v>
      </c>
      <c r="F286" s="4" t="e">
        <f t="shared" si="49"/>
        <v>#VALUE!</v>
      </c>
      <c r="I286" s="5" t="e">
        <f t="shared" si="50"/>
        <v>#VALUE!</v>
      </c>
      <c r="J286">
        <v>0</v>
      </c>
      <c r="K286">
        <v>0</v>
      </c>
    </row>
    <row r="287" spans="1:11" x14ac:dyDescent="0.25">
      <c r="A287">
        <v>285</v>
      </c>
      <c r="B287" s="10">
        <f t="shared" si="44"/>
        <v>5775.3668402720659</v>
      </c>
      <c r="D287" t="s">
        <v>18</v>
      </c>
      <c r="E287" s="4" t="e">
        <f t="shared" si="48"/>
        <v>#VALUE!</v>
      </c>
      <c r="F287" s="4" t="e">
        <f t="shared" si="49"/>
        <v>#VALUE!</v>
      </c>
      <c r="I287" s="5" t="e">
        <f t="shared" si="50"/>
        <v>#VALUE!</v>
      </c>
      <c r="J287">
        <v>0</v>
      </c>
      <c r="K287">
        <v>0</v>
      </c>
    </row>
    <row r="288" spans="1:11" x14ac:dyDescent="0.25">
      <c r="A288">
        <v>286</v>
      </c>
      <c r="B288" s="10">
        <f t="shared" si="44"/>
        <v>5775.3668402720659</v>
      </c>
      <c r="D288">
        <v>38758.26</v>
      </c>
      <c r="E288" s="4">
        <f t="shared" si="48"/>
        <v>50</v>
      </c>
      <c r="F288" s="4">
        <f t="shared" si="49"/>
        <v>206.20300000000134</v>
      </c>
      <c r="G288">
        <v>38552.057000000001</v>
      </c>
      <c r="H288">
        <v>38611.65</v>
      </c>
      <c r="I288" s="5">
        <f t="shared" si="50"/>
        <v>0.24247949835841223</v>
      </c>
      <c r="K288">
        <f>-(D288-H288)*I288</f>
        <v>-35.549919254326959</v>
      </c>
    </row>
    <row r="289" spans="1:11" x14ac:dyDescent="0.25">
      <c r="A289">
        <v>287</v>
      </c>
      <c r="B289" s="10">
        <f t="shared" si="44"/>
        <v>5739.8169210177393</v>
      </c>
      <c r="D289" t="s">
        <v>14</v>
      </c>
      <c r="E289" s="4" t="e">
        <f t="shared" si="48"/>
        <v>#VALUE!</v>
      </c>
      <c r="F289" s="4" t="e">
        <f t="shared" si="49"/>
        <v>#VALUE!</v>
      </c>
      <c r="I289" s="5" t="e">
        <f t="shared" si="50"/>
        <v>#VALUE!</v>
      </c>
      <c r="K289">
        <v>-50</v>
      </c>
    </row>
    <row r="290" spans="1:11" x14ac:dyDescent="0.25">
      <c r="A290">
        <v>288</v>
      </c>
      <c r="B290" s="10">
        <f t="shared" si="44"/>
        <v>5689.8169210177393</v>
      </c>
      <c r="D290" t="s">
        <v>18</v>
      </c>
      <c r="E290" s="4" t="e">
        <f t="shared" si="48"/>
        <v>#VALUE!</v>
      </c>
      <c r="F290" s="4" t="e">
        <f t="shared" si="49"/>
        <v>#VALUE!</v>
      </c>
      <c r="I290" s="5" t="e">
        <f t="shared" si="50"/>
        <v>#VALUE!</v>
      </c>
      <c r="J290">
        <v>0</v>
      </c>
      <c r="K290">
        <v>0</v>
      </c>
    </row>
    <row r="291" spans="1:11" x14ac:dyDescent="0.25">
      <c r="A291">
        <v>289</v>
      </c>
      <c r="B291" s="10">
        <f t="shared" si="44"/>
        <v>5689.8169210177393</v>
      </c>
      <c r="D291">
        <v>38287.699999999997</v>
      </c>
      <c r="E291" s="4">
        <f t="shared" si="48"/>
        <v>50</v>
      </c>
      <c r="F291" s="4">
        <f t="shared" si="49"/>
        <v>232.68000000000029</v>
      </c>
      <c r="G291">
        <v>38055.019999999997</v>
      </c>
      <c r="H291">
        <v>39371.14</v>
      </c>
      <c r="I291" s="5">
        <f t="shared" si="50"/>
        <v>0.2148873990029222</v>
      </c>
      <c r="J291">
        <f>(H291-D291)*I291</f>
        <v>232.81760357572654</v>
      </c>
    </row>
    <row r="292" spans="1:11" x14ac:dyDescent="0.25">
      <c r="A292">
        <v>290</v>
      </c>
      <c r="B292" s="10">
        <f t="shared" si="44"/>
        <v>5922.6345245934663</v>
      </c>
      <c r="D292">
        <v>39371.14</v>
      </c>
      <c r="E292" s="4">
        <f t="shared" si="48"/>
        <v>50</v>
      </c>
      <c r="F292" s="4">
        <f t="shared" si="49"/>
        <v>152.05999999999767</v>
      </c>
      <c r="G292">
        <v>39523.199999999997</v>
      </c>
      <c r="H292">
        <f>D292-F292*10</f>
        <v>37850.540000000023</v>
      </c>
      <c r="I292" s="5">
        <f t="shared" si="50"/>
        <v>0.32881757201105333</v>
      </c>
      <c r="J292">
        <v>500</v>
      </c>
    </row>
    <row r="293" spans="1:11" x14ac:dyDescent="0.25">
      <c r="A293">
        <v>291</v>
      </c>
      <c r="B293" s="10">
        <f t="shared" si="44"/>
        <v>6422.6345245934663</v>
      </c>
      <c r="D293" t="s">
        <v>14</v>
      </c>
      <c r="E293" s="4" t="e">
        <f t="shared" si="48"/>
        <v>#VALUE!</v>
      </c>
      <c r="F293" s="4" t="e">
        <f t="shared" si="49"/>
        <v>#VALUE!</v>
      </c>
      <c r="I293" s="5" t="e">
        <f t="shared" si="50"/>
        <v>#VALUE!</v>
      </c>
      <c r="K293">
        <v>-50</v>
      </c>
    </row>
    <row r="294" spans="1:11" x14ac:dyDescent="0.25">
      <c r="A294">
        <v>292</v>
      </c>
      <c r="B294" s="10">
        <f t="shared" si="44"/>
        <v>6372.6345245934663</v>
      </c>
      <c r="D294">
        <v>35867.85</v>
      </c>
      <c r="E294" s="4">
        <f t="shared" si="48"/>
        <v>50</v>
      </c>
      <c r="F294" s="4">
        <f t="shared" si="49"/>
        <v>146.43000000000029</v>
      </c>
      <c r="G294">
        <v>36014.28</v>
      </c>
      <c r="H294">
        <v>35978.269999999997</v>
      </c>
      <c r="I294" s="5">
        <f t="shared" si="50"/>
        <v>0.34146008331625965</v>
      </c>
      <c r="K294">
        <f>-(H294-D294)*I294</f>
        <v>-37.704022399780797</v>
      </c>
    </row>
    <row r="295" spans="1:11" x14ac:dyDescent="0.25">
      <c r="A295">
        <v>293</v>
      </c>
      <c r="B295" s="10">
        <f t="shared" si="44"/>
        <v>6334.9305021936852</v>
      </c>
      <c r="D295">
        <v>35978.269999999997</v>
      </c>
      <c r="E295" s="4">
        <f t="shared" si="48"/>
        <v>50</v>
      </c>
      <c r="F295" s="4">
        <f t="shared" si="49"/>
        <v>94.299999999995634</v>
      </c>
      <c r="G295">
        <v>35883.97</v>
      </c>
      <c r="H295">
        <v>35933.43</v>
      </c>
      <c r="I295" s="5">
        <f t="shared" si="50"/>
        <v>0.53022269353130769</v>
      </c>
      <c r="K295">
        <f>-(D295-H295)*I295</f>
        <v>-23.775185577941986</v>
      </c>
    </row>
    <row r="296" spans="1:11" x14ac:dyDescent="0.25">
      <c r="A296">
        <v>294</v>
      </c>
      <c r="B296" s="10">
        <f t="shared" si="44"/>
        <v>6311.1553166157437</v>
      </c>
      <c r="D296" t="s">
        <v>14</v>
      </c>
      <c r="E296" s="4" t="e">
        <f t="shared" ref="E296" si="51">(50/ABS(G296-D296))*ABS(G296-D296)</f>
        <v>#VALUE!</v>
      </c>
      <c r="F296" s="4" t="e">
        <f t="shared" ref="F296" si="52">ABS(D296-G296)</f>
        <v>#VALUE!</v>
      </c>
      <c r="I296" s="5" t="e">
        <f t="shared" ref="I296" si="53">50/ABS(D296-G296)</f>
        <v>#VALUE!</v>
      </c>
      <c r="K296">
        <v>-50</v>
      </c>
    </row>
    <row r="297" spans="1:11" x14ac:dyDescent="0.25">
      <c r="A297">
        <v>295</v>
      </c>
      <c r="B297" s="10">
        <f t="shared" si="44"/>
        <v>6261.1553166157437</v>
      </c>
      <c r="D297">
        <v>31585.71</v>
      </c>
      <c r="E297" s="4">
        <f t="shared" ref="E297:E317" si="54">(50/ABS(G297-D297))*ABS(G297-D297)</f>
        <v>50</v>
      </c>
      <c r="F297" s="4">
        <f t="shared" ref="F297:F317" si="55">ABS(D297-G297)</f>
        <v>459.97999999999956</v>
      </c>
      <c r="G297">
        <v>32045.69</v>
      </c>
      <c r="H297">
        <v>31845.26</v>
      </c>
      <c r="I297" s="5">
        <f t="shared" ref="I297:I361" si="56">50/ABS(D297-G297)</f>
        <v>0.1087003782773165</v>
      </c>
      <c r="K297">
        <f>-(H297-D297)*I297</f>
        <v>-28.213183181877419</v>
      </c>
    </row>
    <row r="298" spans="1:11" x14ac:dyDescent="0.25">
      <c r="A298">
        <v>296</v>
      </c>
      <c r="B298" s="10">
        <f t="shared" si="44"/>
        <v>6232.9421334338658</v>
      </c>
      <c r="D298">
        <v>31435.7</v>
      </c>
      <c r="E298" s="4">
        <f t="shared" si="54"/>
        <v>50</v>
      </c>
      <c r="F298" s="4">
        <f t="shared" si="55"/>
        <v>508.43000000000029</v>
      </c>
      <c r="G298">
        <v>31944.13</v>
      </c>
      <c r="H298">
        <v>31751.64</v>
      </c>
      <c r="I298" s="5">
        <f t="shared" si="56"/>
        <v>9.8341954644690463E-2</v>
      </c>
      <c r="K298">
        <f>-(H298-D298)*I298</f>
        <v>-31.070157150443375</v>
      </c>
    </row>
    <row r="299" spans="1:11" x14ac:dyDescent="0.25">
      <c r="A299">
        <v>297</v>
      </c>
      <c r="B299" s="10">
        <f t="shared" si="44"/>
        <v>6201.8719762834226</v>
      </c>
      <c r="D299" t="s">
        <v>17</v>
      </c>
      <c r="E299" s="4" t="e">
        <f t="shared" si="54"/>
        <v>#VALUE!</v>
      </c>
      <c r="F299" s="4" t="e">
        <f t="shared" si="55"/>
        <v>#VALUE!</v>
      </c>
      <c r="I299" s="5" t="e">
        <f t="shared" si="56"/>
        <v>#VALUE!</v>
      </c>
      <c r="J299">
        <v>0</v>
      </c>
      <c r="K299">
        <v>0</v>
      </c>
    </row>
    <row r="300" spans="1:11" x14ac:dyDescent="0.25">
      <c r="A300">
        <v>298</v>
      </c>
      <c r="B300" s="10">
        <f t="shared" si="44"/>
        <v>6201.8719762834226</v>
      </c>
      <c r="D300">
        <v>31074.25</v>
      </c>
      <c r="E300" s="4">
        <f t="shared" si="54"/>
        <v>50</v>
      </c>
      <c r="F300" s="4">
        <f t="shared" si="55"/>
        <v>546</v>
      </c>
      <c r="G300">
        <v>31620.25</v>
      </c>
      <c r="H300">
        <v>31466.639999999999</v>
      </c>
      <c r="I300" s="5">
        <f t="shared" si="56"/>
        <v>9.1575091575091569E-2</v>
      </c>
      <c r="K300">
        <f>-(H300-D300)*I300</f>
        <v>-35.933150183150126</v>
      </c>
    </row>
    <row r="301" spans="1:11" x14ac:dyDescent="0.25">
      <c r="A301">
        <v>299</v>
      </c>
      <c r="B301" s="10">
        <f t="shared" si="44"/>
        <v>6165.9388261002723</v>
      </c>
      <c r="D301" t="s">
        <v>14</v>
      </c>
      <c r="E301" s="4" t="e">
        <f t="shared" si="54"/>
        <v>#VALUE!</v>
      </c>
      <c r="F301" s="4" t="e">
        <f t="shared" si="55"/>
        <v>#VALUE!</v>
      </c>
      <c r="I301" s="5" t="e">
        <f t="shared" si="56"/>
        <v>#VALUE!</v>
      </c>
      <c r="K301">
        <v>-50</v>
      </c>
    </row>
    <row r="302" spans="1:11" x14ac:dyDescent="0.25">
      <c r="A302">
        <v>300</v>
      </c>
      <c r="B302" s="10">
        <f t="shared" si="44"/>
        <v>6115.9388261002723</v>
      </c>
      <c r="D302">
        <v>31316.73</v>
      </c>
      <c r="E302" s="4">
        <f t="shared" si="54"/>
        <v>50</v>
      </c>
      <c r="F302" s="4">
        <f t="shared" si="55"/>
        <v>220.76000000000204</v>
      </c>
      <c r="G302">
        <v>31537.49</v>
      </c>
      <c r="H302">
        <f>D302-F302</f>
        <v>31095.969999999998</v>
      </c>
      <c r="I302" s="5">
        <f t="shared" si="56"/>
        <v>0.22649030621489191</v>
      </c>
      <c r="J302">
        <v>50</v>
      </c>
    </row>
    <row r="303" spans="1:11" x14ac:dyDescent="0.25">
      <c r="A303">
        <v>301</v>
      </c>
      <c r="B303" s="10">
        <f t="shared" si="44"/>
        <v>6165.9388261002723</v>
      </c>
      <c r="D303" t="s">
        <v>17</v>
      </c>
      <c r="E303" s="4" t="e">
        <f t="shared" si="54"/>
        <v>#VALUE!</v>
      </c>
      <c r="F303" s="4" t="e">
        <f t="shared" si="55"/>
        <v>#VALUE!</v>
      </c>
      <c r="I303" s="5" t="e">
        <f t="shared" si="56"/>
        <v>#VALUE!</v>
      </c>
      <c r="J303">
        <v>0</v>
      </c>
      <c r="K303">
        <v>0</v>
      </c>
    </row>
    <row r="304" spans="1:11" x14ac:dyDescent="0.25">
      <c r="A304">
        <v>302</v>
      </c>
      <c r="B304" s="10">
        <f t="shared" si="44"/>
        <v>6165.9388261002723</v>
      </c>
      <c r="D304" t="s">
        <v>15</v>
      </c>
      <c r="E304" s="4" t="e">
        <f t="shared" si="54"/>
        <v>#VALUE!</v>
      </c>
      <c r="F304" s="4" t="e">
        <f t="shared" si="55"/>
        <v>#VALUE!</v>
      </c>
      <c r="I304" s="5" t="e">
        <f t="shared" si="56"/>
        <v>#VALUE!</v>
      </c>
      <c r="K304">
        <v>-50</v>
      </c>
    </row>
    <row r="305" spans="1:12" x14ac:dyDescent="0.25">
      <c r="A305">
        <v>303</v>
      </c>
      <c r="B305" s="10">
        <f t="shared" si="44"/>
        <v>6115.9388261002723</v>
      </c>
      <c r="D305" t="s">
        <v>14</v>
      </c>
      <c r="E305" s="4" t="e">
        <f t="shared" si="54"/>
        <v>#VALUE!</v>
      </c>
      <c r="F305" s="4" t="e">
        <f t="shared" si="55"/>
        <v>#VALUE!</v>
      </c>
      <c r="I305" s="5" t="e">
        <f t="shared" si="56"/>
        <v>#VALUE!</v>
      </c>
      <c r="K305">
        <v>-50</v>
      </c>
    </row>
    <row r="306" spans="1:12" x14ac:dyDescent="0.25">
      <c r="A306">
        <v>304</v>
      </c>
      <c r="B306" s="10">
        <f t="shared" si="44"/>
        <v>6065.9388261002723</v>
      </c>
      <c r="D306" t="s">
        <v>14</v>
      </c>
      <c r="E306" s="4" t="e">
        <f t="shared" si="54"/>
        <v>#VALUE!</v>
      </c>
      <c r="F306" s="4" t="e">
        <f t="shared" si="55"/>
        <v>#VALUE!</v>
      </c>
      <c r="I306" s="5" t="e">
        <f t="shared" si="56"/>
        <v>#VALUE!</v>
      </c>
      <c r="K306">
        <v>-50</v>
      </c>
    </row>
    <row r="307" spans="1:12" x14ac:dyDescent="0.25">
      <c r="A307">
        <v>305</v>
      </c>
      <c r="B307" s="10">
        <f t="shared" si="44"/>
        <v>6015.9388261002723</v>
      </c>
      <c r="D307" t="s">
        <v>15</v>
      </c>
      <c r="E307" s="4" t="e">
        <f t="shared" si="54"/>
        <v>#VALUE!</v>
      </c>
      <c r="F307" s="4" t="e">
        <f t="shared" si="55"/>
        <v>#VALUE!</v>
      </c>
      <c r="I307" s="5" t="e">
        <f t="shared" si="56"/>
        <v>#VALUE!</v>
      </c>
      <c r="K307">
        <v>-50</v>
      </c>
    </row>
    <row r="308" spans="1:12" x14ac:dyDescent="0.25">
      <c r="A308">
        <v>306</v>
      </c>
      <c r="B308" s="10">
        <f t="shared" si="44"/>
        <v>5965.9388261002723</v>
      </c>
      <c r="D308" t="s">
        <v>15</v>
      </c>
      <c r="E308" s="4" t="e">
        <f t="shared" si="54"/>
        <v>#VALUE!</v>
      </c>
      <c r="F308" s="4" t="e">
        <f t="shared" si="55"/>
        <v>#VALUE!</v>
      </c>
      <c r="I308" s="5" t="e">
        <f t="shared" si="56"/>
        <v>#VALUE!</v>
      </c>
      <c r="K308">
        <v>-50</v>
      </c>
    </row>
    <row r="309" spans="1:12" x14ac:dyDescent="0.25">
      <c r="A309">
        <v>307</v>
      </c>
      <c r="B309" s="10">
        <f t="shared" si="44"/>
        <v>5915.9388261002723</v>
      </c>
      <c r="D309">
        <v>30080.82</v>
      </c>
      <c r="E309" s="4">
        <f t="shared" si="54"/>
        <v>50</v>
      </c>
      <c r="F309" s="4">
        <f t="shared" si="55"/>
        <v>410.81999999999971</v>
      </c>
      <c r="G309">
        <v>29670</v>
      </c>
      <c r="H309">
        <v>29950.58</v>
      </c>
      <c r="I309" s="5">
        <f t="shared" si="56"/>
        <v>0.12170780390438643</v>
      </c>
      <c r="K309">
        <f>-(D309-H309)*I309</f>
        <v>-15.851224380507041</v>
      </c>
    </row>
    <row r="310" spans="1:12" x14ac:dyDescent="0.25">
      <c r="A310">
        <v>308</v>
      </c>
      <c r="B310" s="10">
        <f t="shared" si="44"/>
        <v>5900.0876017197652</v>
      </c>
      <c r="D310" t="s">
        <v>14</v>
      </c>
      <c r="E310" s="4" t="e">
        <f t="shared" si="54"/>
        <v>#VALUE!</v>
      </c>
      <c r="F310" s="4" t="e">
        <f t="shared" si="55"/>
        <v>#VALUE!</v>
      </c>
      <c r="I310" s="5" t="e">
        <f t="shared" si="56"/>
        <v>#VALUE!</v>
      </c>
      <c r="K310">
        <v>-50</v>
      </c>
    </row>
    <row r="311" spans="1:12" x14ac:dyDescent="0.25">
      <c r="A311">
        <v>309</v>
      </c>
      <c r="B311" s="10">
        <f t="shared" si="44"/>
        <v>5850.0876017197652</v>
      </c>
      <c r="D311" t="s">
        <v>17</v>
      </c>
      <c r="E311" s="4" t="e">
        <f t="shared" si="54"/>
        <v>#VALUE!</v>
      </c>
      <c r="F311" s="4" t="e">
        <f t="shared" si="55"/>
        <v>#VALUE!</v>
      </c>
      <c r="I311" s="5" t="e">
        <f t="shared" si="56"/>
        <v>#VALUE!</v>
      </c>
      <c r="J311">
        <v>0</v>
      </c>
      <c r="K311">
        <v>0</v>
      </c>
    </row>
    <row r="312" spans="1:12" x14ac:dyDescent="0.25">
      <c r="A312">
        <v>310</v>
      </c>
      <c r="B312" s="10">
        <f t="shared" si="44"/>
        <v>5850.0876017197652</v>
      </c>
      <c r="D312" t="s">
        <v>14</v>
      </c>
      <c r="E312" s="4" t="e">
        <f t="shared" si="54"/>
        <v>#VALUE!</v>
      </c>
      <c r="F312" s="4" t="e">
        <f t="shared" si="55"/>
        <v>#VALUE!</v>
      </c>
      <c r="I312" s="5" t="e">
        <f t="shared" si="56"/>
        <v>#VALUE!</v>
      </c>
      <c r="K312">
        <v>-50</v>
      </c>
    </row>
    <row r="313" spans="1:12" x14ac:dyDescent="0.25">
      <c r="A313">
        <v>311</v>
      </c>
      <c r="B313" s="10">
        <f t="shared" si="44"/>
        <v>5800.0876017197652</v>
      </c>
      <c r="D313" t="s">
        <v>14</v>
      </c>
      <c r="E313" s="4" t="e">
        <f t="shared" si="54"/>
        <v>#VALUE!</v>
      </c>
      <c r="F313" s="4" t="e">
        <f t="shared" si="55"/>
        <v>#VALUE!</v>
      </c>
      <c r="I313" s="5" t="e">
        <f t="shared" si="56"/>
        <v>#VALUE!</v>
      </c>
      <c r="K313">
        <v>-50</v>
      </c>
    </row>
    <row r="314" spans="1:12" x14ac:dyDescent="0.25">
      <c r="A314">
        <v>312</v>
      </c>
      <c r="B314" s="10">
        <f t="shared" si="44"/>
        <v>5750.0876017197652</v>
      </c>
      <c r="D314" t="s">
        <v>14</v>
      </c>
      <c r="E314" s="4" t="e">
        <f t="shared" si="54"/>
        <v>#VALUE!</v>
      </c>
      <c r="F314" s="4" t="e">
        <f t="shared" si="55"/>
        <v>#VALUE!</v>
      </c>
      <c r="I314" s="5" t="e">
        <f t="shared" si="56"/>
        <v>#VALUE!</v>
      </c>
      <c r="K314">
        <v>-50</v>
      </c>
    </row>
    <row r="315" spans="1:12" x14ac:dyDescent="0.25">
      <c r="A315">
        <v>313</v>
      </c>
      <c r="B315" s="10">
        <f t="shared" si="44"/>
        <v>5700.0876017197652</v>
      </c>
      <c r="D315" t="s">
        <v>17</v>
      </c>
      <c r="E315" s="4" t="e">
        <f t="shared" si="54"/>
        <v>#VALUE!</v>
      </c>
      <c r="F315" s="4" t="e">
        <f t="shared" si="55"/>
        <v>#VALUE!</v>
      </c>
      <c r="I315" s="5" t="e">
        <f t="shared" si="56"/>
        <v>#VALUE!</v>
      </c>
      <c r="J315">
        <v>0</v>
      </c>
      <c r="K315">
        <v>0</v>
      </c>
    </row>
    <row r="316" spans="1:12" x14ac:dyDescent="0.25">
      <c r="A316">
        <v>314</v>
      </c>
      <c r="B316" s="10">
        <f t="shared" si="44"/>
        <v>5700.0876017197652</v>
      </c>
      <c r="D316" t="s">
        <v>18</v>
      </c>
      <c r="E316" s="4" t="e">
        <f t="shared" si="54"/>
        <v>#VALUE!</v>
      </c>
      <c r="F316" s="4" t="e">
        <f t="shared" si="55"/>
        <v>#VALUE!</v>
      </c>
      <c r="I316" s="5" t="e">
        <f t="shared" si="56"/>
        <v>#VALUE!</v>
      </c>
      <c r="J316">
        <v>0</v>
      </c>
      <c r="K316">
        <v>0</v>
      </c>
    </row>
    <row r="317" spans="1:12" x14ac:dyDescent="0.25">
      <c r="A317">
        <v>315</v>
      </c>
      <c r="B317" s="10">
        <f t="shared" si="44"/>
        <v>5700.0876017197652</v>
      </c>
      <c r="D317" t="s">
        <v>14</v>
      </c>
      <c r="E317" s="4" t="e">
        <f t="shared" si="54"/>
        <v>#VALUE!</v>
      </c>
      <c r="F317" s="4" t="e">
        <f t="shared" si="55"/>
        <v>#VALUE!</v>
      </c>
      <c r="I317" s="5" t="e">
        <f t="shared" si="56"/>
        <v>#VALUE!</v>
      </c>
      <c r="K317">
        <v>-50</v>
      </c>
    </row>
    <row r="318" spans="1:12" x14ac:dyDescent="0.25">
      <c r="A318">
        <v>316</v>
      </c>
      <c r="B318" s="10">
        <f t="shared" si="44"/>
        <v>5650.0876017197652</v>
      </c>
      <c r="D318">
        <v>30083.87</v>
      </c>
      <c r="E318" s="4">
        <f t="shared" ref="E318:E325" si="57">(50/ABS(G318-D318))*ABS(G318-D318)</f>
        <v>50</v>
      </c>
      <c r="F318" s="4">
        <f t="shared" ref="F318:F325" si="58">ABS(D318-G318)</f>
        <v>263.88999999999942</v>
      </c>
      <c r="G318">
        <v>30347.759999999998</v>
      </c>
      <c r="H318">
        <v>29270.62</v>
      </c>
      <c r="I318" s="5">
        <f t="shared" si="56"/>
        <v>0.1894728864299523</v>
      </c>
      <c r="J318">
        <f>(D318-H318)*I318</f>
        <v>154.0888248891587</v>
      </c>
      <c r="L318" s="2">
        <v>44743</v>
      </c>
    </row>
    <row r="319" spans="1:12" x14ac:dyDescent="0.25">
      <c r="A319">
        <v>317</v>
      </c>
      <c r="B319" s="10">
        <f t="shared" si="44"/>
        <v>5804.176426608924</v>
      </c>
      <c r="D319">
        <v>29270.62</v>
      </c>
      <c r="E319" s="4">
        <f t="shared" si="57"/>
        <v>50</v>
      </c>
      <c r="F319" s="4">
        <f t="shared" si="58"/>
        <v>215.61999999999898</v>
      </c>
      <c r="G319">
        <v>29055</v>
      </c>
      <c r="H319">
        <v>29892.47</v>
      </c>
      <c r="I319" s="5">
        <f t="shared" si="56"/>
        <v>0.23188943511733714</v>
      </c>
      <c r="J319">
        <f>(H319-D319)*I319</f>
        <v>144.20044522771661</v>
      </c>
    </row>
    <row r="320" spans="1:12" x14ac:dyDescent="0.25">
      <c r="A320">
        <v>318</v>
      </c>
      <c r="B320" s="10">
        <f t="shared" si="44"/>
        <v>5948.3768718366409</v>
      </c>
      <c r="D320">
        <v>29892.47</v>
      </c>
      <c r="E320" s="4">
        <f t="shared" si="57"/>
        <v>50</v>
      </c>
      <c r="F320" s="4">
        <f t="shared" si="58"/>
        <v>340.68999999999869</v>
      </c>
      <c r="G320">
        <v>30233.16</v>
      </c>
      <c r="H320">
        <v>29277.81</v>
      </c>
      <c r="I320" s="5">
        <f t="shared" si="56"/>
        <v>0.14676098505973229</v>
      </c>
      <c r="J320">
        <f>(D320-H320)*I320</f>
        <v>90.208107076815025</v>
      </c>
    </row>
    <row r="321" spans="1:11" x14ac:dyDescent="0.25">
      <c r="A321">
        <v>319</v>
      </c>
      <c r="B321" s="10">
        <f t="shared" si="44"/>
        <v>6038.5849789134563</v>
      </c>
      <c r="D321" t="s">
        <v>17</v>
      </c>
      <c r="E321" s="4" t="e">
        <f t="shared" si="57"/>
        <v>#VALUE!</v>
      </c>
      <c r="F321" s="4" t="e">
        <f t="shared" si="58"/>
        <v>#VALUE!</v>
      </c>
      <c r="I321" s="5" t="e">
        <f t="shared" si="56"/>
        <v>#VALUE!</v>
      </c>
      <c r="J321">
        <v>0</v>
      </c>
      <c r="K321">
        <v>0</v>
      </c>
    </row>
    <row r="322" spans="1:11" x14ac:dyDescent="0.25">
      <c r="A322">
        <v>320</v>
      </c>
      <c r="B322" s="10">
        <f t="shared" si="44"/>
        <v>6038.5849789134563</v>
      </c>
      <c r="D322" t="s">
        <v>18</v>
      </c>
      <c r="E322" s="4" t="e">
        <f t="shared" si="57"/>
        <v>#VALUE!</v>
      </c>
      <c r="F322" s="4" t="e">
        <f t="shared" si="58"/>
        <v>#VALUE!</v>
      </c>
      <c r="I322" s="5" t="e">
        <f t="shared" si="56"/>
        <v>#VALUE!</v>
      </c>
      <c r="J322">
        <v>0</v>
      </c>
      <c r="K322">
        <v>0</v>
      </c>
    </row>
    <row r="323" spans="1:11" x14ac:dyDescent="0.25">
      <c r="A323">
        <v>321</v>
      </c>
      <c r="B323" s="10">
        <f t="shared" si="44"/>
        <v>6038.5849789134563</v>
      </c>
      <c r="D323">
        <v>29372.560000000001</v>
      </c>
      <c r="E323" s="4">
        <f t="shared" si="57"/>
        <v>50</v>
      </c>
      <c r="F323" s="4">
        <f t="shared" si="58"/>
        <v>56.850000000002183</v>
      </c>
      <c r="G323">
        <v>29315.71</v>
      </c>
      <c r="H323">
        <v>29345.31</v>
      </c>
      <c r="I323" s="5">
        <f t="shared" si="56"/>
        <v>0.87950747581351063</v>
      </c>
      <c r="K323">
        <f>-(D323-H323)*I323</f>
        <v>-23.966578715918164</v>
      </c>
    </row>
    <row r="324" spans="1:11" x14ac:dyDescent="0.25">
      <c r="A324">
        <v>322</v>
      </c>
      <c r="B324" s="10">
        <f t="shared" si="44"/>
        <v>6014.618400197538</v>
      </c>
      <c r="D324">
        <v>29403.06</v>
      </c>
      <c r="E324" s="4">
        <f t="shared" si="57"/>
        <v>50.000000000000007</v>
      </c>
      <c r="F324" s="4">
        <f t="shared" si="58"/>
        <v>82.069999999999709</v>
      </c>
      <c r="G324">
        <v>29320.99</v>
      </c>
      <c r="H324">
        <f>D324+F324*10</f>
        <v>30223.759999999998</v>
      </c>
      <c r="I324" s="5">
        <f t="shared" si="56"/>
        <v>0.60923601803338834</v>
      </c>
      <c r="J324">
        <v>500</v>
      </c>
    </row>
    <row r="325" spans="1:11" x14ac:dyDescent="0.25">
      <c r="A325">
        <v>323</v>
      </c>
      <c r="B325" s="10">
        <f t="shared" ref="B325:B388" si="59">B324+J324+K324</f>
        <v>6514.618400197538</v>
      </c>
      <c r="D325">
        <v>30097.3</v>
      </c>
      <c r="E325" s="4">
        <f t="shared" si="57"/>
        <v>50.000000000000007</v>
      </c>
      <c r="F325" s="4">
        <f t="shared" si="58"/>
        <v>184.56000000000131</v>
      </c>
      <c r="G325">
        <v>30281.86</v>
      </c>
      <c r="H325">
        <f>D325-F325*4</f>
        <v>29359.059999999994</v>
      </c>
      <c r="I325" s="5">
        <f t="shared" si="56"/>
        <v>0.27091460771564613</v>
      </c>
      <c r="J325">
        <v>200</v>
      </c>
    </row>
    <row r="326" spans="1:11" x14ac:dyDescent="0.25">
      <c r="A326">
        <v>324</v>
      </c>
      <c r="B326" s="10">
        <f t="shared" si="59"/>
        <v>6714.618400197538</v>
      </c>
      <c r="D326" t="s">
        <v>14</v>
      </c>
      <c r="E326" s="4" t="e">
        <f t="shared" ref="E326:E336" si="60">(50/ABS(G326-D326))*ABS(G326-D326)</f>
        <v>#VALUE!</v>
      </c>
      <c r="F326" s="4" t="e">
        <f t="shared" ref="F326:F336" si="61">ABS(D326-G326)</f>
        <v>#VALUE!</v>
      </c>
      <c r="I326" s="5" t="e">
        <f t="shared" si="56"/>
        <v>#VALUE!</v>
      </c>
      <c r="K326">
        <v>-50</v>
      </c>
    </row>
    <row r="327" spans="1:11" x14ac:dyDescent="0.25">
      <c r="A327">
        <v>325</v>
      </c>
      <c r="B327" s="10">
        <f t="shared" si="59"/>
        <v>6664.618400197538</v>
      </c>
      <c r="D327">
        <v>29318.83</v>
      </c>
      <c r="E327" s="4">
        <f t="shared" si="60"/>
        <v>50.000000000000007</v>
      </c>
      <c r="F327" s="4">
        <f t="shared" si="61"/>
        <v>145.2300000000032</v>
      </c>
      <c r="G327">
        <v>29173.599999999999</v>
      </c>
      <c r="H327">
        <f>D327+F327*1</f>
        <v>29464.060000000005</v>
      </c>
      <c r="I327" s="5">
        <f t="shared" si="56"/>
        <v>0.34428148454175378</v>
      </c>
      <c r="J327">
        <v>50</v>
      </c>
    </row>
    <row r="328" spans="1:11" x14ac:dyDescent="0.25">
      <c r="A328">
        <v>326</v>
      </c>
      <c r="B328" s="10">
        <f t="shared" si="59"/>
        <v>6714.618400197538</v>
      </c>
      <c r="D328" t="s">
        <v>15</v>
      </c>
      <c r="E328" s="4" t="e">
        <f t="shared" si="60"/>
        <v>#VALUE!</v>
      </c>
      <c r="F328" s="4" t="e">
        <f t="shared" si="61"/>
        <v>#VALUE!</v>
      </c>
      <c r="I328" s="5" t="e">
        <f t="shared" si="56"/>
        <v>#VALUE!</v>
      </c>
      <c r="K328">
        <v>-50</v>
      </c>
    </row>
    <row r="329" spans="1:11" x14ac:dyDescent="0.25">
      <c r="A329">
        <v>327</v>
      </c>
      <c r="B329" s="10">
        <f t="shared" si="59"/>
        <v>6664.618400197538</v>
      </c>
      <c r="D329" t="s">
        <v>14</v>
      </c>
      <c r="E329" s="4" t="e">
        <f t="shared" si="60"/>
        <v>#VALUE!</v>
      </c>
      <c r="F329" s="4" t="e">
        <f t="shared" si="61"/>
        <v>#VALUE!</v>
      </c>
      <c r="I329" s="5" t="e">
        <f t="shared" si="56"/>
        <v>#VALUE!</v>
      </c>
      <c r="K329">
        <v>-50</v>
      </c>
    </row>
    <row r="330" spans="1:11" x14ac:dyDescent="0.25">
      <c r="A330">
        <v>328</v>
      </c>
      <c r="B330" s="10">
        <f t="shared" si="59"/>
        <v>6614.618400197538</v>
      </c>
      <c r="D330" t="s">
        <v>15</v>
      </c>
      <c r="E330" s="4" t="e">
        <f t="shared" si="60"/>
        <v>#VALUE!</v>
      </c>
      <c r="F330" s="4" t="e">
        <f t="shared" si="61"/>
        <v>#VALUE!</v>
      </c>
      <c r="I330" s="5" t="e">
        <f t="shared" si="56"/>
        <v>#VALUE!</v>
      </c>
      <c r="K330">
        <v>-50</v>
      </c>
    </row>
    <row r="331" spans="1:11" x14ac:dyDescent="0.25">
      <c r="A331">
        <v>329</v>
      </c>
      <c r="B331" s="10">
        <f t="shared" si="59"/>
        <v>6564.618400197538</v>
      </c>
      <c r="D331" t="s">
        <v>15</v>
      </c>
      <c r="E331" s="4" t="e">
        <f t="shared" si="60"/>
        <v>#VALUE!</v>
      </c>
      <c r="F331" s="4" t="e">
        <f t="shared" si="61"/>
        <v>#VALUE!</v>
      </c>
      <c r="I331" s="5" t="e">
        <f t="shared" si="56"/>
        <v>#VALUE!</v>
      </c>
      <c r="K331">
        <v>-50</v>
      </c>
    </row>
    <row r="332" spans="1:11" x14ac:dyDescent="0.25">
      <c r="A332">
        <v>330</v>
      </c>
      <c r="B332" s="10">
        <f t="shared" si="59"/>
        <v>6514.618400197538</v>
      </c>
      <c r="D332" t="s">
        <v>18</v>
      </c>
      <c r="E332" s="4" t="e">
        <f t="shared" si="60"/>
        <v>#VALUE!</v>
      </c>
      <c r="F332" s="4" t="e">
        <f t="shared" si="61"/>
        <v>#VALUE!</v>
      </c>
      <c r="I332" s="5" t="e">
        <f t="shared" si="56"/>
        <v>#VALUE!</v>
      </c>
      <c r="J332">
        <v>0</v>
      </c>
      <c r="K332">
        <v>0</v>
      </c>
    </row>
    <row r="333" spans="1:11" x14ac:dyDescent="0.25">
      <c r="A333">
        <v>331</v>
      </c>
      <c r="B333" s="10">
        <f t="shared" si="59"/>
        <v>6514.618400197538</v>
      </c>
      <c r="D333">
        <v>29783.94</v>
      </c>
      <c r="E333" s="4">
        <f t="shared" si="60"/>
        <v>50</v>
      </c>
      <c r="F333" s="4">
        <f t="shared" si="61"/>
        <v>124.84999999999854</v>
      </c>
      <c r="G333">
        <v>29659.09</v>
      </c>
      <c r="H333">
        <v>29712.53</v>
      </c>
      <c r="I333" s="5">
        <f t="shared" si="56"/>
        <v>0.40048057669203513</v>
      </c>
      <c r="K333">
        <f>-(D333-H333)*I333</f>
        <v>-28.59831798157817</v>
      </c>
    </row>
    <row r="334" spans="1:11" x14ac:dyDescent="0.25">
      <c r="A334">
        <v>332</v>
      </c>
      <c r="B334" s="10">
        <f t="shared" si="59"/>
        <v>6486.0200822159595</v>
      </c>
      <c r="D334" t="s">
        <v>14</v>
      </c>
      <c r="E334" s="4" t="e">
        <f t="shared" si="60"/>
        <v>#VALUE!</v>
      </c>
      <c r="F334" s="4" t="e">
        <f t="shared" si="61"/>
        <v>#VALUE!</v>
      </c>
      <c r="I334" s="5" t="e">
        <f t="shared" si="56"/>
        <v>#VALUE!</v>
      </c>
      <c r="K334">
        <v>-50</v>
      </c>
    </row>
    <row r="335" spans="1:11" x14ac:dyDescent="0.25">
      <c r="A335">
        <v>333</v>
      </c>
      <c r="B335" s="10">
        <f t="shared" si="59"/>
        <v>6436.0200822159595</v>
      </c>
      <c r="D335" t="s">
        <v>14</v>
      </c>
      <c r="E335" s="4" t="e">
        <f t="shared" si="60"/>
        <v>#VALUE!</v>
      </c>
      <c r="F335" s="4" t="e">
        <f t="shared" si="61"/>
        <v>#VALUE!</v>
      </c>
      <c r="I335" s="5" t="e">
        <f t="shared" si="56"/>
        <v>#VALUE!</v>
      </c>
      <c r="K335">
        <v>-50</v>
      </c>
    </row>
    <row r="336" spans="1:11" x14ac:dyDescent="0.25">
      <c r="A336">
        <v>334</v>
      </c>
      <c r="B336" s="10">
        <f t="shared" si="59"/>
        <v>6386.0200822159595</v>
      </c>
      <c r="D336" t="s">
        <v>14</v>
      </c>
      <c r="E336" s="4" t="e">
        <f t="shared" si="60"/>
        <v>#VALUE!</v>
      </c>
      <c r="F336" s="4" t="e">
        <f t="shared" si="61"/>
        <v>#VALUE!</v>
      </c>
      <c r="I336" s="5" t="e">
        <f t="shared" si="56"/>
        <v>#VALUE!</v>
      </c>
      <c r="K336">
        <v>-50</v>
      </c>
    </row>
    <row r="337" spans="1:11" x14ac:dyDescent="0.25">
      <c r="A337">
        <v>335</v>
      </c>
      <c r="B337" s="10">
        <f t="shared" si="59"/>
        <v>6336.0200822159595</v>
      </c>
      <c r="D337" t="s">
        <v>14</v>
      </c>
      <c r="E337" s="4" t="e">
        <f>(50/ABS(G337-D338))*ABS(G337-D338)</f>
        <v>#VALUE!</v>
      </c>
      <c r="F337" s="4" t="e">
        <f>ABS(D338-G337)</f>
        <v>#VALUE!</v>
      </c>
      <c r="I337" s="5" t="e">
        <f>50/ABS(D338-G337)</f>
        <v>#VALUE!</v>
      </c>
      <c r="K337">
        <v>-50</v>
      </c>
    </row>
    <row r="338" spans="1:11" x14ac:dyDescent="0.25">
      <c r="A338">
        <v>336</v>
      </c>
      <c r="B338" s="10">
        <f t="shared" si="59"/>
        <v>6286.0200822159595</v>
      </c>
      <c r="D338" t="s">
        <v>18</v>
      </c>
      <c r="E338" s="4" t="e">
        <f>(50/ABS(G338-D339))*ABS(G338-D339)</f>
        <v>#VALUE!</v>
      </c>
      <c r="F338" s="4" t="e">
        <f>ABS(D339-G338)</f>
        <v>#VALUE!</v>
      </c>
      <c r="I338" s="5" t="e">
        <f>50/ABS(D339-G338)</f>
        <v>#VALUE!</v>
      </c>
      <c r="J338">
        <v>0</v>
      </c>
      <c r="K338">
        <v>0</v>
      </c>
    </row>
    <row r="339" spans="1:11" x14ac:dyDescent="0.25">
      <c r="A339">
        <v>337</v>
      </c>
      <c r="B339" s="10">
        <f t="shared" si="59"/>
        <v>6286.0200822159595</v>
      </c>
      <c r="D339" t="s">
        <v>14</v>
      </c>
      <c r="E339" s="4" t="e">
        <f t="shared" ref="E339:E360" si="62">(50/ABS(G339-D339))*ABS(G339-D339)</f>
        <v>#VALUE!</v>
      </c>
      <c r="F339" s="4" t="e">
        <f t="shared" ref="F339:F360" si="63">ABS(D339-G339)</f>
        <v>#VALUE!</v>
      </c>
      <c r="I339" s="5" t="e">
        <f t="shared" si="56"/>
        <v>#VALUE!</v>
      </c>
      <c r="K339">
        <v>-50</v>
      </c>
    </row>
    <row r="340" spans="1:11" x14ac:dyDescent="0.25">
      <c r="A340">
        <v>338</v>
      </c>
      <c r="B340" s="10">
        <f t="shared" si="59"/>
        <v>6236.0200822159595</v>
      </c>
      <c r="D340" t="s">
        <v>18</v>
      </c>
      <c r="E340" s="4" t="e">
        <f t="shared" si="62"/>
        <v>#VALUE!</v>
      </c>
      <c r="F340" s="4" t="e">
        <f t="shared" si="63"/>
        <v>#VALUE!</v>
      </c>
      <c r="I340" s="5" t="e">
        <f t="shared" si="56"/>
        <v>#VALUE!</v>
      </c>
      <c r="J340">
        <v>0</v>
      </c>
      <c r="K340">
        <v>0</v>
      </c>
    </row>
    <row r="341" spans="1:11" x14ac:dyDescent="0.25">
      <c r="A341">
        <v>339</v>
      </c>
      <c r="B341" s="10">
        <f t="shared" si="59"/>
        <v>6236.0200822159595</v>
      </c>
      <c r="D341" t="s">
        <v>15</v>
      </c>
      <c r="E341" s="4" t="e">
        <f t="shared" si="62"/>
        <v>#VALUE!</v>
      </c>
      <c r="F341" s="4" t="e">
        <f t="shared" si="63"/>
        <v>#VALUE!</v>
      </c>
      <c r="I341" s="5" t="e">
        <f t="shared" si="56"/>
        <v>#VALUE!</v>
      </c>
      <c r="K341">
        <v>-50</v>
      </c>
    </row>
    <row r="342" spans="1:11" x14ac:dyDescent="0.25">
      <c r="A342">
        <v>340</v>
      </c>
      <c r="B342" s="10">
        <f t="shared" si="59"/>
        <v>6186.0200822159595</v>
      </c>
      <c r="D342" t="s">
        <v>14</v>
      </c>
      <c r="E342" s="4" t="e">
        <f t="shared" si="62"/>
        <v>#VALUE!</v>
      </c>
      <c r="F342" s="4" t="e">
        <f t="shared" si="63"/>
        <v>#VALUE!</v>
      </c>
      <c r="I342" s="5" t="e">
        <f t="shared" si="56"/>
        <v>#VALUE!</v>
      </c>
      <c r="K342">
        <v>-50</v>
      </c>
    </row>
    <row r="343" spans="1:11" x14ac:dyDescent="0.25">
      <c r="A343">
        <v>341</v>
      </c>
      <c r="B343" s="10">
        <f t="shared" si="59"/>
        <v>6136.0200822159595</v>
      </c>
      <c r="D343" t="s">
        <v>18</v>
      </c>
      <c r="E343" s="4" t="e">
        <f t="shared" si="62"/>
        <v>#VALUE!</v>
      </c>
      <c r="F343" s="4" t="e">
        <f t="shared" si="63"/>
        <v>#VALUE!</v>
      </c>
      <c r="I343" s="5" t="e">
        <f t="shared" si="56"/>
        <v>#VALUE!</v>
      </c>
      <c r="J343">
        <v>0</v>
      </c>
      <c r="K343">
        <v>0</v>
      </c>
    </row>
    <row r="344" spans="1:11" x14ac:dyDescent="0.25">
      <c r="A344">
        <v>342</v>
      </c>
      <c r="B344" s="10">
        <f t="shared" si="59"/>
        <v>6136.0200822159595</v>
      </c>
      <c r="D344">
        <v>28849.7</v>
      </c>
      <c r="E344" s="4">
        <f t="shared" si="62"/>
        <v>50</v>
      </c>
      <c r="F344" s="4">
        <f t="shared" si="63"/>
        <v>125.79000000000087</v>
      </c>
      <c r="G344">
        <v>28723.91</v>
      </c>
      <c r="H344">
        <v>28791.5</v>
      </c>
      <c r="I344" s="5">
        <f t="shared" si="56"/>
        <v>0.39748787661976032</v>
      </c>
      <c r="K344">
        <f>-(D344-H344)*I344</f>
        <v>-23.133794419270341</v>
      </c>
    </row>
    <row r="345" spans="1:11" x14ac:dyDescent="0.25">
      <c r="A345">
        <v>343</v>
      </c>
      <c r="B345" s="10">
        <f t="shared" si="59"/>
        <v>6112.8862877966894</v>
      </c>
      <c r="D345" t="s">
        <v>17</v>
      </c>
      <c r="E345" s="4" t="e">
        <f t="shared" si="62"/>
        <v>#VALUE!</v>
      </c>
      <c r="F345" s="4" t="e">
        <f t="shared" si="63"/>
        <v>#VALUE!</v>
      </c>
      <c r="I345" s="5" t="e">
        <f t="shared" si="56"/>
        <v>#VALUE!</v>
      </c>
      <c r="J345">
        <v>0</v>
      </c>
      <c r="K345">
        <v>0</v>
      </c>
    </row>
    <row r="346" spans="1:11" x14ac:dyDescent="0.25">
      <c r="A346">
        <v>344</v>
      </c>
      <c r="B346" s="10">
        <f t="shared" si="59"/>
        <v>6112.8862877966894</v>
      </c>
      <c r="D346" t="s">
        <v>15</v>
      </c>
      <c r="E346" s="4" t="e">
        <f t="shared" si="62"/>
        <v>#VALUE!</v>
      </c>
      <c r="F346" s="4" t="e">
        <f t="shared" si="63"/>
        <v>#VALUE!</v>
      </c>
      <c r="I346" s="5" t="e">
        <f t="shared" si="56"/>
        <v>#VALUE!</v>
      </c>
      <c r="K346">
        <v>-50</v>
      </c>
    </row>
    <row r="347" spans="1:11" x14ac:dyDescent="0.25">
      <c r="A347">
        <v>345</v>
      </c>
      <c r="B347" s="10">
        <f t="shared" si="59"/>
        <v>6062.8862877966894</v>
      </c>
      <c r="D347" t="s">
        <v>18</v>
      </c>
      <c r="E347" s="4" t="e">
        <f t="shared" si="62"/>
        <v>#VALUE!</v>
      </c>
      <c r="F347" s="4" t="e">
        <f t="shared" si="63"/>
        <v>#VALUE!</v>
      </c>
      <c r="I347" s="5" t="e">
        <f t="shared" si="56"/>
        <v>#VALUE!</v>
      </c>
      <c r="J347">
        <v>0</v>
      </c>
      <c r="K347">
        <v>0</v>
      </c>
    </row>
    <row r="348" spans="1:11" x14ac:dyDescent="0.25">
      <c r="A348">
        <v>346</v>
      </c>
      <c r="B348" s="10">
        <f t="shared" si="59"/>
        <v>6062.8862877966894</v>
      </c>
      <c r="D348" t="s">
        <v>14</v>
      </c>
      <c r="E348" s="4" t="e">
        <f t="shared" si="62"/>
        <v>#VALUE!</v>
      </c>
      <c r="F348" s="4" t="e">
        <f t="shared" si="63"/>
        <v>#VALUE!</v>
      </c>
      <c r="I348" s="5" t="e">
        <f t="shared" si="56"/>
        <v>#VALUE!</v>
      </c>
      <c r="K348">
        <v>-50</v>
      </c>
    </row>
    <row r="349" spans="1:11" x14ac:dyDescent="0.25">
      <c r="A349">
        <v>347</v>
      </c>
      <c r="B349" s="10">
        <f t="shared" si="59"/>
        <v>6012.8862877966894</v>
      </c>
      <c r="D349">
        <v>31510.42</v>
      </c>
      <c r="E349" s="4">
        <f t="shared" si="62"/>
        <v>50</v>
      </c>
      <c r="F349" s="4">
        <f t="shared" si="63"/>
        <v>252.20000000000073</v>
      </c>
      <c r="G349">
        <v>31762.62</v>
      </c>
      <c r="H349">
        <v>30185.85</v>
      </c>
      <c r="I349" s="5">
        <f t="shared" si="56"/>
        <v>0.19825535289452759</v>
      </c>
      <c r="J349">
        <f>(D349-H349)*I349</f>
        <v>262.60309278350434</v>
      </c>
    </row>
    <row r="350" spans="1:11" x14ac:dyDescent="0.25">
      <c r="A350">
        <v>348</v>
      </c>
      <c r="B350" s="10">
        <f t="shared" si="59"/>
        <v>6275.4893805801939</v>
      </c>
      <c r="D350" t="s">
        <v>17</v>
      </c>
      <c r="E350" s="4" t="e">
        <f t="shared" si="62"/>
        <v>#VALUE!</v>
      </c>
      <c r="F350" s="4" t="e">
        <f t="shared" si="63"/>
        <v>#VALUE!</v>
      </c>
      <c r="I350" s="5" t="e">
        <f t="shared" si="56"/>
        <v>#VALUE!</v>
      </c>
      <c r="J350">
        <v>0</v>
      </c>
      <c r="K350">
        <v>0</v>
      </c>
    </row>
    <row r="351" spans="1:11" x14ac:dyDescent="0.25">
      <c r="A351">
        <v>349</v>
      </c>
      <c r="B351" s="10">
        <f t="shared" si="59"/>
        <v>6275.4893805801939</v>
      </c>
      <c r="D351">
        <v>30166.83</v>
      </c>
      <c r="E351" s="4">
        <f t="shared" si="62"/>
        <v>50</v>
      </c>
      <c r="F351" s="4">
        <f t="shared" si="63"/>
        <v>166.88999999999942</v>
      </c>
      <c r="G351">
        <v>30333.72</v>
      </c>
      <c r="H351">
        <v>29746.02</v>
      </c>
      <c r="I351" s="5">
        <f t="shared" si="56"/>
        <v>0.29959853795913582</v>
      </c>
      <c r="J351">
        <f>(D351-H351)*I351</f>
        <v>126.07406075858434</v>
      </c>
    </row>
    <row r="352" spans="1:11" x14ac:dyDescent="0.25">
      <c r="A352">
        <v>350</v>
      </c>
      <c r="B352" s="10">
        <f t="shared" si="59"/>
        <v>6401.5634413387779</v>
      </c>
      <c r="D352" t="s">
        <v>14</v>
      </c>
      <c r="E352" s="4" t="e">
        <f t="shared" si="62"/>
        <v>#VALUE!</v>
      </c>
      <c r="F352" s="4" t="e">
        <f t="shared" si="63"/>
        <v>#VALUE!</v>
      </c>
      <c r="I352" s="5" t="e">
        <f t="shared" si="56"/>
        <v>#VALUE!</v>
      </c>
      <c r="K352">
        <v>-50</v>
      </c>
    </row>
    <row r="353" spans="1:11" x14ac:dyDescent="0.25">
      <c r="A353">
        <v>351</v>
      </c>
      <c r="B353" s="10">
        <f t="shared" si="59"/>
        <v>6351.5634413387779</v>
      </c>
      <c r="D353" t="s">
        <v>18</v>
      </c>
      <c r="E353" s="4" t="e">
        <f t="shared" si="62"/>
        <v>#VALUE!</v>
      </c>
      <c r="F353" s="4" t="e">
        <f t="shared" si="63"/>
        <v>#VALUE!</v>
      </c>
      <c r="I353" s="5" t="e">
        <f t="shared" si="56"/>
        <v>#VALUE!</v>
      </c>
      <c r="J353">
        <v>0</v>
      </c>
      <c r="K353">
        <v>0</v>
      </c>
    </row>
    <row r="354" spans="1:11" x14ac:dyDescent="0.25">
      <c r="A354">
        <v>352</v>
      </c>
      <c r="B354" s="10">
        <f t="shared" si="59"/>
        <v>6351.5634413387779</v>
      </c>
      <c r="D354" t="s">
        <v>17</v>
      </c>
      <c r="E354" s="4" t="e">
        <f t="shared" si="62"/>
        <v>#VALUE!</v>
      </c>
      <c r="F354" s="4" t="e">
        <f t="shared" si="63"/>
        <v>#VALUE!</v>
      </c>
      <c r="I354" s="5" t="e">
        <f t="shared" si="56"/>
        <v>#VALUE!</v>
      </c>
      <c r="J354">
        <v>0</v>
      </c>
      <c r="K354">
        <v>0</v>
      </c>
    </row>
    <row r="355" spans="1:11" x14ac:dyDescent="0.25">
      <c r="A355">
        <v>353</v>
      </c>
      <c r="B355" s="10">
        <f t="shared" si="59"/>
        <v>6351.5634413387779</v>
      </c>
      <c r="D355" t="s">
        <v>15</v>
      </c>
      <c r="E355" s="4" t="e">
        <f t="shared" si="62"/>
        <v>#VALUE!</v>
      </c>
      <c r="F355" s="4" t="e">
        <f t="shared" si="63"/>
        <v>#VALUE!</v>
      </c>
      <c r="I355" s="5" t="e">
        <f t="shared" si="56"/>
        <v>#VALUE!</v>
      </c>
      <c r="K355">
        <v>-50</v>
      </c>
    </row>
    <row r="356" spans="1:11" x14ac:dyDescent="0.25">
      <c r="A356">
        <v>354</v>
      </c>
      <c r="B356" s="10">
        <f t="shared" si="59"/>
        <v>6301.5634413387779</v>
      </c>
      <c r="D356" t="s">
        <v>15</v>
      </c>
      <c r="E356" s="4" t="e">
        <f t="shared" si="62"/>
        <v>#VALUE!</v>
      </c>
      <c r="F356" s="4" t="e">
        <f t="shared" si="63"/>
        <v>#VALUE!</v>
      </c>
      <c r="I356" s="5" t="e">
        <f t="shared" si="56"/>
        <v>#VALUE!</v>
      </c>
      <c r="K356">
        <v>-50</v>
      </c>
    </row>
    <row r="357" spans="1:11" x14ac:dyDescent="0.25">
      <c r="A357">
        <v>355</v>
      </c>
      <c r="B357" s="10">
        <f t="shared" si="59"/>
        <v>6251.5634413387779</v>
      </c>
      <c r="D357">
        <v>29748.15</v>
      </c>
      <c r="E357" s="4">
        <f t="shared" si="62"/>
        <v>50</v>
      </c>
      <c r="F357" s="4">
        <f t="shared" si="63"/>
        <v>70.540000000000873</v>
      </c>
      <c r="G357">
        <v>29677.61</v>
      </c>
      <c r="H357">
        <f>D357+F357*5</f>
        <v>30100.850000000006</v>
      </c>
      <c r="I357" s="5">
        <f t="shared" si="56"/>
        <v>0.70881769208958578</v>
      </c>
      <c r="J357">
        <v>50</v>
      </c>
    </row>
    <row r="358" spans="1:11" x14ac:dyDescent="0.25">
      <c r="A358">
        <v>356</v>
      </c>
      <c r="B358" s="10">
        <f t="shared" si="59"/>
        <v>6301.5634413387779</v>
      </c>
      <c r="D358">
        <v>30711.17</v>
      </c>
      <c r="E358" s="4">
        <f t="shared" si="62"/>
        <v>49.999999999999993</v>
      </c>
      <c r="F358" s="4">
        <f t="shared" si="63"/>
        <v>562.56000000000131</v>
      </c>
      <c r="G358">
        <v>31273.73</v>
      </c>
      <c r="H358">
        <v>30148.15</v>
      </c>
      <c r="I358" s="5">
        <f t="shared" si="56"/>
        <v>8.8879408418657352E-2</v>
      </c>
      <c r="J358">
        <f>(D358-H358)*I358</f>
        <v>50.04088452787218</v>
      </c>
    </row>
    <row r="359" spans="1:11" x14ac:dyDescent="0.25">
      <c r="A359">
        <v>357</v>
      </c>
      <c r="B359" s="10">
        <f t="shared" si="59"/>
        <v>6351.6043258666505</v>
      </c>
      <c r="D359">
        <v>30148.15</v>
      </c>
      <c r="E359" s="4">
        <f t="shared" si="62"/>
        <v>50</v>
      </c>
      <c r="F359" s="4">
        <f t="shared" si="63"/>
        <v>126.77000000000044</v>
      </c>
      <c r="G359">
        <v>30021.38</v>
      </c>
      <c r="H359">
        <f>D359+F359*10</f>
        <v>31415.850000000006</v>
      </c>
      <c r="I359" s="5">
        <f t="shared" si="56"/>
        <v>0.39441508243275086</v>
      </c>
      <c r="J359">
        <v>500</v>
      </c>
    </row>
    <row r="360" spans="1:11" x14ac:dyDescent="0.25">
      <c r="A360">
        <v>358</v>
      </c>
      <c r="B360" s="10">
        <f t="shared" si="59"/>
        <v>6851.6043258666505</v>
      </c>
      <c r="D360" t="s">
        <v>15</v>
      </c>
      <c r="E360" s="4" t="e">
        <f t="shared" si="62"/>
        <v>#VALUE!</v>
      </c>
      <c r="F360" s="4" t="e">
        <f t="shared" si="63"/>
        <v>#VALUE!</v>
      </c>
      <c r="I360" s="5" t="e">
        <f t="shared" si="56"/>
        <v>#VALUE!</v>
      </c>
      <c r="K360">
        <v>-50</v>
      </c>
    </row>
    <row r="361" spans="1:11" x14ac:dyDescent="0.25">
      <c r="A361">
        <v>359</v>
      </c>
      <c r="B361" s="10">
        <f t="shared" si="59"/>
        <v>6801.6043258666505</v>
      </c>
      <c r="D361">
        <v>30469.16</v>
      </c>
      <c r="E361" s="4">
        <f t="shared" ref="E361:E374" si="64">(50/ABS(G361-D361))*ABS(G361-D361)</f>
        <v>50</v>
      </c>
      <c r="F361" s="4">
        <f t="shared" ref="F361:F374" si="65">ABS(D361-G361)</f>
        <v>153.09000000000015</v>
      </c>
      <c r="G361">
        <v>30316.07</v>
      </c>
      <c r="H361">
        <v>30389.84</v>
      </c>
      <c r="I361" s="5">
        <f t="shared" si="56"/>
        <v>0.32660526487686953</v>
      </c>
      <c r="K361">
        <f>-(D361-H361)*I361</f>
        <v>-25.906329610033197</v>
      </c>
    </row>
    <row r="362" spans="1:11" x14ac:dyDescent="0.25">
      <c r="A362">
        <v>360</v>
      </c>
      <c r="B362" s="10">
        <f t="shared" si="59"/>
        <v>6775.6979962566174</v>
      </c>
      <c r="D362">
        <v>30736.17</v>
      </c>
      <c r="E362" s="4">
        <f t="shared" si="64"/>
        <v>50</v>
      </c>
      <c r="F362" s="4">
        <f t="shared" si="65"/>
        <v>346.75</v>
      </c>
      <c r="G362">
        <v>30389.42</v>
      </c>
      <c r="H362">
        <v>30472.9</v>
      </c>
      <c r="I362" s="5">
        <f t="shared" ref="I362:I398" si="66">50/ABS(D362-G362)</f>
        <v>0.14419610670511895</v>
      </c>
      <c r="K362">
        <f>-(D362-H362)*I362</f>
        <v>-37.962509012256206</v>
      </c>
    </row>
    <row r="363" spans="1:11" x14ac:dyDescent="0.25">
      <c r="A363">
        <v>361</v>
      </c>
      <c r="B363" s="10">
        <f t="shared" si="59"/>
        <v>6737.7354872443611</v>
      </c>
      <c r="D363">
        <v>30332.65</v>
      </c>
      <c r="E363" s="4">
        <f t="shared" si="64"/>
        <v>49.999999999999993</v>
      </c>
      <c r="F363" s="4">
        <f t="shared" si="65"/>
        <v>79.940000000002328</v>
      </c>
      <c r="G363">
        <v>30252.71</v>
      </c>
      <c r="H363">
        <v>30289.040000000001</v>
      </c>
      <c r="I363" s="5">
        <f t="shared" si="66"/>
        <v>0.62546910182635151</v>
      </c>
      <c r="K363">
        <f>-(D363-H363)*I363</f>
        <v>-27.276707530647553</v>
      </c>
    </row>
    <row r="364" spans="1:11" x14ac:dyDescent="0.25">
      <c r="A364">
        <v>362</v>
      </c>
      <c r="B364" s="10">
        <f t="shared" si="59"/>
        <v>6710.4587797137137</v>
      </c>
      <c r="D364" t="s">
        <v>18</v>
      </c>
      <c r="E364" s="4" t="e">
        <f t="shared" si="64"/>
        <v>#VALUE!</v>
      </c>
      <c r="F364" s="4" t="e">
        <f t="shared" si="65"/>
        <v>#VALUE!</v>
      </c>
      <c r="I364" s="5" t="e">
        <f t="shared" si="66"/>
        <v>#VALUE!</v>
      </c>
      <c r="J364">
        <v>0</v>
      </c>
      <c r="K364">
        <v>0</v>
      </c>
    </row>
    <row r="365" spans="1:11" x14ac:dyDescent="0.25">
      <c r="A365">
        <v>363</v>
      </c>
      <c r="B365" s="10">
        <f t="shared" si="59"/>
        <v>6710.4587797137137</v>
      </c>
      <c r="D365" t="s">
        <v>14</v>
      </c>
      <c r="E365" s="4" t="e">
        <f t="shared" si="64"/>
        <v>#VALUE!</v>
      </c>
      <c r="F365" s="4" t="e">
        <f t="shared" si="65"/>
        <v>#VALUE!</v>
      </c>
      <c r="I365" s="5" t="e">
        <f t="shared" si="66"/>
        <v>#VALUE!</v>
      </c>
      <c r="K365">
        <v>-50</v>
      </c>
    </row>
    <row r="366" spans="1:11" x14ac:dyDescent="0.25">
      <c r="A366">
        <v>364</v>
      </c>
      <c r="B366" s="10">
        <f t="shared" si="59"/>
        <v>6660.4587797137137</v>
      </c>
      <c r="D366" t="s">
        <v>14</v>
      </c>
      <c r="E366" s="4" t="e">
        <f t="shared" si="64"/>
        <v>#VALUE!</v>
      </c>
      <c r="F366" s="4" t="e">
        <f t="shared" si="65"/>
        <v>#VALUE!</v>
      </c>
      <c r="I366" s="5" t="e">
        <f t="shared" si="66"/>
        <v>#VALUE!</v>
      </c>
      <c r="K366">
        <v>-50</v>
      </c>
    </row>
    <row r="367" spans="1:11" x14ac:dyDescent="0.25">
      <c r="A367">
        <v>365</v>
      </c>
      <c r="B367" s="10">
        <f t="shared" si="59"/>
        <v>6610.4587797137137</v>
      </c>
      <c r="D367" t="s">
        <v>18</v>
      </c>
      <c r="E367" s="4" t="e">
        <f t="shared" si="64"/>
        <v>#VALUE!</v>
      </c>
      <c r="F367" s="4" t="e">
        <f t="shared" si="65"/>
        <v>#VALUE!</v>
      </c>
      <c r="I367" s="5" t="e">
        <f t="shared" si="66"/>
        <v>#VALUE!</v>
      </c>
      <c r="J367">
        <v>0</v>
      </c>
      <c r="K367">
        <v>0</v>
      </c>
    </row>
    <row r="368" spans="1:11" x14ac:dyDescent="0.25">
      <c r="A368">
        <v>366</v>
      </c>
      <c r="B368" s="10">
        <f t="shared" si="59"/>
        <v>6610.4587797137137</v>
      </c>
      <c r="D368" t="s">
        <v>14</v>
      </c>
      <c r="E368" s="4" t="e">
        <f t="shared" si="64"/>
        <v>#VALUE!</v>
      </c>
      <c r="F368" s="4" t="e">
        <f t="shared" si="65"/>
        <v>#VALUE!</v>
      </c>
      <c r="I368" s="5" t="e">
        <f t="shared" si="66"/>
        <v>#VALUE!</v>
      </c>
      <c r="K368">
        <v>-50</v>
      </c>
    </row>
    <row r="369" spans="1:11" x14ac:dyDescent="0.25">
      <c r="A369">
        <v>367</v>
      </c>
      <c r="B369" s="10">
        <f t="shared" si="59"/>
        <v>6560.4587797137137</v>
      </c>
      <c r="D369">
        <v>27803.29</v>
      </c>
      <c r="E369" s="4">
        <f t="shared" si="64"/>
        <v>50</v>
      </c>
      <c r="F369" s="4">
        <f t="shared" si="65"/>
        <v>134.04999999999927</v>
      </c>
      <c r="G369">
        <v>27937.34</v>
      </c>
      <c r="H369">
        <f>D369-F369*10</f>
        <v>26462.790000000008</v>
      </c>
      <c r="I369" s="5">
        <f t="shared" si="66"/>
        <v>0.37299515106303821</v>
      </c>
      <c r="J369">
        <v>500</v>
      </c>
    </row>
    <row r="370" spans="1:11" x14ac:dyDescent="0.25">
      <c r="A370">
        <v>368</v>
      </c>
      <c r="B370" s="10">
        <f t="shared" si="59"/>
        <v>7060.4587797137137</v>
      </c>
      <c r="D370">
        <v>22621.119999999999</v>
      </c>
      <c r="E370" s="4">
        <f t="shared" si="64"/>
        <v>50</v>
      </c>
      <c r="F370" s="4">
        <f t="shared" si="65"/>
        <v>256.20000000000073</v>
      </c>
      <c r="G370">
        <v>22364.92</v>
      </c>
      <c r="H370">
        <v>22447.67</v>
      </c>
      <c r="I370" s="5">
        <f t="shared" si="66"/>
        <v>0.19516003122560444</v>
      </c>
      <c r="K370">
        <f>-(D370-H370)*I370</f>
        <v>-33.850507416081228</v>
      </c>
    </row>
    <row r="371" spans="1:11" x14ac:dyDescent="0.25">
      <c r="A371">
        <v>369</v>
      </c>
      <c r="B371" s="10">
        <f t="shared" si="59"/>
        <v>7026.6082722976325</v>
      </c>
      <c r="D371" t="s">
        <v>14</v>
      </c>
      <c r="E371" s="4" t="e">
        <f t="shared" si="64"/>
        <v>#VALUE!</v>
      </c>
      <c r="F371" s="4" t="e">
        <f t="shared" si="65"/>
        <v>#VALUE!</v>
      </c>
      <c r="I371" s="5" t="e">
        <f t="shared" si="66"/>
        <v>#VALUE!</v>
      </c>
      <c r="K371">
        <v>-50</v>
      </c>
    </row>
    <row r="372" spans="1:11" x14ac:dyDescent="0.25">
      <c r="A372">
        <v>370</v>
      </c>
      <c r="B372" s="10">
        <f t="shared" si="59"/>
        <v>6976.6082722976325</v>
      </c>
      <c r="D372">
        <v>22318.05</v>
      </c>
      <c r="E372" s="4">
        <f t="shared" si="64"/>
        <v>50</v>
      </c>
      <c r="F372" s="4">
        <f t="shared" si="65"/>
        <v>296.67000000000189</v>
      </c>
      <c r="G372">
        <v>22614.720000000001</v>
      </c>
      <c r="H372">
        <v>22461.64</v>
      </c>
      <c r="I372" s="5">
        <f t="shared" si="66"/>
        <v>0.16853743216368247</v>
      </c>
      <c r="K372">
        <f>-(H372-D372)*I372</f>
        <v>-24.200289884383192</v>
      </c>
    </row>
    <row r="373" spans="1:11" x14ac:dyDescent="0.25">
      <c r="A373">
        <v>371</v>
      </c>
      <c r="B373" s="10">
        <f t="shared" si="59"/>
        <v>6952.4079824132496</v>
      </c>
      <c r="D373" t="s">
        <v>18</v>
      </c>
      <c r="E373" s="4" t="e">
        <f t="shared" si="64"/>
        <v>#VALUE!</v>
      </c>
      <c r="F373" s="4" t="e">
        <f t="shared" si="65"/>
        <v>#VALUE!</v>
      </c>
      <c r="I373" s="5" t="e">
        <f t="shared" si="66"/>
        <v>#VALUE!</v>
      </c>
      <c r="J373">
        <v>0</v>
      </c>
      <c r="K373">
        <v>0</v>
      </c>
    </row>
    <row r="374" spans="1:11" x14ac:dyDescent="0.25">
      <c r="A374">
        <v>372</v>
      </c>
      <c r="B374" s="10">
        <f t="shared" si="59"/>
        <v>6952.4079824132496</v>
      </c>
      <c r="D374" t="s">
        <v>17</v>
      </c>
      <c r="E374" s="4" t="e">
        <f t="shared" si="64"/>
        <v>#VALUE!</v>
      </c>
      <c r="F374" s="4" t="e">
        <f t="shared" si="65"/>
        <v>#VALUE!</v>
      </c>
      <c r="I374" s="5" t="e">
        <f t="shared" si="66"/>
        <v>#VALUE!</v>
      </c>
      <c r="J374">
        <v>0</v>
      </c>
      <c r="K374">
        <v>0</v>
      </c>
    </row>
    <row r="375" spans="1:11" x14ac:dyDescent="0.25">
      <c r="A375">
        <v>373</v>
      </c>
      <c r="B375" s="10">
        <f t="shared" si="59"/>
        <v>6952.4079824132496</v>
      </c>
      <c r="D375" t="s">
        <v>18</v>
      </c>
      <c r="E375" s="4" t="e">
        <f t="shared" ref="E375:E385" si="67">(50/ABS(G375-D375))*ABS(G375-D375)</f>
        <v>#VALUE!</v>
      </c>
      <c r="F375" s="4" t="e">
        <f t="shared" ref="F375:F385" si="68">ABS(D375-G375)</f>
        <v>#VALUE!</v>
      </c>
      <c r="I375" s="5" t="e">
        <f t="shared" si="66"/>
        <v>#VALUE!</v>
      </c>
      <c r="J375">
        <v>0</v>
      </c>
      <c r="K375">
        <v>0</v>
      </c>
    </row>
    <row r="376" spans="1:11" x14ac:dyDescent="0.25">
      <c r="A376">
        <v>374</v>
      </c>
      <c r="B376" s="10">
        <f t="shared" si="59"/>
        <v>6952.4079824132496</v>
      </c>
      <c r="D376" t="s">
        <v>14</v>
      </c>
      <c r="E376" s="4" t="e">
        <f t="shared" si="67"/>
        <v>#VALUE!</v>
      </c>
      <c r="F376" s="4" t="e">
        <f t="shared" si="68"/>
        <v>#VALUE!</v>
      </c>
      <c r="I376" s="5" t="e">
        <f t="shared" si="66"/>
        <v>#VALUE!</v>
      </c>
      <c r="K376">
        <v>-50</v>
      </c>
    </row>
    <row r="377" spans="1:11" x14ac:dyDescent="0.25">
      <c r="A377">
        <v>375</v>
      </c>
      <c r="B377" s="10">
        <f t="shared" si="59"/>
        <v>6902.4079824132496</v>
      </c>
      <c r="D377">
        <v>20627.849999999999</v>
      </c>
      <c r="E377" s="4">
        <f t="shared" si="67"/>
        <v>50</v>
      </c>
      <c r="F377" s="4">
        <f t="shared" si="68"/>
        <v>300.45000000000073</v>
      </c>
      <c r="G377">
        <v>20928.3</v>
      </c>
      <c r="H377">
        <f>D377-F377*10</f>
        <v>17623.349999999991</v>
      </c>
      <c r="I377" s="5">
        <f t="shared" si="66"/>
        <v>0.16641704110500874</v>
      </c>
      <c r="J377">
        <v>500</v>
      </c>
    </row>
    <row r="378" spans="1:11" x14ac:dyDescent="0.25">
      <c r="A378">
        <v>376</v>
      </c>
      <c r="B378" s="10">
        <f t="shared" si="59"/>
        <v>7402.4079824132496</v>
      </c>
      <c r="D378" t="s">
        <v>17</v>
      </c>
      <c r="E378" s="4" t="e">
        <f t="shared" si="67"/>
        <v>#VALUE!</v>
      </c>
      <c r="F378" s="4" t="e">
        <f t="shared" si="68"/>
        <v>#VALUE!</v>
      </c>
      <c r="I378" s="5" t="e">
        <f t="shared" si="66"/>
        <v>#VALUE!</v>
      </c>
      <c r="J378">
        <v>0</v>
      </c>
      <c r="K378">
        <v>0</v>
      </c>
    </row>
    <row r="379" spans="1:11" x14ac:dyDescent="0.25">
      <c r="A379">
        <v>377</v>
      </c>
      <c r="B379" s="10">
        <f t="shared" si="59"/>
        <v>7402.4079824132496</v>
      </c>
      <c r="D379" t="s">
        <v>15</v>
      </c>
      <c r="E379" s="4" t="e">
        <f t="shared" si="67"/>
        <v>#VALUE!</v>
      </c>
      <c r="F379" s="4" t="e">
        <f t="shared" si="68"/>
        <v>#VALUE!</v>
      </c>
      <c r="I379" s="5" t="e">
        <f t="shared" si="66"/>
        <v>#VALUE!</v>
      </c>
      <c r="K379">
        <v>-50</v>
      </c>
    </row>
    <row r="380" spans="1:11" x14ac:dyDescent="0.25">
      <c r="A380">
        <v>378</v>
      </c>
      <c r="B380" s="10">
        <f t="shared" si="59"/>
        <v>7352.4079824132496</v>
      </c>
      <c r="D380">
        <v>20497.759999999998</v>
      </c>
      <c r="E380" s="4">
        <f t="shared" si="67"/>
        <v>50</v>
      </c>
      <c r="F380" s="4">
        <f t="shared" si="68"/>
        <v>303.05999999999767</v>
      </c>
      <c r="G380">
        <v>20194.7</v>
      </c>
      <c r="H380">
        <v>20681.099999999999</v>
      </c>
      <c r="I380" s="5">
        <f t="shared" si="66"/>
        <v>0.164983831584506</v>
      </c>
      <c r="J380">
        <f>(H380-D380)*I380</f>
        <v>30.248135682703353</v>
      </c>
    </row>
    <row r="381" spans="1:11" x14ac:dyDescent="0.25">
      <c r="A381">
        <v>379</v>
      </c>
      <c r="B381" s="10">
        <f t="shared" si="59"/>
        <v>7382.6561180959525</v>
      </c>
      <c r="D381" t="s">
        <v>15</v>
      </c>
      <c r="E381" s="4" t="e">
        <f t="shared" si="67"/>
        <v>#VALUE!</v>
      </c>
      <c r="F381" s="4" t="e">
        <f t="shared" si="68"/>
        <v>#VALUE!</v>
      </c>
      <c r="I381" s="5" t="e">
        <f t="shared" si="66"/>
        <v>#VALUE!</v>
      </c>
      <c r="K381">
        <v>-50</v>
      </c>
    </row>
    <row r="382" spans="1:11" x14ac:dyDescent="0.25">
      <c r="A382">
        <v>380</v>
      </c>
      <c r="B382" s="10">
        <f t="shared" si="59"/>
        <v>7332.6561180959525</v>
      </c>
      <c r="D382" t="s">
        <v>14</v>
      </c>
      <c r="E382" s="4" t="e">
        <f t="shared" si="67"/>
        <v>#VALUE!</v>
      </c>
      <c r="F382" s="4" t="e">
        <f t="shared" si="68"/>
        <v>#VALUE!</v>
      </c>
      <c r="I382" s="5" t="e">
        <f t="shared" si="66"/>
        <v>#VALUE!</v>
      </c>
      <c r="K382">
        <v>-50</v>
      </c>
    </row>
    <row r="383" spans="1:11" x14ac:dyDescent="0.25">
      <c r="A383">
        <v>381</v>
      </c>
      <c r="B383" s="10">
        <f t="shared" si="59"/>
        <v>7282.6561180959525</v>
      </c>
      <c r="D383" t="s">
        <v>14</v>
      </c>
      <c r="E383" s="4" t="e">
        <f t="shared" si="67"/>
        <v>#VALUE!</v>
      </c>
      <c r="F383" s="4" t="e">
        <f t="shared" si="68"/>
        <v>#VALUE!</v>
      </c>
      <c r="I383" s="5" t="e">
        <f t="shared" si="66"/>
        <v>#VALUE!</v>
      </c>
      <c r="K383">
        <v>-50</v>
      </c>
    </row>
    <row r="384" spans="1:11" x14ac:dyDescent="0.25">
      <c r="A384">
        <v>382</v>
      </c>
      <c r="B384" s="10">
        <f t="shared" si="59"/>
        <v>7232.6561180959525</v>
      </c>
      <c r="D384" t="s">
        <v>15</v>
      </c>
      <c r="E384" s="4" t="e">
        <f t="shared" si="67"/>
        <v>#VALUE!</v>
      </c>
      <c r="F384" s="4" t="e">
        <f t="shared" si="68"/>
        <v>#VALUE!</v>
      </c>
      <c r="I384" s="5" t="e">
        <f t="shared" si="66"/>
        <v>#VALUE!</v>
      </c>
      <c r="K384">
        <v>-50</v>
      </c>
    </row>
    <row r="385" spans="1:14" x14ac:dyDescent="0.25">
      <c r="A385">
        <v>383</v>
      </c>
      <c r="B385" s="10">
        <f t="shared" si="59"/>
        <v>7182.6561180959525</v>
      </c>
      <c r="D385" t="s">
        <v>15</v>
      </c>
      <c r="E385" s="4" t="e">
        <f t="shared" si="67"/>
        <v>#VALUE!</v>
      </c>
      <c r="F385" s="4" t="e">
        <f t="shared" si="68"/>
        <v>#VALUE!</v>
      </c>
      <c r="I385" s="5" t="e">
        <f t="shared" si="66"/>
        <v>#VALUE!</v>
      </c>
      <c r="K385">
        <v>-50</v>
      </c>
    </row>
    <row r="386" spans="1:14" x14ac:dyDescent="0.25">
      <c r="A386">
        <v>384</v>
      </c>
      <c r="B386" s="10">
        <f t="shared" si="59"/>
        <v>7132.6561180959525</v>
      </c>
      <c r="D386">
        <v>20396.21</v>
      </c>
      <c r="E386" s="4">
        <f t="shared" ref="E386:E392" si="69">(50/ABS(G386-D386))*ABS(G386-D386)</f>
        <v>50</v>
      </c>
      <c r="F386" s="4">
        <f t="shared" ref="F386:F392" si="70">ABS(D386-G386)</f>
        <v>120.0099999999984</v>
      </c>
      <c r="G386">
        <v>20276.2</v>
      </c>
      <c r="H386">
        <f>D386+F386*3</f>
        <v>20756.239999999994</v>
      </c>
      <c r="I386" s="5">
        <f t="shared" si="66"/>
        <v>0.4166319473377274</v>
      </c>
      <c r="J386">
        <v>150</v>
      </c>
    </row>
    <row r="387" spans="1:14" x14ac:dyDescent="0.25">
      <c r="A387">
        <v>385</v>
      </c>
      <c r="B387" s="10">
        <f t="shared" si="59"/>
        <v>7282.6561180959525</v>
      </c>
      <c r="D387" t="s">
        <v>15</v>
      </c>
      <c r="E387" s="4" t="e">
        <f t="shared" si="69"/>
        <v>#VALUE!</v>
      </c>
      <c r="F387" s="4" t="e">
        <f t="shared" si="70"/>
        <v>#VALUE!</v>
      </c>
      <c r="I387" s="5" t="e">
        <f t="shared" si="66"/>
        <v>#VALUE!</v>
      </c>
      <c r="K387">
        <v>-50</v>
      </c>
    </row>
    <row r="388" spans="1:14" x14ac:dyDescent="0.25">
      <c r="A388">
        <v>386</v>
      </c>
      <c r="B388" s="10">
        <f t="shared" si="59"/>
        <v>7232.6561180959525</v>
      </c>
      <c r="D388" t="s">
        <v>18</v>
      </c>
      <c r="E388" s="4" t="e">
        <f t="shared" si="69"/>
        <v>#VALUE!</v>
      </c>
      <c r="F388" s="4" t="e">
        <f t="shared" si="70"/>
        <v>#VALUE!</v>
      </c>
      <c r="I388" s="5" t="e">
        <f t="shared" si="66"/>
        <v>#VALUE!</v>
      </c>
      <c r="J388">
        <v>0</v>
      </c>
      <c r="K388">
        <v>0</v>
      </c>
    </row>
    <row r="389" spans="1:14" x14ac:dyDescent="0.25">
      <c r="A389">
        <v>387</v>
      </c>
      <c r="B389" s="10">
        <f t="shared" ref="B389:B398" si="71">B388+J388+K388</f>
        <v>7232.6561180959525</v>
      </c>
      <c r="D389" t="s">
        <v>17</v>
      </c>
      <c r="E389" s="4" t="e">
        <f t="shared" si="69"/>
        <v>#VALUE!</v>
      </c>
      <c r="F389" s="4" t="e">
        <f t="shared" si="70"/>
        <v>#VALUE!</v>
      </c>
      <c r="I389" s="5" t="e">
        <f t="shared" si="66"/>
        <v>#VALUE!</v>
      </c>
      <c r="J389">
        <v>0</v>
      </c>
      <c r="K389">
        <v>0</v>
      </c>
    </row>
    <row r="390" spans="1:14" x14ac:dyDescent="0.25">
      <c r="A390">
        <v>388</v>
      </c>
      <c r="B390" s="10">
        <f t="shared" si="71"/>
        <v>7232.6561180959525</v>
      </c>
      <c r="D390" t="s">
        <v>15</v>
      </c>
      <c r="E390" s="4" t="e">
        <f t="shared" si="69"/>
        <v>#VALUE!</v>
      </c>
      <c r="F390" s="4" t="e">
        <f t="shared" si="70"/>
        <v>#VALUE!</v>
      </c>
      <c r="I390" s="5" t="e">
        <f t="shared" si="66"/>
        <v>#VALUE!</v>
      </c>
      <c r="K390">
        <v>-50</v>
      </c>
    </row>
    <row r="391" spans="1:14" x14ac:dyDescent="0.25">
      <c r="A391">
        <v>389</v>
      </c>
      <c r="B391" s="10">
        <f t="shared" si="71"/>
        <v>7182.6561180959525</v>
      </c>
      <c r="D391" t="s">
        <v>18</v>
      </c>
      <c r="E391" s="4" t="e">
        <f t="shared" si="69"/>
        <v>#VALUE!</v>
      </c>
      <c r="F391" s="4" t="e">
        <f t="shared" si="70"/>
        <v>#VALUE!</v>
      </c>
      <c r="I391" s="5" t="e">
        <f t="shared" si="66"/>
        <v>#VALUE!</v>
      </c>
      <c r="J391">
        <v>0</v>
      </c>
      <c r="K391">
        <v>0</v>
      </c>
    </row>
    <row r="392" spans="1:14" x14ac:dyDescent="0.25">
      <c r="A392">
        <v>390</v>
      </c>
      <c r="B392" s="10">
        <f t="shared" si="71"/>
        <v>7182.6561180959525</v>
      </c>
      <c r="D392" t="s">
        <v>14</v>
      </c>
      <c r="E392" s="4" t="e">
        <f t="shared" si="69"/>
        <v>#VALUE!</v>
      </c>
      <c r="F392" s="4" t="e">
        <f t="shared" si="70"/>
        <v>#VALUE!</v>
      </c>
      <c r="I392" s="5" t="e">
        <f t="shared" si="66"/>
        <v>#VALUE!</v>
      </c>
      <c r="K392">
        <v>-50</v>
      </c>
    </row>
    <row r="393" spans="1:14" x14ac:dyDescent="0.25">
      <c r="A393">
        <v>391</v>
      </c>
      <c r="B393" s="10">
        <f t="shared" si="71"/>
        <v>7132.6561180959525</v>
      </c>
      <c r="D393">
        <v>21217.59</v>
      </c>
      <c r="E393" s="4">
        <f t="shared" ref="E393" si="72">(50/ABS(G393-D393))*ABS(G393-D393)</f>
        <v>49.999999999999993</v>
      </c>
      <c r="F393" s="4">
        <f t="shared" ref="F393" si="73">ABS(D393-G393)</f>
        <v>99.840000000000146</v>
      </c>
      <c r="G393">
        <v>21317.43</v>
      </c>
      <c r="H393">
        <f>D393-F393*3</f>
        <v>20918.07</v>
      </c>
      <c r="I393" s="5">
        <f t="shared" si="66"/>
        <v>0.50080128205128127</v>
      </c>
      <c r="J393">
        <v>150</v>
      </c>
    </row>
    <row r="394" spans="1:14" x14ac:dyDescent="0.25">
      <c r="A394">
        <v>392</v>
      </c>
      <c r="B394" s="10">
        <f t="shared" si="71"/>
        <v>7282.6561180959525</v>
      </c>
      <c r="D394" t="s">
        <v>14</v>
      </c>
      <c r="E394" s="4" t="e">
        <f t="shared" ref="E394" si="74">(50/ABS(G394-D394))*ABS(G394-D394)</f>
        <v>#VALUE!</v>
      </c>
      <c r="F394" s="4" t="e">
        <f t="shared" ref="F394" si="75">ABS(D394-G394)</f>
        <v>#VALUE!</v>
      </c>
      <c r="I394" s="5" t="e">
        <f t="shared" si="66"/>
        <v>#VALUE!</v>
      </c>
      <c r="K394">
        <v>-50</v>
      </c>
    </row>
    <row r="395" spans="1:14" x14ac:dyDescent="0.25">
      <c r="A395">
        <v>393</v>
      </c>
      <c r="B395" s="10">
        <f t="shared" si="71"/>
        <v>7232.6561180959525</v>
      </c>
      <c r="D395">
        <v>20779.71</v>
      </c>
      <c r="E395" s="4">
        <f t="shared" ref="E395" si="76">(50/ABS(G395-D395))*ABS(G395-D395)</f>
        <v>50</v>
      </c>
      <c r="F395" s="4">
        <f t="shared" ref="F395" si="77">ABS(D395-G395)</f>
        <v>86.389999999999418</v>
      </c>
      <c r="G395">
        <v>20866.099999999999</v>
      </c>
      <c r="H395">
        <f>D395-F395*10</f>
        <v>19915.810000000005</v>
      </c>
      <c r="I395" s="5">
        <f t="shared" si="66"/>
        <v>0.57877069105220902</v>
      </c>
      <c r="J395">
        <v>500</v>
      </c>
    </row>
    <row r="396" spans="1:14" x14ac:dyDescent="0.25">
      <c r="A396">
        <v>394</v>
      </c>
      <c r="B396" s="10">
        <f t="shared" si="71"/>
        <v>7732.6561180959525</v>
      </c>
      <c r="D396" t="s">
        <v>14</v>
      </c>
      <c r="E396" s="4" t="e">
        <f t="shared" ref="E396" si="78">(50/ABS(G396-D396))*ABS(G396-D396)</f>
        <v>#VALUE!</v>
      </c>
      <c r="F396" s="4" t="e">
        <f t="shared" ref="F396" si="79">ABS(D396-G396)</f>
        <v>#VALUE!</v>
      </c>
      <c r="I396" s="5" t="e">
        <f t="shared" si="66"/>
        <v>#VALUE!</v>
      </c>
      <c r="K396">
        <v>-50</v>
      </c>
    </row>
    <row r="397" spans="1:14" x14ac:dyDescent="0.25">
      <c r="A397">
        <v>395</v>
      </c>
      <c r="B397" s="10">
        <f t="shared" si="71"/>
        <v>7682.6561180959525</v>
      </c>
      <c r="D397" t="s">
        <v>18</v>
      </c>
      <c r="E397" s="4" t="e">
        <f t="shared" ref="E397:E398" si="80">(50/ABS(G397-D397))*ABS(G397-D397)</f>
        <v>#VALUE!</v>
      </c>
      <c r="F397" s="4" t="e">
        <f t="shared" ref="F397:F398" si="81">ABS(D397-G397)</f>
        <v>#VALUE!</v>
      </c>
      <c r="I397" s="5" t="e">
        <f t="shared" si="66"/>
        <v>#VALUE!</v>
      </c>
      <c r="J397">
        <v>0</v>
      </c>
      <c r="K397">
        <v>0</v>
      </c>
    </row>
    <row r="398" spans="1:14" x14ac:dyDescent="0.25">
      <c r="A398">
        <v>396</v>
      </c>
      <c r="B398" s="10">
        <f t="shared" si="71"/>
        <v>7682.6561180959525</v>
      </c>
      <c r="D398" t="s">
        <v>17</v>
      </c>
      <c r="E398" s="4" t="e">
        <f t="shared" si="80"/>
        <v>#VALUE!</v>
      </c>
      <c r="F398" s="4" t="e">
        <f t="shared" si="81"/>
        <v>#VALUE!</v>
      </c>
      <c r="I398" s="5" t="e">
        <f t="shared" si="66"/>
        <v>#VALUE!</v>
      </c>
      <c r="J398">
        <v>0</v>
      </c>
      <c r="K398">
        <v>0</v>
      </c>
      <c r="L398" s="2">
        <v>44743</v>
      </c>
    </row>
    <row r="400" spans="1:14" x14ac:dyDescent="0.25">
      <c r="M400">
        <v>5000</v>
      </c>
      <c r="N400">
        <f>M400+M400*0.54</f>
        <v>7700</v>
      </c>
    </row>
    <row r="401" spans="13:13" x14ac:dyDescent="0.25">
      <c r="M401" s="10">
        <v>7682</v>
      </c>
    </row>
    <row r="402" spans="13:13" x14ac:dyDescent="0.25">
      <c r="M402">
        <f>M400/M401</f>
        <v>0.65087216870606612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opLeftCell="A206" workbookViewId="0">
      <selection activeCell="P11" sqref="P11"/>
    </sheetView>
  </sheetViews>
  <sheetFormatPr baseColWidth="10" defaultRowHeight="15" x14ac:dyDescent="0.25"/>
  <cols>
    <col min="1" max="1" width="11.5703125" customWidth="1"/>
    <col min="4" max="4" width="12.5703125" customWidth="1"/>
    <col min="6" max="6" width="12.28515625" customWidth="1"/>
    <col min="7" max="7" width="11.5703125" customWidth="1"/>
    <col min="13" max="13" width="11.85546875" bestFit="1" customWidth="1"/>
  </cols>
  <sheetData>
    <row r="1" spans="1:14" x14ac:dyDescent="0.25">
      <c r="A1" t="s">
        <v>13</v>
      </c>
      <c r="B1" t="s">
        <v>0</v>
      </c>
      <c r="C1" t="s">
        <v>1</v>
      </c>
      <c r="D1" s="3" t="s">
        <v>2</v>
      </c>
      <c r="E1" t="s">
        <v>3</v>
      </c>
      <c r="F1" t="s">
        <v>10</v>
      </c>
      <c r="G1" s="3" t="s">
        <v>5</v>
      </c>
      <c r="H1" t="s">
        <v>6</v>
      </c>
      <c r="I1" s="3" t="s">
        <v>4</v>
      </c>
      <c r="J1" t="s">
        <v>7</v>
      </c>
      <c r="K1" s="1" t="s">
        <v>8</v>
      </c>
    </row>
    <row r="2" spans="1:14" x14ac:dyDescent="0.25">
      <c r="A2">
        <v>1</v>
      </c>
      <c r="B2">
        <v>1000</v>
      </c>
      <c r="C2" t="s">
        <v>19</v>
      </c>
      <c r="D2" s="5" t="s">
        <v>18</v>
      </c>
      <c r="E2" s="4" t="e">
        <f>(20/ABS(G2-D2))*ABS(G2-D2)</f>
        <v>#VALUE!</v>
      </c>
      <c r="F2" s="4" t="e">
        <f>ABS(D2-G2)</f>
        <v>#VALUE!</v>
      </c>
      <c r="G2" s="5" t="s">
        <v>11</v>
      </c>
      <c r="H2" s="4" t="s">
        <v>11</v>
      </c>
      <c r="I2" s="5" t="e">
        <f>20/ABS(D2-G2)</f>
        <v>#VALUE!</v>
      </c>
      <c r="J2" s="7">
        <v>0</v>
      </c>
      <c r="K2" s="8">
        <v>0</v>
      </c>
      <c r="L2" s="2">
        <v>44748</v>
      </c>
    </row>
    <row r="3" spans="1:14" x14ac:dyDescent="0.25">
      <c r="A3">
        <v>2</v>
      </c>
      <c r="B3" s="10">
        <f>B2+J2+K2</f>
        <v>1000</v>
      </c>
      <c r="C3" t="s">
        <v>19</v>
      </c>
      <c r="D3" s="5" t="s">
        <v>17</v>
      </c>
      <c r="E3" s="4" t="e">
        <f t="shared" ref="E3:E27" si="0">(20/ABS(G3-D3))*ABS(G3-D3)</f>
        <v>#VALUE!</v>
      </c>
      <c r="F3" s="4" t="e">
        <f t="shared" ref="F3:F27" si="1">ABS(D3-G3)</f>
        <v>#VALUE!</v>
      </c>
      <c r="G3" s="5"/>
      <c r="H3" s="4"/>
      <c r="I3" s="5" t="e">
        <f t="shared" ref="I3:I66" si="2">20/ABS(D3-G3)</f>
        <v>#VALUE!</v>
      </c>
      <c r="J3" s="7">
        <v>0</v>
      </c>
      <c r="K3" s="8">
        <v>0</v>
      </c>
    </row>
    <row r="4" spans="1:14" x14ac:dyDescent="0.25">
      <c r="A4">
        <v>3</v>
      </c>
      <c r="B4" s="10">
        <f t="shared" ref="B4:B27" si="3">B3+J3+K3</f>
        <v>1000</v>
      </c>
      <c r="C4" t="s">
        <v>19</v>
      </c>
      <c r="D4" s="5" t="s">
        <v>18</v>
      </c>
      <c r="E4" s="4" t="e">
        <f t="shared" si="0"/>
        <v>#VALUE!</v>
      </c>
      <c r="F4" s="4" t="e">
        <f t="shared" si="1"/>
        <v>#VALUE!</v>
      </c>
      <c r="I4" s="5" t="e">
        <f t="shared" si="2"/>
        <v>#VALUE!</v>
      </c>
      <c r="J4">
        <v>0</v>
      </c>
      <c r="K4">
        <v>0</v>
      </c>
      <c r="M4" s="10">
        <f>SUM(J2:J221)</f>
        <v>2772.2333741828893</v>
      </c>
    </row>
    <row r="5" spans="1:14" x14ac:dyDescent="0.25">
      <c r="A5">
        <v>4</v>
      </c>
      <c r="B5" s="10">
        <f t="shared" si="3"/>
        <v>1000</v>
      </c>
      <c r="C5" t="s">
        <v>19</v>
      </c>
      <c r="D5" s="5" t="s">
        <v>17</v>
      </c>
      <c r="E5" s="4" t="e">
        <f t="shared" si="0"/>
        <v>#VALUE!</v>
      </c>
      <c r="F5" s="4" t="e">
        <f t="shared" si="1"/>
        <v>#VALUE!</v>
      </c>
      <c r="I5" s="5" t="e">
        <f t="shared" si="2"/>
        <v>#VALUE!</v>
      </c>
      <c r="J5">
        <v>0</v>
      </c>
      <c r="K5">
        <v>0</v>
      </c>
      <c r="M5">
        <f>SUM(K:K)</f>
        <v>-2196.0618552521082</v>
      </c>
    </row>
    <row r="6" spans="1:14" x14ac:dyDescent="0.25">
      <c r="A6">
        <v>5</v>
      </c>
      <c r="B6" s="10">
        <f t="shared" si="3"/>
        <v>1000</v>
      </c>
      <c r="C6" t="s">
        <v>19</v>
      </c>
      <c r="D6" s="5" t="s">
        <v>18</v>
      </c>
      <c r="E6" s="4" t="e">
        <f t="shared" si="0"/>
        <v>#VALUE!</v>
      </c>
      <c r="F6" s="4" t="e">
        <f t="shared" si="1"/>
        <v>#VALUE!</v>
      </c>
      <c r="I6" s="5" t="e">
        <f t="shared" si="2"/>
        <v>#VALUE!</v>
      </c>
      <c r="J6">
        <v>0</v>
      </c>
      <c r="K6">
        <v>0</v>
      </c>
      <c r="M6">
        <f>M4/2196.06186</f>
        <v>1.2623657942781674</v>
      </c>
    </row>
    <row r="7" spans="1:14" x14ac:dyDescent="0.25">
      <c r="A7">
        <v>6</v>
      </c>
      <c r="B7" s="10">
        <f t="shared" si="3"/>
        <v>1000</v>
      </c>
      <c r="C7" t="s">
        <v>19</v>
      </c>
      <c r="D7" s="5" t="s">
        <v>17</v>
      </c>
      <c r="E7" s="4" t="e">
        <f t="shared" si="0"/>
        <v>#VALUE!</v>
      </c>
      <c r="F7" s="4" t="e">
        <f t="shared" si="1"/>
        <v>#VALUE!</v>
      </c>
      <c r="I7" s="5" t="e">
        <f t="shared" si="2"/>
        <v>#VALUE!</v>
      </c>
      <c r="J7">
        <v>0</v>
      </c>
      <c r="K7">
        <v>0</v>
      </c>
    </row>
    <row r="8" spans="1:14" x14ac:dyDescent="0.25">
      <c r="A8">
        <v>7</v>
      </c>
      <c r="B8" s="10">
        <f t="shared" si="3"/>
        <v>1000</v>
      </c>
      <c r="C8" t="s">
        <v>19</v>
      </c>
      <c r="D8" s="5" t="s">
        <v>15</v>
      </c>
      <c r="E8" s="4" t="e">
        <f t="shared" si="0"/>
        <v>#VALUE!</v>
      </c>
      <c r="F8" s="4" t="e">
        <f t="shared" si="1"/>
        <v>#VALUE!</v>
      </c>
      <c r="I8" s="5" t="e">
        <f t="shared" si="2"/>
        <v>#VALUE!</v>
      </c>
      <c r="K8">
        <v>-20</v>
      </c>
      <c r="M8">
        <f>COUNTIF(J:J,0)</f>
        <v>74</v>
      </c>
      <c r="N8">
        <f>COUNTIF(J:J,200)</f>
        <v>11</v>
      </c>
    </row>
    <row r="9" spans="1:14" x14ac:dyDescent="0.25">
      <c r="A9">
        <v>8</v>
      </c>
      <c r="B9" s="10">
        <f t="shared" si="3"/>
        <v>980</v>
      </c>
      <c r="C9" t="s">
        <v>19</v>
      </c>
      <c r="D9" s="5" t="s">
        <v>14</v>
      </c>
      <c r="E9" s="4" t="e">
        <f t="shared" si="0"/>
        <v>#VALUE!</v>
      </c>
      <c r="F9" s="4" t="e">
        <f t="shared" si="1"/>
        <v>#VALUE!</v>
      </c>
      <c r="I9" s="5" t="e">
        <f t="shared" si="2"/>
        <v>#VALUE!</v>
      </c>
      <c r="K9">
        <v>-20</v>
      </c>
      <c r="M9">
        <f>217-M8</f>
        <v>143</v>
      </c>
    </row>
    <row r="10" spans="1:14" x14ac:dyDescent="0.25">
      <c r="A10">
        <v>9</v>
      </c>
      <c r="B10" s="10">
        <f t="shared" si="3"/>
        <v>960</v>
      </c>
      <c r="C10" t="s">
        <v>19</v>
      </c>
      <c r="D10" s="5" t="s">
        <v>18</v>
      </c>
      <c r="E10" s="4" t="e">
        <f t="shared" si="0"/>
        <v>#VALUE!</v>
      </c>
      <c r="F10" s="4" t="e">
        <f t="shared" si="1"/>
        <v>#VALUE!</v>
      </c>
      <c r="I10" s="5" t="e">
        <f t="shared" si="2"/>
        <v>#VALUE!</v>
      </c>
      <c r="J10">
        <v>0</v>
      </c>
      <c r="K10">
        <v>0</v>
      </c>
      <c r="N10" s="17">
        <f>N8/M9</f>
        <v>7.6923076923076927E-2</v>
      </c>
    </row>
    <row r="11" spans="1:14" x14ac:dyDescent="0.25">
      <c r="A11">
        <v>10</v>
      </c>
      <c r="B11" s="10">
        <f t="shared" si="3"/>
        <v>960</v>
      </c>
      <c r="C11" t="s">
        <v>19</v>
      </c>
      <c r="D11" s="5" t="s">
        <v>17</v>
      </c>
      <c r="E11" s="4" t="e">
        <f t="shared" si="0"/>
        <v>#VALUE!</v>
      </c>
      <c r="F11" s="4" t="e">
        <f t="shared" si="1"/>
        <v>#VALUE!</v>
      </c>
      <c r="I11" s="5" t="e">
        <f t="shared" si="2"/>
        <v>#VALUE!</v>
      </c>
      <c r="J11">
        <v>0</v>
      </c>
      <c r="K11">
        <v>0</v>
      </c>
    </row>
    <row r="12" spans="1:14" x14ac:dyDescent="0.25">
      <c r="A12">
        <v>11</v>
      </c>
      <c r="B12" s="10">
        <f t="shared" si="3"/>
        <v>960</v>
      </c>
      <c r="C12" t="s">
        <v>19</v>
      </c>
      <c r="D12" s="5" t="s">
        <v>18</v>
      </c>
      <c r="E12" s="4" t="e">
        <f t="shared" si="0"/>
        <v>#VALUE!</v>
      </c>
      <c r="F12" s="4" t="e">
        <f t="shared" si="1"/>
        <v>#VALUE!</v>
      </c>
      <c r="H12" s="3"/>
      <c r="I12" s="5" t="e">
        <f t="shared" si="2"/>
        <v>#VALUE!</v>
      </c>
      <c r="J12">
        <v>0</v>
      </c>
      <c r="K12">
        <v>0</v>
      </c>
    </row>
    <row r="13" spans="1:14" x14ac:dyDescent="0.25">
      <c r="A13">
        <v>12</v>
      </c>
      <c r="B13" s="10">
        <f t="shared" si="3"/>
        <v>960</v>
      </c>
      <c r="C13" t="s">
        <v>19</v>
      </c>
      <c r="D13" s="5" t="s">
        <v>17</v>
      </c>
      <c r="E13" s="4" t="e">
        <f t="shared" si="0"/>
        <v>#VALUE!</v>
      </c>
      <c r="F13" s="4" t="e">
        <f t="shared" si="1"/>
        <v>#VALUE!</v>
      </c>
      <c r="H13" s="3"/>
      <c r="I13" s="5" t="e">
        <f t="shared" si="2"/>
        <v>#VALUE!</v>
      </c>
      <c r="J13">
        <v>0</v>
      </c>
      <c r="K13">
        <v>0</v>
      </c>
    </row>
    <row r="14" spans="1:14" x14ac:dyDescent="0.25">
      <c r="A14">
        <v>13</v>
      </c>
      <c r="B14" s="10">
        <f t="shared" si="3"/>
        <v>960</v>
      </c>
      <c r="C14" t="s">
        <v>19</v>
      </c>
      <c r="D14" s="5" t="s">
        <v>14</v>
      </c>
      <c r="E14" s="4" t="e">
        <f t="shared" si="0"/>
        <v>#VALUE!</v>
      </c>
      <c r="F14" s="4" t="e">
        <f t="shared" si="1"/>
        <v>#VALUE!</v>
      </c>
      <c r="I14" s="5" t="e">
        <f t="shared" si="2"/>
        <v>#VALUE!</v>
      </c>
      <c r="K14">
        <v>-20</v>
      </c>
    </row>
    <row r="15" spans="1:14" x14ac:dyDescent="0.25">
      <c r="A15">
        <v>14</v>
      </c>
      <c r="B15" s="10">
        <f t="shared" si="3"/>
        <v>940</v>
      </c>
      <c r="C15" t="s">
        <v>19</v>
      </c>
      <c r="D15" s="5" t="s">
        <v>15</v>
      </c>
      <c r="E15" s="4" t="e">
        <f t="shared" si="0"/>
        <v>#VALUE!</v>
      </c>
      <c r="F15" s="4" t="e">
        <f t="shared" si="1"/>
        <v>#VALUE!</v>
      </c>
      <c r="I15" s="5" t="e">
        <f t="shared" si="2"/>
        <v>#VALUE!</v>
      </c>
      <c r="K15">
        <v>-20</v>
      </c>
    </row>
    <row r="16" spans="1:14" x14ac:dyDescent="0.25">
      <c r="A16">
        <v>15</v>
      </c>
      <c r="B16" s="10">
        <f t="shared" si="3"/>
        <v>920</v>
      </c>
      <c r="C16" t="s">
        <v>19</v>
      </c>
      <c r="D16" s="5" t="s">
        <v>17</v>
      </c>
      <c r="E16" s="4" t="e">
        <f t="shared" si="0"/>
        <v>#VALUE!</v>
      </c>
      <c r="F16" s="4" t="e">
        <f t="shared" si="1"/>
        <v>#VALUE!</v>
      </c>
      <c r="I16" s="5" t="e">
        <f t="shared" si="2"/>
        <v>#VALUE!</v>
      </c>
      <c r="J16">
        <v>0</v>
      </c>
      <c r="K16">
        <v>0</v>
      </c>
    </row>
    <row r="17" spans="1:12" x14ac:dyDescent="0.25">
      <c r="A17">
        <v>16</v>
      </c>
      <c r="B17" s="10">
        <f t="shared" si="3"/>
        <v>920</v>
      </c>
      <c r="C17" t="s">
        <v>19</v>
      </c>
      <c r="D17" s="5" t="s">
        <v>18</v>
      </c>
      <c r="E17" s="4" t="e">
        <f t="shared" si="0"/>
        <v>#VALUE!</v>
      </c>
      <c r="F17" s="4" t="e">
        <f t="shared" si="1"/>
        <v>#VALUE!</v>
      </c>
      <c r="I17" s="5" t="e">
        <f t="shared" si="2"/>
        <v>#VALUE!</v>
      </c>
      <c r="J17">
        <v>0</v>
      </c>
      <c r="K17">
        <v>0</v>
      </c>
    </row>
    <row r="18" spans="1:12" x14ac:dyDescent="0.25">
      <c r="A18">
        <v>17</v>
      </c>
      <c r="B18" s="10">
        <f t="shared" si="3"/>
        <v>920</v>
      </c>
      <c r="C18" t="s">
        <v>19</v>
      </c>
      <c r="D18" s="5" t="s">
        <v>17</v>
      </c>
      <c r="E18" s="4" t="e">
        <f t="shared" si="0"/>
        <v>#VALUE!</v>
      </c>
      <c r="F18" s="4" t="e">
        <f t="shared" si="1"/>
        <v>#VALUE!</v>
      </c>
      <c r="I18" s="5" t="e">
        <f t="shared" si="2"/>
        <v>#VALUE!</v>
      </c>
      <c r="J18">
        <v>0</v>
      </c>
      <c r="K18">
        <v>0</v>
      </c>
    </row>
    <row r="19" spans="1:12" x14ac:dyDescent="0.25">
      <c r="A19">
        <v>18</v>
      </c>
      <c r="B19" s="10">
        <f t="shared" si="3"/>
        <v>920</v>
      </c>
      <c r="C19" t="s">
        <v>19</v>
      </c>
      <c r="D19" s="5">
        <v>1131.79</v>
      </c>
      <c r="E19" s="4">
        <f t="shared" si="0"/>
        <v>20</v>
      </c>
      <c r="F19" s="4">
        <f t="shared" si="1"/>
        <v>2.6400000000001</v>
      </c>
      <c r="G19">
        <v>1134.43</v>
      </c>
      <c r="H19">
        <v>1134.1400000000001</v>
      </c>
      <c r="I19" s="5">
        <f t="shared" si="2"/>
        <v>7.5757575757572884</v>
      </c>
      <c r="K19">
        <f>-(H19-D19)*I19</f>
        <v>-17.80303030303066</v>
      </c>
    </row>
    <row r="20" spans="1:12" x14ac:dyDescent="0.25">
      <c r="A20">
        <v>19</v>
      </c>
      <c r="B20" s="10">
        <f t="shared" si="3"/>
        <v>902.19696969696929</v>
      </c>
      <c r="C20" t="s">
        <v>19</v>
      </c>
      <c r="D20" s="5" t="s">
        <v>15</v>
      </c>
      <c r="E20" s="4" t="e">
        <f t="shared" si="0"/>
        <v>#VALUE!</v>
      </c>
      <c r="F20" s="4" t="e">
        <f t="shared" si="1"/>
        <v>#VALUE!</v>
      </c>
      <c r="I20" s="5" t="e">
        <f t="shared" si="2"/>
        <v>#VALUE!</v>
      </c>
      <c r="K20">
        <v>-20</v>
      </c>
    </row>
    <row r="21" spans="1:12" x14ac:dyDescent="0.25">
      <c r="A21">
        <v>20</v>
      </c>
      <c r="B21" s="10">
        <f t="shared" si="3"/>
        <v>882.19696969696929</v>
      </c>
      <c r="C21" t="s">
        <v>19</v>
      </c>
      <c r="D21" s="5" t="s">
        <v>18</v>
      </c>
      <c r="E21" s="4" t="e">
        <f t="shared" si="0"/>
        <v>#VALUE!</v>
      </c>
      <c r="F21" s="4" t="e">
        <f t="shared" si="1"/>
        <v>#VALUE!</v>
      </c>
      <c r="I21" s="5" t="e">
        <f t="shared" si="2"/>
        <v>#VALUE!</v>
      </c>
      <c r="J21">
        <v>0</v>
      </c>
      <c r="K21">
        <v>0</v>
      </c>
    </row>
    <row r="22" spans="1:12" x14ac:dyDescent="0.25">
      <c r="A22">
        <v>21</v>
      </c>
      <c r="B22" s="10">
        <f t="shared" si="3"/>
        <v>882.19696969696929</v>
      </c>
      <c r="C22" t="s">
        <v>19</v>
      </c>
      <c r="D22" s="5">
        <v>1134.9000000000001</v>
      </c>
      <c r="E22" s="4">
        <f t="shared" si="0"/>
        <v>20</v>
      </c>
      <c r="F22" s="4">
        <f t="shared" si="1"/>
        <v>1.9500000000000455</v>
      </c>
      <c r="G22">
        <v>1132.95</v>
      </c>
      <c r="H22">
        <v>1133.6600000000001</v>
      </c>
      <c r="I22" s="5">
        <f t="shared" si="2"/>
        <v>10.256410256410017</v>
      </c>
      <c r="K22">
        <f>-(D22-H22)*I22</f>
        <v>-12.717948717948515</v>
      </c>
    </row>
    <row r="23" spans="1:12" x14ac:dyDescent="0.25">
      <c r="A23">
        <v>22</v>
      </c>
      <c r="B23" s="10">
        <f t="shared" si="3"/>
        <v>869.47902097902079</v>
      </c>
      <c r="C23" t="s">
        <v>19</v>
      </c>
      <c r="D23" s="5">
        <v>1135.1500000000001</v>
      </c>
      <c r="E23" s="4">
        <f t="shared" si="0"/>
        <v>20</v>
      </c>
      <c r="F23" s="4">
        <f t="shared" si="1"/>
        <v>2.0800000000001546</v>
      </c>
      <c r="G23">
        <v>1133.07</v>
      </c>
      <c r="H23">
        <v>1133.55</v>
      </c>
      <c r="I23" s="5">
        <f t="shared" si="2"/>
        <v>9.6153846153839009</v>
      </c>
      <c r="K23">
        <f>-(D23-H23)*I23</f>
        <v>-15.384615384615554</v>
      </c>
    </row>
    <row r="24" spans="1:12" x14ac:dyDescent="0.25">
      <c r="A24">
        <v>23</v>
      </c>
      <c r="B24" s="10">
        <f t="shared" si="3"/>
        <v>854.0944055944052</v>
      </c>
      <c r="C24" t="s">
        <v>19</v>
      </c>
      <c r="D24" s="5">
        <v>1134.77</v>
      </c>
      <c r="E24" s="4">
        <f t="shared" si="0"/>
        <v>20</v>
      </c>
      <c r="F24" s="4">
        <f t="shared" si="1"/>
        <v>1.7599999999999909</v>
      </c>
      <c r="G24">
        <v>1133.01</v>
      </c>
      <c r="H24">
        <f>D24+F24*7</f>
        <v>1147.0899999999999</v>
      </c>
      <c r="I24" s="5">
        <f t="shared" si="2"/>
        <v>11.363636363636422</v>
      </c>
      <c r="J24">
        <v>60</v>
      </c>
    </row>
    <row r="25" spans="1:12" x14ac:dyDescent="0.25">
      <c r="A25">
        <v>24</v>
      </c>
      <c r="B25" s="10">
        <f t="shared" si="3"/>
        <v>914.0944055944052</v>
      </c>
      <c r="C25" t="s">
        <v>19</v>
      </c>
      <c r="D25" s="5" t="s">
        <v>18</v>
      </c>
      <c r="E25" s="4" t="e">
        <f t="shared" si="0"/>
        <v>#VALUE!</v>
      </c>
      <c r="F25" s="4" t="e">
        <f t="shared" si="1"/>
        <v>#VALUE!</v>
      </c>
      <c r="I25" s="5" t="e">
        <f t="shared" si="2"/>
        <v>#VALUE!</v>
      </c>
      <c r="J25">
        <v>0</v>
      </c>
      <c r="K25">
        <v>0</v>
      </c>
    </row>
    <row r="26" spans="1:12" x14ac:dyDescent="0.25">
      <c r="A26">
        <v>25</v>
      </c>
      <c r="B26" s="10">
        <f t="shared" si="3"/>
        <v>914.0944055944052</v>
      </c>
      <c r="C26" t="s">
        <v>19</v>
      </c>
      <c r="D26" s="5" t="s">
        <v>15</v>
      </c>
      <c r="E26" s="4" t="e">
        <f t="shared" si="0"/>
        <v>#VALUE!</v>
      </c>
      <c r="F26" s="4" t="e">
        <f t="shared" si="1"/>
        <v>#VALUE!</v>
      </c>
      <c r="I26" s="5" t="e">
        <f t="shared" si="2"/>
        <v>#VALUE!</v>
      </c>
      <c r="K26">
        <v>-20</v>
      </c>
    </row>
    <row r="27" spans="1:12" x14ac:dyDescent="0.25">
      <c r="A27">
        <v>25</v>
      </c>
      <c r="B27" s="10">
        <f t="shared" si="3"/>
        <v>894.0944055944052</v>
      </c>
      <c r="C27" t="s">
        <v>19</v>
      </c>
      <c r="D27" s="5">
        <v>1139.96</v>
      </c>
      <c r="E27" s="4">
        <f t="shared" si="0"/>
        <v>20</v>
      </c>
      <c r="F27" s="4">
        <f t="shared" si="1"/>
        <v>4.8600000000001273</v>
      </c>
      <c r="G27">
        <v>1135.0999999999999</v>
      </c>
      <c r="H27">
        <v>1146.3</v>
      </c>
      <c r="I27" s="5">
        <f t="shared" si="2"/>
        <v>4.1152263374484521</v>
      </c>
      <c r="J27">
        <f>(H27-D27)*I27</f>
        <v>26.090534979422848</v>
      </c>
    </row>
    <row r="28" spans="1:12" x14ac:dyDescent="0.25">
      <c r="A28">
        <v>26</v>
      </c>
      <c r="B28" s="10">
        <f t="shared" ref="B28:B91" si="4">B27+J27+K27</f>
        <v>920.18494057382804</v>
      </c>
      <c r="C28" t="s">
        <v>19</v>
      </c>
      <c r="D28" t="s">
        <v>15</v>
      </c>
      <c r="E28" s="4" t="e">
        <f t="shared" ref="E28:E37" si="5">(20/ABS(G28-D28))*ABS(G28-D28)</f>
        <v>#VALUE!</v>
      </c>
      <c r="F28" s="4" t="e">
        <f t="shared" ref="F28:F37" si="6">ABS(D28-G28)</f>
        <v>#VALUE!</v>
      </c>
      <c r="I28" s="5" t="e">
        <f t="shared" si="2"/>
        <v>#VALUE!</v>
      </c>
      <c r="K28">
        <v>-20</v>
      </c>
    </row>
    <row r="29" spans="1:12" x14ac:dyDescent="0.25">
      <c r="A29">
        <v>27</v>
      </c>
      <c r="B29" s="10">
        <f t="shared" si="4"/>
        <v>900.18494057382804</v>
      </c>
      <c r="C29" t="s">
        <v>19</v>
      </c>
      <c r="D29" s="5" t="s">
        <v>17</v>
      </c>
      <c r="E29" s="4" t="e">
        <f t="shared" si="5"/>
        <v>#VALUE!</v>
      </c>
      <c r="F29" s="4" t="e">
        <f t="shared" si="6"/>
        <v>#VALUE!</v>
      </c>
      <c r="I29" s="5" t="e">
        <f t="shared" si="2"/>
        <v>#VALUE!</v>
      </c>
      <c r="J29">
        <v>0</v>
      </c>
      <c r="K29">
        <v>0</v>
      </c>
    </row>
    <row r="30" spans="1:12" x14ac:dyDescent="0.25">
      <c r="A30">
        <v>28</v>
      </c>
      <c r="B30" s="10">
        <f t="shared" si="4"/>
        <v>900.18494057382804</v>
      </c>
      <c r="C30" t="s">
        <v>19</v>
      </c>
      <c r="D30" s="5" t="s">
        <v>15</v>
      </c>
      <c r="E30" s="4" t="e">
        <f t="shared" si="5"/>
        <v>#VALUE!</v>
      </c>
      <c r="F30" s="4" t="e">
        <f t="shared" si="6"/>
        <v>#VALUE!</v>
      </c>
      <c r="I30" s="5" t="e">
        <f t="shared" si="2"/>
        <v>#VALUE!</v>
      </c>
      <c r="K30">
        <v>-20</v>
      </c>
      <c r="L30" s="2">
        <v>44749</v>
      </c>
    </row>
    <row r="31" spans="1:12" x14ac:dyDescent="0.25">
      <c r="A31">
        <v>29</v>
      </c>
      <c r="B31" s="10">
        <f t="shared" si="4"/>
        <v>880.18494057382804</v>
      </c>
      <c r="C31" t="s">
        <v>19</v>
      </c>
      <c r="D31">
        <v>1156.2</v>
      </c>
      <c r="E31" s="4">
        <f t="shared" si="5"/>
        <v>20</v>
      </c>
      <c r="F31" s="4">
        <f t="shared" si="6"/>
        <v>1.6900000000000546</v>
      </c>
      <c r="G31">
        <v>1154.51</v>
      </c>
      <c r="H31">
        <f>D31+F31*10</f>
        <v>1173.1000000000006</v>
      </c>
      <c r="I31" s="5">
        <f t="shared" si="2"/>
        <v>11.834319526626837</v>
      </c>
      <c r="J31">
        <v>200</v>
      </c>
    </row>
    <row r="32" spans="1:12" x14ac:dyDescent="0.25">
      <c r="A32">
        <v>30</v>
      </c>
      <c r="B32" s="10">
        <f t="shared" si="4"/>
        <v>1080.184940573828</v>
      </c>
      <c r="C32" t="s">
        <v>19</v>
      </c>
      <c r="D32" s="5" t="s">
        <v>18</v>
      </c>
      <c r="E32" s="4" t="e">
        <f t="shared" si="5"/>
        <v>#VALUE!</v>
      </c>
      <c r="F32" s="4" t="e">
        <f t="shared" si="6"/>
        <v>#VALUE!</v>
      </c>
      <c r="I32" s="5" t="e">
        <f t="shared" si="2"/>
        <v>#VALUE!</v>
      </c>
      <c r="J32">
        <v>0</v>
      </c>
      <c r="K32">
        <v>0</v>
      </c>
    </row>
    <row r="33" spans="1:11" x14ac:dyDescent="0.25">
      <c r="A33">
        <v>31</v>
      </c>
      <c r="B33" s="10">
        <f t="shared" si="4"/>
        <v>1080.184940573828</v>
      </c>
      <c r="C33" t="s">
        <v>19</v>
      </c>
      <c r="D33" s="5" t="s">
        <v>14</v>
      </c>
      <c r="E33" s="4" t="e">
        <f t="shared" si="5"/>
        <v>#VALUE!</v>
      </c>
      <c r="F33" s="4" t="e">
        <f t="shared" si="6"/>
        <v>#VALUE!</v>
      </c>
      <c r="I33" s="5" t="e">
        <f t="shared" si="2"/>
        <v>#VALUE!</v>
      </c>
      <c r="K33">
        <v>-20</v>
      </c>
    </row>
    <row r="34" spans="1:11" x14ac:dyDescent="0.25">
      <c r="A34">
        <v>32</v>
      </c>
      <c r="B34" s="10">
        <f t="shared" si="4"/>
        <v>1060.184940573828</v>
      </c>
      <c r="C34" t="s">
        <v>19</v>
      </c>
      <c r="D34">
        <v>1169.3</v>
      </c>
      <c r="E34" s="4">
        <f t="shared" si="5"/>
        <v>20</v>
      </c>
      <c r="F34" s="4">
        <f t="shared" si="6"/>
        <v>1.5399999999999636</v>
      </c>
      <c r="G34">
        <v>1170.8399999999999</v>
      </c>
      <c r="H34">
        <v>1170.3900000000001</v>
      </c>
      <c r="I34" s="5">
        <f t="shared" si="2"/>
        <v>12.987012987013294</v>
      </c>
      <c r="K34">
        <f>-(H34-D34)*I34</f>
        <v>-14.155844155846381</v>
      </c>
    </row>
    <row r="35" spans="1:11" x14ac:dyDescent="0.25">
      <c r="A35">
        <v>33</v>
      </c>
      <c r="B35" s="10">
        <f t="shared" si="4"/>
        <v>1046.0290964179817</v>
      </c>
      <c r="C35" t="s">
        <v>19</v>
      </c>
      <c r="D35" s="5" t="s">
        <v>18</v>
      </c>
      <c r="E35" s="4" t="e">
        <f t="shared" si="5"/>
        <v>#VALUE!</v>
      </c>
      <c r="F35" s="4" t="e">
        <f t="shared" si="6"/>
        <v>#VALUE!</v>
      </c>
      <c r="I35" s="5" t="e">
        <f t="shared" si="2"/>
        <v>#VALUE!</v>
      </c>
      <c r="J35">
        <v>0</v>
      </c>
      <c r="K35">
        <v>0</v>
      </c>
    </row>
    <row r="36" spans="1:11" x14ac:dyDescent="0.25">
      <c r="A36">
        <v>34</v>
      </c>
      <c r="B36" s="10">
        <f t="shared" si="4"/>
        <v>1046.0290964179817</v>
      </c>
      <c r="C36" t="s">
        <v>19</v>
      </c>
      <c r="D36" s="5" t="s">
        <v>14</v>
      </c>
      <c r="E36" s="4" t="e">
        <f t="shared" si="5"/>
        <v>#VALUE!</v>
      </c>
      <c r="F36" s="4" t="e">
        <f t="shared" si="6"/>
        <v>#VALUE!</v>
      </c>
      <c r="I36" s="5" t="e">
        <f t="shared" si="2"/>
        <v>#VALUE!</v>
      </c>
      <c r="K36">
        <v>-20</v>
      </c>
    </row>
    <row r="37" spans="1:11" x14ac:dyDescent="0.25">
      <c r="A37">
        <v>35</v>
      </c>
      <c r="B37" s="10">
        <f t="shared" si="4"/>
        <v>1026.0290964179817</v>
      </c>
      <c r="C37" t="s">
        <v>19</v>
      </c>
      <c r="D37" s="5" t="s">
        <v>14</v>
      </c>
      <c r="E37" s="4" t="e">
        <f t="shared" si="5"/>
        <v>#VALUE!</v>
      </c>
      <c r="F37" s="4" t="e">
        <f t="shared" si="6"/>
        <v>#VALUE!</v>
      </c>
      <c r="I37" s="5" t="e">
        <f t="shared" si="2"/>
        <v>#VALUE!</v>
      </c>
      <c r="K37">
        <v>-20</v>
      </c>
    </row>
    <row r="38" spans="1:11" x14ac:dyDescent="0.25">
      <c r="A38">
        <v>36</v>
      </c>
      <c r="B38" s="10">
        <f t="shared" si="4"/>
        <v>1006.0290964179817</v>
      </c>
      <c r="D38" s="5" t="s">
        <v>15</v>
      </c>
      <c r="E38" s="4" t="e">
        <f t="shared" ref="E38:E47" si="7">(20/ABS(G38-D38))*ABS(G38-D38)</f>
        <v>#VALUE!</v>
      </c>
      <c r="F38" s="4" t="e">
        <f t="shared" ref="F38:F47" si="8">ABS(D38-G38)</f>
        <v>#VALUE!</v>
      </c>
      <c r="I38" s="5" t="e">
        <f t="shared" si="2"/>
        <v>#VALUE!</v>
      </c>
      <c r="K38">
        <v>-20</v>
      </c>
    </row>
    <row r="39" spans="1:11" x14ac:dyDescent="0.25">
      <c r="A39">
        <v>37</v>
      </c>
      <c r="B39" s="10">
        <f t="shared" si="4"/>
        <v>986.02909641798169</v>
      </c>
      <c r="D39" s="5" t="s">
        <v>15</v>
      </c>
      <c r="E39" s="4" t="e">
        <f t="shared" si="7"/>
        <v>#VALUE!</v>
      </c>
      <c r="F39" s="4" t="e">
        <f t="shared" si="8"/>
        <v>#VALUE!</v>
      </c>
      <c r="I39" s="5" t="e">
        <f t="shared" si="2"/>
        <v>#VALUE!</v>
      </c>
      <c r="K39">
        <v>-20</v>
      </c>
    </row>
    <row r="40" spans="1:11" x14ac:dyDescent="0.25">
      <c r="A40">
        <v>38</v>
      </c>
      <c r="B40" s="10">
        <f t="shared" si="4"/>
        <v>966.02909641798169</v>
      </c>
      <c r="D40">
        <v>1167.8699999999999</v>
      </c>
      <c r="E40" s="4">
        <f t="shared" si="7"/>
        <v>20</v>
      </c>
      <c r="F40" s="4">
        <f t="shared" si="8"/>
        <v>1.3899999999998727</v>
      </c>
      <c r="G40">
        <v>1166.48</v>
      </c>
      <c r="H40">
        <f>D40+F40*10</f>
        <v>1181.7699999999986</v>
      </c>
      <c r="I40" s="5">
        <f t="shared" si="2"/>
        <v>14.388489208634411</v>
      </c>
      <c r="J40">
        <v>200</v>
      </c>
    </row>
    <row r="41" spans="1:11" x14ac:dyDescent="0.25">
      <c r="A41">
        <v>39</v>
      </c>
      <c r="B41" s="10">
        <f t="shared" si="4"/>
        <v>1166.0290964179817</v>
      </c>
      <c r="D41" s="5" t="s">
        <v>15</v>
      </c>
      <c r="E41" s="4" t="e">
        <f t="shared" si="7"/>
        <v>#VALUE!</v>
      </c>
      <c r="F41" s="4" t="e">
        <f t="shared" si="8"/>
        <v>#VALUE!</v>
      </c>
      <c r="I41" s="5" t="e">
        <f t="shared" si="2"/>
        <v>#VALUE!</v>
      </c>
      <c r="K41">
        <v>-20</v>
      </c>
    </row>
    <row r="42" spans="1:11" x14ac:dyDescent="0.25">
      <c r="A42">
        <v>40</v>
      </c>
      <c r="B42" s="10">
        <f t="shared" si="4"/>
        <v>1146.0290964179817</v>
      </c>
      <c r="D42" s="5" t="s">
        <v>15</v>
      </c>
      <c r="E42" s="4" t="e">
        <f t="shared" si="7"/>
        <v>#VALUE!</v>
      </c>
      <c r="F42" s="4" t="e">
        <f t="shared" si="8"/>
        <v>#VALUE!</v>
      </c>
      <c r="I42" s="5" t="e">
        <f t="shared" si="2"/>
        <v>#VALUE!</v>
      </c>
      <c r="K42">
        <v>-20</v>
      </c>
    </row>
    <row r="43" spans="1:11" x14ac:dyDescent="0.25">
      <c r="A43">
        <v>41</v>
      </c>
      <c r="B43" s="10">
        <f t="shared" si="4"/>
        <v>1126.0290964179817</v>
      </c>
      <c r="D43" s="5" t="s">
        <v>15</v>
      </c>
      <c r="E43" s="4" t="e">
        <f t="shared" si="7"/>
        <v>#VALUE!</v>
      </c>
      <c r="F43" s="4" t="e">
        <f t="shared" si="8"/>
        <v>#VALUE!</v>
      </c>
      <c r="I43" s="5" t="e">
        <f t="shared" si="2"/>
        <v>#VALUE!</v>
      </c>
      <c r="K43">
        <v>-20</v>
      </c>
    </row>
    <row r="44" spans="1:11" x14ac:dyDescent="0.25">
      <c r="A44">
        <v>42</v>
      </c>
      <c r="B44" s="10">
        <f t="shared" si="4"/>
        <v>1106.0290964179817</v>
      </c>
      <c r="D44" s="5" t="s">
        <v>14</v>
      </c>
      <c r="E44" s="4" t="e">
        <f t="shared" si="7"/>
        <v>#VALUE!</v>
      </c>
      <c r="F44" s="4" t="e">
        <f t="shared" si="8"/>
        <v>#VALUE!</v>
      </c>
      <c r="I44" s="5" t="e">
        <f t="shared" si="2"/>
        <v>#VALUE!</v>
      </c>
      <c r="K44">
        <v>-20</v>
      </c>
    </row>
    <row r="45" spans="1:11" x14ac:dyDescent="0.25">
      <c r="A45">
        <v>43</v>
      </c>
      <c r="B45" s="10">
        <f t="shared" si="4"/>
        <v>1086.0290964179817</v>
      </c>
      <c r="D45" s="5" t="s">
        <v>15</v>
      </c>
      <c r="E45" s="4" t="e">
        <f t="shared" si="7"/>
        <v>#VALUE!</v>
      </c>
      <c r="F45" s="4" t="e">
        <f t="shared" si="8"/>
        <v>#VALUE!</v>
      </c>
      <c r="I45" s="5" t="e">
        <f t="shared" si="2"/>
        <v>#VALUE!</v>
      </c>
      <c r="K45">
        <v>-20</v>
      </c>
    </row>
    <row r="46" spans="1:11" x14ac:dyDescent="0.25">
      <c r="A46">
        <v>44</v>
      </c>
      <c r="B46" s="10">
        <f t="shared" si="4"/>
        <v>1066.0290964179817</v>
      </c>
      <c r="D46" s="5" t="s">
        <v>17</v>
      </c>
      <c r="E46" s="4" t="e">
        <f t="shared" si="7"/>
        <v>#VALUE!</v>
      </c>
      <c r="F46" s="4" t="e">
        <f t="shared" si="8"/>
        <v>#VALUE!</v>
      </c>
      <c r="I46" s="5" t="e">
        <f t="shared" si="2"/>
        <v>#VALUE!</v>
      </c>
      <c r="J46">
        <v>0</v>
      </c>
      <c r="K46">
        <v>0</v>
      </c>
    </row>
    <row r="47" spans="1:11" x14ac:dyDescent="0.25">
      <c r="A47">
        <v>45</v>
      </c>
      <c r="B47" s="10">
        <f t="shared" si="4"/>
        <v>1066.0290964179817</v>
      </c>
      <c r="D47" s="5" t="s">
        <v>15</v>
      </c>
      <c r="E47" s="4" t="e">
        <f t="shared" si="7"/>
        <v>#VALUE!</v>
      </c>
      <c r="F47" s="4" t="e">
        <f t="shared" si="8"/>
        <v>#VALUE!</v>
      </c>
      <c r="I47" s="5" t="e">
        <f t="shared" si="2"/>
        <v>#VALUE!</v>
      </c>
      <c r="K47">
        <v>-20</v>
      </c>
    </row>
    <row r="48" spans="1:11" x14ac:dyDescent="0.25">
      <c r="A48">
        <v>46</v>
      </c>
      <c r="B48" s="10">
        <f t="shared" si="4"/>
        <v>1046.0290964179817</v>
      </c>
      <c r="D48" s="5" t="s">
        <v>18</v>
      </c>
      <c r="E48" s="4" t="e">
        <f t="shared" ref="E48:E56" si="9">(20/ABS(G48-D48))*ABS(G48-D48)</f>
        <v>#VALUE!</v>
      </c>
      <c r="F48" s="4" t="e">
        <f t="shared" ref="F48:F56" si="10">ABS(D48-G48)</f>
        <v>#VALUE!</v>
      </c>
      <c r="I48" s="5" t="e">
        <f t="shared" si="2"/>
        <v>#VALUE!</v>
      </c>
      <c r="J48">
        <v>0</v>
      </c>
      <c r="K48">
        <v>0</v>
      </c>
    </row>
    <row r="49" spans="1:14" x14ac:dyDescent="0.25">
      <c r="A49">
        <v>47</v>
      </c>
      <c r="B49" s="10">
        <f t="shared" si="4"/>
        <v>1046.0290964179817</v>
      </c>
      <c r="D49" s="5" t="s">
        <v>17</v>
      </c>
      <c r="E49" s="4" t="e">
        <f t="shared" si="9"/>
        <v>#VALUE!</v>
      </c>
      <c r="F49" s="4" t="e">
        <f t="shared" si="10"/>
        <v>#VALUE!</v>
      </c>
      <c r="I49" s="5" t="e">
        <f t="shared" si="2"/>
        <v>#VALUE!</v>
      </c>
      <c r="J49">
        <v>0</v>
      </c>
      <c r="K49">
        <v>0</v>
      </c>
    </row>
    <row r="50" spans="1:14" x14ac:dyDescent="0.25">
      <c r="A50">
        <v>48</v>
      </c>
      <c r="B50" s="10">
        <f t="shared" si="4"/>
        <v>1046.0290964179817</v>
      </c>
      <c r="D50" s="5" t="s">
        <v>15</v>
      </c>
      <c r="E50" s="4" t="e">
        <f t="shared" si="9"/>
        <v>#VALUE!</v>
      </c>
      <c r="F50" s="4" t="e">
        <f t="shared" si="10"/>
        <v>#VALUE!</v>
      </c>
      <c r="I50" s="5" t="e">
        <f t="shared" si="2"/>
        <v>#VALUE!</v>
      </c>
      <c r="K50">
        <v>-20</v>
      </c>
    </row>
    <row r="51" spans="1:14" x14ac:dyDescent="0.25">
      <c r="A51">
        <v>49</v>
      </c>
      <c r="B51" s="10">
        <f t="shared" si="4"/>
        <v>1026.0290964179817</v>
      </c>
      <c r="D51" s="5" t="s">
        <v>18</v>
      </c>
      <c r="E51" s="4" t="e">
        <f t="shared" si="9"/>
        <v>#VALUE!</v>
      </c>
      <c r="F51" s="4" t="e">
        <f t="shared" si="10"/>
        <v>#VALUE!</v>
      </c>
      <c r="I51" s="5" t="e">
        <f t="shared" si="2"/>
        <v>#VALUE!</v>
      </c>
      <c r="J51">
        <v>0</v>
      </c>
      <c r="K51">
        <v>0</v>
      </c>
    </row>
    <row r="52" spans="1:14" x14ac:dyDescent="0.25">
      <c r="A52">
        <v>50</v>
      </c>
      <c r="B52" s="10">
        <f t="shared" si="4"/>
        <v>1026.0290964179817</v>
      </c>
      <c r="D52" s="5" t="s">
        <v>15</v>
      </c>
      <c r="E52" s="4" t="e">
        <f t="shared" si="9"/>
        <v>#VALUE!</v>
      </c>
      <c r="F52" s="4" t="e">
        <f t="shared" si="10"/>
        <v>#VALUE!</v>
      </c>
      <c r="I52" s="5" t="e">
        <f t="shared" si="2"/>
        <v>#VALUE!</v>
      </c>
      <c r="K52">
        <v>-20</v>
      </c>
    </row>
    <row r="53" spans="1:14" x14ac:dyDescent="0.25">
      <c r="A53">
        <v>51</v>
      </c>
      <c r="B53" s="10">
        <f t="shared" si="4"/>
        <v>1006.0290964179817</v>
      </c>
      <c r="D53">
        <v>1188.4100000000001</v>
      </c>
      <c r="E53" s="4">
        <f t="shared" si="9"/>
        <v>20</v>
      </c>
      <c r="F53" s="4">
        <f t="shared" si="10"/>
        <v>6.6900000000000546</v>
      </c>
      <c r="G53">
        <v>1181.72</v>
      </c>
      <c r="H53">
        <v>1216.45</v>
      </c>
      <c r="I53" s="5">
        <f t="shared" si="2"/>
        <v>2.9895366218235928</v>
      </c>
      <c r="J53">
        <f>(H53-D53)*I53</f>
        <v>83.826606875933436</v>
      </c>
    </row>
    <row r="54" spans="1:14" x14ac:dyDescent="0.25">
      <c r="A54">
        <v>52</v>
      </c>
      <c r="B54" s="10">
        <f t="shared" si="4"/>
        <v>1089.8557032939152</v>
      </c>
      <c r="D54" s="5" t="s">
        <v>15</v>
      </c>
      <c r="E54" s="4" t="e">
        <f t="shared" si="9"/>
        <v>#VALUE!</v>
      </c>
      <c r="F54" s="4" t="e">
        <f t="shared" si="10"/>
        <v>#VALUE!</v>
      </c>
      <c r="I54" s="5" t="e">
        <f t="shared" si="2"/>
        <v>#VALUE!</v>
      </c>
      <c r="K54">
        <v>-20</v>
      </c>
    </row>
    <row r="55" spans="1:14" x14ac:dyDescent="0.25">
      <c r="A55">
        <v>53</v>
      </c>
      <c r="B55" s="10">
        <f t="shared" si="4"/>
        <v>1069.8557032939152</v>
      </c>
      <c r="D55" s="5" t="s">
        <v>18</v>
      </c>
      <c r="E55" s="4" t="e">
        <f t="shared" si="9"/>
        <v>#VALUE!</v>
      </c>
      <c r="F55" s="4" t="e">
        <f t="shared" si="10"/>
        <v>#VALUE!</v>
      </c>
      <c r="I55" s="5" t="e">
        <f t="shared" si="2"/>
        <v>#VALUE!</v>
      </c>
      <c r="J55">
        <v>0</v>
      </c>
      <c r="K55">
        <v>0</v>
      </c>
    </row>
    <row r="56" spans="1:14" x14ac:dyDescent="0.25">
      <c r="A56">
        <v>54</v>
      </c>
      <c r="B56" s="10">
        <f t="shared" si="4"/>
        <v>1069.8557032939152</v>
      </c>
      <c r="D56" s="5" t="s">
        <v>14</v>
      </c>
      <c r="E56" s="4" t="e">
        <f t="shared" si="9"/>
        <v>#VALUE!</v>
      </c>
      <c r="F56" s="4" t="e">
        <f t="shared" si="10"/>
        <v>#VALUE!</v>
      </c>
      <c r="I56" s="5" t="e">
        <f t="shared" si="2"/>
        <v>#VALUE!</v>
      </c>
      <c r="K56">
        <v>-20</v>
      </c>
      <c r="M56">
        <f>SUM(K54:K79)</f>
        <v>-332.60899238373815</v>
      </c>
      <c r="N56">
        <f>1000+M56</f>
        <v>667.39100761626185</v>
      </c>
    </row>
    <row r="57" spans="1:14" x14ac:dyDescent="0.25">
      <c r="A57">
        <v>55</v>
      </c>
      <c r="B57" s="10">
        <f t="shared" si="4"/>
        <v>1049.8557032939152</v>
      </c>
      <c r="D57">
        <v>1219.9100000000001</v>
      </c>
      <c r="E57" s="4">
        <f t="shared" ref="E57:E71" si="11">(20/ABS(G57-D57))*ABS(G57-D57)</f>
        <v>20</v>
      </c>
      <c r="F57" s="4">
        <f t="shared" ref="F57:F71" si="12">ABS(D57-G57)</f>
        <v>1.1399999999998727</v>
      </c>
      <c r="G57">
        <v>1221.05</v>
      </c>
      <c r="H57">
        <v>1220.56</v>
      </c>
      <c r="I57" s="5">
        <f t="shared" si="2"/>
        <v>17.543859649124766</v>
      </c>
      <c r="K57">
        <f>-(H57-D57)*I57</f>
        <v>-11.403508771928704</v>
      </c>
      <c r="M57">
        <f>M56/2</f>
        <v>-166.30449619186908</v>
      </c>
      <c r="N57">
        <f>N56/1000</f>
        <v>0.6673910076162618</v>
      </c>
    </row>
    <row r="58" spans="1:14" x14ac:dyDescent="0.25">
      <c r="A58">
        <v>56</v>
      </c>
      <c r="B58" s="10">
        <f t="shared" si="4"/>
        <v>1038.4521945219865</v>
      </c>
      <c r="D58" s="5" t="s">
        <v>15</v>
      </c>
      <c r="E58" s="4" t="e">
        <f t="shared" si="11"/>
        <v>#VALUE!</v>
      </c>
      <c r="F58" s="4" t="e">
        <f t="shared" si="12"/>
        <v>#VALUE!</v>
      </c>
      <c r="I58" s="5" t="e">
        <f t="shared" si="2"/>
        <v>#VALUE!</v>
      </c>
      <c r="K58">
        <v>-20</v>
      </c>
      <c r="M58">
        <f>1000+M57</f>
        <v>833.69550380813098</v>
      </c>
      <c r="N58">
        <f>N57*100-100</f>
        <v>-33.260899238373824</v>
      </c>
    </row>
    <row r="59" spans="1:14" x14ac:dyDescent="0.25">
      <c r="A59">
        <v>57</v>
      </c>
      <c r="B59" s="10">
        <f t="shared" si="4"/>
        <v>1018.4521945219865</v>
      </c>
      <c r="D59" s="5" t="s">
        <v>17</v>
      </c>
      <c r="E59" s="4" t="e">
        <f t="shared" si="11"/>
        <v>#VALUE!</v>
      </c>
      <c r="F59" s="4" t="e">
        <f t="shared" si="12"/>
        <v>#VALUE!</v>
      </c>
      <c r="I59" s="5" t="e">
        <f t="shared" si="2"/>
        <v>#VALUE!</v>
      </c>
      <c r="J59">
        <v>0</v>
      </c>
      <c r="K59">
        <v>0</v>
      </c>
      <c r="M59">
        <v>1000</v>
      </c>
      <c r="N59">
        <f>1000-M58</f>
        <v>166.30449619186902</v>
      </c>
    </row>
    <row r="60" spans="1:14" x14ac:dyDescent="0.25">
      <c r="A60">
        <v>58</v>
      </c>
      <c r="B60" s="10">
        <f t="shared" si="4"/>
        <v>1018.4521945219865</v>
      </c>
      <c r="D60" s="5" t="s">
        <v>15</v>
      </c>
      <c r="E60" s="4" t="e">
        <f t="shared" si="11"/>
        <v>#VALUE!</v>
      </c>
      <c r="F60" s="4" t="e">
        <f t="shared" si="12"/>
        <v>#VALUE!</v>
      </c>
      <c r="I60" s="5" t="e">
        <f t="shared" si="2"/>
        <v>#VALUE!</v>
      </c>
      <c r="K60">
        <v>-20</v>
      </c>
      <c r="L60" s="2">
        <v>44750</v>
      </c>
      <c r="M60">
        <f>K54+J54+M59</f>
        <v>980</v>
      </c>
    </row>
    <row r="61" spans="1:14" x14ac:dyDescent="0.25">
      <c r="A61">
        <v>59</v>
      </c>
      <c r="B61" s="10">
        <f t="shared" si="4"/>
        <v>998.45219452198648</v>
      </c>
      <c r="D61" s="5" t="s">
        <v>14</v>
      </c>
      <c r="E61" s="4" t="e">
        <f t="shared" si="11"/>
        <v>#VALUE!</v>
      </c>
      <c r="F61" s="4" t="e">
        <f t="shared" si="12"/>
        <v>#VALUE!</v>
      </c>
      <c r="I61" s="5" t="e">
        <f t="shared" si="2"/>
        <v>#VALUE!</v>
      </c>
      <c r="K61">
        <v>-20</v>
      </c>
      <c r="M61">
        <f t="shared" ref="M61:M124" si="13">K55+J55+M60</f>
        <v>980</v>
      </c>
    </row>
    <row r="62" spans="1:14" x14ac:dyDescent="0.25">
      <c r="A62">
        <v>60</v>
      </c>
      <c r="B62" s="10">
        <f t="shared" si="4"/>
        <v>978.45219452198648</v>
      </c>
      <c r="D62" s="5" t="s">
        <v>14</v>
      </c>
      <c r="E62" s="4" t="e">
        <f t="shared" si="11"/>
        <v>#VALUE!</v>
      </c>
      <c r="F62" s="4" t="e">
        <f t="shared" si="12"/>
        <v>#VALUE!</v>
      </c>
      <c r="I62" s="5" t="e">
        <f t="shared" si="2"/>
        <v>#VALUE!</v>
      </c>
      <c r="K62">
        <v>-20</v>
      </c>
      <c r="M62">
        <f t="shared" si="13"/>
        <v>960</v>
      </c>
    </row>
    <row r="63" spans="1:14" x14ac:dyDescent="0.25">
      <c r="A63">
        <v>61</v>
      </c>
      <c r="B63" s="10">
        <f t="shared" si="4"/>
        <v>958.45219452198648</v>
      </c>
      <c r="D63" s="5" t="s">
        <v>15</v>
      </c>
      <c r="E63" s="4" t="e">
        <f t="shared" si="11"/>
        <v>#VALUE!</v>
      </c>
      <c r="F63" s="4" t="e">
        <f t="shared" si="12"/>
        <v>#VALUE!</v>
      </c>
      <c r="I63" s="5" t="e">
        <f t="shared" si="2"/>
        <v>#VALUE!</v>
      </c>
      <c r="K63">
        <v>-20</v>
      </c>
      <c r="M63">
        <f t="shared" si="13"/>
        <v>948.59649122807127</v>
      </c>
    </row>
    <row r="64" spans="1:14" x14ac:dyDescent="0.25">
      <c r="A64">
        <v>62</v>
      </c>
      <c r="B64" s="10">
        <f t="shared" si="4"/>
        <v>938.45219452198648</v>
      </c>
      <c r="D64">
        <v>1236.9100000000001</v>
      </c>
      <c r="E64" s="4">
        <f t="shared" si="11"/>
        <v>20</v>
      </c>
      <c r="F64" s="4">
        <f t="shared" si="12"/>
        <v>0.98000000000001819</v>
      </c>
      <c r="G64">
        <v>1235.93</v>
      </c>
      <c r="H64">
        <v>1236.58</v>
      </c>
      <c r="I64" s="5">
        <f t="shared" si="2"/>
        <v>20.408163265305745</v>
      </c>
      <c r="K64">
        <f>-(D64-H64)*I64</f>
        <v>-6.7346938775540517</v>
      </c>
      <c r="M64">
        <f t="shared" si="13"/>
        <v>928.59649122807127</v>
      </c>
    </row>
    <row r="65" spans="1:13" x14ac:dyDescent="0.25">
      <c r="A65">
        <v>63</v>
      </c>
      <c r="B65" s="10">
        <f t="shared" si="4"/>
        <v>931.71750064443245</v>
      </c>
      <c r="D65" s="5" t="s">
        <v>14</v>
      </c>
      <c r="E65" s="4" t="e">
        <f t="shared" si="11"/>
        <v>#VALUE!</v>
      </c>
      <c r="F65" s="4" t="e">
        <f t="shared" si="12"/>
        <v>#VALUE!</v>
      </c>
      <c r="I65" s="5" t="e">
        <f t="shared" si="2"/>
        <v>#VALUE!</v>
      </c>
      <c r="K65">
        <v>-20</v>
      </c>
      <c r="M65">
        <f t="shared" si="13"/>
        <v>928.59649122807127</v>
      </c>
    </row>
    <row r="66" spans="1:13" x14ac:dyDescent="0.25">
      <c r="A66">
        <v>64</v>
      </c>
      <c r="B66" s="10">
        <f t="shared" si="4"/>
        <v>911.71750064443245</v>
      </c>
      <c r="D66" s="5" t="s">
        <v>17</v>
      </c>
      <c r="E66" s="4" t="e">
        <f t="shared" si="11"/>
        <v>#VALUE!</v>
      </c>
      <c r="F66" s="4" t="e">
        <f t="shared" si="12"/>
        <v>#VALUE!</v>
      </c>
      <c r="I66" s="5" t="e">
        <f t="shared" si="2"/>
        <v>#VALUE!</v>
      </c>
      <c r="J66">
        <v>0</v>
      </c>
      <c r="K66">
        <v>0</v>
      </c>
      <c r="M66">
        <f t="shared" si="13"/>
        <v>908.59649122807127</v>
      </c>
    </row>
    <row r="67" spans="1:13" x14ac:dyDescent="0.25">
      <c r="A67">
        <v>65</v>
      </c>
      <c r="B67" s="10">
        <f t="shared" si="4"/>
        <v>911.71750064443245</v>
      </c>
      <c r="D67" s="5" t="s">
        <v>15</v>
      </c>
      <c r="E67" s="4" t="e">
        <f t="shared" si="11"/>
        <v>#VALUE!</v>
      </c>
      <c r="F67" s="4" t="e">
        <f t="shared" si="12"/>
        <v>#VALUE!</v>
      </c>
      <c r="I67" s="5" t="e">
        <f t="shared" ref="I67:I130" si="14">20/ABS(D67-G67)</f>
        <v>#VALUE!</v>
      </c>
      <c r="K67">
        <v>-20</v>
      </c>
      <c r="M67">
        <f t="shared" si="13"/>
        <v>888.59649122807127</v>
      </c>
    </row>
    <row r="68" spans="1:13" x14ac:dyDescent="0.25">
      <c r="A68">
        <v>66</v>
      </c>
      <c r="B68" s="10">
        <f t="shared" si="4"/>
        <v>891.71750064443245</v>
      </c>
      <c r="D68">
        <v>1234.1199999999999</v>
      </c>
      <c r="E68" s="4">
        <f t="shared" si="11"/>
        <v>20</v>
      </c>
      <c r="F68" s="4">
        <f t="shared" si="12"/>
        <v>1.2899999999999636</v>
      </c>
      <c r="G68">
        <v>1232.83</v>
      </c>
      <c r="H68">
        <v>1233.51</v>
      </c>
      <c r="I68" s="5">
        <f t="shared" si="14"/>
        <v>15.503875968992686</v>
      </c>
      <c r="K68">
        <f>-(D68-H68)*I68</f>
        <v>-9.4573643410839878</v>
      </c>
      <c r="M68">
        <f t="shared" si="13"/>
        <v>868.59649122807127</v>
      </c>
    </row>
    <row r="69" spans="1:13" x14ac:dyDescent="0.25">
      <c r="A69">
        <v>67</v>
      </c>
      <c r="B69" s="10">
        <f t="shared" si="4"/>
        <v>882.26013630334842</v>
      </c>
      <c r="D69" s="5" t="s">
        <v>14</v>
      </c>
      <c r="E69" s="4" t="e">
        <f t="shared" si="11"/>
        <v>#VALUE!</v>
      </c>
      <c r="F69" s="4" t="e">
        <f t="shared" si="12"/>
        <v>#VALUE!</v>
      </c>
      <c r="I69" s="5" t="e">
        <f t="shared" si="14"/>
        <v>#VALUE!</v>
      </c>
      <c r="K69">
        <v>-20</v>
      </c>
      <c r="M69">
        <f t="shared" si="13"/>
        <v>848.59649122807127</v>
      </c>
    </row>
    <row r="70" spans="1:13" x14ac:dyDescent="0.25">
      <c r="A70">
        <v>68</v>
      </c>
      <c r="B70" s="10">
        <f t="shared" si="4"/>
        <v>862.26013630334842</v>
      </c>
      <c r="D70" s="5" t="s">
        <v>15</v>
      </c>
      <c r="E70" s="4" t="e">
        <f t="shared" si="11"/>
        <v>#VALUE!</v>
      </c>
      <c r="F70" s="4" t="e">
        <f t="shared" si="12"/>
        <v>#VALUE!</v>
      </c>
      <c r="I70" s="5" t="e">
        <f t="shared" si="14"/>
        <v>#VALUE!</v>
      </c>
      <c r="K70">
        <v>-20</v>
      </c>
      <c r="M70">
        <f t="shared" si="13"/>
        <v>841.86179735051724</v>
      </c>
    </row>
    <row r="71" spans="1:13" x14ac:dyDescent="0.25">
      <c r="A71">
        <v>69</v>
      </c>
      <c r="B71" s="10">
        <f t="shared" si="4"/>
        <v>842.26013630334842</v>
      </c>
      <c r="D71" s="5" t="s">
        <v>18</v>
      </c>
      <c r="E71" s="4" t="e">
        <f t="shared" si="11"/>
        <v>#VALUE!</v>
      </c>
      <c r="F71" s="4" t="e">
        <f t="shared" si="12"/>
        <v>#VALUE!</v>
      </c>
      <c r="I71" s="5" t="e">
        <f t="shared" si="14"/>
        <v>#VALUE!</v>
      </c>
      <c r="J71">
        <v>0</v>
      </c>
      <c r="K71">
        <v>0</v>
      </c>
      <c r="M71">
        <f t="shared" si="13"/>
        <v>821.86179735051724</v>
      </c>
    </row>
    <row r="72" spans="1:13" x14ac:dyDescent="0.25">
      <c r="A72">
        <v>70</v>
      </c>
      <c r="B72" s="10">
        <f t="shared" si="4"/>
        <v>842.26013630334842</v>
      </c>
      <c r="D72" s="5" t="s">
        <v>17</v>
      </c>
      <c r="E72" s="4" t="e">
        <f t="shared" ref="E72:E77" si="15">(20/ABS(G72-D72))*ABS(G72-D72)</f>
        <v>#VALUE!</v>
      </c>
      <c r="F72" s="4" t="e">
        <f t="shared" ref="F72:F77" si="16">ABS(D72-G72)</f>
        <v>#VALUE!</v>
      </c>
      <c r="I72" s="5" t="e">
        <f t="shared" si="14"/>
        <v>#VALUE!</v>
      </c>
      <c r="J72">
        <v>0</v>
      </c>
      <c r="K72">
        <v>0</v>
      </c>
      <c r="M72">
        <f t="shared" si="13"/>
        <v>821.86179735051724</v>
      </c>
    </row>
    <row r="73" spans="1:13" x14ac:dyDescent="0.25">
      <c r="A73">
        <v>71</v>
      </c>
      <c r="B73" s="10">
        <f t="shared" si="4"/>
        <v>842.26013630334842</v>
      </c>
      <c r="D73" s="5" t="s">
        <v>18</v>
      </c>
      <c r="E73" s="4" t="e">
        <f t="shared" si="15"/>
        <v>#VALUE!</v>
      </c>
      <c r="F73" s="4" t="e">
        <f t="shared" si="16"/>
        <v>#VALUE!</v>
      </c>
      <c r="I73" s="5" t="e">
        <f t="shared" si="14"/>
        <v>#VALUE!</v>
      </c>
      <c r="J73">
        <v>0</v>
      </c>
      <c r="K73">
        <v>0</v>
      </c>
      <c r="M73">
        <f t="shared" si="13"/>
        <v>801.86179735051724</v>
      </c>
    </row>
    <row r="74" spans="1:13" x14ac:dyDescent="0.25">
      <c r="A74">
        <v>72</v>
      </c>
      <c r="B74" s="10">
        <f t="shared" si="4"/>
        <v>842.26013630334842</v>
      </c>
      <c r="D74">
        <v>1253.77</v>
      </c>
      <c r="E74" s="4">
        <f t="shared" si="15"/>
        <v>20</v>
      </c>
      <c r="F74" s="4">
        <f t="shared" si="16"/>
        <v>1.5799999999999272</v>
      </c>
      <c r="G74">
        <v>1252.19</v>
      </c>
      <c r="H74">
        <v>1252.56</v>
      </c>
      <c r="I74" s="5">
        <f t="shared" si="14"/>
        <v>12.658227848101848</v>
      </c>
      <c r="K74">
        <f>-(D74-H74)*I74</f>
        <v>-15.316455696203697</v>
      </c>
      <c r="M74">
        <f t="shared" si="13"/>
        <v>792.40443300943321</v>
      </c>
    </row>
    <row r="75" spans="1:13" x14ac:dyDescent="0.25">
      <c r="A75">
        <v>73</v>
      </c>
      <c r="B75" s="10">
        <f t="shared" si="4"/>
        <v>826.94368060714476</v>
      </c>
      <c r="D75" s="5" t="s">
        <v>14</v>
      </c>
      <c r="E75" s="4" t="e">
        <f t="shared" si="15"/>
        <v>#VALUE!</v>
      </c>
      <c r="F75" s="4" t="e">
        <f t="shared" si="16"/>
        <v>#VALUE!</v>
      </c>
      <c r="I75" s="5" t="e">
        <f t="shared" si="14"/>
        <v>#VALUE!</v>
      </c>
      <c r="K75">
        <v>-20</v>
      </c>
      <c r="M75">
        <f t="shared" si="13"/>
        <v>772.40443300943321</v>
      </c>
    </row>
    <row r="76" spans="1:13" x14ac:dyDescent="0.25">
      <c r="A76">
        <v>74</v>
      </c>
      <c r="B76" s="10">
        <f t="shared" si="4"/>
        <v>806.94368060714476</v>
      </c>
      <c r="D76" s="5" t="s">
        <v>18</v>
      </c>
      <c r="E76" s="4" t="e">
        <f t="shared" si="15"/>
        <v>#VALUE!</v>
      </c>
      <c r="F76" s="4" t="e">
        <f t="shared" si="16"/>
        <v>#VALUE!</v>
      </c>
      <c r="I76" s="5" t="e">
        <f t="shared" si="14"/>
        <v>#VALUE!</v>
      </c>
      <c r="J76">
        <v>0</v>
      </c>
      <c r="K76">
        <v>0</v>
      </c>
      <c r="M76">
        <f t="shared" si="13"/>
        <v>752.40443300943321</v>
      </c>
    </row>
    <row r="77" spans="1:13" x14ac:dyDescent="0.25">
      <c r="A77">
        <v>75</v>
      </c>
      <c r="B77" s="10">
        <f t="shared" si="4"/>
        <v>806.94368060714476</v>
      </c>
      <c r="D77" s="5" t="s">
        <v>14</v>
      </c>
      <c r="E77" s="4" t="e">
        <f t="shared" si="15"/>
        <v>#VALUE!</v>
      </c>
      <c r="F77" s="4" t="e">
        <f t="shared" si="16"/>
        <v>#VALUE!</v>
      </c>
      <c r="I77" s="5" t="e">
        <f t="shared" si="14"/>
        <v>#VALUE!</v>
      </c>
      <c r="K77">
        <v>-20</v>
      </c>
      <c r="M77">
        <f t="shared" si="13"/>
        <v>752.40443300943321</v>
      </c>
    </row>
    <row r="78" spans="1:13" x14ac:dyDescent="0.25">
      <c r="A78">
        <v>76</v>
      </c>
      <c r="B78" s="10">
        <f t="shared" si="4"/>
        <v>786.94368060714476</v>
      </c>
      <c r="D78" s="5" t="s">
        <v>14</v>
      </c>
      <c r="E78" s="4" t="e">
        <f t="shared" ref="E78:E95" si="17">(20/ABS(G78-D78))*ABS(G78-D78)</f>
        <v>#VALUE!</v>
      </c>
      <c r="F78" s="4" t="e">
        <f t="shared" ref="F78:F95" si="18">ABS(D78-G78)</f>
        <v>#VALUE!</v>
      </c>
      <c r="I78" s="5" t="e">
        <f t="shared" si="14"/>
        <v>#VALUE!</v>
      </c>
      <c r="K78">
        <v>-20</v>
      </c>
      <c r="M78">
        <f t="shared" si="13"/>
        <v>752.40443300943321</v>
      </c>
    </row>
    <row r="79" spans="1:13" x14ac:dyDescent="0.25">
      <c r="A79">
        <v>77</v>
      </c>
      <c r="B79" s="10">
        <f t="shared" si="4"/>
        <v>766.94368060714476</v>
      </c>
      <c r="D79">
        <v>1224.6600000000001</v>
      </c>
      <c r="E79" s="4">
        <f t="shared" si="17"/>
        <v>20</v>
      </c>
      <c r="F79" s="4">
        <f t="shared" si="18"/>
        <v>1.9800000000000182</v>
      </c>
      <c r="G79">
        <v>1226.6400000000001</v>
      </c>
      <c r="H79">
        <v>1225.6199999999999</v>
      </c>
      <c r="I79" s="5">
        <f t="shared" si="14"/>
        <v>10.101010101010008</v>
      </c>
      <c r="K79">
        <f>-(H79-D79)*I79</f>
        <v>-9.6969696969676775</v>
      </c>
      <c r="M79">
        <f t="shared" si="13"/>
        <v>752.40443300943321</v>
      </c>
    </row>
    <row r="80" spans="1:13" x14ac:dyDescent="0.25">
      <c r="A80">
        <v>78</v>
      </c>
      <c r="B80" s="10">
        <f t="shared" si="4"/>
        <v>757.24671091017706</v>
      </c>
      <c r="D80">
        <v>1224.83</v>
      </c>
      <c r="E80" s="4">
        <f t="shared" si="17"/>
        <v>20</v>
      </c>
      <c r="F80" s="4">
        <f t="shared" si="18"/>
        <v>1.2599999999999909</v>
      </c>
      <c r="G80">
        <v>1226.0899999999999</v>
      </c>
      <c r="H80">
        <f>D80-F80*10</f>
        <v>1212.23</v>
      </c>
      <c r="I80" s="5">
        <f t="shared" si="14"/>
        <v>15.873015873015987</v>
      </c>
      <c r="J80">
        <v>200</v>
      </c>
      <c r="M80">
        <f t="shared" si="13"/>
        <v>737.08797731322954</v>
      </c>
    </row>
    <row r="81" spans="1:13" x14ac:dyDescent="0.25">
      <c r="A81">
        <v>79</v>
      </c>
      <c r="B81" s="10">
        <f t="shared" si="4"/>
        <v>957.24671091017706</v>
      </c>
      <c r="D81" s="5" t="s">
        <v>14</v>
      </c>
      <c r="E81" s="4" t="e">
        <f t="shared" si="17"/>
        <v>#VALUE!</v>
      </c>
      <c r="F81" s="4" t="e">
        <f t="shared" si="18"/>
        <v>#VALUE!</v>
      </c>
      <c r="I81" s="5" t="e">
        <f t="shared" si="14"/>
        <v>#VALUE!</v>
      </c>
      <c r="K81">
        <v>-20</v>
      </c>
      <c r="M81">
        <f t="shared" si="13"/>
        <v>717.08797731322954</v>
      </c>
    </row>
    <row r="82" spans="1:13" x14ac:dyDescent="0.25">
      <c r="A82">
        <v>80</v>
      </c>
      <c r="B82" s="10">
        <f t="shared" si="4"/>
        <v>937.24671091017706</v>
      </c>
      <c r="D82" s="5" t="s">
        <v>15</v>
      </c>
      <c r="E82" s="4" t="e">
        <f t="shared" si="17"/>
        <v>#VALUE!</v>
      </c>
      <c r="F82" s="4" t="e">
        <f t="shared" si="18"/>
        <v>#VALUE!</v>
      </c>
      <c r="I82" s="5" t="e">
        <f t="shared" si="14"/>
        <v>#VALUE!</v>
      </c>
      <c r="K82">
        <v>-20</v>
      </c>
      <c r="M82">
        <f t="shared" si="13"/>
        <v>717.08797731322954</v>
      </c>
    </row>
    <row r="83" spans="1:13" x14ac:dyDescent="0.25">
      <c r="A83">
        <v>81</v>
      </c>
      <c r="B83" s="10">
        <f t="shared" si="4"/>
        <v>917.24671091017706</v>
      </c>
      <c r="D83">
        <v>1213.45</v>
      </c>
      <c r="E83" s="4">
        <f t="shared" si="17"/>
        <v>20</v>
      </c>
      <c r="F83" s="4">
        <f t="shared" si="18"/>
        <v>2.1900000000000546</v>
      </c>
      <c r="G83">
        <v>1211.26</v>
      </c>
      <c r="H83">
        <f>D83+F83*10</f>
        <v>1235.3500000000006</v>
      </c>
      <c r="I83" s="5">
        <f t="shared" si="14"/>
        <v>9.1324200913239739</v>
      </c>
      <c r="J83">
        <v>200</v>
      </c>
      <c r="M83">
        <f t="shared" si="13"/>
        <v>697.08797731322954</v>
      </c>
    </row>
    <row r="84" spans="1:13" x14ac:dyDescent="0.25">
      <c r="A84">
        <v>82</v>
      </c>
      <c r="B84" s="10">
        <f t="shared" si="4"/>
        <v>1117.2467109101772</v>
      </c>
      <c r="D84" t="s">
        <v>15</v>
      </c>
      <c r="E84" s="4" t="e">
        <f t="shared" si="17"/>
        <v>#VALUE!</v>
      </c>
      <c r="F84" s="4" t="e">
        <f t="shared" si="18"/>
        <v>#VALUE!</v>
      </c>
      <c r="I84" s="5" t="e">
        <f t="shared" si="14"/>
        <v>#VALUE!</v>
      </c>
      <c r="K84">
        <v>-20</v>
      </c>
      <c r="M84">
        <f t="shared" si="13"/>
        <v>677.08797731322954</v>
      </c>
    </row>
    <row r="85" spans="1:13" x14ac:dyDescent="0.25">
      <c r="A85">
        <v>83</v>
      </c>
      <c r="B85" s="10">
        <f t="shared" si="4"/>
        <v>1097.2467109101772</v>
      </c>
      <c r="D85">
        <v>1219.01</v>
      </c>
      <c r="E85" s="4">
        <f t="shared" si="17"/>
        <v>20</v>
      </c>
      <c r="F85" s="4">
        <f t="shared" si="18"/>
        <v>1.7000000000000455</v>
      </c>
      <c r="G85">
        <v>1217.31</v>
      </c>
      <c r="H85">
        <v>1217.8800000000001</v>
      </c>
      <c r="I85" s="5">
        <f t="shared" si="14"/>
        <v>11.764705882352626</v>
      </c>
      <c r="K85">
        <f>-(D85-H85)*I85</f>
        <v>-13.294117647057076</v>
      </c>
      <c r="M85">
        <f t="shared" si="13"/>
        <v>667.39100761626185</v>
      </c>
    </row>
    <row r="86" spans="1:13" x14ac:dyDescent="0.25">
      <c r="A86">
        <v>84</v>
      </c>
      <c r="B86" s="10">
        <f t="shared" si="4"/>
        <v>1083.9525932631202</v>
      </c>
      <c r="D86">
        <v>1221.74</v>
      </c>
      <c r="E86" s="4">
        <f t="shared" si="17"/>
        <v>20</v>
      </c>
      <c r="F86" s="4">
        <f t="shared" si="18"/>
        <v>3.9800000000000182</v>
      </c>
      <c r="G86">
        <v>1217.76</v>
      </c>
      <c r="H86">
        <v>1218.52</v>
      </c>
      <c r="I86" s="5">
        <f t="shared" si="14"/>
        <v>5.0251256281406809</v>
      </c>
      <c r="K86">
        <f>-(D86-H86)*I86</f>
        <v>-16.18090452261313</v>
      </c>
      <c r="M86">
        <f t="shared" si="13"/>
        <v>867.39100761626185</v>
      </c>
    </row>
    <row r="87" spans="1:13" x14ac:dyDescent="0.25">
      <c r="A87">
        <v>85</v>
      </c>
      <c r="B87" s="10">
        <f t="shared" si="4"/>
        <v>1067.771688740507</v>
      </c>
      <c r="D87" t="s">
        <v>14</v>
      </c>
      <c r="E87" s="4" t="e">
        <f t="shared" si="17"/>
        <v>#VALUE!</v>
      </c>
      <c r="F87" s="4" t="e">
        <f t="shared" si="18"/>
        <v>#VALUE!</v>
      </c>
      <c r="I87" s="5" t="e">
        <f t="shared" si="14"/>
        <v>#VALUE!</v>
      </c>
      <c r="K87">
        <v>-20</v>
      </c>
      <c r="M87">
        <f t="shared" si="13"/>
        <v>847.39100761626185</v>
      </c>
    </row>
    <row r="88" spans="1:13" x14ac:dyDescent="0.25">
      <c r="A88">
        <v>86</v>
      </c>
      <c r="B88" s="10">
        <f t="shared" si="4"/>
        <v>1047.771688740507</v>
      </c>
      <c r="D88" t="s">
        <v>15</v>
      </c>
      <c r="E88" s="4" t="e">
        <f t="shared" si="17"/>
        <v>#VALUE!</v>
      </c>
      <c r="F88" s="4" t="e">
        <f t="shared" si="18"/>
        <v>#VALUE!</v>
      </c>
      <c r="I88" s="5" t="e">
        <f t="shared" si="14"/>
        <v>#VALUE!</v>
      </c>
      <c r="K88">
        <v>-20</v>
      </c>
      <c r="M88">
        <f t="shared" si="13"/>
        <v>827.39100761626185</v>
      </c>
    </row>
    <row r="89" spans="1:13" x14ac:dyDescent="0.25">
      <c r="A89">
        <v>87</v>
      </c>
      <c r="B89" s="10">
        <f t="shared" si="4"/>
        <v>1027.771688740507</v>
      </c>
      <c r="D89">
        <v>1225.82</v>
      </c>
      <c r="E89" s="4">
        <f t="shared" si="17"/>
        <v>20</v>
      </c>
      <c r="F89" s="4">
        <f t="shared" si="18"/>
        <v>3.4500000000000455</v>
      </c>
      <c r="G89">
        <v>1222.3699999999999</v>
      </c>
      <c r="H89">
        <v>1223.27</v>
      </c>
      <c r="I89" s="5">
        <f t="shared" si="14"/>
        <v>5.7971014492752859</v>
      </c>
      <c r="K89">
        <f>-(D89-H89)*I89</f>
        <v>-14.782608695651716</v>
      </c>
      <c r="M89">
        <f t="shared" si="13"/>
        <v>1027.391007616262</v>
      </c>
    </row>
    <row r="90" spans="1:13" x14ac:dyDescent="0.25">
      <c r="A90">
        <v>88</v>
      </c>
      <c r="B90" s="10">
        <f t="shared" si="4"/>
        <v>1012.9890800448553</v>
      </c>
      <c r="D90" t="s">
        <v>17</v>
      </c>
      <c r="E90" s="4" t="e">
        <f t="shared" si="17"/>
        <v>#VALUE!</v>
      </c>
      <c r="F90" s="4" t="e">
        <f t="shared" si="18"/>
        <v>#VALUE!</v>
      </c>
      <c r="I90" s="5" t="e">
        <f t="shared" si="14"/>
        <v>#VALUE!</v>
      </c>
      <c r="J90">
        <v>0</v>
      </c>
      <c r="K90">
        <v>0</v>
      </c>
      <c r="M90">
        <f t="shared" si="13"/>
        <v>1007.391007616262</v>
      </c>
    </row>
    <row r="91" spans="1:13" x14ac:dyDescent="0.25">
      <c r="A91">
        <v>89</v>
      </c>
      <c r="B91" s="10">
        <f t="shared" si="4"/>
        <v>1012.9890800448553</v>
      </c>
      <c r="D91" t="s">
        <v>18</v>
      </c>
      <c r="E91" s="4" t="e">
        <f t="shared" si="17"/>
        <v>#VALUE!</v>
      </c>
      <c r="F91" s="4" t="e">
        <f t="shared" si="18"/>
        <v>#VALUE!</v>
      </c>
      <c r="I91" s="5" t="e">
        <f t="shared" si="14"/>
        <v>#VALUE!</v>
      </c>
      <c r="J91">
        <v>0</v>
      </c>
      <c r="K91">
        <v>0</v>
      </c>
      <c r="M91">
        <f t="shared" si="13"/>
        <v>994.09688996920488</v>
      </c>
    </row>
    <row r="92" spans="1:13" x14ac:dyDescent="0.25">
      <c r="A92">
        <v>90</v>
      </c>
      <c r="B92" s="10">
        <f t="shared" ref="B92:B155" si="19">B91+J91+K91</f>
        <v>1012.9890800448553</v>
      </c>
      <c r="D92" t="s">
        <v>17</v>
      </c>
      <c r="E92" s="4" t="e">
        <f t="shared" si="17"/>
        <v>#VALUE!</v>
      </c>
      <c r="F92" s="4" t="e">
        <f t="shared" si="18"/>
        <v>#VALUE!</v>
      </c>
      <c r="I92" s="5" t="e">
        <f t="shared" si="14"/>
        <v>#VALUE!</v>
      </c>
      <c r="J92">
        <v>0</v>
      </c>
      <c r="K92">
        <v>0</v>
      </c>
      <c r="M92">
        <f t="shared" si="13"/>
        <v>977.91598544659178</v>
      </c>
    </row>
    <row r="93" spans="1:13" x14ac:dyDescent="0.25">
      <c r="A93">
        <v>91</v>
      </c>
      <c r="B93" s="10">
        <f t="shared" si="19"/>
        <v>1012.9890800448553</v>
      </c>
      <c r="D93" t="s">
        <v>18</v>
      </c>
      <c r="E93" s="4" t="e">
        <f t="shared" si="17"/>
        <v>#VALUE!</v>
      </c>
      <c r="F93" s="4" t="e">
        <f t="shared" si="18"/>
        <v>#VALUE!</v>
      </c>
      <c r="I93" s="5" t="e">
        <f t="shared" si="14"/>
        <v>#VALUE!</v>
      </c>
      <c r="J93">
        <v>0</v>
      </c>
      <c r="K93">
        <v>0</v>
      </c>
      <c r="M93">
        <f t="shared" si="13"/>
        <v>957.91598544659178</v>
      </c>
    </row>
    <row r="94" spans="1:13" x14ac:dyDescent="0.25">
      <c r="A94">
        <v>92</v>
      </c>
      <c r="B94" s="10">
        <f t="shared" si="19"/>
        <v>1012.9890800448553</v>
      </c>
      <c r="D94">
        <v>1228.8499999999999</v>
      </c>
      <c r="E94" s="4">
        <f t="shared" si="17"/>
        <v>20</v>
      </c>
      <c r="F94" s="4">
        <f t="shared" si="18"/>
        <v>5.2899999999999636</v>
      </c>
      <c r="G94">
        <v>1223.56</v>
      </c>
      <c r="H94">
        <v>1229.07</v>
      </c>
      <c r="I94" s="5">
        <f t="shared" si="14"/>
        <v>3.7807183364839578</v>
      </c>
      <c r="J94">
        <f>(H94-D94)*I94</f>
        <v>0.83175803402657389</v>
      </c>
      <c r="M94">
        <f t="shared" si="13"/>
        <v>937.91598544659178</v>
      </c>
    </row>
    <row r="95" spans="1:13" x14ac:dyDescent="0.25">
      <c r="A95">
        <v>93</v>
      </c>
      <c r="B95" s="10">
        <f t="shared" si="19"/>
        <v>1013.8208380788819</v>
      </c>
      <c r="D95" t="s">
        <v>15</v>
      </c>
      <c r="E95" s="4" t="e">
        <f t="shared" si="17"/>
        <v>#VALUE!</v>
      </c>
      <c r="F95" s="4" t="e">
        <f t="shared" si="18"/>
        <v>#VALUE!</v>
      </c>
      <c r="I95" s="5" t="e">
        <f t="shared" si="14"/>
        <v>#VALUE!</v>
      </c>
      <c r="K95">
        <v>-20</v>
      </c>
      <c r="L95" s="2">
        <v>44751</v>
      </c>
      <c r="M95">
        <f t="shared" si="13"/>
        <v>923.1333767509401</v>
      </c>
    </row>
    <row r="96" spans="1:13" x14ac:dyDescent="0.25">
      <c r="A96">
        <v>94</v>
      </c>
      <c r="B96" s="10">
        <f t="shared" si="19"/>
        <v>993.82083807888193</v>
      </c>
      <c r="D96">
        <v>1234.99</v>
      </c>
      <c r="E96" s="4">
        <f t="shared" ref="E96:E104" si="20">(20/ABS(G96-D96))*ABS(G96-D96)</f>
        <v>20</v>
      </c>
      <c r="F96" s="4">
        <f t="shared" ref="F96:F104" si="21">ABS(D96-G96)</f>
        <v>1.7000000000000455</v>
      </c>
      <c r="G96">
        <v>1233.29</v>
      </c>
      <c r="H96">
        <v>1233.6099999999999</v>
      </c>
      <c r="I96" s="5">
        <f t="shared" si="14"/>
        <v>11.764705882352626</v>
      </c>
      <c r="K96">
        <f>-(D96-H96)*I96</f>
        <v>-16.235294117647907</v>
      </c>
      <c r="M96">
        <f t="shared" si="13"/>
        <v>923.1333767509401</v>
      </c>
    </row>
    <row r="97" spans="1:13" x14ac:dyDescent="0.25">
      <c r="A97">
        <v>95</v>
      </c>
      <c r="B97" s="10">
        <f t="shared" si="19"/>
        <v>977.58554396123407</v>
      </c>
      <c r="D97">
        <v>1238.17</v>
      </c>
      <c r="E97" s="4">
        <f t="shared" si="20"/>
        <v>20</v>
      </c>
      <c r="F97" s="4">
        <f t="shared" si="21"/>
        <v>4.2400000000000091</v>
      </c>
      <c r="G97">
        <v>1233.93</v>
      </c>
      <c r="H97">
        <v>1235.05</v>
      </c>
      <c r="I97" s="5">
        <f t="shared" si="14"/>
        <v>4.7169811320754613</v>
      </c>
      <c r="K97">
        <f>-(D97-H97)*I97</f>
        <v>-14.716981132075997</v>
      </c>
      <c r="M97">
        <f t="shared" si="13"/>
        <v>923.1333767509401</v>
      </c>
    </row>
    <row r="98" spans="1:13" x14ac:dyDescent="0.25">
      <c r="A98">
        <v>96</v>
      </c>
      <c r="B98" s="10">
        <f t="shared" si="19"/>
        <v>962.86856282915812</v>
      </c>
      <c r="D98" t="s">
        <v>15</v>
      </c>
      <c r="E98" s="4" t="e">
        <f t="shared" si="20"/>
        <v>#VALUE!</v>
      </c>
      <c r="F98" s="4" t="e">
        <f t="shared" si="21"/>
        <v>#VALUE!</v>
      </c>
      <c r="I98" s="5" t="e">
        <f t="shared" si="14"/>
        <v>#VALUE!</v>
      </c>
      <c r="K98">
        <v>-20</v>
      </c>
      <c r="M98">
        <f t="shared" si="13"/>
        <v>923.1333767509401</v>
      </c>
    </row>
    <row r="99" spans="1:13" x14ac:dyDescent="0.25">
      <c r="A99">
        <v>97</v>
      </c>
      <c r="B99" s="10">
        <f t="shared" si="19"/>
        <v>942.86856282915812</v>
      </c>
      <c r="D99">
        <v>1236.6199999999999</v>
      </c>
      <c r="E99" s="4">
        <f t="shared" si="20"/>
        <v>20</v>
      </c>
      <c r="F99" s="4">
        <f t="shared" si="21"/>
        <v>1.7699999999999818</v>
      </c>
      <c r="G99">
        <v>1234.8499999999999</v>
      </c>
      <c r="H99">
        <v>1235.3399999999999</v>
      </c>
      <c r="I99" s="5">
        <f t="shared" si="14"/>
        <v>11.299435028248704</v>
      </c>
      <c r="K99">
        <f>-(D99-H99)*I99</f>
        <v>-14.463276836158032</v>
      </c>
      <c r="M99">
        <f t="shared" si="13"/>
        <v>923.1333767509401</v>
      </c>
    </row>
    <row r="100" spans="1:13" x14ac:dyDescent="0.25">
      <c r="A100">
        <v>98</v>
      </c>
      <c r="B100" s="10">
        <f t="shared" si="19"/>
        <v>928.40528599300012</v>
      </c>
      <c r="D100" t="s">
        <v>14</v>
      </c>
      <c r="E100" s="4" t="e">
        <f t="shared" si="20"/>
        <v>#VALUE!</v>
      </c>
      <c r="F100" s="4" t="e">
        <f t="shared" si="21"/>
        <v>#VALUE!</v>
      </c>
      <c r="I100" s="5" t="e">
        <f t="shared" si="14"/>
        <v>#VALUE!</v>
      </c>
      <c r="K100">
        <v>-20</v>
      </c>
      <c r="M100">
        <f t="shared" si="13"/>
        <v>923.96513478496672</v>
      </c>
    </row>
    <row r="101" spans="1:13" x14ac:dyDescent="0.25">
      <c r="A101">
        <v>99</v>
      </c>
      <c r="B101" s="10">
        <f t="shared" si="19"/>
        <v>908.40528599300012</v>
      </c>
      <c r="D101" t="s">
        <v>18</v>
      </c>
      <c r="E101" s="4" t="e">
        <f t="shared" si="20"/>
        <v>#VALUE!</v>
      </c>
      <c r="F101" s="4" t="e">
        <f t="shared" si="21"/>
        <v>#VALUE!</v>
      </c>
      <c r="I101" s="5" t="e">
        <f t="shared" si="14"/>
        <v>#VALUE!</v>
      </c>
      <c r="J101">
        <v>0</v>
      </c>
      <c r="K101">
        <v>0</v>
      </c>
      <c r="M101">
        <f t="shared" si="13"/>
        <v>903.96513478496672</v>
      </c>
    </row>
    <row r="102" spans="1:13" x14ac:dyDescent="0.25">
      <c r="A102">
        <v>100</v>
      </c>
      <c r="B102" s="10">
        <f t="shared" si="19"/>
        <v>908.40528599300012</v>
      </c>
      <c r="D102" t="s">
        <v>17</v>
      </c>
      <c r="E102" s="4" t="e">
        <f t="shared" si="20"/>
        <v>#VALUE!</v>
      </c>
      <c r="F102" s="4" t="e">
        <f t="shared" si="21"/>
        <v>#VALUE!</v>
      </c>
      <c r="I102" s="5" t="e">
        <f t="shared" si="14"/>
        <v>#VALUE!</v>
      </c>
      <c r="J102">
        <v>0</v>
      </c>
      <c r="K102">
        <v>0</v>
      </c>
      <c r="M102">
        <f t="shared" si="13"/>
        <v>887.72984066731885</v>
      </c>
    </row>
    <row r="103" spans="1:13" x14ac:dyDescent="0.25">
      <c r="A103">
        <v>101</v>
      </c>
      <c r="B103" s="10">
        <f t="shared" si="19"/>
        <v>908.40528599300012</v>
      </c>
      <c r="D103" t="s">
        <v>18</v>
      </c>
      <c r="E103" s="4" t="e">
        <f t="shared" si="20"/>
        <v>#VALUE!</v>
      </c>
      <c r="F103" s="4" t="e">
        <f t="shared" si="21"/>
        <v>#VALUE!</v>
      </c>
      <c r="I103" s="5" t="e">
        <f t="shared" si="14"/>
        <v>#VALUE!</v>
      </c>
      <c r="J103">
        <v>0</v>
      </c>
      <c r="K103">
        <v>0</v>
      </c>
      <c r="M103">
        <f t="shared" si="13"/>
        <v>873.01285953524291</v>
      </c>
    </row>
    <row r="104" spans="1:13" x14ac:dyDescent="0.25">
      <c r="A104">
        <v>102</v>
      </c>
      <c r="B104" s="10">
        <f t="shared" si="19"/>
        <v>908.40528599300012</v>
      </c>
      <c r="D104" t="s">
        <v>17</v>
      </c>
      <c r="E104" s="4" t="e">
        <f t="shared" si="20"/>
        <v>#VALUE!</v>
      </c>
      <c r="F104" s="4" t="e">
        <f t="shared" si="21"/>
        <v>#VALUE!</v>
      </c>
      <c r="I104" s="5" t="e">
        <f t="shared" si="14"/>
        <v>#VALUE!</v>
      </c>
      <c r="J104">
        <v>0</v>
      </c>
      <c r="K104">
        <v>0</v>
      </c>
      <c r="M104">
        <f t="shared" si="13"/>
        <v>853.01285953524291</v>
      </c>
    </row>
    <row r="105" spans="1:13" x14ac:dyDescent="0.25">
      <c r="A105">
        <v>103</v>
      </c>
      <c r="B105" s="10">
        <f t="shared" si="19"/>
        <v>908.40528599300012</v>
      </c>
      <c r="D105">
        <v>1212.73</v>
      </c>
      <c r="E105" s="4">
        <f t="shared" ref="E105:E122" si="22">(20/ABS(G105-D105))*ABS(G105-D105)</f>
        <v>20</v>
      </c>
      <c r="F105" s="4">
        <f t="shared" ref="F105:F122" si="23">ABS(D105-G105)</f>
        <v>0.80999999999994543</v>
      </c>
      <c r="G105">
        <v>1211.92</v>
      </c>
      <c r="H105">
        <v>1212.33</v>
      </c>
      <c r="I105" s="5">
        <f t="shared" si="14"/>
        <v>24.69135802469302</v>
      </c>
      <c r="K105">
        <f>-(D105-H105)*I105</f>
        <v>-9.8765432098794541</v>
      </c>
      <c r="M105">
        <f t="shared" si="13"/>
        <v>838.54958269908491</v>
      </c>
    </row>
    <row r="106" spans="1:13" x14ac:dyDescent="0.25">
      <c r="A106">
        <v>104</v>
      </c>
      <c r="B106" s="10">
        <f t="shared" si="19"/>
        <v>898.52874278312072</v>
      </c>
      <c r="D106" t="s">
        <v>14</v>
      </c>
      <c r="E106" s="4" t="e">
        <f t="shared" si="22"/>
        <v>#VALUE!</v>
      </c>
      <c r="F106" s="4" t="e">
        <f t="shared" si="23"/>
        <v>#VALUE!</v>
      </c>
      <c r="I106" s="5" t="e">
        <f t="shared" si="14"/>
        <v>#VALUE!</v>
      </c>
      <c r="K106">
        <v>-20</v>
      </c>
      <c r="M106">
        <f t="shared" si="13"/>
        <v>818.54958269908491</v>
      </c>
    </row>
    <row r="107" spans="1:13" x14ac:dyDescent="0.25">
      <c r="A107">
        <v>105</v>
      </c>
      <c r="B107" s="10">
        <f t="shared" si="19"/>
        <v>878.52874278312072</v>
      </c>
      <c r="D107">
        <v>1213.71</v>
      </c>
      <c r="E107" s="4">
        <f t="shared" si="22"/>
        <v>20</v>
      </c>
      <c r="F107" s="4">
        <f t="shared" si="23"/>
        <v>1.8900000000001</v>
      </c>
      <c r="G107">
        <v>1211.82</v>
      </c>
      <c r="H107">
        <v>1211.94</v>
      </c>
      <c r="I107" s="5">
        <f t="shared" si="14"/>
        <v>10.582010582010021</v>
      </c>
      <c r="K107">
        <f>-(D107-H107)*I107</f>
        <v>-18.730158730157545</v>
      </c>
      <c r="M107">
        <f t="shared" si="13"/>
        <v>818.54958269908491</v>
      </c>
    </row>
    <row r="108" spans="1:13" x14ac:dyDescent="0.25">
      <c r="A108">
        <v>106</v>
      </c>
      <c r="B108" s="10">
        <f t="shared" si="19"/>
        <v>859.79858405296318</v>
      </c>
      <c r="D108" t="s">
        <v>17</v>
      </c>
      <c r="E108" s="4" t="e">
        <f t="shared" si="22"/>
        <v>#VALUE!</v>
      </c>
      <c r="F108" s="4" t="e">
        <f t="shared" si="23"/>
        <v>#VALUE!</v>
      </c>
      <c r="I108" s="5" t="e">
        <f t="shared" si="14"/>
        <v>#VALUE!</v>
      </c>
      <c r="J108">
        <v>0</v>
      </c>
      <c r="K108">
        <v>0</v>
      </c>
      <c r="M108">
        <f t="shared" si="13"/>
        <v>818.54958269908491</v>
      </c>
    </row>
    <row r="109" spans="1:13" x14ac:dyDescent="0.25">
      <c r="A109">
        <v>107</v>
      </c>
      <c r="B109" s="10">
        <f t="shared" si="19"/>
        <v>859.79858405296318</v>
      </c>
      <c r="D109" t="s">
        <v>15</v>
      </c>
      <c r="E109" s="4" t="e">
        <f t="shared" si="22"/>
        <v>#VALUE!</v>
      </c>
      <c r="F109" s="4" t="e">
        <f t="shared" si="23"/>
        <v>#VALUE!</v>
      </c>
      <c r="I109" s="5" t="e">
        <f t="shared" si="14"/>
        <v>#VALUE!</v>
      </c>
      <c r="K109">
        <v>-20</v>
      </c>
      <c r="M109">
        <f t="shared" si="13"/>
        <v>818.54958269908491</v>
      </c>
    </row>
    <row r="110" spans="1:13" x14ac:dyDescent="0.25">
      <c r="A110">
        <v>108</v>
      </c>
      <c r="B110" s="10">
        <f t="shared" si="19"/>
        <v>839.79858405296318</v>
      </c>
      <c r="D110" t="s">
        <v>17</v>
      </c>
      <c r="E110" s="4" t="e">
        <f t="shared" si="22"/>
        <v>#VALUE!</v>
      </c>
      <c r="F110" s="4" t="e">
        <f t="shared" si="23"/>
        <v>#VALUE!</v>
      </c>
      <c r="I110" s="5" t="e">
        <f t="shared" si="14"/>
        <v>#VALUE!</v>
      </c>
      <c r="J110">
        <v>0</v>
      </c>
      <c r="K110">
        <v>0</v>
      </c>
      <c r="M110">
        <f t="shared" si="13"/>
        <v>818.54958269908491</v>
      </c>
    </row>
    <row r="111" spans="1:13" x14ac:dyDescent="0.25">
      <c r="A111">
        <v>109</v>
      </c>
      <c r="B111" s="10">
        <f t="shared" si="19"/>
        <v>839.79858405296318</v>
      </c>
      <c r="D111" t="s">
        <v>15</v>
      </c>
      <c r="E111" s="4" t="e">
        <f t="shared" si="22"/>
        <v>#VALUE!</v>
      </c>
      <c r="F111" s="4" t="e">
        <f t="shared" si="23"/>
        <v>#VALUE!</v>
      </c>
      <c r="I111" s="5" t="e">
        <f t="shared" si="14"/>
        <v>#VALUE!</v>
      </c>
      <c r="K111">
        <v>-20</v>
      </c>
      <c r="M111">
        <f t="shared" si="13"/>
        <v>808.67303948920551</v>
      </c>
    </row>
    <row r="112" spans="1:13" x14ac:dyDescent="0.25">
      <c r="A112">
        <v>110</v>
      </c>
      <c r="B112" s="10">
        <f t="shared" si="19"/>
        <v>819.79858405296318</v>
      </c>
      <c r="D112">
        <v>1219.82</v>
      </c>
      <c r="E112" s="4">
        <f t="shared" si="22"/>
        <v>20</v>
      </c>
      <c r="F112" s="4">
        <f t="shared" si="23"/>
        <v>1.1800000000000637</v>
      </c>
      <c r="G112">
        <v>1221</v>
      </c>
      <c r="H112">
        <f>D112-F112*10</f>
        <v>1208.0199999999993</v>
      </c>
      <c r="I112" s="5">
        <f t="shared" si="14"/>
        <v>16.949152542371966</v>
      </c>
      <c r="J112">
        <v>200</v>
      </c>
      <c r="M112">
        <f t="shared" si="13"/>
        <v>788.67303948920551</v>
      </c>
    </row>
    <row r="113" spans="1:13" x14ac:dyDescent="0.25">
      <c r="A113">
        <v>111</v>
      </c>
      <c r="B113" s="10">
        <f t="shared" si="19"/>
        <v>1019.7985840529632</v>
      </c>
      <c r="D113" t="s">
        <v>14</v>
      </c>
      <c r="E113" s="4" t="e">
        <f t="shared" si="22"/>
        <v>#VALUE!</v>
      </c>
      <c r="F113" s="4" t="e">
        <f t="shared" si="23"/>
        <v>#VALUE!</v>
      </c>
      <c r="I113" s="5" t="e">
        <f t="shared" si="14"/>
        <v>#VALUE!</v>
      </c>
      <c r="K113">
        <v>-20</v>
      </c>
      <c r="M113">
        <f t="shared" si="13"/>
        <v>769.94288075904797</v>
      </c>
    </row>
    <row r="114" spans="1:13" x14ac:dyDescent="0.25">
      <c r="A114">
        <v>112</v>
      </c>
      <c r="B114" s="10">
        <f t="shared" si="19"/>
        <v>999.79858405296318</v>
      </c>
      <c r="D114" t="s">
        <v>15</v>
      </c>
      <c r="E114" s="4" t="e">
        <f t="shared" si="22"/>
        <v>#VALUE!</v>
      </c>
      <c r="F114" s="4" t="e">
        <f t="shared" si="23"/>
        <v>#VALUE!</v>
      </c>
      <c r="I114" s="5" t="e">
        <f t="shared" si="14"/>
        <v>#VALUE!</v>
      </c>
      <c r="K114">
        <v>-20</v>
      </c>
      <c r="M114">
        <f t="shared" si="13"/>
        <v>769.94288075904797</v>
      </c>
    </row>
    <row r="115" spans="1:13" x14ac:dyDescent="0.25">
      <c r="A115">
        <v>113</v>
      </c>
      <c r="B115" s="10">
        <f t="shared" si="19"/>
        <v>979.79858405296318</v>
      </c>
      <c r="D115" t="s">
        <v>15</v>
      </c>
      <c r="E115" s="4" t="e">
        <f t="shared" si="22"/>
        <v>#VALUE!</v>
      </c>
      <c r="F115" s="4" t="e">
        <f t="shared" si="23"/>
        <v>#VALUE!</v>
      </c>
      <c r="I115" s="5" t="e">
        <f t="shared" si="14"/>
        <v>#VALUE!</v>
      </c>
      <c r="K115">
        <v>-20</v>
      </c>
      <c r="M115">
        <f t="shared" si="13"/>
        <v>749.94288075904797</v>
      </c>
    </row>
    <row r="116" spans="1:13" x14ac:dyDescent="0.25">
      <c r="A116">
        <v>114</v>
      </c>
      <c r="B116" s="10">
        <f t="shared" si="19"/>
        <v>959.79858405296318</v>
      </c>
      <c r="D116" t="s">
        <v>17</v>
      </c>
      <c r="E116" s="4" t="e">
        <f t="shared" si="22"/>
        <v>#VALUE!</v>
      </c>
      <c r="F116" s="4" t="e">
        <f t="shared" si="23"/>
        <v>#VALUE!</v>
      </c>
      <c r="I116" s="5" t="e">
        <f t="shared" si="14"/>
        <v>#VALUE!</v>
      </c>
      <c r="J116">
        <v>0</v>
      </c>
      <c r="K116">
        <v>0</v>
      </c>
      <c r="M116">
        <f t="shared" si="13"/>
        <v>749.94288075904797</v>
      </c>
    </row>
    <row r="117" spans="1:13" x14ac:dyDescent="0.25">
      <c r="A117">
        <v>115</v>
      </c>
      <c r="B117" s="10">
        <f t="shared" si="19"/>
        <v>959.79858405296318</v>
      </c>
      <c r="D117" t="s">
        <v>18</v>
      </c>
      <c r="E117" s="4" t="e">
        <f t="shared" si="22"/>
        <v>#VALUE!</v>
      </c>
      <c r="F117" s="4" t="e">
        <f t="shared" si="23"/>
        <v>#VALUE!</v>
      </c>
      <c r="I117" s="5" t="e">
        <f t="shared" si="14"/>
        <v>#VALUE!</v>
      </c>
      <c r="J117">
        <v>0</v>
      </c>
      <c r="K117">
        <v>0</v>
      </c>
      <c r="M117">
        <f t="shared" si="13"/>
        <v>729.94288075904797</v>
      </c>
    </row>
    <row r="118" spans="1:13" x14ac:dyDescent="0.25">
      <c r="A118">
        <v>116</v>
      </c>
      <c r="B118" s="10">
        <f t="shared" si="19"/>
        <v>959.79858405296318</v>
      </c>
      <c r="D118" t="s">
        <v>14</v>
      </c>
      <c r="E118" s="4" t="e">
        <f t="shared" si="22"/>
        <v>#VALUE!</v>
      </c>
      <c r="F118" s="4" t="e">
        <f t="shared" si="23"/>
        <v>#VALUE!</v>
      </c>
      <c r="I118" s="5" t="e">
        <f t="shared" si="14"/>
        <v>#VALUE!</v>
      </c>
      <c r="K118">
        <v>-20</v>
      </c>
      <c r="L118" s="2">
        <v>44752</v>
      </c>
      <c r="M118">
        <f t="shared" si="13"/>
        <v>929.94288075904797</v>
      </c>
    </row>
    <row r="119" spans="1:13" x14ac:dyDescent="0.25">
      <c r="A119">
        <v>117</v>
      </c>
      <c r="B119" s="10">
        <f t="shared" si="19"/>
        <v>939.79858405296318</v>
      </c>
      <c r="D119" t="s">
        <v>14</v>
      </c>
      <c r="E119" s="4" t="e">
        <f t="shared" si="22"/>
        <v>#VALUE!</v>
      </c>
      <c r="F119" s="4" t="e">
        <f t="shared" si="23"/>
        <v>#VALUE!</v>
      </c>
      <c r="I119" s="5" t="e">
        <f t="shared" si="14"/>
        <v>#VALUE!</v>
      </c>
      <c r="K119">
        <v>-20</v>
      </c>
      <c r="M119">
        <f t="shared" si="13"/>
        <v>909.94288075904797</v>
      </c>
    </row>
    <row r="120" spans="1:13" x14ac:dyDescent="0.25">
      <c r="A120">
        <v>118</v>
      </c>
      <c r="B120" s="10">
        <f t="shared" si="19"/>
        <v>919.79858405296318</v>
      </c>
      <c r="D120" t="s">
        <v>18</v>
      </c>
      <c r="E120" s="4" t="e">
        <f t="shared" si="22"/>
        <v>#VALUE!</v>
      </c>
      <c r="F120" s="4" t="e">
        <f t="shared" si="23"/>
        <v>#VALUE!</v>
      </c>
      <c r="I120" s="5" t="e">
        <f t="shared" si="14"/>
        <v>#VALUE!</v>
      </c>
      <c r="J120">
        <v>0</v>
      </c>
      <c r="K120">
        <v>0</v>
      </c>
      <c r="M120">
        <f t="shared" si="13"/>
        <v>889.94288075904797</v>
      </c>
    </row>
    <row r="121" spans="1:13" x14ac:dyDescent="0.25">
      <c r="A121">
        <v>119</v>
      </c>
      <c r="B121" s="10">
        <f t="shared" si="19"/>
        <v>919.79858405296318</v>
      </c>
      <c r="D121" t="s">
        <v>14</v>
      </c>
      <c r="E121" s="4" t="e">
        <f t="shared" si="22"/>
        <v>#VALUE!</v>
      </c>
      <c r="F121" s="4" t="e">
        <f t="shared" si="23"/>
        <v>#VALUE!</v>
      </c>
      <c r="I121" s="5" t="e">
        <f t="shared" si="14"/>
        <v>#VALUE!</v>
      </c>
      <c r="K121">
        <v>-20</v>
      </c>
      <c r="M121">
        <f t="shared" si="13"/>
        <v>869.94288075904797</v>
      </c>
    </row>
    <row r="122" spans="1:13" x14ac:dyDescent="0.25">
      <c r="A122">
        <v>120</v>
      </c>
      <c r="B122" s="10">
        <f t="shared" si="19"/>
        <v>899.79858405296318</v>
      </c>
      <c r="D122" t="s">
        <v>18</v>
      </c>
      <c r="E122" s="4" t="e">
        <f t="shared" si="22"/>
        <v>#VALUE!</v>
      </c>
      <c r="F122" s="4" t="e">
        <f t="shared" si="23"/>
        <v>#VALUE!</v>
      </c>
      <c r="I122" s="5" t="e">
        <f t="shared" si="14"/>
        <v>#VALUE!</v>
      </c>
      <c r="J122">
        <v>0</v>
      </c>
      <c r="K122">
        <v>0</v>
      </c>
      <c r="M122">
        <f t="shared" si="13"/>
        <v>869.94288075904797</v>
      </c>
    </row>
    <row r="123" spans="1:13" x14ac:dyDescent="0.25">
      <c r="A123">
        <v>121</v>
      </c>
      <c r="B123" s="10">
        <f t="shared" si="19"/>
        <v>899.79858405296318</v>
      </c>
      <c r="D123" t="s">
        <v>14</v>
      </c>
      <c r="E123" s="4" t="e">
        <f t="shared" ref="E123:E136" si="24">(20/ABS(G123-D123))*ABS(G123-D123)</f>
        <v>#VALUE!</v>
      </c>
      <c r="F123" s="4" t="e">
        <f t="shared" ref="F123:F136" si="25">ABS(D123-G123)</f>
        <v>#VALUE!</v>
      </c>
      <c r="I123" s="5" t="e">
        <f t="shared" si="14"/>
        <v>#VALUE!</v>
      </c>
      <c r="K123">
        <v>-20</v>
      </c>
      <c r="M123">
        <f t="shared" si="13"/>
        <v>869.94288075904797</v>
      </c>
    </row>
    <row r="124" spans="1:13" x14ac:dyDescent="0.25">
      <c r="A124">
        <v>122</v>
      </c>
      <c r="B124" s="10">
        <f t="shared" si="19"/>
        <v>879.79858405296318</v>
      </c>
      <c r="D124">
        <v>1213.6400000000001</v>
      </c>
      <c r="E124" s="4">
        <f t="shared" si="24"/>
        <v>20</v>
      </c>
      <c r="F124" s="4">
        <f t="shared" si="25"/>
        <v>2.3699999999998909</v>
      </c>
      <c r="G124">
        <v>1216.01</v>
      </c>
      <c r="H124">
        <f>D124-F124*10</f>
        <v>1189.9400000000012</v>
      </c>
      <c r="I124" s="5">
        <f t="shared" si="14"/>
        <v>8.4388185654012329</v>
      </c>
      <c r="J124">
        <v>200</v>
      </c>
      <c r="M124">
        <f t="shared" si="13"/>
        <v>849.94288075904797</v>
      </c>
    </row>
    <row r="125" spans="1:13" x14ac:dyDescent="0.25">
      <c r="A125">
        <v>123</v>
      </c>
      <c r="B125" s="10">
        <f t="shared" si="19"/>
        <v>1079.7985840529632</v>
      </c>
      <c r="D125" t="s">
        <v>14</v>
      </c>
      <c r="E125" s="4" t="e">
        <f t="shared" si="24"/>
        <v>#VALUE!</v>
      </c>
      <c r="F125" s="4" t="e">
        <f t="shared" si="25"/>
        <v>#VALUE!</v>
      </c>
      <c r="I125" s="5" t="e">
        <f t="shared" si="14"/>
        <v>#VALUE!</v>
      </c>
      <c r="K125">
        <v>-20</v>
      </c>
      <c r="M125">
        <f t="shared" ref="M125:M188" si="26">K119+J119+M124</f>
        <v>829.94288075904797</v>
      </c>
    </row>
    <row r="126" spans="1:13" x14ac:dyDescent="0.25">
      <c r="A126">
        <v>124</v>
      </c>
      <c r="B126" s="10">
        <f t="shared" si="19"/>
        <v>1059.7985840529632</v>
      </c>
      <c r="D126" t="s">
        <v>15</v>
      </c>
      <c r="E126" s="4" t="e">
        <f t="shared" si="24"/>
        <v>#VALUE!</v>
      </c>
      <c r="F126" s="4" t="e">
        <f t="shared" si="25"/>
        <v>#VALUE!</v>
      </c>
      <c r="I126" s="5" t="e">
        <f t="shared" si="14"/>
        <v>#VALUE!</v>
      </c>
      <c r="K126">
        <v>-20</v>
      </c>
      <c r="M126">
        <f t="shared" si="26"/>
        <v>829.94288075904797</v>
      </c>
    </row>
    <row r="127" spans="1:13" x14ac:dyDescent="0.25">
      <c r="A127">
        <v>125</v>
      </c>
      <c r="B127" s="10">
        <f t="shared" si="19"/>
        <v>1039.7985840529632</v>
      </c>
      <c r="D127" t="s">
        <v>14</v>
      </c>
      <c r="E127" s="4" t="e">
        <f t="shared" si="24"/>
        <v>#VALUE!</v>
      </c>
      <c r="F127" s="4" t="e">
        <f t="shared" si="25"/>
        <v>#VALUE!</v>
      </c>
      <c r="I127" s="5" t="e">
        <f t="shared" si="14"/>
        <v>#VALUE!</v>
      </c>
      <c r="K127">
        <v>-20</v>
      </c>
      <c r="M127">
        <f t="shared" si="26"/>
        <v>809.94288075904797</v>
      </c>
    </row>
    <row r="128" spans="1:13" x14ac:dyDescent="0.25">
      <c r="A128">
        <v>126</v>
      </c>
      <c r="B128" s="10">
        <f t="shared" si="19"/>
        <v>1019.7985840529632</v>
      </c>
      <c r="D128" t="s">
        <v>15</v>
      </c>
      <c r="E128" s="4" t="e">
        <f t="shared" si="24"/>
        <v>#VALUE!</v>
      </c>
      <c r="F128" s="4" t="e">
        <f t="shared" si="25"/>
        <v>#VALUE!</v>
      </c>
      <c r="I128" s="5" t="e">
        <f t="shared" si="14"/>
        <v>#VALUE!</v>
      </c>
      <c r="K128">
        <v>-20</v>
      </c>
      <c r="M128">
        <f t="shared" si="26"/>
        <v>809.94288075904797</v>
      </c>
    </row>
    <row r="129" spans="1:13" x14ac:dyDescent="0.25">
      <c r="A129">
        <v>127</v>
      </c>
      <c r="B129" s="10">
        <f t="shared" si="19"/>
        <v>999.79858405296318</v>
      </c>
      <c r="D129" t="s">
        <v>14</v>
      </c>
      <c r="E129" s="4" t="e">
        <f t="shared" si="24"/>
        <v>#VALUE!</v>
      </c>
      <c r="F129" s="4" t="e">
        <f t="shared" si="25"/>
        <v>#VALUE!</v>
      </c>
      <c r="I129" s="5" t="e">
        <f t="shared" si="14"/>
        <v>#VALUE!</v>
      </c>
      <c r="K129">
        <v>-20</v>
      </c>
      <c r="M129">
        <f t="shared" si="26"/>
        <v>789.94288075904797</v>
      </c>
    </row>
    <row r="130" spans="1:13" x14ac:dyDescent="0.25">
      <c r="A130">
        <v>128</v>
      </c>
      <c r="B130" s="10">
        <f t="shared" si="19"/>
        <v>979.79858405296318</v>
      </c>
      <c r="D130" t="s">
        <v>14</v>
      </c>
      <c r="E130" s="4" t="e">
        <f t="shared" si="24"/>
        <v>#VALUE!</v>
      </c>
      <c r="F130" s="4" t="e">
        <f t="shared" si="25"/>
        <v>#VALUE!</v>
      </c>
      <c r="I130" s="5" t="e">
        <f t="shared" si="14"/>
        <v>#VALUE!</v>
      </c>
      <c r="K130">
        <v>-20</v>
      </c>
      <c r="M130">
        <f t="shared" si="26"/>
        <v>989.94288075904797</v>
      </c>
    </row>
    <row r="131" spans="1:13" x14ac:dyDescent="0.25">
      <c r="A131">
        <v>129</v>
      </c>
      <c r="B131" s="10">
        <f t="shared" si="19"/>
        <v>959.79858405296318</v>
      </c>
      <c r="D131" t="s">
        <v>18</v>
      </c>
      <c r="E131" s="4" t="e">
        <f t="shared" si="24"/>
        <v>#VALUE!</v>
      </c>
      <c r="F131" s="4" t="e">
        <f t="shared" si="25"/>
        <v>#VALUE!</v>
      </c>
      <c r="I131" s="5" t="e">
        <f t="shared" ref="I131:I195" si="27">20/ABS(D131-G131)</f>
        <v>#VALUE!</v>
      </c>
      <c r="J131">
        <v>0</v>
      </c>
      <c r="K131">
        <v>0</v>
      </c>
      <c r="M131">
        <f t="shared" si="26"/>
        <v>969.94288075904797</v>
      </c>
    </row>
    <row r="132" spans="1:13" x14ac:dyDescent="0.25">
      <c r="A132">
        <v>130</v>
      </c>
      <c r="B132" s="10">
        <f t="shared" si="19"/>
        <v>959.79858405296318</v>
      </c>
      <c r="D132" t="s">
        <v>14</v>
      </c>
      <c r="E132" s="4" t="e">
        <f t="shared" si="24"/>
        <v>#VALUE!</v>
      </c>
      <c r="F132" s="4" t="e">
        <f t="shared" si="25"/>
        <v>#VALUE!</v>
      </c>
      <c r="I132" s="5" t="e">
        <f t="shared" si="27"/>
        <v>#VALUE!</v>
      </c>
      <c r="K132">
        <v>-20</v>
      </c>
      <c r="M132">
        <f t="shared" si="26"/>
        <v>949.94288075904797</v>
      </c>
    </row>
    <row r="133" spans="1:13" x14ac:dyDescent="0.25">
      <c r="A133">
        <v>131</v>
      </c>
      <c r="B133" s="10">
        <f t="shared" si="19"/>
        <v>939.79858405296318</v>
      </c>
      <c r="D133" t="s">
        <v>18</v>
      </c>
      <c r="E133" s="4" t="e">
        <f t="shared" si="24"/>
        <v>#VALUE!</v>
      </c>
      <c r="F133" s="4" t="e">
        <f t="shared" si="25"/>
        <v>#VALUE!</v>
      </c>
      <c r="I133" s="5" t="e">
        <f t="shared" si="27"/>
        <v>#VALUE!</v>
      </c>
      <c r="J133">
        <v>0</v>
      </c>
      <c r="K133">
        <v>0</v>
      </c>
      <c r="M133">
        <f t="shared" si="26"/>
        <v>929.94288075904797</v>
      </c>
    </row>
    <row r="134" spans="1:13" x14ac:dyDescent="0.25">
      <c r="A134">
        <v>132</v>
      </c>
      <c r="B134" s="10">
        <f t="shared" si="19"/>
        <v>939.79858405296318</v>
      </c>
      <c r="D134" t="s">
        <v>14</v>
      </c>
      <c r="E134" s="4" t="e">
        <f t="shared" si="24"/>
        <v>#VALUE!</v>
      </c>
      <c r="F134" s="4" t="e">
        <f t="shared" si="25"/>
        <v>#VALUE!</v>
      </c>
      <c r="I134" s="5" t="e">
        <f t="shared" si="27"/>
        <v>#VALUE!</v>
      </c>
      <c r="K134">
        <v>-20</v>
      </c>
      <c r="M134">
        <f t="shared" si="26"/>
        <v>909.94288075904797</v>
      </c>
    </row>
    <row r="135" spans="1:13" x14ac:dyDescent="0.25">
      <c r="A135">
        <v>133</v>
      </c>
      <c r="B135" s="10">
        <f t="shared" si="19"/>
        <v>919.79858405296318</v>
      </c>
      <c r="D135" t="s">
        <v>18</v>
      </c>
      <c r="E135" s="4" t="e">
        <f t="shared" si="24"/>
        <v>#VALUE!</v>
      </c>
      <c r="F135" s="4" t="e">
        <f t="shared" si="25"/>
        <v>#VALUE!</v>
      </c>
      <c r="I135" s="5" t="e">
        <f t="shared" si="27"/>
        <v>#VALUE!</v>
      </c>
      <c r="J135">
        <v>0</v>
      </c>
      <c r="K135">
        <v>0</v>
      </c>
      <c r="M135">
        <f t="shared" si="26"/>
        <v>889.94288075904797</v>
      </c>
    </row>
    <row r="136" spans="1:13" x14ac:dyDescent="0.25">
      <c r="A136">
        <v>134</v>
      </c>
      <c r="B136" s="10">
        <f t="shared" si="19"/>
        <v>919.79858405296318</v>
      </c>
      <c r="D136">
        <v>1187.4000000000001</v>
      </c>
      <c r="E136" s="4">
        <f t="shared" si="24"/>
        <v>20</v>
      </c>
      <c r="F136" s="4">
        <f t="shared" si="25"/>
        <v>0.70000000000004547</v>
      </c>
      <c r="G136">
        <v>1186.7</v>
      </c>
      <c r="H136">
        <v>1187.02</v>
      </c>
      <c r="I136" s="5">
        <f t="shared" si="27"/>
        <v>28.571428571426715</v>
      </c>
      <c r="K136">
        <f>-(D136-H136)*I136</f>
        <v>-10.85714285714527</v>
      </c>
      <c r="M136">
        <f t="shared" si="26"/>
        <v>869.94288075904797</v>
      </c>
    </row>
    <row r="137" spans="1:13" x14ac:dyDescent="0.25">
      <c r="A137">
        <v>135</v>
      </c>
      <c r="B137" s="10">
        <f t="shared" si="19"/>
        <v>908.9414411958179</v>
      </c>
      <c r="D137" t="s">
        <v>14</v>
      </c>
      <c r="E137" s="4" t="e">
        <f t="shared" ref="E137:E152" si="28">(20/ABS(G137-D137))*ABS(G137-D137)</f>
        <v>#VALUE!</v>
      </c>
      <c r="F137" s="4" t="e">
        <f t="shared" ref="F137:F152" si="29">ABS(D137-G137)</f>
        <v>#VALUE!</v>
      </c>
      <c r="I137" s="5" t="e">
        <f t="shared" si="27"/>
        <v>#VALUE!</v>
      </c>
      <c r="K137">
        <v>-20</v>
      </c>
      <c r="M137">
        <f t="shared" si="26"/>
        <v>869.94288075904797</v>
      </c>
    </row>
    <row r="138" spans="1:13" x14ac:dyDescent="0.25">
      <c r="A138">
        <v>136</v>
      </c>
      <c r="B138" s="10">
        <f t="shared" si="19"/>
        <v>888.9414411958179</v>
      </c>
      <c r="D138">
        <v>1187.43</v>
      </c>
      <c r="E138" s="4">
        <f t="shared" si="28"/>
        <v>20</v>
      </c>
      <c r="F138" s="4">
        <f t="shared" si="29"/>
        <v>0.82000000000016371</v>
      </c>
      <c r="G138">
        <v>1186.6099999999999</v>
      </c>
      <c r="H138">
        <v>1186.9100000000001</v>
      </c>
      <c r="I138" s="5">
        <f t="shared" si="27"/>
        <v>24.390243902434154</v>
      </c>
      <c r="K138">
        <f>-(D138-H138)*I138</f>
        <v>-12.682926829265316</v>
      </c>
      <c r="M138">
        <f t="shared" si="26"/>
        <v>849.94288075904797</v>
      </c>
    </row>
    <row r="139" spans="1:13" x14ac:dyDescent="0.25">
      <c r="A139">
        <v>137</v>
      </c>
      <c r="B139" s="10">
        <f t="shared" si="19"/>
        <v>876.25851436655262</v>
      </c>
      <c r="D139">
        <v>1187.02</v>
      </c>
      <c r="E139" s="4">
        <f t="shared" si="28"/>
        <v>20</v>
      </c>
      <c r="F139" s="4">
        <f t="shared" si="29"/>
        <v>0.43000000000006366</v>
      </c>
      <c r="G139">
        <v>1186.5899999999999</v>
      </c>
      <c r="H139">
        <v>1187.1199999999999</v>
      </c>
      <c r="I139" s="5">
        <f t="shared" si="27"/>
        <v>46.511627906969856</v>
      </c>
      <c r="K139">
        <f>-(H139-D139)*I139</f>
        <v>-4.6511627906927551</v>
      </c>
      <c r="M139">
        <f t="shared" si="26"/>
        <v>849.94288075904797</v>
      </c>
    </row>
    <row r="140" spans="1:13" x14ac:dyDescent="0.25">
      <c r="A140">
        <v>138</v>
      </c>
      <c r="B140" s="10">
        <f t="shared" si="19"/>
        <v>871.60735157585987</v>
      </c>
      <c r="D140" t="s">
        <v>14</v>
      </c>
      <c r="E140" s="4" t="e">
        <f t="shared" si="28"/>
        <v>#VALUE!</v>
      </c>
      <c r="F140" s="4" t="e">
        <f t="shared" si="29"/>
        <v>#VALUE!</v>
      </c>
      <c r="I140" s="5" t="e">
        <f t="shared" si="27"/>
        <v>#VALUE!</v>
      </c>
      <c r="K140">
        <v>-20</v>
      </c>
      <c r="M140">
        <f t="shared" si="26"/>
        <v>829.94288075904797</v>
      </c>
    </row>
    <row r="141" spans="1:13" x14ac:dyDescent="0.25">
      <c r="A141">
        <v>139</v>
      </c>
      <c r="B141" s="10">
        <f t="shared" si="19"/>
        <v>851.60735157585987</v>
      </c>
      <c r="D141">
        <v>1186.51</v>
      </c>
      <c r="E141" s="4">
        <f t="shared" si="28"/>
        <v>20</v>
      </c>
      <c r="F141" s="4">
        <f t="shared" si="29"/>
        <v>1.0299999999999727</v>
      </c>
      <c r="G141">
        <v>1187.54</v>
      </c>
      <c r="H141">
        <f>D141-F141*10</f>
        <v>1176.2100000000003</v>
      </c>
      <c r="I141" s="5">
        <f t="shared" si="27"/>
        <v>19.417475728155853</v>
      </c>
      <c r="J141">
        <v>200</v>
      </c>
      <c r="M141">
        <f t="shared" si="26"/>
        <v>829.94288075904797</v>
      </c>
    </row>
    <row r="142" spans="1:13" x14ac:dyDescent="0.25">
      <c r="A142">
        <v>140</v>
      </c>
      <c r="B142" s="10">
        <f t="shared" si="19"/>
        <v>1051.6073515758599</v>
      </c>
      <c r="D142" t="s">
        <v>17</v>
      </c>
      <c r="E142" s="4" t="e">
        <f t="shared" si="28"/>
        <v>#VALUE!</v>
      </c>
      <c r="F142" s="4" t="e">
        <f t="shared" si="29"/>
        <v>#VALUE!</v>
      </c>
      <c r="I142" s="5" t="e">
        <f t="shared" si="27"/>
        <v>#VALUE!</v>
      </c>
      <c r="J142">
        <v>0</v>
      </c>
      <c r="K142">
        <v>0</v>
      </c>
      <c r="M142">
        <f t="shared" si="26"/>
        <v>819.08573790190269</v>
      </c>
    </row>
    <row r="143" spans="1:13" x14ac:dyDescent="0.25">
      <c r="A143">
        <v>141</v>
      </c>
      <c r="B143" s="10">
        <f t="shared" si="19"/>
        <v>1051.6073515758599</v>
      </c>
      <c r="D143">
        <v>1181.6600000000001</v>
      </c>
      <c r="E143" s="4">
        <f t="shared" si="28"/>
        <v>20</v>
      </c>
      <c r="F143" s="4">
        <f t="shared" si="29"/>
        <v>0.9399999999998272</v>
      </c>
      <c r="G143">
        <v>1182.5999999999999</v>
      </c>
      <c r="H143">
        <v>1182.49</v>
      </c>
      <c r="I143" s="5">
        <f t="shared" si="27"/>
        <v>21.276595744684762</v>
      </c>
      <c r="K143">
        <f>-(H143-D143)*I143</f>
        <v>-17.659574468086806</v>
      </c>
      <c r="M143">
        <f t="shared" si="26"/>
        <v>799.08573790190269</v>
      </c>
    </row>
    <row r="144" spans="1:13" x14ac:dyDescent="0.25">
      <c r="A144">
        <v>142</v>
      </c>
      <c r="B144" s="10">
        <f t="shared" si="19"/>
        <v>1033.9477771077732</v>
      </c>
      <c r="D144">
        <v>1181.22</v>
      </c>
      <c r="E144" s="4">
        <f t="shared" si="28"/>
        <v>20</v>
      </c>
      <c r="F144" s="4">
        <f t="shared" si="29"/>
        <v>1.3099999999999454</v>
      </c>
      <c r="G144">
        <v>1182.53</v>
      </c>
      <c r="H144">
        <v>1182.23</v>
      </c>
      <c r="I144" s="5">
        <f t="shared" si="27"/>
        <v>15.26717557251972</v>
      </c>
      <c r="K144">
        <f>-(H144-D144)*I144</f>
        <v>-15.41984732824478</v>
      </c>
      <c r="M144">
        <f t="shared" si="26"/>
        <v>786.40281107263741</v>
      </c>
    </row>
    <row r="145" spans="1:13" x14ac:dyDescent="0.25">
      <c r="A145">
        <v>143</v>
      </c>
      <c r="B145" s="10">
        <f t="shared" si="19"/>
        <v>1018.5279297795283</v>
      </c>
      <c r="D145" t="s">
        <v>14</v>
      </c>
      <c r="E145" s="4" t="e">
        <f t="shared" si="28"/>
        <v>#VALUE!</v>
      </c>
      <c r="F145" s="4" t="e">
        <f t="shared" si="29"/>
        <v>#VALUE!</v>
      </c>
      <c r="I145" s="5" t="e">
        <f t="shared" si="27"/>
        <v>#VALUE!</v>
      </c>
      <c r="K145">
        <v>-20</v>
      </c>
      <c r="M145">
        <f t="shared" si="26"/>
        <v>781.75164828194465</v>
      </c>
    </row>
    <row r="146" spans="1:13" x14ac:dyDescent="0.25">
      <c r="A146">
        <v>144</v>
      </c>
      <c r="B146" s="10">
        <f t="shared" si="19"/>
        <v>998.52792977952834</v>
      </c>
      <c r="D146">
        <v>1180</v>
      </c>
      <c r="E146" s="4">
        <f t="shared" si="28"/>
        <v>20</v>
      </c>
      <c r="F146" s="4">
        <f t="shared" si="29"/>
        <v>2.1300000000001091</v>
      </c>
      <c r="G146">
        <v>1182.1300000000001</v>
      </c>
      <c r="H146">
        <f>D146-F146*10</f>
        <v>1158.6999999999989</v>
      </c>
      <c r="I146" s="5">
        <f t="shared" si="27"/>
        <v>9.3896713615018665</v>
      </c>
      <c r="J146">
        <v>200</v>
      </c>
      <c r="M146">
        <f t="shared" si="26"/>
        <v>761.75164828194465</v>
      </c>
    </row>
    <row r="147" spans="1:13" x14ac:dyDescent="0.25">
      <c r="A147">
        <v>145</v>
      </c>
      <c r="B147" s="10">
        <f t="shared" si="19"/>
        <v>1198.5279297795282</v>
      </c>
      <c r="D147" t="s">
        <v>17</v>
      </c>
      <c r="E147" s="4" t="e">
        <f t="shared" si="28"/>
        <v>#VALUE!</v>
      </c>
      <c r="F147" s="4" t="e">
        <f t="shared" si="29"/>
        <v>#VALUE!</v>
      </c>
      <c r="I147" s="5" t="e">
        <f t="shared" si="27"/>
        <v>#VALUE!</v>
      </c>
      <c r="J147">
        <v>0</v>
      </c>
      <c r="K147">
        <v>0</v>
      </c>
      <c r="M147">
        <f t="shared" si="26"/>
        <v>961.75164828194465</v>
      </c>
    </row>
    <row r="148" spans="1:13" x14ac:dyDescent="0.25">
      <c r="A148">
        <v>146</v>
      </c>
      <c r="B148" s="10">
        <f t="shared" si="19"/>
        <v>1198.5279297795282</v>
      </c>
      <c r="D148" t="s">
        <v>18</v>
      </c>
      <c r="E148" s="4" t="e">
        <f t="shared" si="28"/>
        <v>#VALUE!</v>
      </c>
      <c r="F148" s="4" t="e">
        <f t="shared" si="29"/>
        <v>#VALUE!</v>
      </c>
      <c r="I148" s="5" t="e">
        <f t="shared" si="27"/>
        <v>#VALUE!</v>
      </c>
      <c r="J148">
        <v>0</v>
      </c>
      <c r="K148">
        <v>0</v>
      </c>
      <c r="M148">
        <f t="shared" si="26"/>
        <v>961.75164828194465</v>
      </c>
    </row>
    <row r="149" spans="1:13" x14ac:dyDescent="0.25">
      <c r="A149">
        <v>147</v>
      </c>
      <c r="B149" s="10">
        <f t="shared" si="19"/>
        <v>1198.5279297795282</v>
      </c>
      <c r="D149" t="s">
        <v>17</v>
      </c>
      <c r="E149" s="4" t="e">
        <f t="shared" si="28"/>
        <v>#VALUE!</v>
      </c>
      <c r="F149" s="4" t="e">
        <f t="shared" si="29"/>
        <v>#VALUE!</v>
      </c>
      <c r="I149" s="5" t="e">
        <f t="shared" si="27"/>
        <v>#VALUE!</v>
      </c>
      <c r="J149">
        <v>0</v>
      </c>
      <c r="K149">
        <v>0</v>
      </c>
      <c r="M149">
        <f t="shared" si="26"/>
        <v>944.09207381385784</v>
      </c>
    </row>
    <row r="150" spans="1:13" x14ac:dyDescent="0.25">
      <c r="A150">
        <v>148</v>
      </c>
      <c r="B150" s="10">
        <f t="shared" si="19"/>
        <v>1198.5279297795282</v>
      </c>
      <c r="D150">
        <v>1169.5</v>
      </c>
      <c r="E150" s="4">
        <f t="shared" si="28"/>
        <v>20</v>
      </c>
      <c r="F150" s="4">
        <f t="shared" si="29"/>
        <v>2.1600000000000819</v>
      </c>
      <c r="G150">
        <v>1171.6600000000001</v>
      </c>
      <c r="H150">
        <f>D150-F150*2</f>
        <v>1165.1799999999998</v>
      </c>
      <c r="I150" s="5">
        <f t="shared" si="27"/>
        <v>9.2592592592589078</v>
      </c>
      <c r="J150">
        <v>40</v>
      </c>
      <c r="L150" s="2">
        <v>44753</v>
      </c>
      <c r="M150">
        <f t="shared" si="26"/>
        <v>928.67222648561301</v>
      </c>
    </row>
    <row r="151" spans="1:13" x14ac:dyDescent="0.25">
      <c r="A151">
        <v>149</v>
      </c>
      <c r="B151" s="10">
        <f t="shared" si="19"/>
        <v>1238.5279297795282</v>
      </c>
      <c r="D151" t="s">
        <v>14</v>
      </c>
      <c r="E151" s="4" t="e">
        <f t="shared" si="28"/>
        <v>#VALUE!</v>
      </c>
      <c r="F151" s="4" t="e">
        <f t="shared" si="29"/>
        <v>#VALUE!</v>
      </c>
      <c r="I151" s="5" t="e">
        <f t="shared" si="27"/>
        <v>#VALUE!</v>
      </c>
      <c r="K151">
        <v>-20</v>
      </c>
      <c r="M151">
        <f t="shared" si="26"/>
        <v>908.67222648561301</v>
      </c>
    </row>
    <row r="152" spans="1:13" x14ac:dyDescent="0.25">
      <c r="A152">
        <v>150</v>
      </c>
      <c r="B152" s="10">
        <f t="shared" si="19"/>
        <v>1218.5279297795282</v>
      </c>
      <c r="D152">
        <v>1163.07</v>
      </c>
      <c r="E152" s="4">
        <f t="shared" si="28"/>
        <v>20</v>
      </c>
      <c r="F152" s="4">
        <f t="shared" si="29"/>
        <v>1.9700000000000273</v>
      </c>
      <c r="G152">
        <v>1165.04</v>
      </c>
      <c r="H152">
        <f>D152-F152*4</f>
        <v>1155.1899999999998</v>
      </c>
      <c r="I152" s="5">
        <f t="shared" si="27"/>
        <v>10.152284263959251</v>
      </c>
      <c r="J152">
        <v>80</v>
      </c>
      <c r="M152">
        <f t="shared" si="26"/>
        <v>1108.672226485613</v>
      </c>
    </row>
    <row r="153" spans="1:13" x14ac:dyDescent="0.25">
      <c r="A153">
        <v>151</v>
      </c>
      <c r="B153" s="10">
        <f t="shared" si="19"/>
        <v>1298.5279297795282</v>
      </c>
      <c r="D153" t="s">
        <v>14</v>
      </c>
      <c r="E153" s="4" t="e">
        <f t="shared" ref="E153:E161" si="30">(20/ABS(G153-D153))*ABS(G153-D153)</f>
        <v>#VALUE!</v>
      </c>
      <c r="F153" s="4" t="e">
        <f t="shared" ref="F153:F161" si="31">ABS(D153-G153)</f>
        <v>#VALUE!</v>
      </c>
      <c r="I153" s="5" t="e">
        <f t="shared" si="27"/>
        <v>#VALUE!</v>
      </c>
      <c r="K153">
        <v>-20</v>
      </c>
      <c r="M153">
        <f t="shared" si="26"/>
        <v>1108.672226485613</v>
      </c>
    </row>
    <row r="154" spans="1:13" x14ac:dyDescent="0.25">
      <c r="A154">
        <v>152</v>
      </c>
      <c r="B154" s="10">
        <f t="shared" si="19"/>
        <v>1278.5279297795282</v>
      </c>
      <c r="D154">
        <v>1145.4000000000001</v>
      </c>
      <c r="E154" s="4">
        <f t="shared" si="30"/>
        <v>20</v>
      </c>
      <c r="F154" s="4">
        <f t="shared" si="31"/>
        <v>4.1399999999998727</v>
      </c>
      <c r="G154">
        <v>1149.54</v>
      </c>
      <c r="H154">
        <v>1144.0899999999999</v>
      </c>
      <c r="I154" s="5">
        <f t="shared" si="27"/>
        <v>4.8309178743962837</v>
      </c>
      <c r="J154">
        <f>(D154-H154)*I154</f>
        <v>6.3285024154599663</v>
      </c>
      <c r="M154">
        <f t="shared" si="26"/>
        <v>1108.672226485613</v>
      </c>
    </row>
    <row r="155" spans="1:13" x14ac:dyDescent="0.25">
      <c r="A155">
        <v>153</v>
      </c>
      <c r="B155" s="10">
        <f t="shared" si="19"/>
        <v>1284.8564321949882</v>
      </c>
      <c r="D155" t="s">
        <v>14</v>
      </c>
      <c r="E155" s="4" t="e">
        <f t="shared" si="30"/>
        <v>#VALUE!</v>
      </c>
      <c r="F155" s="4" t="e">
        <f t="shared" si="31"/>
        <v>#VALUE!</v>
      </c>
      <c r="I155" s="5" t="e">
        <f t="shared" si="27"/>
        <v>#VALUE!</v>
      </c>
      <c r="K155">
        <v>-20</v>
      </c>
      <c r="M155">
        <f t="shared" si="26"/>
        <v>1108.672226485613</v>
      </c>
    </row>
    <row r="156" spans="1:13" x14ac:dyDescent="0.25">
      <c r="A156">
        <v>154</v>
      </c>
      <c r="B156" s="10">
        <f t="shared" ref="B156:B219" si="32">B155+J155+K155</f>
        <v>1264.8564321949882</v>
      </c>
      <c r="D156" t="s">
        <v>18</v>
      </c>
      <c r="E156" s="4" t="e">
        <f t="shared" si="30"/>
        <v>#VALUE!</v>
      </c>
      <c r="F156" s="4" t="e">
        <f t="shared" si="31"/>
        <v>#VALUE!</v>
      </c>
      <c r="I156" s="5" t="e">
        <f t="shared" si="27"/>
        <v>#VALUE!</v>
      </c>
      <c r="J156">
        <v>0</v>
      </c>
      <c r="K156">
        <v>0</v>
      </c>
      <c r="M156">
        <f t="shared" si="26"/>
        <v>1148.672226485613</v>
      </c>
    </row>
    <row r="157" spans="1:13" x14ac:dyDescent="0.25">
      <c r="A157">
        <v>155</v>
      </c>
      <c r="B157" s="10">
        <f t="shared" si="32"/>
        <v>1264.8564321949882</v>
      </c>
      <c r="D157" t="s">
        <v>14</v>
      </c>
      <c r="E157" s="4" t="e">
        <f t="shared" si="30"/>
        <v>#VALUE!</v>
      </c>
      <c r="F157" s="4" t="e">
        <f t="shared" si="31"/>
        <v>#VALUE!</v>
      </c>
      <c r="I157" s="5" t="e">
        <f t="shared" si="27"/>
        <v>#VALUE!</v>
      </c>
      <c r="K157">
        <v>-20</v>
      </c>
      <c r="M157">
        <f t="shared" si="26"/>
        <v>1128.672226485613</v>
      </c>
    </row>
    <row r="158" spans="1:13" x14ac:dyDescent="0.25">
      <c r="A158">
        <v>156</v>
      </c>
      <c r="B158" s="10">
        <f t="shared" si="32"/>
        <v>1244.8564321949882</v>
      </c>
      <c r="D158" t="s">
        <v>17</v>
      </c>
      <c r="E158" s="4" t="e">
        <f t="shared" si="30"/>
        <v>#VALUE!</v>
      </c>
      <c r="F158" s="4" t="e">
        <f t="shared" si="31"/>
        <v>#VALUE!</v>
      </c>
      <c r="I158" s="5" t="e">
        <f t="shared" si="27"/>
        <v>#VALUE!</v>
      </c>
      <c r="J158">
        <v>0</v>
      </c>
      <c r="K158">
        <v>0</v>
      </c>
      <c r="M158">
        <f t="shared" si="26"/>
        <v>1208.672226485613</v>
      </c>
    </row>
    <row r="159" spans="1:13" x14ac:dyDescent="0.25">
      <c r="A159">
        <v>157</v>
      </c>
      <c r="B159" s="10">
        <f t="shared" si="32"/>
        <v>1244.8564321949882</v>
      </c>
      <c r="D159" t="s">
        <v>18</v>
      </c>
      <c r="E159" s="4" t="e">
        <f t="shared" si="30"/>
        <v>#VALUE!</v>
      </c>
      <c r="F159" s="4" t="e">
        <f t="shared" si="31"/>
        <v>#VALUE!</v>
      </c>
      <c r="I159" s="5" t="e">
        <f t="shared" si="27"/>
        <v>#VALUE!</v>
      </c>
      <c r="J159">
        <v>0</v>
      </c>
      <c r="K159">
        <v>0</v>
      </c>
      <c r="M159">
        <f t="shared" si="26"/>
        <v>1188.672226485613</v>
      </c>
    </row>
    <row r="160" spans="1:13" x14ac:dyDescent="0.25">
      <c r="A160">
        <v>158</v>
      </c>
      <c r="B160" s="10">
        <f t="shared" si="32"/>
        <v>1244.8564321949882</v>
      </c>
      <c r="D160" t="s">
        <v>14</v>
      </c>
      <c r="E160" s="4" t="e">
        <f t="shared" si="30"/>
        <v>#VALUE!</v>
      </c>
      <c r="F160" s="4" t="e">
        <f t="shared" si="31"/>
        <v>#VALUE!</v>
      </c>
      <c r="I160" s="5" t="e">
        <f t="shared" si="27"/>
        <v>#VALUE!</v>
      </c>
      <c r="K160">
        <v>-20</v>
      </c>
      <c r="M160">
        <f t="shared" si="26"/>
        <v>1195.000728901073</v>
      </c>
    </row>
    <row r="161" spans="1:13" x14ac:dyDescent="0.25">
      <c r="A161">
        <v>159</v>
      </c>
      <c r="B161" s="10">
        <f t="shared" si="32"/>
        <v>1224.8564321949882</v>
      </c>
      <c r="D161" t="s">
        <v>17</v>
      </c>
      <c r="E161" s="4" t="e">
        <f t="shared" si="30"/>
        <v>#VALUE!</v>
      </c>
      <c r="F161" s="4" t="e">
        <f t="shared" si="31"/>
        <v>#VALUE!</v>
      </c>
      <c r="I161" s="5" t="e">
        <f t="shared" si="27"/>
        <v>#VALUE!</v>
      </c>
      <c r="J161">
        <v>0</v>
      </c>
      <c r="K161">
        <v>0</v>
      </c>
      <c r="M161">
        <f t="shared" si="26"/>
        <v>1175.000728901073</v>
      </c>
    </row>
    <row r="162" spans="1:13" x14ac:dyDescent="0.25">
      <c r="A162">
        <v>160</v>
      </c>
      <c r="B162" s="10">
        <f t="shared" si="32"/>
        <v>1224.8564321949882</v>
      </c>
      <c r="D162" t="s">
        <v>15</v>
      </c>
      <c r="E162" s="4" t="e">
        <f t="shared" ref="E162:E173" si="33">(20/ABS(G162-D162))*ABS(G162-D162)</f>
        <v>#VALUE!</v>
      </c>
      <c r="F162" s="4" t="e">
        <f t="shared" ref="F162:F173" si="34">ABS(D162-G162)</f>
        <v>#VALUE!</v>
      </c>
      <c r="I162" s="5" t="e">
        <f t="shared" si="27"/>
        <v>#VALUE!</v>
      </c>
      <c r="K162">
        <v>-20</v>
      </c>
      <c r="M162">
        <f t="shared" si="26"/>
        <v>1175.000728901073</v>
      </c>
    </row>
    <row r="163" spans="1:13" x14ac:dyDescent="0.25">
      <c r="A163">
        <v>161</v>
      </c>
      <c r="B163" s="10">
        <f t="shared" si="32"/>
        <v>1204.8564321949882</v>
      </c>
      <c r="D163">
        <v>1144.7</v>
      </c>
      <c r="E163" s="4">
        <f t="shared" si="33"/>
        <v>20</v>
      </c>
      <c r="F163" s="4">
        <f t="shared" si="34"/>
        <v>1.4900000000000091</v>
      </c>
      <c r="G163">
        <v>1143.21</v>
      </c>
      <c r="H163">
        <f>D163+F163*6</f>
        <v>1153.6400000000001</v>
      </c>
      <c r="I163" s="5">
        <f t="shared" si="27"/>
        <v>13.422818791946227</v>
      </c>
      <c r="J163">
        <v>40</v>
      </c>
      <c r="M163">
        <f t="shared" si="26"/>
        <v>1155.000728901073</v>
      </c>
    </row>
    <row r="164" spans="1:13" x14ac:dyDescent="0.25">
      <c r="A164">
        <v>162</v>
      </c>
      <c r="B164" s="10">
        <f t="shared" si="32"/>
        <v>1244.8564321949882</v>
      </c>
      <c r="D164" t="s">
        <v>18</v>
      </c>
      <c r="E164" s="4" t="e">
        <f t="shared" si="33"/>
        <v>#VALUE!</v>
      </c>
      <c r="F164" s="4" t="e">
        <f t="shared" si="34"/>
        <v>#VALUE!</v>
      </c>
      <c r="I164" s="5" t="e">
        <f t="shared" si="27"/>
        <v>#VALUE!</v>
      </c>
      <c r="J164">
        <v>0</v>
      </c>
      <c r="K164">
        <v>0</v>
      </c>
      <c r="M164">
        <f t="shared" si="26"/>
        <v>1155.000728901073</v>
      </c>
    </row>
    <row r="165" spans="1:13" x14ac:dyDescent="0.25">
      <c r="A165">
        <v>163</v>
      </c>
      <c r="B165" s="10">
        <f t="shared" si="32"/>
        <v>1244.8564321949882</v>
      </c>
      <c r="D165" t="s">
        <v>14</v>
      </c>
      <c r="E165" s="4" t="e">
        <f t="shared" si="33"/>
        <v>#VALUE!</v>
      </c>
      <c r="F165" s="4" t="e">
        <f t="shared" si="34"/>
        <v>#VALUE!</v>
      </c>
      <c r="I165" s="5" t="e">
        <f t="shared" si="27"/>
        <v>#VALUE!</v>
      </c>
      <c r="K165">
        <v>-20</v>
      </c>
      <c r="M165">
        <f t="shared" si="26"/>
        <v>1155.000728901073</v>
      </c>
    </row>
    <row r="166" spans="1:13" x14ac:dyDescent="0.25">
      <c r="A166">
        <v>164</v>
      </c>
      <c r="B166" s="10">
        <f t="shared" si="32"/>
        <v>1224.8564321949882</v>
      </c>
      <c r="D166" t="s">
        <v>14</v>
      </c>
      <c r="E166" s="4" t="e">
        <f t="shared" si="33"/>
        <v>#VALUE!</v>
      </c>
      <c r="F166" s="4" t="e">
        <f t="shared" si="34"/>
        <v>#VALUE!</v>
      </c>
      <c r="I166" s="5" t="e">
        <f t="shared" si="27"/>
        <v>#VALUE!</v>
      </c>
      <c r="K166">
        <v>-20</v>
      </c>
      <c r="M166">
        <f t="shared" si="26"/>
        <v>1135.000728901073</v>
      </c>
    </row>
    <row r="167" spans="1:13" x14ac:dyDescent="0.25">
      <c r="A167">
        <v>165</v>
      </c>
      <c r="B167" s="10">
        <f t="shared" si="32"/>
        <v>1204.8564321949882</v>
      </c>
      <c r="D167" t="s">
        <v>15</v>
      </c>
      <c r="E167" s="4" t="e">
        <f t="shared" si="33"/>
        <v>#VALUE!</v>
      </c>
      <c r="F167" s="4" t="e">
        <f t="shared" si="34"/>
        <v>#VALUE!</v>
      </c>
      <c r="I167" s="5" t="e">
        <f t="shared" si="27"/>
        <v>#VALUE!</v>
      </c>
      <c r="K167">
        <v>-20</v>
      </c>
      <c r="M167">
        <f t="shared" si="26"/>
        <v>1135.000728901073</v>
      </c>
    </row>
    <row r="168" spans="1:13" x14ac:dyDescent="0.25">
      <c r="A168">
        <v>166</v>
      </c>
      <c r="B168" s="10">
        <f t="shared" si="32"/>
        <v>1184.8564321949882</v>
      </c>
      <c r="D168" t="s">
        <v>17</v>
      </c>
      <c r="E168" s="4" t="e">
        <f t="shared" si="33"/>
        <v>#VALUE!</v>
      </c>
      <c r="F168" s="4" t="e">
        <f t="shared" si="34"/>
        <v>#VALUE!</v>
      </c>
      <c r="I168" s="5" t="e">
        <f t="shared" si="27"/>
        <v>#VALUE!</v>
      </c>
      <c r="J168">
        <v>0</v>
      </c>
      <c r="K168">
        <v>0</v>
      </c>
      <c r="M168">
        <f t="shared" si="26"/>
        <v>1115.000728901073</v>
      </c>
    </row>
    <row r="169" spans="1:13" x14ac:dyDescent="0.25">
      <c r="A169">
        <v>167</v>
      </c>
      <c r="B169" s="10">
        <f t="shared" si="32"/>
        <v>1184.8564321949882</v>
      </c>
      <c r="D169">
        <v>1143.77</v>
      </c>
      <c r="E169" s="4">
        <f t="shared" si="33"/>
        <v>20</v>
      </c>
      <c r="F169" s="4">
        <f t="shared" si="34"/>
        <v>2.9100000000000819</v>
      </c>
      <c r="G169">
        <v>1146.68</v>
      </c>
      <c r="H169">
        <f>D169-F169*10</f>
        <v>1114.6699999999992</v>
      </c>
      <c r="I169" s="5">
        <f t="shared" si="27"/>
        <v>6.8728522336767828</v>
      </c>
      <c r="J169">
        <v>200</v>
      </c>
      <c r="M169">
        <f t="shared" si="26"/>
        <v>1155.000728901073</v>
      </c>
    </row>
    <row r="170" spans="1:13" x14ac:dyDescent="0.25">
      <c r="A170">
        <v>168</v>
      </c>
      <c r="B170" s="10">
        <f t="shared" si="32"/>
        <v>1384.8564321949882</v>
      </c>
      <c r="D170">
        <v>1087.8399999999999</v>
      </c>
      <c r="E170" s="4">
        <f t="shared" si="33"/>
        <v>20</v>
      </c>
      <c r="F170" s="4">
        <f t="shared" si="34"/>
        <v>2.9400000000000546</v>
      </c>
      <c r="G170">
        <v>1090.78</v>
      </c>
      <c r="H170">
        <v>1086.48</v>
      </c>
      <c r="I170" s="5">
        <f t="shared" si="27"/>
        <v>6.8027210884352476</v>
      </c>
      <c r="J170">
        <f>(D170-H170)*I170</f>
        <v>9.2517006802712558</v>
      </c>
      <c r="L170" s="2">
        <v>44754</v>
      </c>
      <c r="M170">
        <f t="shared" si="26"/>
        <v>1155.000728901073</v>
      </c>
    </row>
    <row r="171" spans="1:13" x14ac:dyDescent="0.25">
      <c r="A171">
        <v>169</v>
      </c>
      <c r="B171" s="10">
        <f t="shared" si="32"/>
        <v>1394.1081328752593</v>
      </c>
      <c r="D171" t="s">
        <v>14</v>
      </c>
      <c r="E171" s="4" t="e">
        <f t="shared" si="33"/>
        <v>#VALUE!</v>
      </c>
      <c r="F171" s="4" t="e">
        <f t="shared" si="34"/>
        <v>#VALUE!</v>
      </c>
      <c r="I171" s="5" t="e">
        <f t="shared" si="27"/>
        <v>#VALUE!</v>
      </c>
      <c r="K171">
        <v>-20</v>
      </c>
      <c r="M171">
        <f t="shared" si="26"/>
        <v>1135.000728901073</v>
      </c>
    </row>
    <row r="172" spans="1:13" x14ac:dyDescent="0.25">
      <c r="A172">
        <v>170</v>
      </c>
      <c r="B172" s="10">
        <f t="shared" si="32"/>
        <v>1374.1081328752593</v>
      </c>
      <c r="D172" t="s">
        <v>17</v>
      </c>
      <c r="E172" s="4" t="e">
        <f t="shared" si="33"/>
        <v>#VALUE!</v>
      </c>
      <c r="F172" s="4" t="e">
        <f t="shared" si="34"/>
        <v>#VALUE!</v>
      </c>
      <c r="I172" s="5" t="e">
        <f t="shared" si="27"/>
        <v>#VALUE!</v>
      </c>
      <c r="J172">
        <v>0</v>
      </c>
      <c r="K172">
        <v>0</v>
      </c>
      <c r="M172">
        <f t="shared" si="26"/>
        <v>1115.000728901073</v>
      </c>
    </row>
    <row r="173" spans="1:13" x14ac:dyDescent="0.25">
      <c r="A173">
        <v>171</v>
      </c>
      <c r="B173" s="10">
        <f t="shared" si="32"/>
        <v>1374.1081328752593</v>
      </c>
      <c r="D173" t="s">
        <v>15</v>
      </c>
      <c r="E173" s="4" t="e">
        <f t="shared" si="33"/>
        <v>#VALUE!</v>
      </c>
      <c r="F173" s="4" t="e">
        <f t="shared" si="34"/>
        <v>#VALUE!</v>
      </c>
      <c r="I173" s="5" t="e">
        <f t="shared" si="27"/>
        <v>#VALUE!</v>
      </c>
      <c r="K173">
        <v>-20</v>
      </c>
      <c r="M173">
        <f t="shared" si="26"/>
        <v>1095.000728901073</v>
      </c>
    </row>
    <row r="174" spans="1:13" x14ac:dyDescent="0.25">
      <c r="A174">
        <v>172</v>
      </c>
      <c r="B174" s="10">
        <f t="shared" si="32"/>
        <v>1354.1081328752593</v>
      </c>
      <c r="D174" t="s">
        <v>18</v>
      </c>
      <c r="E174" s="4" t="e">
        <f t="shared" ref="E174:E194" si="35">(20/ABS(G174-D174))*ABS(G174-D174)</f>
        <v>#VALUE!</v>
      </c>
      <c r="F174" s="4" t="e">
        <f t="shared" ref="F174:F194" si="36">ABS(D174-G174)</f>
        <v>#VALUE!</v>
      </c>
      <c r="I174" s="5" t="e">
        <f t="shared" si="27"/>
        <v>#VALUE!</v>
      </c>
      <c r="J174">
        <v>0</v>
      </c>
      <c r="K174">
        <v>0</v>
      </c>
      <c r="M174">
        <f t="shared" si="26"/>
        <v>1095.000728901073</v>
      </c>
    </row>
    <row r="175" spans="1:13" x14ac:dyDescent="0.25">
      <c r="A175">
        <v>173</v>
      </c>
      <c r="B175" s="10">
        <f t="shared" si="32"/>
        <v>1354.1081328752593</v>
      </c>
      <c r="D175">
        <v>1060.79</v>
      </c>
      <c r="E175" s="4">
        <f t="shared" si="35"/>
        <v>20</v>
      </c>
      <c r="F175" s="4">
        <f t="shared" si="36"/>
        <v>1.0199999999999818</v>
      </c>
      <c r="G175">
        <v>1059.77</v>
      </c>
      <c r="H175">
        <f>D175+F175*8</f>
        <v>1068.9499999999998</v>
      </c>
      <c r="I175" s="5">
        <f t="shared" si="27"/>
        <v>19.607843137255252</v>
      </c>
      <c r="J175">
        <v>80</v>
      </c>
      <c r="M175">
        <f t="shared" si="26"/>
        <v>1295.000728901073</v>
      </c>
    </row>
    <row r="176" spans="1:13" x14ac:dyDescent="0.25">
      <c r="A176">
        <v>174</v>
      </c>
      <c r="B176" s="10">
        <f t="shared" si="32"/>
        <v>1434.1081328752593</v>
      </c>
      <c r="D176" t="s">
        <v>18</v>
      </c>
      <c r="E176" s="4" t="e">
        <f t="shared" si="35"/>
        <v>#VALUE!</v>
      </c>
      <c r="F176" s="4" t="e">
        <f t="shared" si="36"/>
        <v>#VALUE!</v>
      </c>
      <c r="I176" s="5" t="e">
        <f t="shared" si="27"/>
        <v>#VALUE!</v>
      </c>
      <c r="J176">
        <v>0</v>
      </c>
      <c r="K176">
        <v>0</v>
      </c>
      <c r="M176">
        <f t="shared" si="26"/>
        <v>1304.2524295813441</v>
      </c>
    </row>
    <row r="177" spans="1:13" x14ac:dyDescent="0.25">
      <c r="A177">
        <v>175</v>
      </c>
      <c r="B177" s="10">
        <f t="shared" si="32"/>
        <v>1434.1081328752593</v>
      </c>
      <c r="D177" t="s">
        <v>14</v>
      </c>
      <c r="E177" s="4" t="e">
        <f t="shared" si="35"/>
        <v>#VALUE!</v>
      </c>
      <c r="F177" s="4" t="e">
        <f t="shared" si="36"/>
        <v>#VALUE!</v>
      </c>
      <c r="I177" s="5" t="e">
        <f t="shared" si="27"/>
        <v>#VALUE!</v>
      </c>
      <c r="K177">
        <v>-20</v>
      </c>
      <c r="M177">
        <f t="shared" si="26"/>
        <v>1284.2524295813441</v>
      </c>
    </row>
    <row r="178" spans="1:13" x14ac:dyDescent="0.25">
      <c r="A178">
        <v>176</v>
      </c>
      <c r="B178" s="10">
        <f t="shared" si="32"/>
        <v>1414.1081328752593</v>
      </c>
      <c r="D178" t="s">
        <v>18</v>
      </c>
      <c r="E178" s="4" t="e">
        <f t="shared" si="35"/>
        <v>#VALUE!</v>
      </c>
      <c r="F178" s="4" t="e">
        <f t="shared" si="36"/>
        <v>#VALUE!</v>
      </c>
      <c r="I178" s="5" t="e">
        <f t="shared" si="27"/>
        <v>#VALUE!</v>
      </c>
      <c r="J178">
        <v>0</v>
      </c>
      <c r="K178">
        <v>0</v>
      </c>
      <c r="M178">
        <f t="shared" si="26"/>
        <v>1284.2524295813441</v>
      </c>
    </row>
    <row r="179" spans="1:13" x14ac:dyDescent="0.25">
      <c r="A179">
        <v>177</v>
      </c>
      <c r="B179" s="10">
        <f t="shared" si="32"/>
        <v>1414.1081328752593</v>
      </c>
      <c r="D179" t="s">
        <v>18</v>
      </c>
      <c r="E179" s="4" t="e">
        <f t="shared" si="35"/>
        <v>#VALUE!</v>
      </c>
      <c r="F179" s="4" t="e">
        <f t="shared" si="36"/>
        <v>#VALUE!</v>
      </c>
      <c r="I179" s="5" t="e">
        <f t="shared" si="27"/>
        <v>#VALUE!</v>
      </c>
      <c r="J179">
        <v>0</v>
      </c>
      <c r="K179">
        <v>0</v>
      </c>
      <c r="M179">
        <f t="shared" si="26"/>
        <v>1264.2524295813441</v>
      </c>
    </row>
    <row r="180" spans="1:13" x14ac:dyDescent="0.25">
      <c r="A180">
        <v>178</v>
      </c>
      <c r="B180" s="10">
        <f t="shared" si="32"/>
        <v>1414.1081328752593</v>
      </c>
      <c r="D180" t="s">
        <v>17</v>
      </c>
      <c r="E180" s="4" t="e">
        <f t="shared" si="35"/>
        <v>#VALUE!</v>
      </c>
      <c r="F180" s="4" t="e">
        <f t="shared" si="36"/>
        <v>#VALUE!</v>
      </c>
      <c r="I180" s="5" t="e">
        <f t="shared" si="27"/>
        <v>#VALUE!</v>
      </c>
      <c r="J180">
        <v>0</v>
      </c>
      <c r="K180">
        <v>0</v>
      </c>
      <c r="L180" s="2">
        <v>44755</v>
      </c>
      <c r="M180">
        <f t="shared" si="26"/>
        <v>1264.2524295813441</v>
      </c>
    </row>
    <row r="181" spans="1:13" x14ac:dyDescent="0.25">
      <c r="A181">
        <v>179</v>
      </c>
      <c r="B181" s="10">
        <f t="shared" si="32"/>
        <v>1414.1081328752593</v>
      </c>
      <c r="D181" t="s">
        <v>14</v>
      </c>
      <c r="E181" s="4" t="e">
        <f t="shared" si="35"/>
        <v>#VALUE!</v>
      </c>
      <c r="F181" s="4" t="e">
        <f t="shared" si="36"/>
        <v>#VALUE!</v>
      </c>
      <c r="I181" s="5" t="e">
        <f t="shared" si="27"/>
        <v>#VALUE!</v>
      </c>
      <c r="K181">
        <v>-20</v>
      </c>
      <c r="M181">
        <f t="shared" si="26"/>
        <v>1344.2524295813441</v>
      </c>
    </row>
    <row r="182" spans="1:13" x14ac:dyDescent="0.25">
      <c r="A182">
        <v>180</v>
      </c>
      <c r="B182" s="10">
        <f t="shared" si="32"/>
        <v>1394.1081328752593</v>
      </c>
      <c r="D182" t="s">
        <v>18</v>
      </c>
      <c r="E182" s="4" t="e">
        <f t="shared" si="35"/>
        <v>#VALUE!</v>
      </c>
      <c r="F182" s="4" t="e">
        <f t="shared" si="36"/>
        <v>#VALUE!</v>
      </c>
      <c r="I182" s="5" t="e">
        <f t="shared" si="27"/>
        <v>#VALUE!</v>
      </c>
      <c r="J182">
        <v>0</v>
      </c>
      <c r="K182">
        <v>0</v>
      </c>
      <c r="M182">
        <f t="shared" si="26"/>
        <v>1344.2524295813441</v>
      </c>
    </row>
    <row r="183" spans="1:13" x14ac:dyDescent="0.25">
      <c r="A183">
        <v>181</v>
      </c>
      <c r="B183" s="10">
        <f t="shared" si="32"/>
        <v>1394.1081328752593</v>
      </c>
      <c r="D183" t="s">
        <v>14</v>
      </c>
      <c r="E183" s="4" t="e">
        <f t="shared" si="35"/>
        <v>#VALUE!</v>
      </c>
      <c r="F183" s="4" t="e">
        <f t="shared" si="36"/>
        <v>#VALUE!</v>
      </c>
      <c r="I183" s="5" t="e">
        <f t="shared" si="27"/>
        <v>#VALUE!</v>
      </c>
      <c r="K183">
        <v>-20</v>
      </c>
      <c r="M183">
        <f t="shared" si="26"/>
        <v>1324.2524295813441</v>
      </c>
    </row>
    <row r="184" spans="1:13" x14ac:dyDescent="0.25">
      <c r="A184">
        <v>182</v>
      </c>
      <c r="B184" s="10">
        <f t="shared" si="32"/>
        <v>1374.1081328752593</v>
      </c>
      <c r="D184" t="s">
        <v>18</v>
      </c>
      <c r="E184" s="4" t="e">
        <f t="shared" si="35"/>
        <v>#VALUE!</v>
      </c>
      <c r="F184" s="4" t="e">
        <f t="shared" si="36"/>
        <v>#VALUE!</v>
      </c>
      <c r="I184" s="5" t="e">
        <f t="shared" si="27"/>
        <v>#VALUE!</v>
      </c>
      <c r="J184">
        <v>0</v>
      </c>
      <c r="K184">
        <v>0</v>
      </c>
      <c r="M184">
        <f t="shared" si="26"/>
        <v>1324.2524295813441</v>
      </c>
    </row>
    <row r="185" spans="1:13" x14ac:dyDescent="0.25">
      <c r="A185">
        <v>183</v>
      </c>
      <c r="B185" s="10">
        <f t="shared" si="32"/>
        <v>1374.1081328752593</v>
      </c>
      <c r="D185" t="s">
        <v>14</v>
      </c>
      <c r="E185" s="4" t="e">
        <f t="shared" si="35"/>
        <v>#VALUE!</v>
      </c>
      <c r="F185" s="4" t="e">
        <f t="shared" si="36"/>
        <v>#VALUE!</v>
      </c>
      <c r="I185" s="5" t="e">
        <f t="shared" si="27"/>
        <v>#VALUE!</v>
      </c>
      <c r="K185">
        <v>-20</v>
      </c>
      <c r="M185">
        <f t="shared" si="26"/>
        <v>1324.2524295813441</v>
      </c>
    </row>
    <row r="186" spans="1:13" x14ac:dyDescent="0.25">
      <c r="A186">
        <v>184</v>
      </c>
      <c r="B186" s="10">
        <f t="shared" si="32"/>
        <v>1354.1081328752593</v>
      </c>
      <c r="D186" t="s">
        <v>18</v>
      </c>
      <c r="E186" s="4" t="e">
        <f t="shared" si="35"/>
        <v>#VALUE!</v>
      </c>
      <c r="F186" s="4" t="e">
        <f t="shared" si="36"/>
        <v>#VALUE!</v>
      </c>
      <c r="I186" s="5" t="e">
        <f t="shared" si="27"/>
        <v>#VALUE!</v>
      </c>
      <c r="J186">
        <v>0</v>
      </c>
      <c r="K186">
        <v>0</v>
      </c>
      <c r="M186">
        <f t="shared" si="26"/>
        <v>1324.2524295813441</v>
      </c>
    </row>
    <row r="187" spans="1:13" x14ac:dyDescent="0.25">
      <c r="A187">
        <v>185</v>
      </c>
      <c r="B187" s="10">
        <f t="shared" si="32"/>
        <v>1354.1081328752593</v>
      </c>
      <c r="D187">
        <v>1043.46</v>
      </c>
      <c r="E187" s="4">
        <f t="shared" si="35"/>
        <v>20</v>
      </c>
      <c r="F187" s="4">
        <f t="shared" si="36"/>
        <v>3.3199999999999363</v>
      </c>
      <c r="G187">
        <v>1040.1400000000001</v>
      </c>
      <c r="H187">
        <v>1050.45</v>
      </c>
      <c r="I187" s="5">
        <f t="shared" si="27"/>
        <v>6.0240963855422844</v>
      </c>
      <c r="J187">
        <f>(H187-D187)*I187</f>
        <v>42.108433734940625</v>
      </c>
      <c r="M187">
        <f t="shared" si="26"/>
        <v>1304.2524295813441</v>
      </c>
    </row>
    <row r="188" spans="1:13" x14ac:dyDescent="0.25">
      <c r="A188">
        <v>186</v>
      </c>
      <c r="B188" s="10">
        <f t="shared" si="32"/>
        <v>1396.2165666102001</v>
      </c>
      <c r="D188">
        <v>1050.45</v>
      </c>
      <c r="E188" s="4">
        <f t="shared" si="35"/>
        <v>20</v>
      </c>
      <c r="F188" s="4">
        <f t="shared" si="36"/>
        <v>0.56999999999993634</v>
      </c>
      <c r="G188">
        <v>1051.02</v>
      </c>
      <c r="H188">
        <f>D188-F188*3</f>
        <v>1048.7400000000002</v>
      </c>
      <c r="I188" s="5">
        <f t="shared" si="27"/>
        <v>35.087719298249532</v>
      </c>
      <c r="J188">
        <v>60</v>
      </c>
      <c r="M188">
        <f t="shared" si="26"/>
        <v>1304.2524295813441</v>
      </c>
    </row>
    <row r="189" spans="1:13" x14ac:dyDescent="0.25">
      <c r="A189">
        <v>187</v>
      </c>
      <c r="B189" s="10">
        <f t="shared" si="32"/>
        <v>1456.2165666102001</v>
      </c>
      <c r="D189" t="s">
        <v>17</v>
      </c>
      <c r="E189" s="4" t="e">
        <f t="shared" si="35"/>
        <v>#VALUE!</v>
      </c>
      <c r="F189" s="4" t="e">
        <f t="shared" si="36"/>
        <v>#VALUE!</v>
      </c>
      <c r="I189" s="5" t="e">
        <f t="shared" si="27"/>
        <v>#VALUE!</v>
      </c>
      <c r="J189">
        <v>0</v>
      </c>
      <c r="K189">
        <v>0</v>
      </c>
      <c r="M189">
        <f t="shared" ref="M189:M219" si="37">K183+J183+M188</f>
        <v>1284.2524295813441</v>
      </c>
    </row>
    <row r="190" spans="1:13" x14ac:dyDescent="0.25">
      <c r="A190">
        <v>188</v>
      </c>
      <c r="B190" s="10">
        <f t="shared" si="32"/>
        <v>1456.2165666102001</v>
      </c>
      <c r="D190" t="s">
        <v>15</v>
      </c>
      <c r="E190" s="4" t="e">
        <f t="shared" si="35"/>
        <v>#VALUE!</v>
      </c>
      <c r="F190" s="4" t="e">
        <f t="shared" si="36"/>
        <v>#VALUE!</v>
      </c>
      <c r="I190" s="5" t="e">
        <f t="shared" si="27"/>
        <v>#VALUE!</v>
      </c>
      <c r="K190">
        <v>-20</v>
      </c>
      <c r="M190">
        <f t="shared" si="37"/>
        <v>1284.2524295813441</v>
      </c>
    </row>
    <row r="191" spans="1:13" x14ac:dyDescent="0.25">
      <c r="A191">
        <v>189</v>
      </c>
      <c r="B191" s="10">
        <f t="shared" si="32"/>
        <v>1436.2165666102001</v>
      </c>
      <c r="D191">
        <v>1069.03</v>
      </c>
      <c r="E191" s="4">
        <f t="shared" si="35"/>
        <v>20</v>
      </c>
      <c r="F191" s="4">
        <f t="shared" si="36"/>
        <v>0.83999999999991815</v>
      </c>
      <c r="G191">
        <v>1068.19</v>
      </c>
      <c r="H191">
        <f>D191+F191*5</f>
        <v>1073.2299999999996</v>
      </c>
      <c r="I191" s="5">
        <f t="shared" si="27"/>
        <v>23.80952380952613</v>
      </c>
      <c r="J191">
        <v>20</v>
      </c>
      <c r="M191">
        <f t="shared" si="37"/>
        <v>1264.2524295813441</v>
      </c>
    </row>
    <row r="192" spans="1:13" x14ac:dyDescent="0.25">
      <c r="A192">
        <v>190</v>
      </c>
      <c r="B192" s="10">
        <f t="shared" si="32"/>
        <v>1456.2165666102001</v>
      </c>
      <c r="D192" t="s">
        <v>15</v>
      </c>
      <c r="E192" s="4" t="e">
        <f t="shared" si="35"/>
        <v>#VALUE!</v>
      </c>
      <c r="F192" s="4" t="e">
        <f t="shared" si="36"/>
        <v>#VALUE!</v>
      </c>
      <c r="I192" s="5" t="e">
        <f t="shared" si="27"/>
        <v>#VALUE!</v>
      </c>
      <c r="K192">
        <v>-20</v>
      </c>
      <c r="M192">
        <f t="shared" si="37"/>
        <v>1264.2524295813441</v>
      </c>
    </row>
    <row r="193" spans="1:13" x14ac:dyDescent="0.25">
      <c r="A193">
        <v>191</v>
      </c>
      <c r="B193" s="10">
        <f t="shared" si="32"/>
        <v>1436.2165666102001</v>
      </c>
      <c r="D193" t="s">
        <v>14</v>
      </c>
      <c r="E193" s="4" t="e">
        <f t="shared" si="35"/>
        <v>#VALUE!</v>
      </c>
      <c r="F193" s="4" t="e">
        <f t="shared" si="36"/>
        <v>#VALUE!</v>
      </c>
      <c r="I193" s="5" t="e">
        <f t="shared" si="27"/>
        <v>#VALUE!</v>
      </c>
      <c r="K193">
        <v>-20</v>
      </c>
      <c r="M193">
        <f t="shared" si="37"/>
        <v>1306.3608633162848</v>
      </c>
    </row>
    <row r="194" spans="1:13" x14ac:dyDescent="0.25">
      <c r="A194">
        <v>192</v>
      </c>
      <c r="B194" s="10">
        <f t="shared" si="32"/>
        <v>1416.2165666102001</v>
      </c>
      <c r="D194" t="s">
        <v>18</v>
      </c>
      <c r="E194" s="4" t="e">
        <f t="shared" si="35"/>
        <v>#VALUE!</v>
      </c>
      <c r="F194" s="4" t="e">
        <f t="shared" si="36"/>
        <v>#VALUE!</v>
      </c>
      <c r="I194" s="5" t="e">
        <f t="shared" si="27"/>
        <v>#VALUE!</v>
      </c>
      <c r="J194">
        <v>0</v>
      </c>
      <c r="K194">
        <v>0</v>
      </c>
      <c r="M194">
        <f t="shared" si="37"/>
        <v>1366.3608633162848</v>
      </c>
    </row>
    <row r="195" spans="1:13" x14ac:dyDescent="0.25">
      <c r="A195">
        <v>193</v>
      </c>
      <c r="B195" s="10">
        <f t="shared" si="32"/>
        <v>1416.2165666102001</v>
      </c>
      <c r="D195">
        <v>1053.44</v>
      </c>
      <c r="E195" s="4">
        <f t="shared" ref="E195:E203" si="38">(20/ABS(G195-D195))*ABS(G195-D195)</f>
        <v>20</v>
      </c>
      <c r="F195" s="4">
        <f t="shared" ref="F195:F203" si="39">ABS(D195-G195)</f>
        <v>20.179999999999836</v>
      </c>
      <c r="G195">
        <v>1073.6199999999999</v>
      </c>
      <c r="H195">
        <v>1049.6099999999999</v>
      </c>
      <c r="I195" s="5">
        <f t="shared" si="27"/>
        <v>0.99108027750248573</v>
      </c>
      <c r="J195">
        <f>(D195-H195)*I195</f>
        <v>3.7958374628346734</v>
      </c>
      <c r="M195">
        <f t="shared" si="37"/>
        <v>1366.3608633162848</v>
      </c>
    </row>
    <row r="196" spans="1:13" x14ac:dyDescent="0.25">
      <c r="A196">
        <v>194</v>
      </c>
      <c r="B196" s="10">
        <f t="shared" si="32"/>
        <v>1420.0124040730348</v>
      </c>
      <c r="D196">
        <v>1049.6099999999999</v>
      </c>
      <c r="E196" s="4">
        <f t="shared" si="38"/>
        <v>20</v>
      </c>
      <c r="F196" s="4">
        <f t="shared" si="39"/>
        <v>3.8099999999999454</v>
      </c>
      <c r="G196">
        <v>1045.8</v>
      </c>
      <c r="H196">
        <f>D196+F196*1</f>
        <v>1053.4199999999998</v>
      </c>
      <c r="I196" s="5">
        <f t="shared" ref="I196:I235" si="40">20/ABS(D196-G196)</f>
        <v>5.2493438320210721</v>
      </c>
      <c r="J196">
        <v>20</v>
      </c>
      <c r="M196">
        <f t="shared" si="37"/>
        <v>1346.3608633162848</v>
      </c>
    </row>
    <row r="197" spans="1:13" x14ac:dyDescent="0.25">
      <c r="A197">
        <v>195</v>
      </c>
      <c r="B197" s="10">
        <f t="shared" si="32"/>
        <v>1440.0124040730348</v>
      </c>
      <c r="D197" t="s">
        <v>18</v>
      </c>
      <c r="E197" s="4" t="e">
        <f t="shared" si="38"/>
        <v>#VALUE!</v>
      </c>
      <c r="F197" s="4" t="e">
        <f t="shared" si="39"/>
        <v>#VALUE!</v>
      </c>
      <c r="I197" s="5" t="e">
        <f t="shared" si="40"/>
        <v>#VALUE!</v>
      </c>
      <c r="J197">
        <v>0</v>
      </c>
      <c r="K197">
        <v>0</v>
      </c>
      <c r="M197">
        <f t="shared" si="37"/>
        <v>1366.3608633162848</v>
      </c>
    </row>
    <row r="198" spans="1:13" x14ac:dyDescent="0.25">
      <c r="A198">
        <v>196</v>
      </c>
      <c r="B198" s="10">
        <f t="shared" si="32"/>
        <v>1440.0124040730348</v>
      </c>
      <c r="D198">
        <v>1080.93</v>
      </c>
      <c r="E198" s="4">
        <f t="shared" si="38"/>
        <v>20</v>
      </c>
      <c r="F198" s="4">
        <f t="shared" si="39"/>
        <v>1.2100000000000364</v>
      </c>
      <c r="G198">
        <v>1079.72</v>
      </c>
      <c r="H198">
        <f>D198+F198*10</f>
        <v>1093.0300000000004</v>
      </c>
      <c r="I198" s="5">
        <f t="shared" si="40"/>
        <v>16.528925619834215</v>
      </c>
      <c r="J198">
        <v>200</v>
      </c>
      <c r="L198" s="2">
        <v>44756</v>
      </c>
      <c r="M198">
        <f t="shared" si="37"/>
        <v>1346.3608633162848</v>
      </c>
    </row>
    <row r="199" spans="1:13" x14ac:dyDescent="0.25">
      <c r="A199">
        <v>197</v>
      </c>
      <c r="B199" s="10">
        <f t="shared" si="32"/>
        <v>1640.0124040730348</v>
      </c>
      <c r="D199" t="s">
        <v>15</v>
      </c>
      <c r="E199" s="4" t="e">
        <f t="shared" si="38"/>
        <v>#VALUE!</v>
      </c>
      <c r="F199" s="4" t="e">
        <f t="shared" si="39"/>
        <v>#VALUE!</v>
      </c>
      <c r="I199" s="5" t="e">
        <f t="shared" si="40"/>
        <v>#VALUE!</v>
      </c>
      <c r="K199">
        <v>-20</v>
      </c>
      <c r="M199">
        <f t="shared" si="37"/>
        <v>1326.3608633162848</v>
      </c>
    </row>
    <row r="200" spans="1:13" x14ac:dyDescent="0.25">
      <c r="A200">
        <v>198</v>
      </c>
      <c r="B200" s="10">
        <f t="shared" si="32"/>
        <v>1620.0124040730348</v>
      </c>
      <c r="D200" t="s">
        <v>15</v>
      </c>
      <c r="E200" s="4" t="e">
        <f t="shared" si="38"/>
        <v>#VALUE!</v>
      </c>
      <c r="F200" s="4" t="e">
        <f t="shared" si="39"/>
        <v>#VALUE!</v>
      </c>
      <c r="I200" s="5" t="e">
        <f t="shared" si="40"/>
        <v>#VALUE!</v>
      </c>
      <c r="K200">
        <v>-20</v>
      </c>
      <c r="M200">
        <f t="shared" si="37"/>
        <v>1326.3608633162848</v>
      </c>
    </row>
    <row r="201" spans="1:13" x14ac:dyDescent="0.25">
      <c r="A201">
        <v>199</v>
      </c>
      <c r="B201" s="10">
        <f t="shared" si="32"/>
        <v>1600.0124040730348</v>
      </c>
      <c r="D201" t="s">
        <v>14</v>
      </c>
      <c r="E201" s="4" t="e">
        <f t="shared" si="38"/>
        <v>#VALUE!</v>
      </c>
      <c r="F201" s="4" t="e">
        <f t="shared" si="39"/>
        <v>#VALUE!</v>
      </c>
      <c r="I201" s="5" t="e">
        <f t="shared" si="40"/>
        <v>#VALUE!</v>
      </c>
      <c r="K201">
        <v>-20</v>
      </c>
      <c r="M201">
        <f t="shared" si="37"/>
        <v>1330.1567007791195</v>
      </c>
    </row>
    <row r="202" spans="1:13" x14ac:dyDescent="0.25">
      <c r="A202">
        <v>200</v>
      </c>
      <c r="B202" s="10">
        <f t="shared" si="32"/>
        <v>1580.0124040730348</v>
      </c>
      <c r="D202" t="s">
        <v>18</v>
      </c>
      <c r="E202" s="4" t="e">
        <f t="shared" si="38"/>
        <v>#VALUE!</v>
      </c>
      <c r="F202" s="4" t="e">
        <f t="shared" si="39"/>
        <v>#VALUE!</v>
      </c>
      <c r="I202" s="5" t="e">
        <f t="shared" si="40"/>
        <v>#VALUE!</v>
      </c>
      <c r="J202">
        <v>0</v>
      </c>
      <c r="K202">
        <v>0</v>
      </c>
      <c r="M202">
        <f t="shared" si="37"/>
        <v>1350.1567007791195</v>
      </c>
    </row>
    <row r="203" spans="1:13" x14ac:dyDescent="0.25">
      <c r="A203">
        <v>201</v>
      </c>
      <c r="B203" s="10">
        <f t="shared" si="32"/>
        <v>1580.0124040730348</v>
      </c>
      <c r="D203" t="s">
        <v>14</v>
      </c>
      <c r="E203" s="4" t="e">
        <f t="shared" si="38"/>
        <v>#VALUE!</v>
      </c>
      <c r="F203" s="4" t="e">
        <f t="shared" si="39"/>
        <v>#VALUE!</v>
      </c>
      <c r="I203" s="5" t="e">
        <f t="shared" si="40"/>
        <v>#VALUE!</v>
      </c>
      <c r="K203">
        <v>-20</v>
      </c>
      <c r="M203">
        <f t="shared" si="37"/>
        <v>1350.1567007791195</v>
      </c>
    </row>
    <row r="204" spans="1:13" x14ac:dyDescent="0.25">
      <c r="A204">
        <v>202</v>
      </c>
      <c r="B204" s="10">
        <f t="shared" si="32"/>
        <v>1560.0124040730348</v>
      </c>
      <c r="D204" t="s">
        <v>15</v>
      </c>
      <c r="E204" s="4" t="e">
        <f t="shared" ref="E204:E218" si="41">(20/ABS(G204-D204))*ABS(G204-D204)</f>
        <v>#VALUE!</v>
      </c>
      <c r="F204" s="4" t="e">
        <f t="shared" ref="F204:F218" si="42">ABS(D204-G204)</f>
        <v>#VALUE!</v>
      </c>
      <c r="I204" s="5" t="e">
        <f t="shared" si="40"/>
        <v>#VALUE!</v>
      </c>
      <c r="K204">
        <v>-20</v>
      </c>
      <c r="M204">
        <f t="shared" si="37"/>
        <v>1550.1567007791195</v>
      </c>
    </row>
    <row r="205" spans="1:13" x14ac:dyDescent="0.25">
      <c r="A205">
        <v>203</v>
      </c>
      <c r="B205" s="10">
        <f t="shared" si="32"/>
        <v>1540.0124040730348</v>
      </c>
      <c r="D205" t="s">
        <v>18</v>
      </c>
      <c r="E205" s="4" t="e">
        <f t="shared" si="41"/>
        <v>#VALUE!</v>
      </c>
      <c r="F205" s="4" t="e">
        <f t="shared" si="42"/>
        <v>#VALUE!</v>
      </c>
      <c r="I205" s="5" t="e">
        <f t="shared" si="40"/>
        <v>#VALUE!</v>
      </c>
      <c r="J205">
        <v>0</v>
      </c>
      <c r="K205">
        <v>0</v>
      </c>
      <c r="M205">
        <f t="shared" si="37"/>
        <v>1530.1567007791195</v>
      </c>
    </row>
    <row r="206" spans="1:13" x14ac:dyDescent="0.25">
      <c r="A206">
        <v>204</v>
      </c>
      <c r="B206" s="10">
        <f t="shared" si="32"/>
        <v>1540.0124040730348</v>
      </c>
      <c r="D206">
        <v>1110.3599999999999</v>
      </c>
      <c r="E206" s="4">
        <f t="shared" si="41"/>
        <v>20</v>
      </c>
      <c r="F206" s="4">
        <f t="shared" si="42"/>
        <v>1.5599999999999454</v>
      </c>
      <c r="G206">
        <v>1108.8</v>
      </c>
      <c r="H206">
        <v>1109.17</v>
      </c>
      <c r="I206" s="5">
        <f t="shared" si="40"/>
        <v>12.820512820513269</v>
      </c>
      <c r="K206">
        <f>-(D206-H206)*I206</f>
        <v>-15.256410256408575</v>
      </c>
      <c r="M206">
        <f t="shared" si="37"/>
        <v>1510.1567007791195</v>
      </c>
    </row>
    <row r="207" spans="1:13" x14ac:dyDescent="0.25">
      <c r="A207">
        <v>205</v>
      </c>
      <c r="B207" s="10">
        <f t="shared" si="32"/>
        <v>1524.7559938166262</v>
      </c>
      <c r="D207" t="s">
        <v>14</v>
      </c>
      <c r="E207" s="4" t="e">
        <f t="shared" si="41"/>
        <v>#VALUE!</v>
      </c>
      <c r="F207" s="4" t="e">
        <f t="shared" si="42"/>
        <v>#VALUE!</v>
      </c>
      <c r="I207" s="5" t="e">
        <f t="shared" si="40"/>
        <v>#VALUE!</v>
      </c>
      <c r="K207">
        <v>-20</v>
      </c>
      <c r="M207">
        <f t="shared" si="37"/>
        <v>1490.1567007791195</v>
      </c>
    </row>
    <row r="208" spans="1:13" x14ac:dyDescent="0.25">
      <c r="A208">
        <v>206</v>
      </c>
      <c r="B208" s="10">
        <f t="shared" si="32"/>
        <v>1504.7559938166262</v>
      </c>
      <c r="D208" t="s">
        <v>18</v>
      </c>
      <c r="E208" s="4" t="e">
        <f t="shared" si="41"/>
        <v>#VALUE!</v>
      </c>
      <c r="F208" s="4" t="e">
        <f t="shared" si="42"/>
        <v>#VALUE!</v>
      </c>
      <c r="I208" s="5" t="e">
        <f t="shared" si="40"/>
        <v>#VALUE!</v>
      </c>
      <c r="J208">
        <v>0</v>
      </c>
      <c r="K208">
        <v>0</v>
      </c>
      <c r="M208">
        <f t="shared" si="37"/>
        <v>1490.1567007791195</v>
      </c>
    </row>
    <row r="209" spans="1:13" x14ac:dyDescent="0.25">
      <c r="A209">
        <v>207</v>
      </c>
      <c r="B209" s="10">
        <f t="shared" si="32"/>
        <v>1504.7559938166262</v>
      </c>
      <c r="D209" t="s">
        <v>17</v>
      </c>
      <c r="E209" s="4" t="e">
        <f t="shared" si="41"/>
        <v>#VALUE!</v>
      </c>
      <c r="F209" s="4" t="e">
        <f t="shared" si="42"/>
        <v>#VALUE!</v>
      </c>
      <c r="I209" s="5" t="e">
        <f t="shared" si="40"/>
        <v>#VALUE!</v>
      </c>
      <c r="J209">
        <v>0</v>
      </c>
      <c r="K209">
        <v>0</v>
      </c>
      <c r="M209">
        <f t="shared" si="37"/>
        <v>1470.1567007791195</v>
      </c>
    </row>
    <row r="210" spans="1:13" x14ac:dyDescent="0.25">
      <c r="A210">
        <v>208</v>
      </c>
      <c r="B210" s="10">
        <f t="shared" si="32"/>
        <v>1504.7559938166262</v>
      </c>
      <c r="D210" t="s">
        <v>18</v>
      </c>
      <c r="E210" s="4" t="e">
        <f t="shared" si="41"/>
        <v>#VALUE!</v>
      </c>
      <c r="F210" s="4" t="e">
        <f t="shared" si="42"/>
        <v>#VALUE!</v>
      </c>
      <c r="I210" s="5" t="e">
        <f t="shared" si="40"/>
        <v>#VALUE!</v>
      </c>
      <c r="J210">
        <v>0</v>
      </c>
      <c r="K210">
        <v>0</v>
      </c>
      <c r="M210">
        <f t="shared" si="37"/>
        <v>1450.1567007791195</v>
      </c>
    </row>
    <row r="211" spans="1:13" x14ac:dyDescent="0.25">
      <c r="A211">
        <v>209</v>
      </c>
      <c r="B211" s="10">
        <f t="shared" si="32"/>
        <v>1504.7559938166262</v>
      </c>
      <c r="D211" t="s">
        <v>14</v>
      </c>
      <c r="E211" s="4" t="e">
        <f t="shared" si="41"/>
        <v>#VALUE!</v>
      </c>
      <c r="F211" s="4" t="e">
        <f t="shared" si="42"/>
        <v>#VALUE!</v>
      </c>
      <c r="I211" s="5" t="e">
        <f t="shared" si="40"/>
        <v>#VALUE!</v>
      </c>
      <c r="K211">
        <v>-20</v>
      </c>
      <c r="M211">
        <f t="shared" si="37"/>
        <v>1450.1567007791195</v>
      </c>
    </row>
    <row r="212" spans="1:13" x14ac:dyDescent="0.25">
      <c r="A212">
        <v>210</v>
      </c>
      <c r="B212" s="10">
        <f t="shared" si="32"/>
        <v>1484.7559938166262</v>
      </c>
      <c r="D212" t="s">
        <v>17</v>
      </c>
      <c r="E212" s="4" t="e">
        <f t="shared" si="41"/>
        <v>#VALUE!</v>
      </c>
      <c r="F212" s="4" t="e">
        <f t="shared" si="42"/>
        <v>#VALUE!</v>
      </c>
      <c r="I212" s="5" t="e">
        <f t="shared" si="40"/>
        <v>#VALUE!</v>
      </c>
      <c r="J212">
        <v>0</v>
      </c>
      <c r="K212">
        <v>0</v>
      </c>
      <c r="M212">
        <f t="shared" si="37"/>
        <v>1434.900290522711</v>
      </c>
    </row>
    <row r="213" spans="1:13" x14ac:dyDescent="0.25">
      <c r="A213">
        <v>211</v>
      </c>
      <c r="B213" s="10">
        <f t="shared" si="32"/>
        <v>1484.7559938166262</v>
      </c>
      <c r="D213" t="s">
        <v>15</v>
      </c>
      <c r="E213" s="4" t="e">
        <f t="shared" si="41"/>
        <v>#VALUE!</v>
      </c>
      <c r="F213" s="4" t="e">
        <f t="shared" si="42"/>
        <v>#VALUE!</v>
      </c>
      <c r="I213" s="5" t="e">
        <f t="shared" si="40"/>
        <v>#VALUE!</v>
      </c>
      <c r="K213">
        <v>-20</v>
      </c>
      <c r="M213">
        <f t="shared" si="37"/>
        <v>1414.900290522711</v>
      </c>
    </row>
    <row r="214" spans="1:13" x14ac:dyDescent="0.25">
      <c r="A214">
        <v>212</v>
      </c>
      <c r="B214" s="10">
        <f t="shared" si="32"/>
        <v>1464.7559938166262</v>
      </c>
      <c r="D214" t="s">
        <v>14</v>
      </c>
      <c r="E214" s="4" t="e">
        <f t="shared" si="41"/>
        <v>#VALUE!</v>
      </c>
      <c r="F214" s="4" t="e">
        <f t="shared" si="42"/>
        <v>#VALUE!</v>
      </c>
      <c r="I214" s="5" t="e">
        <f t="shared" si="40"/>
        <v>#VALUE!</v>
      </c>
      <c r="K214">
        <v>-20</v>
      </c>
      <c r="M214">
        <f t="shared" si="37"/>
        <v>1414.900290522711</v>
      </c>
    </row>
    <row r="215" spans="1:13" x14ac:dyDescent="0.25">
      <c r="A215">
        <v>213</v>
      </c>
      <c r="B215" s="10">
        <f t="shared" si="32"/>
        <v>1444.7559938166262</v>
      </c>
      <c r="D215" t="s">
        <v>14</v>
      </c>
      <c r="E215" s="4" t="e">
        <f t="shared" si="41"/>
        <v>#VALUE!</v>
      </c>
      <c r="F215" s="4" t="e">
        <f t="shared" si="42"/>
        <v>#VALUE!</v>
      </c>
      <c r="I215" s="5" t="e">
        <f t="shared" si="40"/>
        <v>#VALUE!</v>
      </c>
      <c r="K215">
        <v>-20</v>
      </c>
      <c r="M215">
        <f t="shared" si="37"/>
        <v>1414.900290522711</v>
      </c>
    </row>
    <row r="216" spans="1:13" x14ac:dyDescent="0.25">
      <c r="A216">
        <v>214</v>
      </c>
      <c r="B216" s="10">
        <f t="shared" si="32"/>
        <v>1424.7559938166262</v>
      </c>
      <c r="D216" t="s">
        <v>15</v>
      </c>
      <c r="E216" s="4" t="e">
        <f t="shared" si="41"/>
        <v>#VALUE!</v>
      </c>
      <c r="F216" s="4" t="e">
        <f t="shared" si="42"/>
        <v>#VALUE!</v>
      </c>
      <c r="I216" s="5" t="e">
        <f t="shared" si="40"/>
        <v>#VALUE!</v>
      </c>
      <c r="K216">
        <v>-20</v>
      </c>
      <c r="M216">
        <f t="shared" si="37"/>
        <v>1414.900290522711</v>
      </c>
    </row>
    <row r="217" spans="1:13" x14ac:dyDescent="0.25">
      <c r="A217">
        <v>215</v>
      </c>
      <c r="B217" s="10">
        <f t="shared" si="32"/>
        <v>1404.7559938166262</v>
      </c>
      <c r="D217" t="s">
        <v>14</v>
      </c>
      <c r="E217" s="4" t="e">
        <f t="shared" si="41"/>
        <v>#VALUE!</v>
      </c>
      <c r="F217" s="4" t="e">
        <f t="shared" si="42"/>
        <v>#VALUE!</v>
      </c>
      <c r="I217" s="5" t="e">
        <f t="shared" si="40"/>
        <v>#VALUE!</v>
      </c>
      <c r="K217">
        <v>-20</v>
      </c>
      <c r="M217">
        <f t="shared" si="37"/>
        <v>1394.900290522711</v>
      </c>
    </row>
    <row r="218" spans="1:13" x14ac:dyDescent="0.25">
      <c r="A218">
        <v>216</v>
      </c>
      <c r="B218" s="10">
        <f t="shared" si="32"/>
        <v>1384.7559938166262</v>
      </c>
      <c r="D218">
        <v>1189.8399999999999</v>
      </c>
      <c r="E218" s="4">
        <f t="shared" si="41"/>
        <v>20</v>
      </c>
      <c r="F218" s="4">
        <f t="shared" si="42"/>
        <v>2.4000000000000909</v>
      </c>
      <c r="G218">
        <v>1192.24</v>
      </c>
      <c r="H218">
        <f>D218-F218*10</f>
        <v>1165.839999999999</v>
      </c>
      <c r="I218" s="5">
        <f t="shared" si="40"/>
        <v>8.3333333333330177</v>
      </c>
      <c r="J218">
        <v>200</v>
      </c>
      <c r="M218">
        <f t="shared" si="37"/>
        <v>1394.900290522711</v>
      </c>
    </row>
    <row r="219" spans="1:13" x14ac:dyDescent="0.25">
      <c r="A219">
        <v>217</v>
      </c>
      <c r="B219" s="10">
        <f t="shared" si="32"/>
        <v>1584.7559938166262</v>
      </c>
      <c r="D219">
        <v>1192.72</v>
      </c>
      <c r="E219" s="4">
        <f t="shared" ref="E219:E235" si="43">(20/ABS(G219-D219))*ABS(G219-D219)</f>
        <v>20</v>
      </c>
      <c r="F219" s="4">
        <f t="shared" ref="F219:F235" si="44">ABS(D219-G219)</f>
        <v>2.1900000000000546</v>
      </c>
      <c r="G219">
        <v>1190.53</v>
      </c>
      <c r="H219">
        <v>1191.78</v>
      </c>
      <c r="I219" s="5">
        <f t="shared" si="40"/>
        <v>9.1324200913239739</v>
      </c>
      <c r="K219">
        <f>-(D219-H219)*I219</f>
        <v>-8.584474885845033</v>
      </c>
      <c r="M219">
        <f t="shared" si="37"/>
        <v>1374.900290522711</v>
      </c>
    </row>
    <row r="220" spans="1:13" x14ac:dyDescent="0.25">
      <c r="A220">
        <v>218</v>
      </c>
      <c r="B220" s="10">
        <f t="shared" ref="B220:B235" si="45">B219+J219+K219</f>
        <v>1576.1715189307811</v>
      </c>
      <c r="E220" s="4" t="e">
        <f t="shared" si="43"/>
        <v>#DIV/0!</v>
      </c>
      <c r="F220" s="4">
        <f t="shared" si="44"/>
        <v>0</v>
      </c>
      <c r="I220" s="5" t="e">
        <f t="shared" si="40"/>
        <v>#DIV/0!</v>
      </c>
      <c r="L220" s="2">
        <v>44762</v>
      </c>
    </row>
    <row r="221" spans="1:13" x14ac:dyDescent="0.25">
      <c r="A221">
        <v>219</v>
      </c>
      <c r="B221" s="10">
        <f t="shared" si="45"/>
        <v>1576.1715189307811</v>
      </c>
      <c r="E221" s="4" t="e">
        <f t="shared" si="43"/>
        <v>#DIV/0!</v>
      </c>
      <c r="F221" s="4">
        <f t="shared" si="44"/>
        <v>0</v>
      </c>
      <c r="I221" s="5" t="e">
        <f t="shared" si="40"/>
        <v>#DIV/0!</v>
      </c>
    </row>
    <row r="222" spans="1:13" x14ac:dyDescent="0.25">
      <c r="A222">
        <v>220</v>
      </c>
      <c r="B222" s="10">
        <f t="shared" si="45"/>
        <v>1576.1715189307811</v>
      </c>
      <c r="E222" s="4" t="e">
        <f t="shared" si="43"/>
        <v>#DIV/0!</v>
      </c>
      <c r="F222" s="4">
        <f t="shared" si="44"/>
        <v>0</v>
      </c>
      <c r="I222" s="5" t="e">
        <f t="shared" si="40"/>
        <v>#DIV/0!</v>
      </c>
    </row>
    <row r="223" spans="1:13" x14ac:dyDescent="0.25">
      <c r="A223">
        <v>221</v>
      </c>
      <c r="B223" s="10">
        <f t="shared" si="45"/>
        <v>1576.1715189307811</v>
      </c>
      <c r="E223" s="4" t="e">
        <f t="shared" si="43"/>
        <v>#DIV/0!</v>
      </c>
      <c r="F223" s="4">
        <f t="shared" si="44"/>
        <v>0</v>
      </c>
      <c r="I223" s="5" t="e">
        <f t="shared" si="40"/>
        <v>#DIV/0!</v>
      </c>
    </row>
    <row r="224" spans="1:13" x14ac:dyDescent="0.25">
      <c r="A224">
        <v>222</v>
      </c>
      <c r="B224" s="10">
        <f t="shared" si="45"/>
        <v>1576.1715189307811</v>
      </c>
      <c r="E224" s="4" t="e">
        <f t="shared" si="43"/>
        <v>#DIV/0!</v>
      </c>
      <c r="F224" s="4">
        <f t="shared" si="44"/>
        <v>0</v>
      </c>
      <c r="I224" s="5" t="e">
        <f t="shared" si="40"/>
        <v>#DIV/0!</v>
      </c>
    </row>
    <row r="225" spans="1:9" x14ac:dyDescent="0.25">
      <c r="A225">
        <v>223</v>
      </c>
      <c r="B225" s="10">
        <f t="shared" si="45"/>
        <v>1576.1715189307811</v>
      </c>
      <c r="E225" s="4" t="e">
        <f t="shared" si="43"/>
        <v>#DIV/0!</v>
      </c>
      <c r="F225" s="4">
        <f t="shared" si="44"/>
        <v>0</v>
      </c>
      <c r="I225" s="5" t="e">
        <f t="shared" si="40"/>
        <v>#DIV/0!</v>
      </c>
    </row>
    <row r="226" spans="1:9" x14ac:dyDescent="0.25">
      <c r="A226">
        <v>224</v>
      </c>
      <c r="B226" s="10">
        <f t="shared" si="45"/>
        <v>1576.1715189307811</v>
      </c>
      <c r="E226" s="4" t="e">
        <f t="shared" si="43"/>
        <v>#DIV/0!</v>
      </c>
      <c r="F226" s="4">
        <f t="shared" si="44"/>
        <v>0</v>
      </c>
      <c r="I226" s="5" t="e">
        <f t="shared" si="40"/>
        <v>#DIV/0!</v>
      </c>
    </row>
    <row r="227" spans="1:9" x14ac:dyDescent="0.25">
      <c r="A227">
        <v>225</v>
      </c>
      <c r="B227" s="10">
        <f t="shared" si="45"/>
        <v>1576.1715189307811</v>
      </c>
      <c r="E227" s="4" t="e">
        <f t="shared" si="43"/>
        <v>#DIV/0!</v>
      </c>
      <c r="F227" s="4">
        <f t="shared" si="44"/>
        <v>0</v>
      </c>
      <c r="I227" s="5" t="e">
        <f t="shared" si="40"/>
        <v>#DIV/0!</v>
      </c>
    </row>
    <row r="228" spans="1:9" x14ac:dyDescent="0.25">
      <c r="A228">
        <v>226</v>
      </c>
      <c r="B228" s="10">
        <f t="shared" si="45"/>
        <v>1576.1715189307811</v>
      </c>
      <c r="E228" s="4" t="e">
        <f t="shared" si="43"/>
        <v>#DIV/0!</v>
      </c>
      <c r="F228" s="4">
        <f t="shared" si="44"/>
        <v>0</v>
      </c>
      <c r="I228" s="5" t="e">
        <f t="shared" si="40"/>
        <v>#DIV/0!</v>
      </c>
    </row>
    <row r="229" spans="1:9" x14ac:dyDescent="0.25">
      <c r="A229">
        <v>227</v>
      </c>
      <c r="B229" s="10">
        <f t="shared" si="45"/>
        <v>1576.1715189307811</v>
      </c>
      <c r="E229" s="4" t="e">
        <f t="shared" si="43"/>
        <v>#DIV/0!</v>
      </c>
      <c r="F229" s="4">
        <f t="shared" si="44"/>
        <v>0</v>
      </c>
      <c r="I229" s="5" t="e">
        <f t="shared" si="40"/>
        <v>#DIV/0!</v>
      </c>
    </row>
    <row r="230" spans="1:9" x14ac:dyDescent="0.25">
      <c r="A230">
        <v>228</v>
      </c>
      <c r="B230" s="10">
        <f t="shared" si="45"/>
        <v>1576.1715189307811</v>
      </c>
      <c r="E230" s="4" t="e">
        <f t="shared" si="43"/>
        <v>#DIV/0!</v>
      </c>
      <c r="F230" s="4">
        <f t="shared" si="44"/>
        <v>0</v>
      </c>
      <c r="I230" s="5" t="e">
        <f t="shared" si="40"/>
        <v>#DIV/0!</v>
      </c>
    </row>
    <row r="231" spans="1:9" x14ac:dyDescent="0.25">
      <c r="A231">
        <v>229</v>
      </c>
      <c r="B231" s="10">
        <f t="shared" si="45"/>
        <v>1576.1715189307811</v>
      </c>
      <c r="E231" s="4" t="e">
        <f t="shared" si="43"/>
        <v>#DIV/0!</v>
      </c>
      <c r="F231" s="4">
        <f t="shared" si="44"/>
        <v>0</v>
      </c>
      <c r="I231" s="5" t="e">
        <f t="shared" si="40"/>
        <v>#DIV/0!</v>
      </c>
    </row>
    <row r="232" spans="1:9" x14ac:dyDescent="0.25">
      <c r="A232">
        <v>230</v>
      </c>
      <c r="B232" s="10">
        <f t="shared" si="45"/>
        <v>1576.1715189307811</v>
      </c>
      <c r="E232" s="4" t="e">
        <f t="shared" si="43"/>
        <v>#DIV/0!</v>
      </c>
      <c r="F232" s="4">
        <f t="shared" si="44"/>
        <v>0</v>
      </c>
      <c r="I232" s="5" t="e">
        <f t="shared" si="40"/>
        <v>#DIV/0!</v>
      </c>
    </row>
    <row r="233" spans="1:9" x14ac:dyDescent="0.25">
      <c r="A233">
        <v>231</v>
      </c>
      <c r="B233" s="10">
        <f t="shared" si="45"/>
        <v>1576.1715189307811</v>
      </c>
      <c r="E233" s="4" t="e">
        <f t="shared" si="43"/>
        <v>#DIV/0!</v>
      </c>
      <c r="F233" s="4">
        <f t="shared" si="44"/>
        <v>0</v>
      </c>
      <c r="I233" s="5" t="e">
        <f t="shared" si="40"/>
        <v>#DIV/0!</v>
      </c>
    </row>
    <row r="234" spans="1:9" x14ac:dyDescent="0.25">
      <c r="A234">
        <v>232</v>
      </c>
      <c r="B234" s="10">
        <f t="shared" si="45"/>
        <v>1576.1715189307811</v>
      </c>
      <c r="E234" s="4" t="e">
        <f t="shared" si="43"/>
        <v>#DIV/0!</v>
      </c>
      <c r="F234" s="4">
        <f t="shared" si="44"/>
        <v>0</v>
      </c>
      <c r="I234" s="5" t="e">
        <f t="shared" si="40"/>
        <v>#DIV/0!</v>
      </c>
    </row>
    <row r="235" spans="1:9" x14ac:dyDescent="0.25">
      <c r="A235">
        <v>233</v>
      </c>
      <c r="B235" s="10">
        <f t="shared" si="45"/>
        <v>1576.1715189307811</v>
      </c>
      <c r="E235" s="4" t="e">
        <f t="shared" si="43"/>
        <v>#DIV/0!</v>
      </c>
      <c r="F235" s="4">
        <f t="shared" si="44"/>
        <v>0</v>
      </c>
      <c r="I235" s="5" t="e">
        <f t="shared" si="40"/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workbookViewId="0">
      <selection activeCell="E2" sqref="E2"/>
    </sheetView>
  </sheetViews>
  <sheetFormatPr baseColWidth="10" defaultRowHeight="15" x14ac:dyDescent="0.25"/>
  <sheetData>
    <row r="1" spans="1:12" x14ac:dyDescent="0.25">
      <c r="A1" t="s">
        <v>13</v>
      </c>
      <c r="B1" t="s">
        <v>0</v>
      </c>
      <c r="C1" t="s">
        <v>1</v>
      </c>
      <c r="D1" s="3" t="s">
        <v>2</v>
      </c>
      <c r="E1" t="s">
        <v>3</v>
      </c>
      <c r="F1" t="s">
        <v>10</v>
      </c>
      <c r="G1" s="3" t="s">
        <v>5</v>
      </c>
      <c r="H1" t="s">
        <v>6</v>
      </c>
      <c r="I1" s="3" t="s">
        <v>4</v>
      </c>
      <c r="J1" t="s">
        <v>7</v>
      </c>
      <c r="K1" s="1" t="s">
        <v>8</v>
      </c>
      <c r="L1" t="s">
        <v>42</v>
      </c>
    </row>
    <row r="2" spans="1:12" x14ac:dyDescent="0.25">
      <c r="A2">
        <v>1</v>
      </c>
      <c r="B2">
        <v>1000</v>
      </c>
      <c r="C2" t="s">
        <v>19</v>
      </c>
      <c r="D2" s="5" t="s">
        <v>18</v>
      </c>
      <c r="E2" s="4"/>
      <c r="F2" s="4"/>
      <c r="G2" s="5"/>
      <c r="H2" s="4"/>
      <c r="I2" s="5"/>
      <c r="J2" s="7">
        <v>0</v>
      </c>
      <c r="K2" s="8">
        <v>0</v>
      </c>
      <c r="L2" s="2">
        <v>44748</v>
      </c>
    </row>
    <row r="3" spans="1:12" x14ac:dyDescent="0.25">
      <c r="A3">
        <v>2</v>
      </c>
      <c r="B3" s="10">
        <f>B2+J2+K2</f>
        <v>1000</v>
      </c>
      <c r="C3" t="s">
        <v>19</v>
      </c>
      <c r="D3" s="5" t="s">
        <v>17</v>
      </c>
      <c r="E3" s="4"/>
      <c r="F3" s="4"/>
      <c r="G3" s="5"/>
      <c r="H3" s="4"/>
      <c r="I3" s="5"/>
      <c r="J3" s="7">
        <v>0</v>
      </c>
      <c r="K3" s="8">
        <v>0</v>
      </c>
      <c r="L3" s="2">
        <v>44748</v>
      </c>
    </row>
    <row r="4" spans="1:12" x14ac:dyDescent="0.25">
      <c r="A4">
        <v>3</v>
      </c>
      <c r="B4" s="10">
        <f t="shared" ref="B4:B67" si="0">B3+J3+K3</f>
        <v>1000</v>
      </c>
      <c r="C4" t="s">
        <v>19</v>
      </c>
      <c r="D4" s="5" t="s">
        <v>18</v>
      </c>
      <c r="E4" s="4"/>
      <c r="F4" s="4"/>
      <c r="I4" s="5"/>
      <c r="J4">
        <v>0</v>
      </c>
      <c r="K4">
        <v>0</v>
      </c>
      <c r="L4" s="2">
        <v>44748</v>
      </c>
    </row>
    <row r="5" spans="1:12" x14ac:dyDescent="0.25">
      <c r="A5">
        <v>4</v>
      </c>
      <c r="B5" s="10">
        <f t="shared" si="0"/>
        <v>1000</v>
      </c>
      <c r="C5" t="s">
        <v>19</v>
      </c>
      <c r="D5" s="5" t="s">
        <v>17</v>
      </c>
      <c r="E5" s="4"/>
      <c r="F5" s="4"/>
      <c r="I5" s="5"/>
      <c r="J5">
        <v>0</v>
      </c>
      <c r="K5">
        <v>0</v>
      </c>
      <c r="L5" s="2">
        <v>44748</v>
      </c>
    </row>
    <row r="6" spans="1:12" x14ac:dyDescent="0.25">
      <c r="A6">
        <v>5</v>
      </c>
      <c r="B6" s="10">
        <f t="shared" si="0"/>
        <v>1000</v>
      </c>
      <c r="C6" t="s">
        <v>19</v>
      </c>
      <c r="D6" s="5" t="s">
        <v>18</v>
      </c>
      <c r="E6" s="4"/>
      <c r="F6" s="4"/>
      <c r="I6" s="5"/>
      <c r="J6">
        <v>0</v>
      </c>
      <c r="K6">
        <v>0</v>
      </c>
      <c r="L6" s="2">
        <v>44748</v>
      </c>
    </row>
    <row r="7" spans="1:12" x14ac:dyDescent="0.25">
      <c r="A7">
        <v>6</v>
      </c>
      <c r="B7" s="10">
        <f t="shared" si="0"/>
        <v>1000</v>
      </c>
      <c r="C7" t="s">
        <v>19</v>
      </c>
      <c r="D7" s="5" t="s">
        <v>17</v>
      </c>
      <c r="E7" s="4"/>
      <c r="F7" s="4"/>
      <c r="I7" s="5"/>
      <c r="J7">
        <v>0</v>
      </c>
      <c r="K7">
        <v>0</v>
      </c>
      <c r="L7" s="2">
        <v>44748</v>
      </c>
    </row>
    <row r="8" spans="1:12" x14ac:dyDescent="0.25">
      <c r="A8">
        <v>7</v>
      </c>
      <c r="B8" s="10">
        <f t="shared" si="0"/>
        <v>1000</v>
      </c>
      <c r="C8" t="s">
        <v>19</v>
      </c>
      <c r="D8" s="5" t="s">
        <v>15</v>
      </c>
      <c r="E8" s="4"/>
      <c r="F8" s="4"/>
      <c r="I8" s="5"/>
      <c r="K8">
        <v>-20</v>
      </c>
      <c r="L8" s="2">
        <v>44748</v>
      </c>
    </row>
    <row r="9" spans="1:12" x14ac:dyDescent="0.25">
      <c r="A9">
        <v>8</v>
      </c>
      <c r="B9" s="10">
        <f t="shared" si="0"/>
        <v>980</v>
      </c>
      <c r="C9" t="s">
        <v>19</v>
      </c>
      <c r="D9" s="5" t="s">
        <v>14</v>
      </c>
      <c r="E9" s="4"/>
      <c r="F9" s="4"/>
      <c r="I9" s="5"/>
      <c r="K9">
        <v>-20</v>
      </c>
      <c r="L9" s="2">
        <v>44748</v>
      </c>
    </row>
    <row r="10" spans="1:12" x14ac:dyDescent="0.25">
      <c r="A10">
        <v>9</v>
      </c>
      <c r="B10" s="10">
        <f t="shared" si="0"/>
        <v>960</v>
      </c>
      <c r="C10" t="s">
        <v>19</v>
      </c>
      <c r="D10" s="5" t="s">
        <v>18</v>
      </c>
      <c r="E10" s="4"/>
      <c r="F10" s="4"/>
      <c r="I10" s="5"/>
      <c r="J10">
        <v>0</v>
      </c>
      <c r="K10">
        <v>0</v>
      </c>
      <c r="L10" s="2">
        <v>44748</v>
      </c>
    </row>
    <row r="11" spans="1:12" x14ac:dyDescent="0.25">
      <c r="A11">
        <v>10</v>
      </c>
      <c r="B11" s="10">
        <f t="shared" si="0"/>
        <v>960</v>
      </c>
      <c r="C11" t="s">
        <v>19</v>
      </c>
      <c r="D11" s="5" t="s">
        <v>17</v>
      </c>
      <c r="E11" s="4"/>
      <c r="F11" s="4"/>
      <c r="I11" s="5"/>
      <c r="J11">
        <v>0</v>
      </c>
      <c r="K11">
        <v>0</v>
      </c>
      <c r="L11" s="2">
        <v>44748</v>
      </c>
    </row>
    <row r="12" spans="1:12" x14ac:dyDescent="0.25">
      <c r="A12">
        <v>11</v>
      </c>
      <c r="B12" s="10">
        <f t="shared" si="0"/>
        <v>960</v>
      </c>
      <c r="C12" t="s">
        <v>19</v>
      </c>
      <c r="D12" s="5" t="s">
        <v>18</v>
      </c>
      <c r="E12" s="4"/>
      <c r="F12" s="4"/>
      <c r="H12" s="3"/>
      <c r="I12" s="5"/>
      <c r="J12">
        <v>0</v>
      </c>
      <c r="K12">
        <v>0</v>
      </c>
      <c r="L12" s="2">
        <v>44748</v>
      </c>
    </row>
    <row r="13" spans="1:12" x14ac:dyDescent="0.25">
      <c r="A13">
        <v>12</v>
      </c>
      <c r="B13" s="10">
        <f t="shared" si="0"/>
        <v>960</v>
      </c>
      <c r="C13" t="s">
        <v>19</v>
      </c>
      <c r="D13" s="5" t="s">
        <v>17</v>
      </c>
      <c r="E13" s="4"/>
      <c r="F13" s="4"/>
      <c r="H13" s="3"/>
      <c r="I13" s="5"/>
      <c r="J13">
        <v>0</v>
      </c>
      <c r="K13">
        <v>0</v>
      </c>
      <c r="L13" s="2">
        <v>44748</v>
      </c>
    </row>
    <row r="14" spans="1:12" x14ac:dyDescent="0.25">
      <c r="A14">
        <v>13</v>
      </c>
      <c r="B14" s="10">
        <f t="shared" si="0"/>
        <v>960</v>
      </c>
      <c r="C14" t="s">
        <v>19</v>
      </c>
      <c r="D14" s="5" t="s">
        <v>14</v>
      </c>
      <c r="E14" s="4"/>
      <c r="F14" s="4"/>
      <c r="I14" s="5"/>
      <c r="K14">
        <v>-20</v>
      </c>
      <c r="L14" s="2">
        <v>44748</v>
      </c>
    </row>
    <row r="15" spans="1:12" x14ac:dyDescent="0.25">
      <c r="A15">
        <v>14</v>
      </c>
      <c r="B15" s="10">
        <f t="shared" si="0"/>
        <v>940</v>
      </c>
      <c r="C15" t="s">
        <v>19</v>
      </c>
      <c r="D15" s="5" t="s">
        <v>15</v>
      </c>
      <c r="E15" s="4"/>
      <c r="F15" s="4"/>
      <c r="I15" s="5"/>
      <c r="K15">
        <v>-20</v>
      </c>
      <c r="L15" s="2">
        <v>44748</v>
      </c>
    </row>
    <row r="16" spans="1:12" x14ac:dyDescent="0.25">
      <c r="A16">
        <v>15</v>
      </c>
      <c r="B16" s="10">
        <f t="shared" si="0"/>
        <v>920</v>
      </c>
      <c r="C16" t="s">
        <v>19</v>
      </c>
      <c r="D16" s="5" t="s">
        <v>17</v>
      </c>
      <c r="E16" s="4"/>
      <c r="F16" s="4"/>
      <c r="I16" s="5"/>
      <c r="J16">
        <v>0</v>
      </c>
      <c r="K16">
        <v>0</v>
      </c>
      <c r="L16" s="2">
        <v>44748</v>
      </c>
    </row>
    <row r="17" spans="1:12" x14ac:dyDescent="0.25">
      <c r="A17">
        <v>16</v>
      </c>
      <c r="B17" s="10">
        <f t="shared" si="0"/>
        <v>920</v>
      </c>
      <c r="C17" t="s">
        <v>19</v>
      </c>
      <c r="D17" s="5" t="s">
        <v>18</v>
      </c>
      <c r="E17" s="4"/>
      <c r="F17" s="4"/>
      <c r="I17" s="5"/>
      <c r="J17">
        <v>0</v>
      </c>
      <c r="K17">
        <v>0</v>
      </c>
      <c r="L17" s="2">
        <v>44748</v>
      </c>
    </row>
    <row r="18" spans="1:12" x14ac:dyDescent="0.25">
      <c r="A18">
        <v>17</v>
      </c>
      <c r="B18" s="10">
        <f t="shared" si="0"/>
        <v>920</v>
      </c>
      <c r="C18" t="s">
        <v>19</v>
      </c>
      <c r="D18" s="5" t="s">
        <v>17</v>
      </c>
      <c r="E18" s="4"/>
      <c r="F18" s="4"/>
      <c r="I18" s="5"/>
      <c r="J18">
        <v>0</v>
      </c>
      <c r="K18">
        <v>0</v>
      </c>
      <c r="L18" s="2">
        <v>44748</v>
      </c>
    </row>
    <row r="19" spans="1:12" x14ac:dyDescent="0.25">
      <c r="A19">
        <v>18</v>
      </c>
      <c r="B19" s="10">
        <f t="shared" si="0"/>
        <v>920</v>
      </c>
      <c r="C19" t="s">
        <v>19</v>
      </c>
      <c r="D19" s="5">
        <v>1131.79</v>
      </c>
      <c r="E19" s="4">
        <f t="shared" ref="E19:E64" si="1">(20/ABS(G19-D19))*ABS(G19-D19)</f>
        <v>20</v>
      </c>
      <c r="F19" s="4">
        <f t="shared" ref="F19:F64" si="2">ABS(D19-G19)</f>
        <v>2.6400000000001</v>
      </c>
      <c r="G19">
        <v>1134.43</v>
      </c>
      <c r="H19">
        <v>1134.1400000000001</v>
      </c>
      <c r="I19" s="5">
        <f t="shared" ref="I19:I64" si="3">20/ABS(D19-G19)</f>
        <v>7.5757575757572884</v>
      </c>
      <c r="K19">
        <f>-(H19-D19)*I19</f>
        <v>-17.80303030303066</v>
      </c>
      <c r="L19" s="2">
        <v>44748</v>
      </c>
    </row>
    <row r="20" spans="1:12" x14ac:dyDescent="0.25">
      <c r="A20">
        <v>19</v>
      </c>
      <c r="B20" s="10">
        <f t="shared" si="0"/>
        <v>902.19696969696929</v>
      </c>
      <c r="C20" t="s">
        <v>19</v>
      </c>
      <c r="D20" s="5" t="s">
        <v>15</v>
      </c>
      <c r="E20" s="4"/>
      <c r="F20" s="4"/>
      <c r="I20" s="5"/>
      <c r="K20">
        <v>-20</v>
      </c>
      <c r="L20" s="2">
        <v>44748</v>
      </c>
    </row>
    <row r="21" spans="1:12" x14ac:dyDescent="0.25">
      <c r="A21">
        <v>20</v>
      </c>
      <c r="B21" s="10">
        <f t="shared" si="0"/>
        <v>882.19696969696929</v>
      </c>
      <c r="C21" t="s">
        <v>19</v>
      </c>
      <c r="D21" s="5" t="s">
        <v>18</v>
      </c>
      <c r="E21" s="4"/>
      <c r="F21" s="4"/>
      <c r="I21" s="5"/>
      <c r="J21">
        <v>0</v>
      </c>
      <c r="K21">
        <v>0</v>
      </c>
      <c r="L21" s="2">
        <v>44748</v>
      </c>
    </row>
    <row r="22" spans="1:12" x14ac:dyDescent="0.25">
      <c r="A22">
        <v>21</v>
      </c>
      <c r="B22" s="10">
        <f t="shared" si="0"/>
        <v>882.19696969696929</v>
      </c>
      <c r="C22" t="s">
        <v>19</v>
      </c>
      <c r="D22" s="5">
        <v>1134.9000000000001</v>
      </c>
      <c r="E22" s="4">
        <f t="shared" si="1"/>
        <v>20</v>
      </c>
      <c r="F22" s="4">
        <f t="shared" si="2"/>
        <v>1.9500000000000455</v>
      </c>
      <c r="G22">
        <v>1132.95</v>
      </c>
      <c r="H22">
        <v>1133.6600000000001</v>
      </c>
      <c r="I22" s="5">
        <f t="shared" si="3"/>
        <v>10.256410256410017</v>
      </c>
      <c r="K22">
        <f>-(D22-H22)*I22</f>
        <v>-12.717948717948515</v>
      </c>
      <c r="L22" s="2">
        <v>44748</v>
      </c>
    </row>
    <row r="23" spans="1:12" x14ac:dyDescent="0.25">
      <c r="A23">
        <v>22</v>
      </c>
      <c r="B23" s="10">
        <f t="shared" si="0"/>
        <v>869.47902097902079</v>
      </c>
      <c r="C23" t="s">
        <v>19</v>
      </c>
      <c r="D23" s="5">
        <v>1135.1500000000001</v>
      </c>
      <c r="E23" s="4">
        <f t="shared" si="1"/>
        <v>20</v>
      </c>
      <c r="F23" s="4">
        <f t="shared" si="2"/>
        <v>2.0800000000001546</v>
      </c>
      <c r="G23">
        <v>1133.07</v>
      </c>
      <c r="H23">
        <v>1133.55</v>
      </c>
      <c r="I23" s="5">
        <f t="shared" si="3"/>
        <v>9.6153846153839009</v>
      </c>
      <c r="K23">
        <f>-(D23-H23)*I23</f>
        <v>-15.384615384615554</v>
      </c>
      <c r="L23" s="2">
        <v>44748</v>
      </c>
    </row>
    <row r="24" spans="1:12" x14ac:dyDescent="0.25">
      <c r="A24">
        <v>23</v>
      </c>
      <c r="B24" s="10">
        <f t="shared" si="0"/>
        <v>854.0944055944052</v>
      </c>
      <c r="C24" t="s">
        <v>19</v>
      </c>
      <c r="D24" s="5">
        <v>1134.77</v>
      </c>
      <c r="E24" s="4">
        <f t="shared" si="1"/>
        <v>20</v>
      </c>
      <c r="F24" s="4">
        <f t="shared" si="2"/>
        <v>1.7599999999999909</v>
      </c>
      <c r="G24">
        <v>1133.01</v>
      </c>
      <c r="H24">
        <f>D24+F24*7</f>
        <v>1147.0899999999999</v>
      </c>
      <c r="I24" s="5">
        <f t="shared" si="3"/>
        <v>11.363636363636422</v>
      </c>
      <c r="J24">
        <v>60</v>
      </c>
      <c r="L24" s="2">
        <v>44748</v>
      </c>
    </row>
    <row r="25" spans="1:12" x14ac:dyDescent="0.25">
      <c r="A25">
        <v>24</v>
      </c>
      <c r="B25" s="10">
        <f t="shared" si="0"/>
        <v>914.0944055944052</v>
      </c>
      <c r="C25" t="s">
        <v>19</v>
      </c>
      <c r="D25" s="5" t="s">
        <v>18</v>
      </c>
      <c r="E25" s="4"/>
      <c r="F25" s="4"/>
      <c r="I25" s="5"/>
      <c r="J25">
        <v>0</v>
      </c>
      <c r="K25">
        <v>0</v>
      </c>
      <c r="L25" s="2">
        <v>44748</v>
      </c>
    </row>
    <row r="26" spans="1:12" x14ac:dyDescent="0.25">
      <c r="A26">
        <v>25</v>
      </c>
      <c r="B26" s="10">
        <f t="shared" si="0"/>
        <v>914.0944055944052</v>
      </c>
      <c r="C26" t="s">
        <v>19</v>
      </c>
      <c r="D26" s="5" t="s">
        <v>15</v>
      </c>
      <c r="E26" s="4"/>
      <c r="F26" s="4"/>
      <c r="I26" s="5"/>
      <c r="K26">
        <v>-20</v>
      </c>
      <c r="L26" s="2">
        <v>44748</v>
      </c>
    </row>
    <row r="27" spans="1:12" x14ac:dyDescent="0.25">
      <c r="A27">
        <v>25</v>
      </c>
      <c r="B27" s="10">
        <f t="shared" si="0"/>
        <v>894.0944055944052</v>
      </c>
      <c r="C27" t="s">
        <v>19</v>
      </c>
      <c r="D27" s="5">
        <v>1139.96</v>
      </c>
      <c r="E27" s="4">
        <f t="shared" si="1"/>
        <v>20</v>
      </c>
      <c r="F27" s="4">
        <f t="shared" si="2"/>
        <v>4.8600000000001273</v>
      </c>
      <c r="G27">
        <v>1135.0999999999999</v>
      </c>
      <c r="H27">
        <v>1146.3</v>
      </c>
      <c r="I27" s="5">
        <f t="shared" si="3"/>
        <v>4.1152263374484521</v>
      </c>
      <c r="J27">
        <f>(H27-D27)*I27</f>
        <v>26.090534979422848</v>
      </c>
      <c r="L27" s="2">
        <v>44748</v>
      </c>
    </row>
    <row r="28" spans="1:12" x14ac:dyDescent="0.25">
      <c r="A28">
        <v>26</v>
      </c>
      <c r="B28" s="10">
        <f t="shared" si="0"/>
        <v>920.18494057382804</v>
      </c>
      <c r="C28" t="s">
        <v>19</v>
      </c>
      <c r="D28" t="s">
        <v>15</v>
      </c>
      <c r="E28" s="4"/>
      <c r="F28" s="4"/>
      <c r="I28" s="5"/>
      <c r="K28">
        <v>-20</v>
      </c>
      <c r="L28" s="2">
        <v>44748</v>
      </c>
    </row>
    <row r="29" spans="1:12" x14ac:dyDescent="0.25">
      <c r="A29">
        <v>27</v>
      </c>
      <c r="B29" s="10">
        <f t="shared" si="0"/>
        <v>900.18494057382804</v>
      </c>
      <c r="C29" t="s">
        <v>19</v>
      </c>
      <c r="D29" s="5" t="s">
        <v>17</v>
      </c>
      <c r="E29" s="4"/>
      <c r="F29" s="4"/>
      <c r="I29" s="5"/>
      <c r="J29">
        <v>0</v>
      </c>
      <c r="K29">
        <v>0</v>
      </c>
      <c r="L29" s="2">
        <v>44748</v>
      </c>
    </row>
    <row r="30" spans="1:12" x14ac:dyDescent="0.25">
      <c r="A30">
        <v>28</v>
      </c>
      <c r="B30" s="10">
        <f t="shared" si="0"/>
        <v>900.18494057382804</v>
      </c>
      <c r="C30" t="s">
        <v>19</v>
      </c>
      <c r="D30" s="5" t="s">
        <v>15</v>
      </c>
      <c r="E30" s="4"/>
      <c r="F30" s="4"/>
      <c r="I30" s="5"/>
      <c r="K30">
        <v>-20</v>
      </c>
      <c r="L30" s="2">
        <v>44749</v>
      </c>
    </row>
    <row r="31" spans="1:12" x14ac:dyDescent="0.25">
      <c r="A31">
        <v>29</v>
      </c>
      <c r="B31" s="10">
        <f t="shared" si="0"/>
        <v>880.18494057382804</v>
      </c>
      <c r="C31" t="s">
        <v>19</v>
      </c>
      <c r="D31">
        <v>1156.2</v>
      </c>
      <c r="E31" s="4">
        <f t="shared" si="1"/>
        <v>20</v>
      </c>
      <c r="F31" s="4">
        <f t="shared" si="2"/>
        <v>1.6900000000000546</v>
      </c>
      <c r="G31">
        <v>1154.51</v>
      </c>
      <c r="H31">
        <f>D31+F31*10</f>
        <v>1173.1000000000006</v>
      </c>
      <c r="I31" s="5">
        <f t="shared" si="3"/>
        <v>11.834319526626837</v>
      </c>
      <c r="J31">
        <v>200</v>
      </c>
      <c r="L31" s="2">
        <v>44749</v>
      </c>
    </row>
    <row r="32" spans="1:12" x14ac:dyDescent="0.25">
      <c r="A32">
        <v>30</v>
      </c>
      <c r="B32" s="10">
        <f t="shared" si="0"/>
        <v>1080.184940573828</v>
      </c>
      <c r="C32" t="s">
        <v>19</v>
      </c>
      <c r="D32" s="5" t="s">
        <v>18</v>
      </c>
      <c r="E32" s="4"/>
      <c r="F32" s="4"/>
      <c r="I32" s="5"/>
      <c r="J32">
        <v>0</v>
      </c>
      <c r="K32">
        <v>0</v>
      </c>
      <c r="L32" s="2">
        <v>44749</v>
      </c>
    </row>
    <row r="33" spans="1:12" x14ac:dyDescent="0.25">
      <c r="A33">
        <v>31</v>
      </c>
      <c r="B33" s="10">
        <f t="shared" si="0"/>
        <v>1080.184940573828</v>
      </c>
      <c r="C33" t="s">
        <v>19</v>
      </c>
      <c r="D33" s="5" t="s">
        <v>14</v>
      </c>
      <c r="E33" s="4"/>
      <c r="F33" s="4"/>
      <c r="I33" s="5"/>
      <c r="K33">
        <v>-20</v>
      </c>
      <c r="L33" s="2">
        <v>44749</v>
      </c>
    </row>
    <row r="34" spans="1:12" x14ac:dyDescent="0.25">
      <c r="A34">
        <v>32</v>
      </c>
      <c r="B34" s="10">
        <f t="shared" si="0"/>
        <v>1060.184940573828</v>
      </c>
      <c r="C34" t="s">
        <v>19</v>
      </c>
      <c r="D34">
        <v>1169.3</v>
      </c>
      <c r="E34" s="4">
        <f t="shared" si="1"/>
        <v>20</v>
      </c>
      <c r="F34" s="4">
        <f t="shared" si="2"/>
        <v>1.5399999999999636</v>
      </c>
      <c r="G34">
        <v>1170.8399999999999</v>
      </c>
      <c r="H34">
        <v>1170.3900000000001</v>
      </c>
      <c r="I34" s="5">
        <f t="shared" si="3"/>
        <v>12.987012987013294</v>
      </c>
      <c r="K34">
        <f>-(H34-D34)*I34</f>
        <v>-14.155844155846381</v>
      </c>
      <c r="L34" s="2">
        <v>44749</v>
      </c>
    </row>
    <row r="35" spans="1:12" x14ac:dyDescent="0.25">
      <c r="A35">
        <v>33</v>
      </c>
      <c r="B35" s="10">
        <f t="shared" si="0"/>
        <v>1046.0290964179817</v>
      </c>
      <c r="C35" t="s">
        <v>19</v>
      </c>
      <c r="D35" s="5" t="s">
        <v>18</v>
      </c>
      <c r="E35" s="4"/>
      <c r="F35" s="4"/>
      <c r="I35" s="5"/>
      <c r="J35">
        <v>0</v>
      </c>
      <c r="K35">
        <v>0</v>
      </c>
      <c r="L35" s="2">
        <v>44749</v>
      </c>
    </row>
    <row r="36" spans="1:12" x14ac:dyDescent="0.25">
      <c r="A36">
        <v>34</v>
      </c>
      <c r="B36" s="10">
        <f t="shared" si="0"/>
        <v>1046.0290964179817</v>
      </c>
      <c r="C36" t="s">
        <v>19</v>
      </c>
      <c r="D36" s="5" t="s">
        <v>14</v>
      </c>
      <c r="E36" s="4"/>
      <c r="F36" s="4"/>
      <c r="I36" s="5"/>
      <c r="K36">
        <v>-20</v>
      </c>
      <c r="L36" s="2">
        <v>44749</v>
      </c>
    </row>
    <row r="37" spans="1:12" x14ac:dyDescent="0.25">
      <c r="A37">
        <v>35</v>
      </c>
      <c r="B37" s="10">
        <f t="shared" si="0"/>
        <v>1026.0290964179817</v>
      </c>
      <c r="C37" t="s">
        <v>19</v>
      </c>
      <c r="D37" s="5" t="s">
        <v>14</v>
      </c>
      <c r="E37" s="4"/>
      <c r="F37" s="4"/>
      <c r="I37" s="5"/>
      <c r="K37">
        <v>-20</v>
      </c>
      <c r="L37" s="2">
        <v>44749</v>
      </c>
    </row>
    <row r="38" spans="1:12" x14ac:dyDescent="0.25">
      <c r="A38">
        <v>36</v>
      </c>
      <c r="B38" s="10">
        <f t="shared" si="0"/>
        <v>1006.0290964179817</v>
      </c>
      <c r="C38" t="s">
        <v>19</v>
      </c>
      <c r="D38" s="5" t="s">
        <v>15</v>
      </c>
      <c r="E38" s="4"/>
      <c r="F38" s="4"/>
      <c r="I38" s="5"/>
      <c r="K38">
        <v>-20</v>
      </c>
      <c r="L38" s="2">
        <v>44749</v>
      </c>
    </row>
    <row r="39" spans="1:12" x14ac:dyDescent="0.25">
      <c r="A39">
        <v>37</v>
      </c>
      <c r="B39" s="10">
        <f t="shared" si="0"/>
        <v>986.02909641798169</v>
      </c>
      <c r="C39" t="s">
        <v>19</v>
      </c>
      <c r="D39" s="5" t="s">
        <v>15</v>
      </c>
      <c r="E39" s="4"/>
      <c r="F39" s="4"/>
      <c r="I39" s="5"/>
      <c r="K39">
        <v>-20</v>
      </c>
      <c r="L39" s="2">
        <v>44749</v>
      </c>
    </row>
    <row r="40" spans="1:12" x14ac:dyDescent="0.25">
      <c r="A40">
        <v>38</v>
      </c>
      <c r="B40" s="10">
        <f t="shared" si="0"/>
        <v>966.02909641798169</v>
      </c>
      <c r="C40" t="s">
        <v>19</v>
      </c>
      <c r="D40">
        <v>1167.8699999999999</v>
      </c>
      <c r="E40" s="4">
        <f t="shared" si="1"/>
        <v>20</v>
      </c>
      <c r="F40" s="4">
        <f t="shared" si="2"/>
        <v>1.3899999999998727</v>
      </c>
      <c r="G40">
        <v>1166.48</v>
      </c>
      <c r="H40">
        <f>D40+F40*10</f>
        <v>1181.7699999999986</v>
      </c>
      <c r="I40" s="5">
        <f t="shared" si="3"/>
        <v>14.388489208634411</v>
      </c>
      <c r="J40">
        <v>200</v>
      </c>
      <c r="L40" s="2">
        <v>44749</v>
      </c>
    </row>
    <row r="41" spans="1:12" x14ac:dyDescent="0.25">
      <c r="A41">
        <v>39</v>
      </c>
      <c r="B41" s="10">
        <f t="shared" si="0"/>
        <v>1166.0290964179817</v>
      </c>
      <c r="C41" t="s">
        <v>19</v>
      </c>
      <c r="D41" s="5" t="s">
        <v>15</v>
      </c>
      <c r="E41" s="4"/>
      <c r="F41" s="4"/>
      <c r="I41" s="5"/>
      <c r="K41">
        <v>-20</v>
      </c>
      <c r="L41" s="2">
        <v>44749</v>
      </c>
    </row>
    <row r="42" spans="1:12" x14ac:dyDescent="0.25">
      <c r="A42">
        <v>40</v>
      </c>
      <c r="B42" s="10">
        <f t="shared" si="0"/>
        <v>1146.0290964179817</v>
      </c>
      <c r="C42" t="s">
        <v>19</v>
      </c>
      <c r="D42" s="5" t="s">
        <v>15</v>
      </c>
      <c r="E42" s="4"/>
      <c r="F42" s="4"/>
      <c r="I42" s="5"/>
      <c r="K42">
        <v>-20</v>
      </c>
      <c r="L42" s="2">
        <v>44749</v>
      </c>
    </row>
    <row r="43" spans="1:12" x14ac:dyDescent="0.25">
      <c r="A43">
        <v>41</v>
      </c>
      <c r="B43" s="10">
        <f t="shared" si="0"/>
        <v>1126.0290964179817</v>
      </c>
      <c r="C43" t="s">
        <v>19</v>
      </c>
      <c r="D43" s="5" t="s">
        <v>15</v>
      </c>
      <c r="E43" s="4"/>
      <c r="F43" s="4"/>
      <c r="I43" s="5"/>
      <c r="K43">
        <v>-20</v>
      </c>
      <c r="L43" s="2">
        <v>44749</v>
      </c>
    </row>
    <row r="44" spans="1:12" x14ac:dyDescent="0.25">
      <c r="A44">
        <v>42</v>
      </c>
      <c r="B44" s="10">
        <f t="shared" si="0"/>
        <v>1106.0290964179817</v>
      </c>
      <c r="C44" t="s">
        <v>19</v>
      </c>
      <c r="D44" s="5" t="s">
        <v>14</v>
      </c>
      <c r="E44" s="4"/>
      <c r="F44" s="4"/>
      <c r="I44" s="5"/>
      <c r="K44">
        <v>-20</v>
      </c>
      <c r="L44" s="2">
        <v>44749</v>
      </c>
    </row>
    <row r="45" spans="1:12" x14ac:dyDescent="0.25">
      <c r="A45">
        <v>43</v>
      </c>
      <c r="B45" s="10">
        <f t="shared" si="0"/>
        <v>1086.0290964179817</v>
      </c>
      <c r="C45" t="s">
        <v>19</v>
      </c>
      <c r="D45" s="5" t="s">
        <v>15</v>
      </c>
      <c r="E45" s="4"/>
      <c r="F45" s="4"/>
      <c r="I45" s="5"/>
      <c r="K45">
        <v>-20</v>
      </c>
      <c r="L45" s="2">
        <v>44749</v>
      </c>
    </row>
    <row r="46" spans="1:12" x14ac:dyDescent="0.25">
      <c r="A46">
        <v>44</v>
      </c>
      <c r="B46" s="10">
        <f t="shared" si="0"/>
        <v>1066.0290964179817</v>
      </c>
      <c r="C46" t="s">
        <v>19</v>
      </c>
      <c r="D46" s="5" t="s">
        <v>17</v>
      </c>
      <c r="E46" s="4"/>
      <c r="F46" s="4"/>
      <c r="I46" s="5"/>
      <c r="J46">
        <v>0</v>
      </c>
      <c r="K46">
        <v>0</v>
      </c>
      <c r="L46" s="2">
        <v>44749</v>
      </c>
    </row>
    <row r="47" spans="1:12" x14ac:dyDescent="0.25">
      <c r="A47">
        <v>45</v>
      </c>
      <c r="B47" s="10">
        <f t="shared" si="0"/>
        <v>1066.0290964179817</v>
      </c>
      <c r="C47" t="s">
        <v>19</v>
      </c>
      <c r="D47" s="5" t="s">
        <v>15</v>
      </c>
      <c r="E47" s="4"/>
      <c r="F47" s="4"/>
      <c r="I47" s="5"/>
      <c r="K47">
        <v>-20</v>
      </c>
      <c r="L47" s="2">
        <v>44749</v>
      </c>
    </row>
    <row r="48" spans="1:12" x14ac:dyDescent="0.25">
      <c r="A48">
        <v>46</v>
      </c>
      <c r="B48" s="10">
        <f t="shared" si="0"/>
        <v>1046.0290964179817</v>
      </c>
      <c r="C48" t="s">
        <v>19</v>
      </c>
      <c r="D48" s="5" t="s">
        <v>18</v>
      </c>
      <c r="E48" s="4"/>
      <c r="F48" s="4"/>
      <c r="I48" s="5"/>
      <c r="J48">
        <v>0</v>
      </c>
      <c r="K48">
        <v>0</v>
      </c>
      <c r="L48" s="2">
        <v>44749</v>
      </c>
    </row>
    <row r="49" spans="1:12" x14ac:dyDescent="0.25">
      <c r="A49">
        <v>47</v>
      </c>
      <c r="B49" s="10">
        <f t="shared" si="0"/>
        <v>1046.0290964179817</v>
      </c>
      <c r="C49" t="s">
        <v>19</v>
      </c>
      <c r="D49" s="5" t="s">
        <v>17</v>
      </c>
      <c r="E49" s="4"/>
      <c r="F49" s="4"/>
      <c r="I49" s="5"/>
      <c r="J49">
        <v>0</v>
      </c>
      <c r="K49">
        <v>0</v>
      </c>
      <c r="L49" s="2">
        <v>44749</v>
      </c>
    </row>
    <row r="50" spans="1:12" x14ac:dyDescent="0.25">
      <c r="A50">
        <v>48</v>
      </c>
      <c r="B50" s="10">
        <f t="shared" si="0"/>
        <v>1046.0290964179817</v>
      </c>
      <c r="C50" t="s">
        <v>19</v>
      </c>
      <c r="D50" s="5" t="s">
        <v>15</v>
      </c>
      <c r="E50" s="4"/>
      <c r="F50" s="4"/>
      <c r="I50" s="5"/>
      <c r="K50">
        <v>-20</v>
      </c>
      <c r="L50" s="2">
        <v>44749</v>
      </c>
    </row>
    <row r="51" spans="1:12" x14ac:dyDescent="0.25">
      <c r="A51">
        <v>49</v>
      </c>
      <c r="B51" s="10">
        <f t="shared" si="0"/>
        <v>1026.0290964179817</v>
      </c>
      <c r="C51" t="s">
        <v>19</v>
      </c>
      <c r="D51" s="5" t="s">
        <v>18</v>
      </c>
      <c r="E51" s="4"/>
      <c r="F51" s="4"/>
      <c r="I51" s="5"/>
      <c r="J51">
        <v>0</v>
      </c>
      <c r="K51">
        <v>0</v>
      </c>
      <c r="L51" s="2">
        <v>44749</v>
      </c>
    </row>
    <row r="52" spans="1:12" x14ac:dyDescent="0.25">
      <c r="A52">
        <v>50</v>
      </c>
      <c r="B52" s="10">
        <f t="shared" si="0"/>
        <v>1026.0290964179817</v>
      </c>
      <c r="C52" t="s">
        <v>19</v>
      </c>
      <c r="D52" s="5" t="s">
        <v>15</v>
      </c>
      <c r="E52" s="4"/>
      <c r="F52" s="4"/>
      <c r="I52" s="5"/>
      <c r="K52">
        <v>-20</v>
      </c>
      <c r="L52" s="2">
        <v>44749</v>
      </c>
    </row>
    <row r="53" spans="1:12" x14ac:dyDescent="0.25">
      <c r="A53">
        <v>51</v>
      </c>
      <c r="B53" s="10">
        <f t="shared" si="0"/>
        <v>1006.0290964179817</v>
      </c>
      <c r="C53" t="s">
        <v>19</v>
      </c>
      <c r="D53">
        <v>1188.4100000000001</v>
      </c>
      <c r="E53" s="4">
        <f t="shared" si="1"/>
        <v>20</v>
      </c>
      <c r="F53" s="4">
        <f t="shared" si="2"/>
        <v>6.6900000000000546</v>
      </c>
      <c r="G53">
        <v>1181.72</v>
      </c>
      <c r="H53">
        <v>1216.45</v>
      </c>
      <c r="I53" s="5">
        <f t="shared" si="3"/>
        <v>2.9895366218235928</v>
      </c>
      <c r="J53">
        <f>(H53-D53)*I53</f>
        <v>83.826606875933436</v>
      </c>
      <c r="L53" s="2">
        <v>44749</v>
      </c>
    </row>
    <row r="54" spans="1:12" x14ac:dyDescent="0.25">
      <c r="A54">
        <v>52</v>
      </c>
      <c r="B54" s="10">
        <f t="shared" si="0"/>
        <v>1089.8557032939152</v>
      </c>
      <c r="C54" t="s">
        <v>19</v>
      </c>
      <c r="D54" s="5" t="s">
        <v>15</v>
      </c>
      <c r="E54" s="4"/>
      <c r="F54" s="4"/>
      <c r="I54" s="5"/>
      <c r="K54">
        <v>-20</v>
      </c>
      <c r="L54" s="2">
        <v>44749</v>
      </c>
    </row>
    <row r="55" spans="1:12" x14ac:dyDescent="0.25">
      <c r="A55">
        <v>53</v>
      </c>
      <c r="B55" s="10">
        <f t="shared" si="0"/>
        <v>1069.8557032939152</v>
      </c>
      <c r="C55" t="s">
        <v>19</v>
      </c>
      <c r="D55" s="5" t="s">
        <v>18</v>
      </c>
      <c r="E55" s="4"/>
      <c r="F55" s="4"/>
      <c r="I55" s="5"/>
      <c r="J55">
        <v>0</v>
      </c>
      <c r="K55">
        <v>0</v>
      </c>
      <c r="L55" s="2">
        <v>44749</v>
      </c>
    </row>
    <row r="56" spans="1:12" x14ac:dyDescent="0.25">
      <c r="A56">
        <v>54</v>
      </c>
      <c r="B56" s="10">
        <f t="shared" si="0"/>
        <v>1069.8557032939152</v>
      </c>
      <c r="C56" t="s">
        <v>19</v>
      </c>
      <c r="D56" s="5" t="s">
        <v>14</v>
      </c>
      <c r="E56" s="4"/>
      <c r="F56" s="4"/>
      <c r="I56" s="5"/>
      <c r="K56">
        <v>-20</v>
      </c>
      <c r="L56" s="2">
        <v>44749</v>
      </c>
    </row>
    <row r="57" spans="1:12" x14ac:dyDescent="0.25">
      <c r="A57">
        <v>55</v>
      </c>
      <c r="B57" s="10">
        <f t="shared" si="0"/>
        <v>1049.8557032939152</v>
      </c>
      <c r="C57" t="s">
        <v>19</v>
      </c>
      <c r="D57">
        <v>1219.9100000000001</v>
      </c>
      <c r="E57" s="4">
        <f t="shared" si="1"/>
        <v>20</v>
      </c>
      <c r="F57" s="4">
        <f t="shared" si="2"/>
        <v>1.1399999999998727</v>
      </c>
      <c r="G57">
        <v>1221.05</v>
      </c>
      <c r="H57">
        <v>1220.56</v>
      </c>
      <c r="I57" s="5">
        <f t="shared" si="3"/>
        <v>17.543859649124766</v>
      </c>
      <c r="K57">
        <f>-(H57-D57)*I57</f>
        <v>-11.403508771928704</v>
      </c>
      <c r="L57" s="2">
        <v>44749</v>
      </c>
    </row>
    <row r="58" spans="1:12" x14ac:dyDescent="0.25">
      <c r="A58">
        <v>56</v>
      </c>
      <c r="B58" s="10">
        <f t="shared" si="0"/>
        <v>1038.4521945219865</v>
      </c>
      <c r="C58" t="s">
        <v>19</v>
      </c>
      <c r="D58" s="5" t="s">
        <v>15</v>
      </c>
      <c r="E58" s="4"/>
      <c r="F58" s="4"/>
      <c r="I58" s="5"/>
      <c r="K58">
        <v>-20</v>
      </c>
      <c r="L58" s="2">
        <v>44749</v>
      </c>
    </row>
    <row r="59" spans="1:12" x14ac:dyDescent="0.25">
      <c r="A59">
        <v>57</v>
      </c>
      <c r="B59" s="10">
        <f t="shared" si="0"/>
        <v>1018.4521945219865</v>
      </c>
      <c r="C59" t="s">
        <v>19</v>
      </c>
      <c r="D59" s="5" t="s">
        <v>17</v>
      </c>
      <c r="E59" s="4"/>
      <c r="F59" s="4"/>
      <c r="I59" s="5"/>
      <c r="J59">
        <v>0</v>
      </c>
      <c r="K59">
        <v>0</v>
      </c>
      <c r="L59" s="2">
        <v>44749</v>
      </c>
    </row>
    <row r="60" spans="1:12" x14ac:dyDescent="0.25">
      <c r="A60">
        <v>58</v>
      </c>
      <c r="B60" s="10">
        <f t="shared" si="0"/>
        <v>1018.4521945219865</v>
      </c>
      <c r="C60" t="s">
        <v>19</v>
      </c>
      <c r="D60" s="5" t="s">
        <v>15</v>
      </c>
      <c r="E60" s="4"/>
      <c r="F60" s="4"/>
      <c r="I60" s="5"/>
      <c r="K60">
        <v>-20</v>
      </c>
      <c r="L60" s="2">
        <v>44750</v>
      </c>
    </row>
    <row r="61" spans="1:12" x14ac:dyDescent="0.25">
      <c r="A61">
        <v>59</v>
      </c>
      <c r="B61" s="10">
        <f t="shared" si="0"/>
        <v>998.45219452198648</v>
      </c>
      <c r="C61" t="s">
        <v>19</v>
      </c>
      <c r="D61" s="5" t="s">
        <v>14</v>
      </c>
      <c r="E61" s="4"/>
      <c r="F61" s="4"/>
      <c r="I61" s="5"/>
      <c r="K61">
        <v>-20</v>
      </c>
      <c r="L61" s="2">
        <v>44750</v>
      </c>
    </row>
    <row r="62" spans="1:12" x14ac:dyDescent="0.25">
      <c r="A62">
        <v>60</v>
      </c>
      <c r="B62" s="10">
        <f t="shared" si="0"/>
        <v>978.45219452198648</v>
      </c>
      <c r="C62" t="s">
        <v>19</v>
      </c>
      <c r="D62" s="5" t="s">
        <v>14</v>
      </c>
      <c r="E62" s="4"/>
      <c r="F62" s="4"/>
      <c r="I62" s="5"/>
      <c r="K62">
        <v>-20</v>
      </c>
      <c r="L62" s="2">
        <v>44750</v>
      </c>
    </row>
    <row r="63" spans="1:12" x14ac:dyDescent="0.25">
      <c r="A63">
        <v>61</v>
      </c>
      <c r="B63" s="10">
        <f t="shared" si="0"/>
        <v>958.45219452198648</v>
      </c>
      <c r="C63" t="s">
        <v>19</v>
      </c>
      <c r="D63" s="5" t="s">
        <v>15</v>
      </c>
      <c r="E63" s="4"/>
      <c r="F63" s="4"/>
      <c r="I63" s="5"/>
      <c r="K63">
        <v>-20</v>
      </c>
      <c r="L63" s="2">
        <v>44750</v>
      </c>
    </row>
    <row r="64" spans="1:12" x14ac:dyDescent="0.25">
      <c r="A64">
        <v>62</v>
      </c>
      <c r="B64" s="10">
        <f t="shared" si="0"/>
        <v>938.45219452198648</v>
      </c>
      <c r="C64" t="s">
        <v>19</v>
      </c>
      <c r="D64">
        <v>1236.9100000000001</v>
      </c>
      <c r="E64" s="4">
        <f t="shared" si="1"/>
        <v>20</v>
      </c>
      <c r="F64" s="4">
        <f t="shared" si="2"/>
        <v>0.98000000000001819</v>
      </c>
      <c r="G64">
        <v>1235.93</v>
      </c>
      <c r="H64">
        <v>1236.58</v>
      </c>
      <c r="I64" s="5">
        <f t="shared" si="3"/>
        <v>20.408163265305745</v>
      </c>
      <c r="K64">
        <f>-(D64-H64)*I64</f>
        <v>-6.7346938775540517</v>
      </c>
      <c r="L64" s="2">
        <v>44750</v>
      </c>
    </row>
    <row r="65" spans="1:12" x14ac:dyDescent="0.25">
      <c r="A65">
        <v>63</v>
      </c>
      <c r="B65" s="10">
        <f t="shared" si="0"/>
        <v>931.71750064443245</v>
      </c>
      <c r="C65" t="s">
        <v>19</v>
      </c>
      <c r="D65" s="5" t="s">
        <v>14</v>
      </c>
      <c r="E65" s="4"/>
      <c r="F65" s="4"/>
      <c r="I65" s="5"/>
      <c r="K65">
        <v>-20</v>
      </c>
      <c r="L65" s="2">
        <v>44750</v>
      </c>
    </row>
    <row r="66" spans="1:12" x14ac:dyDescent="0.25">
      <c r="A66">
        <v>64</v>
      </c>
      <c r="B66" s="10">
        <f t="shared" si="0"/>
        <v>911.71750064443245</v>
      </c>
      <c r="C66" t="s">
        <v>19</v>
      </c>
      <c r="D66" s="5" t="s">
        <v>17</v>
      </c>
      <c r="E66" s="4"/>
      <c r="F66" s="4"/>
      <c r="I66" s="5"/>
      <c r="J66">
        <v>0</v>
      </c>
      <c r="K66">
        <v>0</v>
      </c>
      <c r="L66" s="2">
        <v>44750</v>
      </c>
    </row>
    <row r="67" spans="1:12" x14ac:dyDescent="0.25">
      <c r="A67">
        <v>65</v>
      </c>
      <c r="B67" s="10">
        <f t="shared" si="0"/>
        <v>911.71750064443245</v>
      </c>
      <c r="C67" t="s">
        <v>19</v>
      </c>
      <c r="D67" s="5" t="s">
        <v>15</v>
      </c>
      <c r="E67" s="4"/>
      <c r="F67" s="4"/>
      <c r="I67" s="5"/>
      <c r="K67">
        <v>-20</v>
      </c>
      <c r="L67" s="2">
        <v>44750</v>
      </c>
    </row>
    <row r="68" spans="1:12" x14ac:dyDescent="0.25">
      <c r="A68">
        <v>66</v>
      </c>
      <c r="B68" s="10">
        <f t="shared" ref="B68:B131" si="4">B67+J67+K67</f>
        <v>891.71750064443245</v>
      </c>
      <c r="C68" t="s">
        <v>19</v>
      </c>
      <c r="D68">
        <v>1234.1199999999999</v>
      </c>
      <c r="E68" s="4">
        <f t="shared" ref="E68:E124" si="5">(20/ABS(G68-D68))*ABS(G68-D68)</f>
        <v>20</v>
      </c>
      <c r="F68" s="4">
        <f t="shared" ref="F68:F124" si="6">ABS(D68-G68)</f>
        <v>1.2899999999999636</v>
      </c>
      <c r="G68">
        <v>1232.83</v>
      </c>
      <c r="H68">
        <v>1233.51</v>
      </c>
      <c r="I68" s="5">
        <f t="shared" ref="I68:I124" si="7">20/ABS(D68-G68)</f>
        <v>15.503875968992686</v>
      </c>
      <c r="K68">
        <f>-(D68-H68)*I68</f>
        <v>-9.4573643410839878</v>
      </c>
      <c r="L68" s="2">
        <v>44750</v>
      </c>
    </row>
    <row r="69" spans="1:12" x14ac:dyDescent="0.25">
      <c r="A69">
        <v>67</v>
      </c>
      <c r="B69" s="10">
        <f t="shared" si="4"/>
        <v>882.26013630334842</v>
      </c>
      <c r="C69" t="s">
        <v>19</v>
      </c>
      <c r="D69" s="5" t="s">
        <v>14</v>
      </c>
      <c r="E69" s="4"/>
      <c r="F69" s="4"/>
      <c r="I69" s="5"/>
      <c r="K69">
        <v>-20</v>
      </c>
      <c r="L69" s="2">
        <v>44750</v>
      </c>
    </row>
    <row r="70" spans="1:12" x14ac:dyDescent="0.25">
      <c r="A70">
        <v>68</v>
      </c>
      <c r="B70" s="10">
        <f t="shared" si="4"/>
        <v>862.26013630334842</v>
      </c>
      <c r="C70" t="s">
        <v>19</v>
      </c>
      <c r="D70" s="5" t="s">
        <v>15</v>
      </c>
      <c r="E70" s="4"/>
      <c r="F70" s="4"/>
      <c r="I70" s="5"/>
      <c r="K70">
        <v>-20</v>
      </c>
      <c r="L70" s="2">
        <v>44750</v>
      </c>
    </row>
    <row r="71" spans="1:12" x14ac:dyDescent="0.25">
      <c r="A71">
        <v>69</v>
      </c>
      <c r="B71" s="10">
        <f t="shared" si="4"/>
        <v>842.26013630334842</v>
      </c>
      <c r="C71" t="s">
        <v>19</v>
      </c>
      <c r="D71" s="5" t="s">
        <v>18</v>
      </c>
      <c r="E71" s="4"/>
      <c r="F71" s="4"/>
      <c r="I71" s="5"/>
      <c r="J71">
        <v>0</v>
      </c>
      <c r="K71">
        <v>0</v>
      </c>
      <c r="L71" s="2">
        <v>44750</v>
      </c>
    </row>
    <row r="72" spans="1:12" x14ac:dyDescent="0.25">
      <c r="A72">
        <v>70</v>
      </c>
      <c r="B72" s="10">
        <f t="shared" si="4"/>
        <v>842.26013630334842</v>
      </c>
      <c r="C72" t="s">
        <v>19</v>
      </c>
      <c r="D72" s="5" t="s">
        <v>17</v>
      </c>
      <c r="E72" s="4"/>
      <c r="F72" s="4"/>
      <c r="I72" s="5"/>
      <c r="J72">
        <v>0</v>
      </c>
      <c r="K72">
        <v>0</v>
      </c>
      <c r="L72" s="2">
        <v>44750</v>
      </c>
    </row>
    <row r="73" spans="1:12" x14ac:dyDescent="0.25">
      <c r="A73">
        <v>71</v>
      </c>
      <c r="B73" s="10">
        <f t="shared" si="4"/>
        <v>842.26013630334842</v>
      </c>
      <c r="C73" t="s">
        <v>19</v>
      </c>
      <c r="D73" s="5" t="s">
        <v>18</v>
      </c>
      <c r="E73" s="4"/>
      <c r="F73" s="4"/>
      <c r="I73" s="5"/>
      <c r="J73">
        <v>0</v>
      </c>
      <c r="K73">
        <v>0</v>
      </c>
      <c r="L73" s="2">
        <v>44750</v>
      </c>
    </row>
    <row r="74" spans="1:12" x14ac:dyDescent="0.25">
      <c r="A74">
        <v>72</v>
      </c>
      <c r="B74" s="10">
        <f t="shared" si="4"/>
        <v>842.26013630334842</v>
      </c>
      <c r="C74" t="s">
        <v>19</v>
      </c>
      <c r="D74">
        <v>1253.77</v>
      </c>
      <c r="E74" s="4">
        <f t="shared" si="5"/>
        <v>20</v>
      </c>
      <c r="F74" s="4">
        <f t="shared" si="6"/>
        <v>1.5799999999999272</v>
      </c>
      <c r="G74">
        <v>1252.19</v>
      </c>
      <c r="H74">
        <v>1252.56</v>
      </c>
      <c r="I74" s="5">
        <f t="shared" si="7"/>
        <v>12.658227848101848</v>
      </c>
      <c r="K74">
        <f>-(D74-H74)*I74</f>
        <v>-15.316455696203697</v>
      </c>
      <c r="L74" s="2">
        <v>44750</v>
      </c>
    </row>
    <row r="75" spans="1:12" x14ac:dyDescent="0.25">
      <c r="A75">
        <v>73</v>
      </c>
      <c r="B75" s="10">
        <f t="shared" si="4"/>
        <v>826.94368060714476</v>
      </c>
      <c r="C75" t="s">
        <v>19</v>
      </c>
      <c r="D75" s="5" t="s">
        <v>14</v>
      </c>
      <c r="E75" s="4"/>
      <c r="F75" s="4"/>
      <c r="I75" s="5"/>
      <c r="K75">
        <v>-20</v>
      </c>
      <c r="L75" s="2">
        <v>44750</v>
      </c>
    </row>
    <row r="76" spans="1:12" x14ac:dyDescent="0.25">
      <c r="A76">
        <v>74</v>
      </c>
      <c r="B76" s="10">
        <f t="shared" si="4"/>
        <v>806.94368060714476</v>
      </c>
      <c r="C76" t="s">
        <v>19</v>
      </c>
      <c r="D76" s="5" t="s">
        <v>18</v>
      </c>
      <c r="E76" s="4"/>
      <c r="F76" s="4"/>
      <c r="I76" s="5"/>
      <c r="J76">
        <v>0</v>
      </c>
      <c r="K76">
        <v>0</v>
      </c>
      <c r="L76" s="2">
        <v>44750</v>
      </c>
    </row>
    <row r="77" spans="1:12" x14ac:dyDescent="0.25">
      <c r="A77">
        <v>75</v>
      </c>
      <c r="B77" s="10">
        <f t="shared" si="4"/>
        <v>806.94368060714476</v>
      </c>
      <c r="C77" t="s">
        <v>19</v>
      </c>
      <c r="D77" s="5" t="s">
        <v>14</v>
      </c>
      <c r="E77" s="4"/>
      <c r="F77" s="4"/>
      <c r="I77" s="5"/>
      <c r="K77">
        <v>-20</v>
      </c>
      <c r="L77" s="2">
        <v>44750</v>
      </c>
    </row>
    <row r="78" spans="1:12" x14ac:dyDescent="0.25">
      <c r="A78">
        <v>76</v>
      </c>
      <c r="B78" s="10">
        <f t="shared" si="4"/>
        <v>786.94368060714476</v>
      </c>
      <c r="C78" t="s">
        <v>19</v>
      </c>
      <c r="D78" s="5" t="s">
        <v>14</v>
      </c>
      <c r="E78" s="4"/>
      <c r="F78" s="4"/>
      <c r="I78" s="5"/>
      <c r="K78">
        <v>-20</v>
      </c>
      <c r="L78" s="2">
        <v>44750</v>
      </c>
    </row>
    <row r="79" spans="1:12" x14ac:dyDescent="0.25">
      <c r="A79">
        <v>77</v>
      </c>
      <c r="B79" s="10">
        <f t="shared" si="4"/>
        <v>766.94368060714476</v>
      </c>
      <c r="C79" t="s">
        <v>19</v>
      </c>
      <c r="D79">
        <v>1224.6600000000001</v>
      </c>
      <c r="E79" s="4">
        <f t="shared" si="5"/>
        <v>20</v>
      </c>
      <c r="F79" s="4">
        <f t="shared" si="6"/>
        <v>1.9800000000000182</v>
      </c>
      <c r="G79">
        <v>1226.6400000000001</v>
      </c>
      <c r="H79">
        <v>1225.6199999999999</v>
      </c>
      <c r="I79" s="5">
        <f t="shared" si="7"/>
        <v>10.101010101010008</v>
      </c>
      <c r="K79">
        <f>-(H79-D79)*I79</f>
        <v>-9.6969696969676775</v>
      </c>
      <c r="L79" s="2">
        <v>44750</v>
      </c>
    </row>
    <row r="80" spans="1:12" x14ac:dyDescent="0.25">
      <c r="A80">
        <v>78</v>
      </c>
      <c r="B80" s="10">
        <f t="shared" si="4"/>
        <v>757.24671091017706</v>
      </c>
      <c r="C80" t="s">
        <v>19</v>
      </c>
      <c r="D80">
        <v>1224.83</v>
      </c>
      <c r="E80" s="4">
        <f t="shared" si="5"/>
        <v>20</v>
      </c>
      <c r="F80" s="4">
        <f t="shared" si="6"/>
        <v>1.2599999999999909</v>
      </c>
      <c r="G80">
        <v>1226.0899999999999</v>
      </c>
      <c r="H80">
        <f>D80-F80*10</f>
        <v>1212.23</v>
      </c>
      <c r="I80" s="5">
        <f t="shared" si="7"/>
        <v>15.873015873015987</v>
      </c>
      <c r="J80">
        <v>200</v>
      </c>
      <c r="L80" s="2">
        <v>44750</v>
      </c>
    </row>
    <row r="81" spans="1:12" x14ac:dyDescent="0.25">
      <c r="A81">
        <v>79</v>
      </c>
      <c r="B81" s="10">
        <f t="shared" si="4"/>
        <v>957.24671091017706</v>
      </c>
      <c r="C81" t="s">
        <v>19</v>
      </c>
      <c r="D81" s="5" t="s">
        <v>14</v>
      </c>
      <c r="E81" s="4"/>
      <c r="F81" s="4"/>
      <c r="I81" s="5"/>
      <c r="K81">
        <v>-20</v>
      </c>
      <c r="L81" s="2">
        <v>44750</v>
      </c>
    </row>
    <row r="82" spans="1:12" x14ac:dyDescent="0.25">
      <c r="A82">
        <v>80</v>
      </c>
      <c r="B82" s="10">
        <f t="shared" si="4"/>
        <v>937.24671091017706</v>
      </c>
      <c r="C82" t="s">
        <v>19</v>
      </c>
      <c r="D82" s="5" t="s">
        <v>15</v>
      </c>
      <c r="E82" s="4"/>
      <c r="F82" s="4"/>
      <c r="I82" s="5"/>
      <c r="K82">
        <v>-20</v>
      </c>
      <c r="L82" s="2">
        <v>44750</v>
      </c>
    </row>
    <row r="83" spans="1:12" x14ac:dyDescent="0.25">
      <c r="A83">
        <v>81</v>
      </c>
      <c r="B83" s="10">
        <f t="shared" si="4"/>
        <v>917.24671091017706</v>
      </c>
      <c r="C83" t="s">
        <v>19</v>
      </c>
      <c r="D83">
        <v>1213.45</v>
      </c>
      <c r="E83" s="4">
        <f t="shared" si="5"/>
        <v>20</v>
      </c>
      <c r="F83" s="4">
        <f t="shared" si="6"/>
        <v>2.1900000000000546</v>
      </c>
      <c r="G83">
        <v>1211.26</v>
      </c>
      <c r="H83">
        <f>D83+F83*10</f>
        <v>1235.3500000000006</v>
      </c>
      <c r="I83" s="5">
        <f t="shared" si="7"/>
        <v>9.1324200913239739</v>
      </c>
      <c r="J83">
        <v>200</v>
      </c>
      <c r="L83" s="2">
        <v>44750</v>
      </c>
    </row>
    <row r="84" spans="1:12" x14ac:dyDescent="0.25">
      <c r="A84">
        <v>82</v>
      </c>
      <c r="B84" s="10">
        <f t="shared" si="4"/>
        <v>1117.2467109101772</v>
      </c>
      <c r="C84" t="s">
        <v>19</v>
      </c>
      <c r="D84" t="s">
        <v>15</v>
      </c>
      <c r="E84" s="4"/>
      <c r="F84" s="4"/>
      <c r="I84" s="5"/>
      <c r="K84">
        <v>-20</v>
      </c>
      <c r="L84" s="2">
        <v>44750</v>
      </c>
    </row>
    <row r="85" spans="1:12" x14ac:dyDescent="0.25">
      <c r="A85">
        <v>83</v>
      </c>
      <c r="B85" s="10">
        <f t="shared" si="4"/>
        <v>1097.2467109101772</v>
      </c>
      <c r="C85" t="s">
        <v>19</v>
      </c>
      <c r="D85">
        <v>1219.01</v>
      </c>
      <c r="E85" s="4">
        <f t="shared" si="5"/>
        <v>20</v>
      </c>
      <c r="F85" s="4">
        <f t="shared" si="6"/>
        <v>1.7000000000000455</v>
      </c>
      <c r="G85">
        <v>1217.31</v>
      </c>
      <c r="H85">
        <v>1217.8800000000001</v>
      </c>
      <c r="I85" s="5">
        <f t="shared" si="7"/>
        <v>11.764705882352626</v>
      </c>
      <c r="K85">
        <f>-(D85-H85)*I85</f>
        <v>-13.294117647057076</v>
      </c>
      <c r="L85" s="2">
        <v>44750</v>
      </c>
    </row>
    <row r="86" spans="1:12" x14ac:dyDescent="0.25">
      <c r="A86">
        <v>84</v>
      </c>
      <c r="B86" s="10">
        <f t="shared" si="4"/>
        <v>1083.9525932631202</v>
      </c>
      <c r="C86" t="s">
        <v>19</v>
      </c>
      <c r="D86">
        <v>1221.74</v>
      </c>
      <c r="E86" s="4">
        <f t="shared" si="5"/>
        <v>20</v>
      </c>
      <c r="F86" s="4">
        <f t="shared" si="6"/>
        <v>3.9800000000000182</v>
      </c>
      <c r="G86">
        <v>1217.76</v>
      </c>
      <c r="H86">
        <v>1218.52</v>
      </c>
      <c r="I86" s="5">
        <f t="shared" si="7"/>
        <v>5.0251256281406809</v>
      </c>
      <c r="K86">
        <f>-(D86-H86)*I86</f>
        <v>-16.18090452261313</v>
      </c>
      <c r="L86" s="2">
        <v>44750</v>
      </c>
    </row>
    <row r="87" spans="1:12" x14ac:dyDescent="0.25">
      <c r="A87">
        <v>85</v>
      </c>
      <c r="B87" s="10">
        <f t="shared" si="4"/>
        <v>1067.771688740507</v>
      </c>
      <c r="C87" t="s">
        <v>19</v>
      </c>
      <c r="D87" t="s">
        <v>14</v>
      </c>
      <c r="E87" s="4"/>
      <c r="F87" s="4"/>
      <c r="I87" s="5"/>
      <c r="K87">
        <v>-20</v>
      </c>
      <c r="L87" s="2">
        <v>44750</v>
      </c>
    </row>
    <row r="88" spans="1:12" x14ac:dyDescent="0.25">
      <c r="A88">
        <v>86</v>
      </c>
      <c r="B88" s="10">
        <f t="shared" si="4"/>
        <v>1047.771688740507</v>
      </c>
      <c r="C88" t="s">
        <v>19</v>
      </c>
      <c r="D88" t="s">
        <v>15</v>
      </c>
      <c r="E88" s="4"/>
      <c r="F88" s="4"/>
      <c r="I88" s="5"/>
      <c r="K88">
        <v>-20</v>
      </c>
      <c r="L88" s="2">
        <v>44750</v>
      </c>
    </row>
    <row r="89" spans="1:12" x14ac:dyDescent="0.25">
      <c r="A89">
        <v>87</v>
      </c>
      <c r="B89" s="10">
        <f t="shared" si="4"/>
        <v>1027.771688740507</v>
      </c>
      <c r="C89" t="s">
        <v>19</v>
      </c>
      <c r="D89">
        <v>1225.82</v>
      </c>
      <c r="E89" s="4">
        <f t="shared" si="5"/>
        <v>20</v>
      </c>
      <c r="F89" s="4">
        <f t="shared" si="6"/>
        <v>3.4500000000000455</v>
      </c>
      <c r="G89">
        <v>1222.3699999999999</v>
      </c>
      <c r="H89">
        <v>1223.27</v>
      </c>
      <c r="I89" s="5">
        <f t="shared" si="7"/>
        <v>5.7971014492752859</v>
      </c>
      <c r="K89">
        <f>-(D89-H89)*I89</f>
        <v>-14.782608695651716</v>
      </c>
      <c r="L89" s="2">
        <v>44750</v>
      </c>
    </row>
    <row r="90" spans="1:12" x14ac:dyDescent="0.25">
      <c r="A90">
        <v>88</v>
      </c>
      <c r="B90" s="10">
        <f t="shared" si="4"/>
        <v>1012.9890800448553</v>
      </c>
      <c r="C90" t="s">
        <v>19</v>
      </c>
      <c r="D90" t="s">
        <v>17</v>
      </c>
      <c r="E90" s="4"/>
      <c r="F90" s="4"/>
      <c r="I90" s="5"/>
      <c r="J90">
        <v>0</v>
      </c>
      <c r="K90">
        <v>0</v>
      </c>
      <c r="L90" s="2">
        <v>44750</v>
      </c>
    </row>
    <row r="91" spans="1:12" x14ac:dyDescent="0.25">
      <c r="A91">
        <v>89</v>
      </c>
      <c r="B91" s="10">
        <f t="shared" si="4"/>
        <v>1012.9890800448553</v>
      </c>
      <c r="C91" t="s">
        <v>19</v>
      </c>
      <c r="D91" t="s">
        <v>18</v>
      </c>
      <c r="E91" s="4"/>
      <c r="F91" s="4"/>
      <c r="I91" s="5"/>
      <c r="J91">
        <v>0</v>
      </c>
      <c r="K91">
        <v>0</v>
      </c>
      <c r="L91" s="2">
        <v>44750</v>
      </c>
    </row>
    <row r="92" spans="1:12" x14ac:dyDescent="0.25">
      <c r="A92">
        <v>90</v>
      </c>
      <c r="B92" s="10">
        <f t="shared" si="4"/>
        <v>1012.9890800448553</v>
      </c>
      <c r="C92" t="s">
        <v>19</v>
      </c>
      <c r="D92" t="s">
        <v>17</v>
      </c>
      <c r="E92" s="4"/>
      <c r="F92" s="4"/>
      <c r="I92" s="5"/>
      <c r="J92">
        <v>0</v>
      </c>
      <c r="K92">
        <v>0</v>
      </c>
      <c r="L92" s="2">
        <v>44750</v>
      </c>
    </row>
    <row r="93" spans="1:12" x14ac:dyDescent="0.25">
      <c r="A93">
        <v>91</v>
      </c>
      <c r="B93" s="10">
        <f t="shared" si="4"/>
        <v>1012.9890800448553</v>
      </c>
      <c r="C93" t="s">
        <v>19</v>
      </c>
      <c r="D93" t="s">
        <v>18</v>
      </c>
      <c r="E93" s="4"/>
      <c r="F93" s="4"/>
      <c r="I93" s="5"/>
      <c r="J93">
        <v>0</v>
      </c>
      <c r="K93">
        <v>0</v>
      </c>
      <c r="L93" s="2">
        <v>44750</v>
      </c>
    </row>
    <row r="94" spans="1:12" x14ac:dyDescent="0.25">
      <c r="A94">
        <v>92</v>
      </c>
      <c r="B94" s="10">
        <f t="shared" si="4"/>
        <v>1012.9890800448553</v>
      </c>
      <c r="C94" t="s">
        <v>19</v>
      </c>
      <c r="D94">
        <v>1228.8499999999999</v>
      </c>
      <c r="E94" s="4">
        <f t="shared" si="5"/>
        <v>20</v>
      </c>
      <c r="F94" s="4">
        <f t="shared" si="6"/>
        <v>5.2899999999999636</v>
      </c>
      <c r="G94">
        <v>1223.56</v>
      </c>
      <c r="H94">
        <v>1229.07</v>
      </c>
      <c r="I94" s="5">
        <f t="shared" si="7"/>
        <v>3.7807183364839578</v>
      </c>
      <c r="J94">
        <f>(H94-D94)*I94</f>
        <v>0.83175803402657389</v>
      </c>
      <c r="L94" s="2">
        <v>44750</v>
      </c>
    </row>
    <row r="95" spans="1:12" x14ac:dyDescent="0.25">
      <c r="A95">
        <v>93</v>
      </c>
      <c r="B95" s="10">
        <f t="shared" si="4"/>
        <v>1013.8208380788819</v>
      </c>
      <c r="C95" t="s">
        <v>19</v>
      </c>
      <c r="D95" t="s">
        <v>15</v>
      </c>
      <c r="E95" s="4"/>
      <c r="F95" s="4"/>
      <c r="I95" s="5"/>
      <c r="K95">
        <v>-20</v>
      </c>
      <c r="L95" s="2">
        <v>44751</v>
      </c>
    </row>
    <row r="96" spans="1:12" x14ac:dyDescent="0.25">
      <c r="A96">
        <v>94</v>
      </c>
      <c r="B96" s="10">
        <f t="shared" si="4"/>
        <v>993.82083807888193</v>
      </c>
      <c r="C96" t="s">
        <v>19</v>
      </c>
      <c r="D96">
        <v>1234.99</v>
      </c>
      <c r="E96" s="4">
        <f t="shared" si="5"/>
        <v>20</v>
      </c>
      <c r="F96" s="4">
        <f t="shared" si="6"/>
        <v>1.7000000000000455</v>
      </c>
      <c r="G96">
        <v>1233.29</v>
      </c>
      <c r="H96">
        <v>1233.6099999999999</v>
      </c>
      <c r="I96" s="5">
        <f t="shared" si="7"/>
        <v>11.764705882352626</v>
      </c>
      <c r="K96">
        <f>-(D96-H96)*I96</f>
        <v>-16.235294117647907</v>
      </c>
      <c r="L96" s="2">
        <v>44751</v>
      </c>
    </row>
    <row r="97" spans="1:12" x14ac:dyDescent="0.25">
      <c r="A97">
        <v>95</v>
      </c>
      <c r="B97" s="10">
        <f t="shared" si="4"/>
        <v>977.58554396123407</v>
      </c>
      <c r="C97" t="s">
        <v>19</v>
      </c>
      <c r="D97">
        <v>1238.17</v>
      </c>
      <c r="E97" s="4">
        <f t="shared" si="5"/>
        <v>20</v>
      </c>
      <c r="F97" s="4">
        <f t="shared" si="6"/>
        <v>4.2400000000000091</v>
      </c>
      <c r="G97">
        <v>1233.93</v>
      </c>
      <c r="H97">
        <v>1235.05</v>
      </c>
      <c r="I97" s="5">
        <f t="shared" si="7"/>
        <v>4.7169811320754613</v>
      </c>
      <c r="K97">
        <f>-(D97-H97)*I97</f>
        <v>-14.716981132075997</v>
      </c>
      <c r="L97" s="2">
        <v>44751</v>
      </c>
    </row>
    <row r="98" spans="1:12" x14ac:dyDescent="0.25">
      <c r="A98">
        <v>96</v>
      </c>
      <c r="B98" s="10">
        <f t="shared" si="4"/>
        <v>962.86856282915812</v>
      </c>
      <c r="C98" t="s">
        <v>19</v>
      </c>
      <c r="D98" t="s">
        <v>15</v>
      </c>
      <c r="E98" s="4"/>
      <c r="F98" s="4"/>
      <c r="I98" s="5"/>
      <c r="K98">
        <v>-20</v>
      </c>
      <c r="L98" s="2">
        <v>44751</v>
      </c>
    </row>
    <row r="99" spans="1:12" x14ac:dyDescent="0.25">
      <c r="A99">
        <v>97</v>
      </c>
      <c r="B99" s="10">
        <f t="shared" si="4"/>
        <v>942.86856282915812</v>
      </c>
      <c r="C99" t="s">
        <v>19</v>
      </c>
      <c r="D99">
        <v>1236.6199999999999</v>
      </c>
      <c r="E99" s="4">
        <f t="shared" si="5"/>
        <v>20</v>
      </c>
      <c r="F99" s="4">
        <f t="shared" si="6"/>
        <v>1.7699999999999818</v>
      </c>
      <c r="G99">
        <v>1234.8499999999999</v>
      </c>
      <c r="H99">
        <v>1235.3399999999999</v>
      </c>
      <c r="I99" s="5">
        <f t="shared" si="7"/>
        <v>11.299435028248704</v>
      </c>
      <c r="K99">
        <f>-(D99-H99)*I99</f>
        <v>-14.463276836158032</v>
      </c>
      <c r="L99" s="2">
        <v>44751</v>
      </c>
    </row>
    <row r="100" spans="1:12" x14ac:dyDescent="0.25">
      <c r="A100">
        <v>98</v>
      </c>
      <c r="B100" s="10">
        <f t="shared" si="4"/>
        <v>928.40528599300012</v>
      </c>
      <c r="C100" t="s">
        <v>19</v>
      </c>
      <c r="D100" t="s">
        <v>14</v>
      </c>
      <c r="E100" s="4"/>
      <c r="F100" s="4"/>
      <c r="I100" s="5"/>
      <c r="K100">
        <v>-20</v>
      </c>
      <c r="L100" s="2">
        <v>44751</v>
      </c>
    </row>
    <row r="101" spans="1:12" x14ac:dyDescent="0.25">
      <c r="A101">
        <v>99</v>
      </c>
      <c r="B101" s="10">
        <f t="shared" si="4"/>
        <v>908.40528599300012</v>
      </c>
      <c r="C101" t="s">
        <v>19</v>
      </c>
      <c r="D101" t="s">
        <v>18</v>
      </c>
      <c r="E101" s="4"/>
      <c r="F101" s="4"/>
      <c r="I101" s="5"/>
      <c r="J101">
        <v>0</v>
      </c>
      <c r="K101">
        <v>0</v>
      </c>
      <c r="L101" s="2">
        <v>44751</v>
      </c>
    </row>
    <row r="102" spans="1:12" x14ac:dyDescent="0.25">
      <c r="A102">
        <v>100</v>
      </c>
      <c r="B102" s="10">
        <f t="shared" si="4"/>
        <v>908.40528599300012</v>
      </c>
      <c r="C102" t="s">
        <v>19</v>
      </c>
      <c r="D102" t="s">
        <v>17</v>
      </c>
      <c r="E102" s="4"/>
      <c r="F102" s="4"/>
      <c r="I102" s="5"/>
      <c r="J102">
        <v>0</v>
      </c>
      <c r="K102">
        <v>0</v>
      </c>
      <c r="L102" s="2">
        <v>44751</v>
      </c>
    </row>
    <row r="103" spans="1:12" x14ac:dyDescent="0.25">
      <c r="A103">
        <v>101</v>
      </c>
      <c r="B103" s="10">
        <f t="shared" si="4"/>
        <v>908.40528599300012</v>
      </c>
      <c r="C103" t="s">
        <v>19</v>
      </c>
      <c r="D103" t="s">
        <v>18</v>
      </c>
      <c r="E103" s="4"/>
      <c r="F103" s="4"/>
      <c r="I103" s="5"/>
      <c r="J103">
        <v>0</v>
      </c>
      <c r="K103">
        <v>0</v>
      </c>
      <c r="L103" s="2">
        <v>44751</v>
      </c>
    </row>
    <row r="104" spans="1:12" x14ac:dyDescent="0.25">
      <c r="A104">
        <v>102</v>
      </c>
      <c r="B104" s="10">
        <f t="shared" si="4"/>
        <v>908.40528599300012</v>
      </c>
      <c r="C104" t="s">
        <v>19</v>
      </c>
      <c r="D104" t="s">
        <v>17</v>
      </c>
      <c r="E104" s="4"/>
      <c r="F104" s="4"/>
      <c r="I104" s="5"/>
      <c r="J104">
        <v>0</v>
      </c>
      <c r="K104">
        <v>0</v>
      </c>
      <c r="L104" s="2">
        <v>44751</v>
      </c>
    </row>
    <row r="105" spans="1:12" x14ac:dyDescent="0.25">
      <c r="A105">
        <v>103</v>
      </c>
      <c r="B105" s="10">
        <f t="shared" si="4"/>
        <v>908.40528599300012</v>
      </c>
      <c r="C105" t="s">
        <v>19</v>
      </c>
      <c r="D105">
        <v>1212.73</v>
      </c>
      <c r="E105" s="4">
        <f t="shared" si="5"/>
        <v>20</v>
      </c>
      <c r="F105" s="4">
        <f t="shared" si="6"/>
        <v>0.80999999999994543</v>
      </c>
      <c r="G105">
        <v>1211.92</v>
      </c>
      <c r="H105">
        <v>1212.33</v>
      </c>
      <c r="I105" s="5">
        <f t="shared" si="7"/>
        <v>24.69135802469302</v>
      </c>
      <c r="K105">
        <f>-(D105-H105)*I105</f>
        <v>-9.8765432098794541</v>
      </c>
      <c r="L105" s="2">
        <v>44751</v>
      </c>
    </row>
    <row r="106" spans="1:12" x14ac:dyDescent="0.25">
      <c r="A106">
        <v>104</v>
      </c>
      <c r="B106" s="10">
        <f t="shared" si="4"/>
        <v>898.52874278312072</v>
      </c>
      <c r="C106" t="s">
        <v>19</v>
      </c>
      <c r="D106" t="s">
        <v>14</v>
      </c>
      <c r="E106" s="4"/>
      <c r="F106" s="4"/>
      <c r="I106" s="5"/>
      <c r="K106">
        <v>-20</v>
      </c>
      <c r="L106" s="2">
        <v>44751</v>
      </c>
    </row>
    <row r="107" spans="1:12" x14ac:dyDescent="0.25">
      <c r="A107">
        <v>105</v>
      </c>
      <c r="B107" s="10">
        <f t="shared" si="4"/>
        <v>878.52874278312072</v>
      </c>
      <c r="C107" t="s">
        <v>19</v>
      </c>
      <c r="D107">
        <v>1213.71</v>
      </c>
      <c r="E107" s="4">
        <f t="shared" si="5"/>
        <v>20</v>
      </c>
      <c r="F107" s="4">
        <f t="shared" si="6"/>
        <v>1.8900000000001</v>
      </c>
      <c r="G107">
        <v>1211.82</v>
      </c>
      <c r="H107">
        <v>1211.94</v>
      </c>
      <c r="I107" s="5">
        <f t="shared" si="7"/>
        <v>10.582010582010021</v>
      </c>
      <c r="K107">
        <f>-(D107-H107)*I107</f>
        <v>-18.730158730157545</v>
      </c>
      <c r="L107" s="2">
        <v>44751</v>
      </c>
    </row>
    <row r="108" spans="1:12" x14ac:dyDescent="0.25">
      <c r="A108">
        <v>106</v>
      </c>
      <c r="B108" s="10">
        <f t="shared" si="4"/>
        <v>859.79858405296318</v>
      </c>
      <c r="C108" t="s">
        <v>19</v>
      </c>
      <c r="D108" t="s">
        <v>17</v>
      </c>
      <c r="E108" s="4"/>
      <c r="F108" s="4"/>
      <c r="I108" s="5"/>
      <c r="J108">
        <v>0</v>
      </c>
      <c r="K108">
        <v>0</v>
      </c>
      <c r="L108" s="2">
        <v>44751</v>
      </c>
    </row>
    <row r="109" spans="1:12" x14ac:dyDescent="0.25">
      <c r="A109">
        <v>107</v>
      </c>
      <c r="B109" s="10">
        <f t="shared" si="4"/>
        <v>859.79858405296318</v>
      </c>
      <c r="C109" t="s">
        <v>19</v>
      </c>
      <c r="D109" t="s">
        <v>15</v>
      </c>
      <c r="E109" s="4"/>
      <c r="F109" s="4"/>
      <c r="I109" s="5"/>
      <c r="K109">
        <v>-20</v>
      </c>
      <c r="L109" s="2">
        <v>44751</v>
      </c>
    </row>
    <row r="110" spans="1:12" x14ac:dyDescent="0.25">
      <c r="A110">
        <v>108</v>
      </c>
      <c r="B110" s="10">
        <f t="shared" si="4"/>
        <v>839.79858405296318</v>
      </c>
      <c r="C110" t="s">
        <v>19</v>
      </c>
      <c r="D110" t="s">
        <v>17</v>
      </c>
      <c r="E110" s="4"/>
      <c r="F110" s="4"/>
      <c r="I110" s="5"/>
      <c r="J110">
        <v>0</v>
      </c>
      <c r="K110">
        <v>0</v>
      </c>
      <c r="L110" s="2">
        <v>44751</v>
      </c>
    </row>
    <row r="111" spans="1:12" x14ac:dyDescent="0.25">
      <c r="A111">
        <v>109</v>
      </c>
      <c r="B111" s="10">
        <f t="shared" si="4"/>
        <v>839.79858405296318</v>
      </c>
      <c r="C111" t="s">
        <v>19</v>
      </c>
      <c r="D111" t="s">
        <v>15</v>
      </c>
      <c r="E111" s="4"/>
      <c r="F111" s="4"/>
      <c r="I111" s="5"/>
      <c r="K111">
        <v>-20</v>
      </c>
      <c r="L111" s="2">
        <v>44751</v>
      </c>
    </row>
    <row r="112" spans="1:12" x14ac:dyDescent="0.25">
      <c r="A112">
        <v>110</v>
      </c>
      <c r="B112" s="10">
        <f t="shared" si="4"/>
        <v>819.79858405296318</v>
      </c>
      <c r="C112" t="s">
        <v>19</v>
      </c>
      <c r="D112">
        <v>1219.82</v>
      </c>
      <c r="E112" s="4">
        <f t="shared" si="5"/>
        <v>20</v>
      </c>
      <c r="F112" s="4">
        <f t="shared" si="6"/>
        <v>1.1800000000000637</v>
      </c>
      <c r="G112">
        <v>1221</v>
      </c>
      <c r="H112">
        <f>D112-F112*10</f>
        <v>1208.0199999999993</v>
      </c>
      <c r="I112" s="5">
        <f t="shared" si="7"/>
        <v>16.949152542371966</v>
      </c>
      <c r="J112">
        <v>200</v>
      </c>
      <c r="L112" s="2">
        <v>44751</v>
      </c>
    </row>
    <row r="113" spans="1:12" x14ac:dyDescent="0.25">
      <c r="A113">
        <v>111</v>
      </c>
      <c r="B113" s="10">
        <f t="shared" si="4"/>
        <v>1019.7985840529632</v>
      </c>
      <c r="C113" t="s">
        <v>19</v>
      </c>
      <c r="D113" t="s">
        <v>14</v>
      </c>
      <c r="E113" s="4"/>
      <c r="F113" s="4"/>
      <c r="I113" s="5"/>
      <c r="K113">
        <v>-20</v>
      </c>
      <c r="L113" s="2">
        <v>44751</v>
      </c>
    </row>
    <row r="114" spans="1:12" x14ac:dyDescent="0.25">
      <c r="A114">
        <v>112</v>
      </c>
      <c r="B114" s="10">
        <f t="shared" si="4"/>
        <v>999.79858405296318</v>
      </c>
      <c r="C114" t="s">
        <v>19</v>
      </c>
      <c r="D114" t="s">
        <v>15</v>
      </c>
      <c r="E114" s="4"/>
      <c r="F114" s="4"/>
      <c r="I114" s="5"/>
      <c r="K114">
        <v>-20</v>
      </c>
      <c r="L114" s="2">
        <v>44751</v>
      </c>
    </row>
    <row r="115" spans="1:12" x14ac:dyDescent="0.25">
      <c r="A115">
        <v>113</v>
      </c>
      <c r="B115" s="10">
        <f t="shared" si="4"/>
        <v>979.79858405296318</v>
      </c>
      <c r="C115" t="s">
        <v>19</v>
      </c>
      <c r="D115" t="s">
        <v>15</v>
      </c>
      <c r="E115" s="4"/>
      <c r="F115" s="4"/>
      <c r="I115" s="5"/>
      <c r="K115">
        <v>-20</v>
      </c>
      <c r="L115" s="2">
        <v>44751</v>
      </c>
    </row>
    <row r="116" spans="1:12" x14ac:dyDescent="0.25">
      <c r="A116">
        <v>114</v>
      </c>
      <c r="B116" s="10">
        <f t="shared" si="4"/>
        <v>959.79858405296318</v>
      </c>
      <c r="C116" t="s">
        <v>19</v>
      </c>
      <c r="D116" t="s">
        <v>17</v>
      </c>
      <c r="E116" s="4"/>
      <c r="F116" s="4"/>
      <c r="I116" s="5"/>
      <c r="J116">
        <v>0</v>
      </c>
      <c r="K116">
        <v>0</v>
      </c>
      <c r="L116" s="2">
        <v>44751</v>
      </c>
    </row>
    <row r="117" spans="1:12" x14ac:dyDescent="0.25">
      <c r="A117">
        <v>115</v>
      </c>
      <c r="B117" s="10">
        <f t="shared" si="4"/>
        <v>959.79858405296318</v>
      </c>
      <c r="C117" t="s">
        <v>19</v>
      </c>
      <c r="D117" t="s">
        <v>18</v>
      </c>
      <c r="E117" s="4"/>
      <c r="F117" s="4"/>
      <c r="I117" s="5"/>
      <c r="J117">
        <v>0</v>
      </c>
      <c r="K117">
        <v>0</v>
      </c>
      <c r="L117" s="2">
        <v>44751</v>
      </c>
    </row>
    <row r="118" spans="1:12" x14ac:dyDescent="0.25">
      <c r="A118">
        <v>116</v>
      </c>
      <c r="B118" s="10">
        <f t="shared" si="4"/>
        <v>959.79858405296318</v>
      </c>
      <c r="C118" t="s">
        <v>19</v>
      </c>
      <c r="D118" t="s">
        <v>14</v>
      </c>
      <c r="E118" s="4"/>
      <c r="F118" s="4"/>
      <c r="I118" s="5"/>
      <c r="K118">
        <v>-20</v>
      </c>
      <c r="L118" s="2">
        <v>44752</v>
      </c>
    </row>
    <row r="119" spans="1:12" x14ac:dyDescent="0.25">
      <c r="A119">
        <v>117</v>
      </c>
      <c r="B119" s="10">
        <f t="shared" si="4"/>
        <v>939.79858405296318</v>
      </c>
      <c r="C119" t="s">
        <v>19</v>
      </c>
      <c r="D119" t="s">
        <v>14</v>
      </c>
      <c r="E119" s="4"/>
      <c r="F119" s="4"/>
      <c r="I119" s="5"/>
      <c r="K119">
        <v>-20</v>
      </c>
      <c r="L119" s="2">
        <v>44752</v>
      </c>
    </row>
    <row r="120" spans="1:12" x14ac:dyDescent="0.25">
      <c r="A120">
        <v>118</v>
      </c>
      <c r="B120" s="10">
        <f t="shared" si="4"/>
        <v>919.79858405296318</v>
      </c>
      <c r="C120" t="s">
        <v>19</v>
      </c>
      <c r="D120" t="s">
        <v>18</v>
      </c>
      <c r="E120" s="4"/>
      <c r="F120" s="4"/>
      <c r="I120" s="5"/>
      <c r="J120">
        <v>0</v>
      </c>
      <c r="K120">
        <v>0</v>
      </c>
      <c r="L120" s="2">
        <v>44752</v>
      </c>
    </row>
    <row r="121" spans="1:12" x14ac:dyDescent="0.25">
      <c r="A121">
        <v>119</v>
      </c>
      <c r="B121" s="10">
        <f t="shared" si="4"/>
        <v>919.79858405296318</v>
      </c>
      <c r="C121" t="s">
        <v>19</v>
      </c>
      <c r="D121" t="s">
        <v>14</v>
      </c>
      <c r="E121" s="4"/>
      <c r="F121" s="4"/>
      <c r="I121" s="5"/>
      <c r="K121">
        <v>-20</v>
      </c>
      <c r="L121" s="2">
        <v>44752</v>
      </c>
    </row>
    <row r="122" spans="1:12" x14ac:dyDescent="0.25">
      <c r="A122">
        <v>120</v>
      </c>
      <c r="B122" s="10">
        <f t="shared" si="4"/>
        <v>899.79858405296318</v>
      </c>
      <c r="C122" t="s">
        <v>19</v>
      </c>
      <c r="D122" t="s">
        <v>18</v>
      </c>
      <c r="E122" s="4"/>
      <c r="F122" s="4"/>
      <c r="I122" s="5"/>
      <c r="J122">
        <v>0</v>
      </c>
      <c r="K122">
        <v>0</v>
      </c>
      <c r="L122" s="2">
        <v>44752</v>
      </c>
    </row>
    <row r="123" spans="1:12" x14ac:dyDescent="0.25">
      <c r="A123">
        <v>121</v>
      </c>
      <c r="B123" s="10">
        <f t="shared" si="4"/>
        <v>899.79858405296318</v>
      </c>
      <c r="C123" t="s">
        <v>19</v>
      </c>
      <c r="D123" t="s">
        <v>14</v>
      </c>
      <c r="E123" s="4"/>
      <c r="F123" s="4"/>
      <c r="I123" s="5"/>
      <c r="K123">
        <v>-20</v>
      </c>
      <c r="L123" s="2">
        <v>44752</v>
      </c>
    </row>
    <row r="124" spans="1:12" x14ac:dyDescent="0.25">
      <c r="A124">
        <v>122</v>
      </c>
      <c r="B124" s="10">
        <f t="shared" si="4"/>
        <v>879.79858405296318</v>
      </c>
      <c r="C124" t="s">
        <v>19</v>
      </c>
      <c r="D124">
        <v>1213.6400000000001</v>
      </c>
      <c r="E124" s="4">
        <f t="shared" si="5"/>
        <v>20</v>
      </c>
      <c r="F124" s="4">
        <f t="shared" si="6"/>
        <v>2.3699999999998909</v>
      </c>
      <c r="G124">
        <v>1216.01</v>
      </c>
      <c r="H124">
        <f>D124-F124*10</f>
        <v>1189.9400000000012</v>
      </c>
      <c r="I124" s="5">
        <f t="shared" si="7"/>
        <v>8.4388185654012329</v>
      </c>
      <c r="J124">
        <v>200</v>
      </c>
      <c r="L124" s="2">
        <v>44752</v>
      </c>
    </row>
    <row r="125" spans="1:12" x14ac:dyDescent="0.25">
      <c r="A125">
        <v>123</v>
      </c>
      <c r="B125" s="10">
        <f t="shared" si="4"/>
        <v>1079.7985840529632</v>
      </c>
      <c r="C125" t="s">
        <v>19</v>
      </c>
      <c r="D125" t="s">
        <v>14</v>
      </c>
      <c r="E125" s="4"/>
      <c r="F125" s="4"/>
      <c r="I125" s="5"/>
      <c r="K125">
        <v>-20</v>
      </c>
      <c r="L125" s="2">
        <v>44752</v>
      </c>
    </row>
    <row r="126" spans="1:12" x14ac:dyDescent="0.25">
      <c r="A126">
        <v>124</v>
      </c>
      <c r="B126" s="10">
        <f t="shared" si="4"/>
        <v>1059.7985840529632</v>
      </c>
      <c r="C126" t="s">
        <v>19</v>
      </c>
      <c r="D126" t="s">
        <v>15</v>
      </c>
      <c r="E126" s="4"/>
      <c r="F126" s="4"/>
      <c r="I126" s="5"/>
      <c r="K126">
        <v>-20</v>
      </c>
      <c r="L126" s="2">
        <v>44752</v>
      </c>
    </row>
    <row r="127" spans="1:12" x14ac:dyDescent="0.25">
      <c r="A127">
        <v>125</v>
      </c>
      <c r="B127" s="10">
        <f t="shared" si="4"/>
        <v>1039.7985840529632</v>
      </c>
      <c r="C127" t="s">
        <v>19</v>
      </c>
      <c r="D127" t="s">
        <v>14</v>
      </c>
      <c r="E127" s="4"/>
      <c r="F127" s="4"/>
      <c r="I127" s="5"/>
      <c r="K127">
        <v>-20</v>
      </c>
      <c r="L127" s="2">
        <v>44752</v>
      </c>
    </row>
    <row r="128" spans="1:12" x14ac:dyDescent="0.25">
      <c r="A128">
        <v>126</v>
      </c>
      <c r="B128" s="10">
        <f t="shared" si="4"/>
        <v>1019.7985840529632</v>
      </c>
      <c r="C128" t="s">
        <v>19</v>
      </c>
      <c r="D128" t="s">
        <v>15</v>
      </c>
      <c r="E128" s="4"/>
      <c r="F128" s="4"/>
      <c r="I128" s="5"/>
      <c r="K128">
        <v>-20</v>
      </c>
      <c r="L128" s="2">
        <v>44752</v>
      </c>
    </row>
    <row r="129" spans="1:12" x14ac:dyDescent="0.25">
      <c r="A129">
        <v>127</v>
      </c>
      <c r="B129" s="10">
        <f t="shared" si="4"/>
        <v>999.79858405296318</v>
      </c>
      <c r="C129" t="s">
        <v>19</v>
      </c>
      <c r="D129" t="s">
        <v>14</v>
      </c>
      <c r="E129" s="4"/>
      <c r="F129" s="4"/>
      <c r="I129" s="5"/>
      <c r="K129">
        <v>-20</v>
      </c>
      <c r="L129" s="2">
        <v>44752</v>
      </c>
    </row>
    <row r="130" spans="1:12" x14ac:dyDescent="0.25">
      <c r="A130">
        <v>128</v>
      </c>
      <c r="B130" s="10">
        <f t="shared" si="4"/>
        <v>979.79858405296318</v>
      </c>
      <c r="C130" t="s">
        <v>19</v>
      </c>
      <c r="D130" t="s">
        <v>14</v>
      </c>
      <c r="E130" s="4"/>
      <c r="F130" s="4"/>
      <c r="I130" s="5"/>
      <c r="K130">
        <v>-20</v>
      </c>
      <c r="L130" s="2">
        <v>44752</v>
      </c>
    </row>
    <row r="131" spans="1:12" x14ac:dyDescent="0.25">
      <c r="A131">
        <v>129</v>
      </c>
      <c r="B131" s="10">
        <f t="shared" si="4"/>
        <v>959.79858405296318</v>
      </c>
      <c r="C131" t="s">
        <v>19</v>
      </c>
      <c r="D131" t="s">
        <v>18</v>
      </c>
      <c r="E131" s="4"/>
      <c r="F131" s="4"/>
      <c r="I131" s="5"/>
      <c r="J131">
        <v>0</v>
      </c>
      <c r="K131">
        <v>0</v>
      </c>
      <c r="L131" s="2">
        <v>44752</v>
      </c>
    </row>
    <row r="132" spans="1:12" x14ac:dyDescent="0.25">
      <c r="A132">
        <v>130</v>
      </c>
      <c r="B132" s="10">
        <f t="shared" ref="B132:B195" si="8">B131+J131+K131</f>
        <v>959.79858405296318</v>
      </c>
      <c r="C132" t="s">
        <v>19</v>
      </c>
      <c r="D132" t="s">
        <v>14</v>
      </c>
      <c r="E132" s="4"/>
      <c r="F132" s="4"/>
      <c r="I132" s="5"/>
      <c r="K132">
        <v>-20</v>
      </c>
      <c r="L132" s="2">
        <v>44752</v>
      </c>
    </row>
    <row r="133" spans="1:12" x14ac:dyDescent="0.25">
      <c r="A133">
        <v>131</v>
      </c>
      <c r="B133" s="10">
        <f t="shared" si="8"/>
        <v>939.79858405296318</v>
      </c>
      <c r="C133" t="s">
        <v>19</v>
      </c>
      <c r="D133" t="s">
        <v>18</v>
      </c>
      <c r="E133" s="4"/>
      <c r="F133" s="4"/>
      <c r="I133" s="5"/>
      <c r="J133">
        <v>0</v>
      </c>
      <c r="K133">
        <v>0</v>
      </c>
      <c r="L133" s="2">
        <v>44752</v>
      </c>
    </row>
    <row r="134" spans="1:12" x14ac:dyDescent="0.25">
      <c r="A134">
        <v>132</v>
      </c>
      <c r="B134" s="10">
        <f t="shared" si="8"/>
        <v>939.79858405296318</v>
      </c>
      <c r="C134" t="s">
        <v>19</v>
      </c>
      <c r="D134" t="s">
        <v>14</v>
      </c>
      <c r="E134" s="4"/>
      <c r="F134" s="4"/>
      <c r="I134" s="5"/>
      <c r="K134">
        <v>-20</v>
      </c>
      <c r="L134" s="2">
        <v>44752</v>
      </c>
    </row>
    <row r="135" spans="1:12" x14ac:dyDescent="0.25">
      <c r="A135">
        <v>133</v>
      </c>
      <c r="B135" s="10">
        <f t="shared" si="8"/>
        <v>919.79858405296318</v>
      </c>
      <c r="C135" t="s">
        <v>19</v>
      </c>
      <c r="D135" t="s">
        <v>18</v>
      </c>
      <c r="E135" s="4"/>
      <c r="F135" s="4"/>
      <c r="I135" s="5"/>
      <c r="J135">
        <v>0</v>
      </c>
      <c r="K135">
        <v>0</v>
      </c>
      <c r="L135" s="2">
        <v>44752</v>
      </c>
    </row>
    <row r="136" spans="1:12" x14ac:dyDescent="0.25">
      <c r="A136">
        <v>134</v>
      </c>
      <c r="B136" s="10">
        <f t="shared" si="8"/>
        <v>919.79858405296318</v>
      </c>
      <c r="C136" t="s">
        <v>19</v>
      </c>
      <c r="D136">
        <v>1187.4000000000001</v>
      </c>
      <c r="E136" s="4">
        <f t="shared" ref="E136:E191" si="9">(20/ABS(G136-D136))*ABS(G136-D136)</f>
        <v>20</v>
      </c>
      <c r="F136" s="4">
        <f t="shared" ref="F136:F191" si="10">ABS(D136-G136)</f>
        <v>0.70000000000004547</v>
      </c>
      <c r="G136">
        <v>1186.7</v>
      </c>
      <c r="H136">
        <v>1187.02</v>
      </c>
      <c r="I136" s="5">
        <f t="shared" ref="I136:I195" si="11">20/ABS(D136-G136)</f>
        <v>28.571428571426715</v>
      </c>
      <c r="K136">
        <f>-(D136-H136)*I136</f>
        <v>-10.85714285714527</v>
      </c>
      <c r="L136" s="2">
        <v>44752</v>
      </c>
    </row>
    <row r="137" spans="1:12" x14ac:dyDescent="0.25">
      <c r="A137">
        <v>135</v>
      </c>
      <c r="B137" s="10">
        <f t="shared" si="8"/>
        <v>908.9414411958179</v>
      </c>
      <c r="C137" t="s">
        <v>19</v>
      </c>
      <c r="D137" t="s">
        <v>14</v>
      </c>
      <c r="E137" s="4"/>
      <c r="F137" s="4"/>
      <c r="I137" s="5"/>
      <c r="K137">
        <v>-20</v>
      </c>
      <c r="L137" s="2">
        <v>44752</v>
      </c>
    </row>
    <row r="138" spans="1:12" x14ac:dyDescent="0.25">
      <c r="A138">
        <v>136</v>
      </c>
      <c r="B138" s="10">
        <f t="shared" si="8"/>
        <v>888.9414411958179</v>
      </c>
      <c r="C138" t="s">
        <v>19</v>
      </c>
      <c r="D138">
        <v>1187.43</v>
      </c>
      <c r="E138" s="4">
        <f t="shared" si="9"/>
        <v>20</v>
      </c>
      <c r="F138" s="4">
        <f t="shared" si="10"/>
        <v>0.82000000000016371</v>
      </c>
      <c r="G138">
        <v>1186.6099999999999</v>
      </c>
      <c r="H138">
        <v>1186.9100000000001</v>
      </c>
      <c r="I138" s="5">
        <f t="shared" si="11"/>
        <v>24.390243902434154</v>
      </c>
      <c r="K138">
        <f>-(D138-H138)*I138</f>
        <v>-12.682926829265316</v>
      </c>
      <c r="L138" s="2">
        <v>44752</v>
      </c>
    </row>
    <row r="139" spans="1:12" x14ac:dyDescent="0.25">
      <c r="A139">
        <v>137</v>
      </c>
      <c r="B139" s="10">
        <f t="shared" si="8"/>
        <v>876.25851436655262</v>
      </c>
      <c r="C139" t="s">
        <v>19</v>
      </c>
      <c r="D139">
        <v>1187.02</v>
      </c>
      <c r="E139" s="4">
        <f t="shared" si="9"/>
        <v>20</v>
      </c>
      <c r="F139" s="4">
        <f t="shared" si="10"/>
        <v>0.43000000000006366</v>
      </c>
      <c r="G139">
        <v>1186.5899999999999</v>
      </c>
      <c r="H139">
        <v>1187.1199999999999</v>
      </c>
      <c r="I139" s="5">
        <f t="shared" si="11"/>
        <v>46.511627906969856</v>
      </c>
      <c r="K139">
        <f>-(H139-D139)*I139</f>
        <v>-4.6511627906927551</v>
      </c>
      <c r="L139" s="2">
        <v>44752</v>
      </c>
    </row>
    <row r="140" spans="1:12" x14ac:dyDescent="0.25">
      <c r="A140">
        <v>138</v>
      </c>
      <c r="B140" s="10">
        <f t="shared" si="8"/>
        <v>871.60735157585987</v>
      </c>
      <c r="C140" t="s">
        <v>19</v>
      </c>
      <c r="D140" t="s">
        <v>14</v>
      </c>
      <c r="E140" s="4"/>
      <c r="F140" s="4"/>
      <c r="I140" s="5"/>
      <c r="K140">
        <v>-20</v>
      </c>
      <c r="L140" s="2">
        <v>44752</v>
      </c>
    </row>
    <row r="141" spans="1:12" x14ac:dyDescent="0.25">
      <c r="A141">
        <v>139</v>
      </c>
      <c r="B141" s="10">
        <f t="shared" si="8"/>
        <v>851.60735157585987</v>
      </c>
      <c r="C141" t="s">
        <v>19</v>
      </c>
      <c r="D141">
        <v>1186.51</v>
      </c>
      <c r="E141" s="4">
        <f t="shared" si="9"/>
        <v>20</v>
      </c>
      <c r="F141" s="4">
        <f t="shared" si="10"/>
        <v>1.0299999999999727</v>
      </c>
      <c r="G141">
        <v>1187.54</v>
      </c>
      <c r="H141">
        <f>D141-F141*10</f>
        <v>1176.2100000000003</v>
      </c>
      <c r="I141" s="5">
        <f t="shared" si="11"/>
        <v>19.417475728155853</v>
      </c>
      <c r="J141">
        <v>200</v>
      </c>
      <c r="L141" s="2">
        <v>44752</v>
      </c>
    </row>
    <row r="142" spans="1:12" x14ac:dyDescent="0.25">
      <c r="A142">
        <v>140</v>
      </c>
      <c r="B142" s="10">
        <f t="shared" si="8"/>
        <v>1051.6073515758599</v>
      </c>
      <c r="C142" t="s">
        <v>19</v>
      </c>
      <c r="D142" t="s">
        <v>17</v>
      </c>
      <c r="E142" s="4"/>
      <c r="F142" s="4"/>
      <c r="I142" s="5"/>
      <c r="J142">
        <v>0</v>
      </c>
      <c r="K142">
        <v>0</v>
      </c>
      <c r="L142" s="2">
        <v>44752</v>
      </c>
    </row>
    <row r="143" spans="1:12" x14ac:dyDescent="0.25">
      <c r="A143">
        <v>141</v>
      </c>
      <c r="B143" s="10">
        <f t="shared" si="8"/>
        <v>1051.6073515758599</v>
      </c>
      <c r="C143" t="s">
        <v>19</v>
      </c>
      <c r="D143">
        <v>1181.6600000000001</v>
      </c>
      <c r="E143" s="4">
        <f t="shared" si="9"/>
        <v>20</v>
      </c>
      <c r="F143" s="4">
        <f t="shared" si="10"/>
        <v>0.9399999999998272</v>
      </c>
      <c r="G143">
        <v>1182.5999999999999</v>
      </c>
      <c r="H143">
        <v>1182.49</v>
      </c>
      <c r="I143" s="5">
        <f t="shared" si="11"/>
        <v>21.276595744684762</v>
      </c>
      <c r="K143">
        <f>-(H143-D143)*I143</f>
        <v>-17.659574468086806</v>
      </c>
      <c r="L143" s="2">
        <v>44752</v>
      </c>
    </row>
    <row r="144" spans="1:12" x14ac:dyDescent="0.25">
      <c r="A144">
        <v>142</v>
      </c>
      <c r="B144" s="10">
        <f t="shared" si="8"/>
        <v>1033.9477771077732</v>
      </c>
      <c r="C144" t="s">
        <v>19</v>
      </c>
      <c r="D144">
        <v>1181.22</v>
      </c>
      <c r="E144" s="4">
        <f t="shared" si="9"/>
        <v>20</v>
      </c>
      <c r="F144" s="4">
        <f t="shared" si="10"/>
        <v>1.3099999999999454</v>
      </c>
      <c r="G144">
        <v>1182.53</v>
      </c>
      <c r="H144">
        <v>1182.23</v>
      </c>
      <c r="I144" s="5">
        <f t="shared" si="11"/>
        <v>15.26717557251972</v>
      </c>
      <c r="K144">
        <f>-(H144-D144)*I144</f>
        <v>-15.41984732824478</v>
      </c>
      <c r="L144" s="2">
        <v>44752</v>
      </c>
    </row>
    <row r="145" spans="1:12" x14ac:dyDescent="0.25">
      <c r="A145">
        <v>143</v>
      </c>
      <c r="B145" s="10">
        <f t="shared" si="8"/>
        <v>1018.5279297795283</v>
      </c>
      <c r="C145" t="s">
        <v>19</v>
      </c>
      <c r="D145" t="s">
        <v>14</v>
      </c>
      <c r="E145" s="4"/>
      <c r="F145" s="4"/>
      <c r="I145" s="5"/>
      <c r="K145">
        <v>-20</v>
      </c>
      <c r="L145" s="2">
        <v>44752</v>
      </c>
    </row>
    <row r="146" spans="1:12" x14ac:dyDescent="0.25">
      <c r="A146">
        <v>144</v>
      </c>
      <c r="B146" s="10">
        <f t="shared" si="8"/>
        <v>998.52792977952834</v>
      </c>
      <c r="C146" t="s">
        <v>19</v>
      </c>
      <c r="D146">
        <v>1180</v>
      </c>
      <c r="E146" s="4">
        <f t="shared" si="9"/>
        <v>20</v>
      </c>
      <c r="F146" s="4">
        <f t="shared" si="10"/>
        <v>2.1300000000001091</v>
      </c>
      <c r="G146">
        <v>1182.1300000000001</v>
      </c>
      <c r="H146">
        <f>D146-F146*10</f>
        <v>1158.6999999999989</v>
      </c>
      <c r="I146" s="5">
        <f t="shared" si="11"/>
        <v>9.3896713615018665</v>
      </c>
      <c r="J146">
        <v>200</v>
      </c>
      <c r="L146" s="2">
        <v>44752</v>
      </c>
    </row>
    <row r="147" spans="1:12" x14ac:dyDescent="0.25">
      <c r="A147">
        <v>145</v>
      </c>
      <c r="B147" s="10">
        <f t="shared" si="8"/>
        <v>1198.5279297795282</v>
      </c>
      <c r="C147" t="s">
        <v>19</v>
      </c>
      <c r="D147" t="s">
        <v>17</v>
      </c>
      <c r="E147" s="4"/>
      <c r="F147" s="4"/>
      <c r="I147" s="5"/>
      <c r="J147">
        <v>0</v>
      </c>
      <c r="K147">
        <v>0</v>
      </c>
      <c r="L147" s="2">
        <v>44752</v>
      </c>
    </row>
    <row r="148" spans="1:12" x14ac:dyDescent="0.25">
      <c r="A148">
        <v>146</v>
      </c>
      <c r="B148" s="10">
        <f t="shared" si="8"/>
        <v>1198.5279297795282</v>
      </c>
      <c r="C148" t="s">
        <v>19</v>
      </c>
      <c r="D148" t="s">
        <v>18</v>
      </c>
      <c r="E148" s="4"/>
      <c r="F148" s="4"/>
      <c r="I148" s="5"/>
      <c r="J148">
        <v>0</v>
      </c>
      <c r="K148">
        <v>0</v>
      </c>
      <c r="L148" s="2">
        <v>44752</v>
      </c>
    </row>
    <row r="149" spans="1:12" x14ac:dyDescent="0.25">
      <c r="A149">
        <v>147</v>
      </c>
      <c r="B149" s="10">
        <f t="shared" si="8"/>
        <v>1198.5279297795282</v>
      </c>
      <c r="C149" t="s">
        <v>19</v>
      </c>
      <c r="D149" t="s">
        <v>17</v>
      </c>
      <c r="E149" s="4"/>
      <c r="F149" s="4"/>
      <c r="I149" s="5"/>
      <c r="J149">
        <v>0</v>
      </c>
      <c r="K149">
        <v>0</v>
      </c>
      <c r="L149" s="2">
        <v>44752</v>
      </c>
    </row>
    <row r="150" spans="1:12" x14ac:dyDescent="0.25">
      <c r="A150">
        <v>148</v>
      </c>
      <c r="B150" s="10">
        <f t="shared" si="8"/>
        <v>1198.5279297795282</v>
      </c>
      <c r="C150" t="s">
        <v>19</v>
      </c>
      <c r="D150">
        <v>1169.5</v>
      </c>
      <c r="E150" s="4">
        <f t="shared" si="9"/>
        <v>20</v>
      </c>
      <c r="F150" s="4">
        <f t="shared" si="10"/>
        <v>2.1600000000000819</v>
      </c>
      <c r="G150">
        <v>1171.6600000000001</v>
      </c>
      <c r="H150">
        <f>D150-F150*2</f>
        <v>1165.1799999999998</v>
      </c>
      <c r="I150" s="5">
        <f t="shared" si="11"/>
        <v>9.2592592592589078</v>
      </c>
      <c r="J150">
        <v>40</v>
      </c>
      <c r="L150" s="2">
        <v>44753</v>
      </c>
    </row>
    <row r="151" spans="1:12" x14ac:dyDescent="0.25">
      <c r="A151">
        <v>149</v>
      </c>
      <c r="B151" s="10">
        <f t="shared" si="8"/>
        <v>1238.5279297795282</v>
      </c>
      <c r="C151" t="s">
        <v>19</v>
      </c>
      <c r="D151" t="s">
        <v>14</v>
      </c>
      <c r="E151" s="4"/>
      <c r="F151" s="4"/>
      <c r="I151" s="5"/>
      <c r="K151">
        <v>-20</v>
      </c>
      <c r="L151" s="2">
        <v>44753</v>
      </c>
    </row>
    <row r="152" spans="1:12" x14ac:dyDescent="0.25">
      <c r="A152">
        <v>150</v>
      </c>
      <c r="B152" s="10">
        <f t="shared" si="8"/>
        <v>1218.5279297795282</v>
      </c>
      <c r="C152" t="s">
        <v>19</v>
      </c>
      <c r="D152">
        <v>1163.07</v>
      </c>
      <c r="E152" s="4">
        <f t="shared" si="9"/>
        <v>20</v>
      </c>
      <c r="F152" s="4">
        <f t="shared" si="10"/>
        <v>1.9700000000000273</v>
      </c>
      <c r="G152">
        <v>1165.04</v>
      </c>
      <c r="H152">
        <f>D152-F152*4</f>
        <v>1155.1899999999998</v>
      </c>
      <c r="I152" s="5">
        <f t="shared" si="11"/>
        <v>10.152284263959251</v>
      </c>
      <c r="J152">
        <v>80</v>
      </c>
      <c r="L152" s="2">
        <v>44753</v>
      </c>
    </row>
    <row r="153" spans="1:12" x14ac:dyDescent="0.25">
      <c r="A153">
        <v>151</v>
      </c>
      <c r="B153" s="10">
        <f t="shared" si="8"/>
        <v>1298.5279297795282</v>
      </c>
      <c r="C153" t="s">
        <v>19</v>
      </c>
      <c r="D153" t="s">
        <v>14</v>
      </c>
      <c r="E153" s="4"/>
      <c r="F153" s="4"/>
      <c r="I153" s="5"/>
      <c r="K153">
        <v>-20</v>
      </c>
      <c r="L153" s="2">
        <v>44753</v>
      </c>
    </row>
    <row r="154" spans="1:12" x14ac:dyDescent="0.25">
      <c r="A154">
        <v>152</v>
      </c>
      <c r="B154" s="10">
        <f t="shared" si="8"/>
        <v>1278.5279297795282</v>
      </c>
      <c r="C154" t="s">
        <v>19</v>
      </c>
      <c r="D154">
        <v>1145.4000000000001</v>
      </c>
      <c r="E154" s="4">
        <f t="shared" si="9"/>
        <v>20</v>
      </c>
      <c r="F154" s="4">
        <f t="shared" si="10"/>
        <v>4.1399999999998727</v>
      </c>
      <c r="G154">
        <v>1149.54</v>
      </c>
      <c r="H154">
        <v>1144.0899999999999</v>
      </c>
      <c r="I154" s="5">
        <f t="shared" si="11"/>
        <v>4.8309178743962837</v>
      </c>
      <c r="J154">
        <f>(D154-H154)*I154</f>
        <v>6.3285024154599663</v>
      </c>
      <c r="L154" s="2">
        <v>44753</v>
      </c>
    </row>
    <row r="155" spans="1:12" x14ac:dyDescent="0.25">
      <c r="A155">
        <v>153</v>
      </c>
      <c r="B155" s="10">
        <f t="shared" si="8"/>
        <v>1284.8564321949882</v>
      </c>
      <c r="C155" t="s">
        <v>19</v>
      </c>
      <c r="D155" t="s">
        <v>14</v>
      </c>
      <c r="E155" s="4"/>
      <c r="F155" s="4"/>
      <c r="I155" s="5"/>
      <c r="K155">
        <v>-20</v>
      </c>
      <c r="L155" s="2">
        <v>44753</v>
      </c>
    </row>
    <row r="156" spans="1:12" x14ac:dyDescent="0.25">
      <c r="A156">
        <v>154</v>
      </c>
      <c r="B156" s="10">
        <f t="shared" si="8"/>
        <v>1264.8564321949882</v>
      </c>
      <c r="C156" t="s">
        <v>19</v>
      </c>
      <c r="D156" t="s">
        <v>18</v>
      </c>
      <c r="E156" s="4"/>
      <c r="F156" s="4"/>
      <c r="I156" s="5"/>
      <c r="J156">
        <v>0</v>
      </c>
      <c r="K156">
        <v>0</v>
      </c>
      <c r="L156" s="2">
        <v>44753</v>
      </c>
    </row>
    <row r="157" spans="1:12" x14ac:dyDescent="0.25">
      <c r="A157">
        <v>155</v>
      </c>
      <c r="B157" s="10">
        <f t="shared" si="8"/>
        <v>1264.8564321949882</v>
      </c>
      <c r="C157" t="s">
        <v>19</v>
      </c>
      <c r="D157" t="s">
        <v>14</v>
      </c>
      <c r="E157" s="4"/>
      <c r="F157" s="4"/>
      <c r="I157" s="5"/>
      <c r="K157">
        <v>-20</v>
      </c>
      <c r="L157" s="2">
        <v>44753</v>
      </c>
    </row>
    <row r="158" spans="1:12" x14ac:dyDescent="0.25">
      <c r="A158">
        <v>156</v>
      </c>
      <c r="B158" s="10">
        <f t="shared" si="8"/>
        <v>1244.8564321949882</v>
      </c>
      <c r="C158" t="s">
        <v>19</v>
      </c>
      <c r="D158" t="s">
        <v>17</v>
      </c>
      <c r="E158" s="4"/>
      <c r="F158" s="4"/>
      <c r="I158" s="5"/>
      <c r="J158">
        <v>0</v>
      </c>
      <c r="K158">
        <v>0</v>
      </c>
      <c r="L158" s="2">
        <v>44753</v>
      </c>
    </row>
    <row r="159" spans="1:12" x14ac:dyDescent="0.25">
      <c r="A159">
        <v>157</v>
      </c>
      <c r="B159" s="10">
        <f t="shared" si="8"/>
        <v>1244.8564321949882</v>
      </c>
      <c r="C159" t="s">
        <v>19</v>
      </c>
      <c r="D159" t="s">
        <v>18</v>
      </c>
      <c r="E159" s="4"/>
      <c r="F159" s="4"/>
      <c r="I159" s="5"/>
      <c r="J159">
        <v>0</v>
      </c>
      <c r="K159">
        <v>0</v>
      </c>
      <c r="L159" s="2">
        <v>44753</v>
      </c>
    </row>
    <row r="160" spans="1:12" x14ac:dyDescent="0.25">
      <c r="A160">
        <v>158</v>
      </c>
      <c r="B160" s="10">
        <f t="shared" si="8"/>
        <v>1244.8564321949882</v>
      </c>
      <c r="C160" t="s">
        <v>19</v>
      </c>
      <c r="D160" t="s">
        <v>14</v>
      </c>
      <c r="E160" s="4"/>
      <c r="F160" s="4"/>
      <c r="I160" s="5"/>
      <c r="K160">
        <v>-20</v>
      </c>
      <c r="L160" s="2">
        <v>44753</v>
      </c>
    </row>
    <row r="161" spans="1:12" x14ac:dyDescent="0.25">
      <c r="A161">
        <v>159</v>
      </c>
      <c r="B161" s="10">
        <f t="shared" si="8"/>
        <v>1224.8564321949882</v>
      </c>
      <c r="C161" t="s">
        <v>19</v>
      </c>
      <c r="D161" t="s">
        <v>17</v>
      </c>
      <c r="E161" s="4"/>
      <c r="F161" s="4"/>
      <c r="I161" s="5"/>
      <c r="J161">
        <v>0</v>
      </c>
      <c r="K161">
        <v>0</v>
      </c>
      <c r="L161" s="2">
        <v>44753</v>
      </c>
    </row>
    <row r="162" spans="1:12" x14ac:dyDescent="0.25">
      <c r="A162">
        <v>160</v>
      </c>
      <c r="B162" s="10">
        <f t="shared" si="8"/>
        <v>1224.8564321949882</v>
      </c>
      <c r="C162" t="s">
        <v>19</v>
      </c>
      <c r="D162" t="s">
        <v>15</v>
      </c>
      <c r="E162" s="4"/>
      <c r="F162" s="4"/>
      <c r="I162" s="5"/>
      <c r="K162">
        <v>-20</v>
      </c>
      <c r="L162" s="2">
        <v>44753</v>
      </c>
    </row>
    <row r="163" spans="1:12" x14ac:dyDescent="0.25">
      <c r="A163">
        <v>161</v>
      </c>
      <c r="B163" s="10">
        <f t="shared" si="8"/>
        <v>1204.8564321949882</v>
      </c>
      <c r="C163" t="s">
        <v>19</v>
      </c>
      <c r="D163">
        <v>1144.7</v>
      </c>
      <c r="E163" s="4">
        <f t="shared" si="9"/>
        <v>20</v>
      </c>
      <c r="F163" s="4">
        <f t="shared" si="10"/>
        <v>1.4900000000000091</v>
      </c>
      <c r="G163">
        <v>1143.21</v>
      </c>
      <c r="H163">
        <f>D163+F163*6</f>
        <v>1153.6400000000001</v>
      </c>
      <c r="I163" s="5">
        <f t="shared" si="11"/>
        <v>13.422818791946227</v>
      </c>
      <c r="J163">
        <v>40</v>
      </c>
      <c r="L163" s="2">
        <v>44753</v>
      </c>
    </row>
    <row r="164" spans="1:12" x14ac:dyDescent="0.25">
      <c r="A164">
        <v>162</v>
      </c>
      <c r="B164" s="10">
        <f t="shared" si="8"/>
        <v>1244.8564321949882</v>
      </c>
      <c r="C164" t="s">
        <v>19</v>
      </c>
      <c r="D164" t="s">
        <v>18</v>
      </c>
      <c r="E164" s="4"/>
      <c r="F164" s="4"/>
      <c r="I164" s="5"/>
      <c r="J164">
        <v>0</v>
      </c>
      <c r="K164">
        <v>0</v>
      </c>
      <c r="L164" s="2">
        <v>44753</v>
      </c>
    </row>
    <row r="165" spans="1:12" x14ac:dyDescent="0.25">
      <c r="A165">
        <v>163</v>
      </c>
      <c r="B165" s="10">
        <f t="shared" si="8"/>
        <v>1244.8564321949882</v>
      </c>
      <c r="C165" t="s">
        <v>19</v>
      </c>
      <c r="D165" t="s">
        <v>14</v>
      </c>
      <c r="E165" s="4"/>
      <c r="F165" s="4"/>
      <c r="I165" s="5"/>
      <c r="K165">
        <v>-20</v>
      </c>
      <c r="L165" s="2">
        <v>44753</v>
      </c>
    </row>
    <row r="166" spans="1:12" x14ac:dyDescent="0.25">
      <c r="A166">
        <v>164</v>
      </c>
      <c r="B166" s="10">
        <f t="shared" si="8"/>
        <v>1224.8564321949882</v>
      </c>
      <c r="C166" t="s">
        <v>19</v>
      </c>
      <c r="D166" t="s">
        <v>14</v>
      </c>
      <c r="E166" s="4"/>
      <c r="F166" s="4"/>
      <c r="I166" s="5"/>
      <c r="K166">
        <v>-20</v>
      </c>
      <c r="L166" s="2">
        <v>44753</v>
      </c>
    </row>
    <row r="167" spans="1:12" x14ac:dyDescent="0.25">
      <c r="A167">
        <v>165</v>
      </c>
      <c r="B167" s="10">
        <f t="shared" si="8"/>
        <v>1204.8564321949882</v>
      </c>
      <c r="C167" t="s">
        <v>19</v>
      </c>
      <c r="D167" t="s">
        <v>15</v>
      </c>
      <c r="E167" s="4"/>
      <c r="F167" s="4"/>
      <c r="I167" s="5"/>
      <c r="K167">
        <v>-20</v>
      </c>
      <c r="L167" s="2">
        <v>44753</v>
      </c>
    </row>
    <row r="168" spans="1:12" x14ac:dyDescent="0.25">
      <c r="A168">
        <v>166</v>
      </c>
      <c r="B168" s="10">
        <f t="shared" si="8"/>
        <v>1184.8564321949882</v>
      </c>
      <c r="C168" t="s">
        <v>19</v>
      </c>
      <c r="D168" t="s">
        <v>17</v>
      </c>
      <c r="E168" s="4"/>
      <c r="F168" s="4"/>
      <c r="I168" s="5"/>
      <c r="J168">
        <v>0</v>
      </c>
      <c r="K168">
        <v>0</v>
      </c>
      <c r="L168" s="2">
        <v>44753</v>
      </c>
    </row>
    <row r="169" spans="1:12" x14ac:dyDescent="0.25">
      <c r="A169">
        <v>167</v>
      </c>
      <c r="B169" s="10">
        <f t="shared" si="8"/>
        <v>1184.8564321949882</v>
      </c>
      <c r="C169" t="s">
        <v>19</v>
      </c>
      <c r="D169">
        <v>1143.77</v>
      </c>
      <c r="E169" s="4">
        <f t="shared" si="9"/>
        <v>20</v>
      </c>
      <c r="F169" s="4">
        <f t="shared" si="10"/>
        <v>2.9100000000000819</v>
      </c>
      <c r="G169">
        <v>1146.68</v>
      </c>
      <c r="H169">
        <f>D169-F169*10</f>
        <v>1114.6699999999992</v>
      </c>
      <c r="I169" s="5">
        <f t="shared" si="11"/>
        <v>6.8728522336767828</v>
      </c>
      <c r="J169">
        <v>200</v>
      </c>
      <c r="L169" s="2">
        <v>44753</v>
      </c>
    </row>
    <row r="170" spans="1:12" x14ac:dyDescent="0.25">
      <c r="A170">
        <v>168</v>
      </c>
      <c r="B170" s="10">
        <f t="shared" si="8"/>
        <v>1384.8564321949882</v>
      </c>
      <c r="C170" t="s">
        <v>19</v>
      </c>
      <c r="D170">
        <v>1087.8399999999999</v>
      </c>
      <c r="E170" s="4">
        <f t="shared" si="9"/>
        <v>20</v>
      </c>
      <c r="F170" s="4">
        <f t="shared" si="10"/>
        <v>2.9400000000000546</v>
      </c>
      <c r="G170">
        <v>1090.78</v>
      </c>
      <c r="H170">
        <v>1086.48</v>
      </c>
      <c r="I170" s="5">
        <f t="shared" si="11"/>
        <v>6.8027210884352476</v>
      </c>
      <c r="J170">
        <f>(D170-H170)*I170</f>
        <v>9.2517006802712558</v>
      </c>
      <c r="L170" s="2">
        <v>44754</v>
      </c>
    </row>
    <row r="171" spans="1:12" x14ac:dyDescent="0.25">
      <c r="A171">
        <v>169</v>
      </c>
      <c r="B171" s="10">
        <f t="shared" si="8"/>
        <v>1394.1081328752593</v>
      </c>
      <c r="C171" t="s">
        <v>19</v>
      </c>
      <c r="D171" t="s">
        <v>14</v>
      </c>
      <c r="E171" s="4"/>
      <c r="F171" s="4"/>
      <c r="I171" s="5"/>
      <c r="K171">
        <v>-20</v>
      </c>
      <c r="L171" s="2">
        <v>44754</v>
      </c>
    </row>
    <row r="172" spans="1:12" x14ac:dyDescent="0.25">
      <c r="A172">
        <v>170</v>
      </c>
      <c r="B172" s="10">
        <f t="shared" si="8"/>
        <v>1374.1081328752593</v>
      </c>
      <c r="C172" t="s">
        <v>19</v>
      </c>
      <c r="D172" t="s">
        <v>17</v>
      </c>
      <c r="E172" s="4"/>
      <c r="F172" s="4"/>
      <c r="I172" s="5"/>
      <c r="J172">
        <v>0</v>
      </c>
      <c r="K172">
        <v>0</v>
      </c>
      <c r="L172" s="2">
        <v>44754</v>
      </c>
    </row>
    <row r="173" spans="1:12" x14ac:dyDescent="0.25">
      <c r="A173">
        <v>171</v>
      </c>
      <c r="B173" s="10">
        <f t="shared" si="8"/>
        <v>1374.1081328752593</v>
      </c>
      <c r="C173" t="s">
        <v>19</v>
      </c>
      <c r="D173" t="s">
        <v>15</v>
      </c>
      <c r="E173" s="4"/>
      <c r="F173" s="4"/>
      <c r="I173" s="5"/>
      <c r="K173">
        <v>-20</v>
      </c>
      <c r="L173" s="2">
        <v>44754</v>
      </c>
    </row>
    <row r="174" spans="1:12" x14ac:dyDescent="0.25">
      <c r="A174">
        <v>172</v>
      </c>
      <c r="B174" s="10">
        <f t="shared" si="8"/>
        <v>1354.1081328752593</v>
      </c>
      <c r="C174" t="s">
        <v>19</v>
      </c>
      <c r="D174" t="s">
        <v>18</v>
      </c>
      <c r="E174" s="4"/>
      <c r="F174" s="4"/>
      <c r="I174" s="5"/>
      <c r="J174">
        <v>0</v>
      </c>
      <c r="K174">
        <v>0</v>
      </c>
      <c r="L174" s="2">
        <v>44754</v>
      </c>
    </row>
    <row r="175" spans="1:12" x14ac:dyDescent="0.25">
      <c r="A175">
        <v>173</v>
      </c>
      <c r="B175" s="10">
        <f t="shared" si="8"/>
        <v>1354.1081328752593</v>
      </c>
      <c r="C175" t="s">
        <v>19</v>
      </c>
      <c r="D175">
        <v>1060.79</v>
      </c>
      <c r="E175" s="4">
        <f t="shared" si="9"/>
        <v>20</v>
      </c>
      <c r="F175" s="4">
        <f t="shared" si="10"/>
        <v>1.0199999999999818</v>
      </c>
      <c r="G175">
        <v>1059.77</v>
      </c>
      <c r="H175">
        <f>D175+F175*8</f>
        <v>1068.9499999999998</v>
      </c>
      <c r="I175" s="5">
        <f t="shared" si="11"/>
        <v>19.607843137255252</v>
      </c>
      <c r="J175">
        <v>80</v>
      </c>
      <c r="L175" s="2">
        <v>44754</v>
      </c>
    </row>
    <row r="176" spans="1:12" x14ac:dyDescent="0.25">
      <c r="A176">
        <v>174</v>
      </c>
      <c r="B176" s="10">
        <f t="shared" si="8"/>
        <v>1434.1081328752593</v>
      </c>
      <c r="C176" t="s">
        <v>19</v>
      </c>
      <c r="D176" t="s">
        <v>18</v>
      </c>
      <c r="E176" s="4"/>
      <c r="F176" s="4"/>
      <c r="I176" s="5"/>
      <c r="J176">
        <v>0</v>
      </c>
      <c r="K176">
        <v>0</v>
      </c>
      <c r="L176" s="2">
        <v>44754</v>
      </c>
    </row>
    <row r="177" spans="1:12" x14ac:dyDescent="0.25">
      <c r="A177">
        <v>175</v>
      </c>
      <c r="B177" s="10">
        <f t="shared" si="8"/>
        <v>1434.1081328752593</v>
      </c>
      <c r="C177" t="s">
        <v>19</v>
      </c>
      <c r="D177" t="s">
        <v>14</v>
      </c>
      <c r="E177" s="4"/>
      <c r="F177" s="4"/>
      <c r="I177" s="5"/>
      <c r="K177">
        <v>-20</v>
      </c>
      <c r="L177" s="2">
        <v>44754</v>
      </c>
    </row>
    <row r="178" spans="1:12" x14ac:dyDescent="0.25">
      <c r="A178">
        <v>176</v>
      </c>
      <c r="B178" s="10">
        <f t="shared" si="8"/>
        <v>1414.1081328752593</v>
      </c>
      <c r="C178" t="s">
        <v>19</v>
      </c>
      <c r="D178" t="s">
        <v>18</v>
      </c>
      <c r="E178" s="4"/>
      <c r="F178" s="4"/>
      <c r="I178" s="5"/>
      <c r="J178">
        <v>0</v>
      </c>
      <c r="K178">
        <v>0</v>
      </c>
      <c r="L178" s="2">
        <v>44754</v>
      </c>
    </row>
    <row r="179" spans="1:12" x14ac:dyDescent="0.25">
      <c r="A179">
        <v>177</v>
      </c>
      <c r="B179" s="10">
        <f t="shared" si="8"/>
        <v>1414.1081328752593</v>
      </c>
      <c r="C179" t="s">
        <v>19</v>
      </c>
      <c r="D179" t="s">
        <v>18</v>
      </c>
      <c r="E179" s="4"/>
      <c r="F179" s="4"/>
      <c r="I179" s="5"/>
      <c r="J179">
        <v>0</v>
      </c>
      <c r="K179">
        <v>0</v>
      </c>
      <c r="L179" s="2">
        <v>44754</v>
      </c>
    </row>
    <row r="180" spans="1:12" x14ac:dyDescent="0.25">
      <c r="A180">
        <v>178</v>
      </c>
      <c r="B180" s="10">
        <f t="shared" si="8"/>
        <v>1414.1081328752593</v>
      </c>
      <c r="C180" t="s">
        <v>19</v>
      </c>
      <c r="D180" t="s">
        <v>17</v>
      </c>
      <c r="E180" s="4"/>
      <c r="F180" s="4"/>
      <c r="I180" s="5"/>
      <c r="J180">
        <v>0</v>
      </c>
      <c r="K180">
        <v>0</v>
      </c>
      <c r="L180" s="2">
        <v>44755</v>
      </c>
    </row>
    <row r="181" spans="1:12" x14ac:dyDescent="0.25">
      <c r="A181">
        <v>179</v>
      </c>
      <c r="B181" s="10">
        <f t="shared" si="8"/>
        <v>1414.1081328752593</v>
      </c>
      <c r="C181" t="s">
        <v>19</v>
      </c>
      <c r="D181" t="s">
        <v>14</v>
      </c>
      <c r="E181" s="4"/>
      <c r="F181" s="4"/>
      <c r="I181" s="5"/>
      <c r="K181">
        <v>-20</v>
      </c>
      <c r="L181" s="2">
        <v>44755</v>
      </c>
    </row>
    <row r="182" spans="1:12" x14ac:dyDescent="0.25">
      <c r="A182">
        <v>180</v>
      </c>
      <c r="B182" s="10">
        <f t="shared" si="8"/>
        <v>1394.1081328752593</v>
      </c>
      <c r="C182" t="s">
        <v>19</v>
      </c>
      <c r="D182" t="s">
        <v>18</v>
      </c>
      <c r="E182" s="4"/>
      <c r="F182" s="4"/>
      <c r="I182" s="5"/>
      <c r="J182">
        <v>0</v>
      </c>
      <c r="K182">
        <v>0</v>
      </c>
      <c r="L182" s="2">
        <v>44755</v>
      </c>
    </row>
    <row r="183" spans="1:12" x14ac:dyDescent="0.25">
      <c r="A183">
        <v>181</v>
      </c>
      <c r="B183" s="10">
        <f t="shared" si="8"/>
        <v>1394.1081328752593</v>
      </c>
      <c r="C183" t="s">
        <v>19</v>
      </c>
      <c r="D183" t="s">
        <v>14</v>
      </c>
      <c r="E183" s="4"/>
      <c r="F183" s="4"/>
      <c r="I183" s="5"/>
      <c r="K183">
        <v>-20</v>
      </c>
      <c r="L183" s="2">
        <v>44755</v>
      </c>
    </row>
    <row r="184" spans="1:12" x14ac:dyDescent="0.25">
      <c r="A184">
        <v>182</v>
      </c>
      <c r="B184" s="10">
        <f t="shared" si="8"/>
        <v>1374.1081328752593</v>
      </c>
      <c r="C184" t="s">
        <v>19</v>
      </c>
      <c r="D184" t="s">
        <v>18</v>
      </c>
      <c r="E184" s="4"/>
      <c r="F184" s="4"/>
      <c r="I184" s="5"/>
      <c r="J184">
        <v>0</v>
      </c>
      <c r="K184">
        <v>0</v>
      </c>
      <c r="L184" s="2">
        <v>44755</v>
      </c>
    </row>
    <row r="185" spans="1:12" x14ac:dyDescent="0.25">
      <c r="A185">
        <v>183</v>
      </c>
      <c r="B185" s="10">
        <f t="shared" si="8"/>
        <v>1374.1081328752593</v>
      </c>
      <c r="C185" t="s">
        <v>19</v>
      </c>
      <c r="D185" t="s">
        <v>14</v>
      </c>
      <c r="E185" s="4"/>
      <c r="F185" s="4"/>
      <c r="I185" s="5"/>
      <c r="K185">
        <v>-20</v>
      </c>
      <c r="L185" s="2">
        <v>44755</v>
      </c>
    </row>
    <row r="186" spans="1:12" x14ac:dyDescent="0.25">
      <c r="A186">
        <v>184</v>
      </c>
      <c r="B186" s="10">
        <f t="shared" si="8"/>
        <v>1354.1081328752593</v>
      </c>
      <c r="C186" t="s">
        <v>19</v>
      </c>
      <c r="D186" t="s">
        <v>18</v>
      </c>
      <c r="E186" s="4"/>
      <c r="F186" s="4"/>
      <c r="I186" s="5"/>
      <c r="J186">
        <v>0</v>
      </c>
      <c r="K186">
        <v>0</v>
      </c>
      <c r="L186" s="2">
        <v>44755</v>
      </c>
    </row>
    <row r="187" spans="1:12" x14ac:dyDescent="0.25">
      <c r="A187">
        <v>185</v>
      </c>
      <c r="B187" s="10">
        <f t="shared" si="8"/>
        <v>1354.1081328752593</v>
      </c>
      <c r="C187" t="s">
        <v>19</v>
      </c>
      <c r="D187">
        <v>1043.46</v>
      </c>
      <c r="E187" s="4">
        <f t="shared" si="9"/>
        <v>20</v>
      </c>
      <c r="F187" s="4">
        <f t="shared" si="10"/>
        <v>3.3199999999999363</v>
      </c>
      <c r="G187">
        <v>1040.1400000000001</v>
      </c>
      <c r="H187">
        <v>1050.45</v>
      </c>
      <c r="I187" s="5">
        <f t="shared" si="11"/>
        <v>6.0240963855422844</v>
      </c>
      <c r="J187">
        <f>(H187-D187)*I187</f>
        <v>42.108433734940625</v>
      </c>
      <c r="L187" s="2">
        <v>44755</v>
      </c>
    </row>
    <row r="188" spans="1:12" x14ac:dyDescent="0.25">
      <c r="A188">
        <v>186</v>
      </c>
      <c r="B188" s="10">
        <f t="shared" si="8"/>
        <v>1396.2165666102001</v>
      </c>
      <c r="C188" t="s">
        <v>19</v>
      </c>
      <c r="D188">
        <v>1050.45</v>
      </c>
      <c r="E188" s="4">
        <f t="shared" si="9"/>
        <v>20</v>
      </c>
      <c r="F188" s="4">
        <f t="shared" si="10"/>
        <v>0.56999999999993634</v>
      </c>
      <c r="G188">
        <v>1051.02</v>
      </c>
      <c r="H188">
        <f>D188-F188*3</f>
        <v>1048.7400000000002</v>
      </c>
      <c r="I188" s="5">
        <f t="shared" si="11"/>
        <v>35.087719298249532</v>
      </c>
      <c r="J188">
        <v>60</v>
      </c>
      <c r="L188" s="2">
        <v>44755</v>
      </c>
    </row>
    <row r="189" spans="1:12" x14ac:dyDescent="0.25">
      <c r="A189">
        <v>187</v>
      </c>
      <c r="B189" s="10">
        <f t="shared" si="8"/>
        <v>1456.2165666102001</v>
      </c>
      <c r="C189" t="s">
        <v>19</v>
      </c>
      <c r="D189" t="s">
        <v>17</v>
      </c>
      <c r="E189" s="4"/>
      <c r="F189" s="4"/>
      <c r="I189" s="5"/>
      <c r="J189">
        <v>0</v>
      </c>
      <c r="K189">
        <v>0</v>
      </c>
      <c r="L189" s="2">
        <v>44755</v>
      </c>
    </row>
    <row r="190" spans="1:12" x14ac:dyDescent="0.25">
      <c r="A190">
        <v>188</v>
      </c>
      <c r="B190" s="10">
        <f t="shared" si="8"/>
        <v>1456.2165666102001</v>
      </c>
      <c r="C190" t="s">
        <v>19</v>
      </c>
      <c r="D190" t="s">
        <v>15</v>
      </c>
      <c r="E190" s="4"/>
      <c r="F190" s="4"/>
      <c r="I190" s="5"/>
      <c r="K190">
        <v>-20</v>
      </c>
      <c r="L190" s="2">
        <v>44755</v>
      </c>
    </row>
    <row r="191" spans="1:12" x14ac:dyDescent="0.25">
      <c r="A191">
        <v>189</v>
      </c>
      <c r="B191" s="10">
        <f t="shared" si="8"/>
        <v>1436.2165666102001</v>
      </c>
      <c r="C191" t="s">
        <v>19</v>
      </c>
      <c r="D191">
        <v>1069.03</v>
      </c>
      <c r="E191" s="4">
        <f t="shared" si="9"/>
        <v>20</v>
      </c>
      <c r="F191" s="4">
        <f t="shared" si="10"/>
        <v>0.83999999999991815</v>
      </c>
      <c r="G191">
        <v>1068.19</v>
      </c>
      <c r="H191">
        <f>D191+F191*5</f>
        <v>1073.2299999999996</v>
      </c>
      <c r="I191" s="5">
        <f t="shared" si="11"/>
        <v>23.80952380952613</v>
      </c>
      <c r="J191">
        <v>20</v>
      </c>
      <c r="L191" s="2">
        <v>44755</v>
      </c>
    </row>
    <row r="192" spans="1:12" x14ac:dyDescent="0.25">
      <c r="A192">
        <v>190</v>
      </c>
      <c r="B192" s="10">
        <f t="shared" si="8"/>
        <v>1456.2165666102001</v>
      </c>
      <c r="C192" t="s">
        <v>19</v>
      </c>
      <c r="D192" t="s">
        <v>15</v>
      </c>
      <c r="E192" s="4"/>
      <c r="F192" s="4"/>
      <c r="I192" s="5"/>
      <c r="K192">
        <v>-20</v>
      </c>
      <c r="L192" s="2">
        <v>44755</v>
      </c>
    </row>
    <row r="193" spans="1:12" x14ac:dyDescent="0.25">
      <c r="A193">
        <v>191</v>
      </c>
      <c r="B193" s="10">
        <f t="shared" si="8"/>
        <v>1436.2165666102001</v>
      </c>
      <c r="C193" t="s">
        <v>19</v>
      </c>
      <c r="D193" t="s">
        <v>14</v>
      </c>
      <c r="E193" s="4"/>
      <c r="F193" s="4"/>
      <c r="I193" s="5"/>
      <c r="K193">
        <v>-20</v>
      </c>
      <c r="L193" s="2">
        <v>44755</v>
      </c>
    </row>
    <row r="194" spans="1:12" x14ac:dyDescent="0.25">
      <c r="A194">
        <v>192</v>
      </c>
      <c r="B194" s="10">
        <f t="shared" si="8"/>
        <v>1416.2165666102001</v>
      </c>
      <c r="C194" t="s">
        <v>19</v>
      </c>
      <c r="D194" t="s">
        <v>18</v>
      </c>
      <c r="E194" s="4"/>
      <c r="F194" s="4"/>
      <c r="I194" s="5"/>
      <c r="J194">
        <v>0</v>
      </c>
      <c r="K194">
        <v>0</v>
      </c>
      <c r="L194" s="2">
        <v>44755</v>
      </c>
    </row>
    <row r="195" spans="1:12" x14ac:dyDescent="0.25">
      <c r="A195">
        <v>193</v>
      </c>
      <c r="B195" s="10">
        <f t="shared" si="8"/>
        <v>1416.2165666102001</v>
      </c>
      <c r="C195" t="s">
        <v>19</v>
      </c>
      <c r="D195">
        <v>1053.44</v>
      </c>
      <c r="E195" s="4">
        <f t="shared" ref="E195:E219" si="12">(20/ABS(G195-D195))*ABS(G195-D195)</f>
        <v>20</v>
      </c>
      <c r="F195" s="4">
        <f t="shared" ref="F195:F220" si="13">ABS(D195-G195)</f>
        <v>20.179999999999836</v>
      </c>
      <c r="G195">
        <v>1073.6199999999999</v>
      </c>
      <c r="H195">
        <v>1049.6099999999999</v>
      </c>
      <c r="I195" s="5">
        <f t="shared" si="11"/>
        <v>0.99108027750248573</v>
      </c>
      <c r="J195">
        <f>(D195-H195)*I195</f>
        <v>3.7958374628346734</v>
      </c>
      <c r="L195" s="2">
        <v>44755</v>
      </c>
    </row>
    <row r="196" spans="1:12" x14ac:dyDescent="0.25">
      <c r="A196">
        <v>194</v>
      </c>
      <c r="B196" s="10">
        <f t="shared" ref="B196:B220" si="14">B195+J195+K195</f>
        <v>1420.0124040730348</v>
      </c>
      <c r="C196" t="s">
        <v>19</v>
      </c>
      <c r="D196">
        <v>1049.6099999999999</v>
      </c>
      <c r="E196" s="4">
        <f t="shared" si="12"/>
        <v>20</v>
      </c>
      <c r="F196" s="4">
        <f t="shared" si="13"/>
        <v>3.8099999999999454</v>
      </c>
      <c r="G196">
        <v>1045.8</v>
      </c>
      <c r="H196">
        <f>D196+F196*1</f>
        <v>1053.4199999999998</v>
      </c>
      <c r="I196" s="5">
        <f t="shared" ref="I196:I219" si="15">20/ABS(D196-G196)</f>
        <v>5.2493438320210721</v>
      </c>
      <c r="J196">
        <v>20</v>
      </c>
      <c r="L196" s="2">
        <v>44755</v>
      </c>
    </row>
    <row r="197" spans="1:12" x14ac:dyDescent="0.25">
      <c r="A197">
        <v>195</v>
      </c>
      <c r="B197" s="10">
        <f t="shared" si="14"/>
        <v>1440.0124040730348</v>
      </c>
      <c r="C197" t="s">
        <v>19</v>
      </c>
      <c r="D197" t="s">
        <v>18</v>
      </c>
      <c r="E197" s="4"/>
      <c r="F197" s="4"/>
      <c r="I197" s="5"/>
      <c r="J197">
        <v>0</v>
      </c>
      <c r="K197">
        <v>0</v>
      </c>
      <c r="L197" s="2">
        <v>44755</v>
      </c>
    </row>
    <row r="198" spans="1:12" x14ac:dyDescent="0.25">
      <c r="A198">
        <v>196</v>
      </c>
      <c r="B198" s="10">
        <f t="shared" si="14"/>
        <v>1440.0124040730348</v>
      </c>
      <c r="C198" t="s">
        <v>19</v>
      </c>
      <c r="D198">
        <v>1080.93</v>
      </c>
      <c r="E198" s="4">
        <f t="shared" si="12"/>
        <v>20</v>
      </c>
      <c r="F198" s="4">
        <f t="shared" si="13"/>
        <v>1.2100000000000364</v>
      </c>
      <c r="G198">
        <v>1079.72</v>
      </c>
      <c r="H198">
        <f>D198+F198*10</f>
        <v>1093.0300000000004</v>
      </c>
      <c r="I198" s="5">
        <f t="shared" si="15"/>
        <v>16.528925619834215</v>
      </c>
      <c r="J198">
        <v>200</v>
      </c>
      <c r="L198" s="2">
        <v>44756</v>
      </c>
    </row>
    <row r="199" spans="1:12" x14ac:dyDescent="0.25">
      <c r="A199">
        <v>197</v>
      </c>
      <c r="B199" s="10">
        <f t="shared" si="14"/>
        <v>1640.0124040730348</v>
      </c>
      <c r="C199" t="s">
        <v>19</v>
      </c>
      <c r="D199" t="s">
        <v>15</v>
      </c>
      <c r="E199" s="4"/>
      <c r="F199" s="4"/>
      <c r="I199" s="5"/>
      <c r="K199">
        <v>-20</v>
      </c>
      <c r="L199" s="2">
        <v>44756</v>
      </c>
    </row>
    <row r="200" spans="1:12" x14ac:dyDescent="0.25">
      <c r="A200">
        <v>198</v>
      </c>
      <c r="B200" s="10">
        <f t="shared" si="14"/>
        <v>1620.0124040730348</v>
      </c>
      <c r="C200" t="s">
        <v>19</v>
      </c>
      <c r="D200" t="s">
        <v>15</v>
      </c>
      <c r="E200" s="4"/>
      <c r="F200" s="4"/>
      <c r="I200" s="5"/>
      <c r="K200">
        <v>-20</v>
      </c>
      <c r="L200" s="2">
        <v>44756</v>
      </c>
    </row>
    <row r="201" spans="1:12" x14ac:dyDescent="0.25">
      <c r="A201">
        <v>199</v>
      </c>
      <c r="B201" s="10">
        <f t="shared" si="14"/>
        <v>1600.0124040730348</v>
      </c>
      <c r="C201" t="s">
        <v>19</v>
      </c>
      <c r="D201" t="s">
        <v>14</v>
      </c>
      <c r="E201" s="4"/>
      <c r="F201" s="4"/>
      <c r="I201" s="5"/>
      <c r="K201">
        <v>-20</v>
      </c>
      <c r="L201" s="2">
        <v>44756</v>
      </c>
    </row>
    <row r="202" spans="1:12" x14ac:dyDescent="0.25">
      <c r="A202">
        <v>200</v>
      </c>
      <c r="B202" s="10">
        <f t="shared" si="14"/>
        <v>1580.0124040730348</v>
      </c>
      <c r="C202" t="s">
        <v>19</v>
      </c>
      <c r="D202" t="s">
        <v>18</v>
      </c>
      <c r="E202" s="4"/>
      <c r="F202" s="4"/>
      <c r="I202" s="5"/>
      <c r="J202">
        <v>0</v>
      </c>
      <c r="K202">
        <v>0</v>
      </c>
      <c r="L202" s="2">
        <v>44756</v>
      </c>
    </row>
    <row r="203" spans="1:12" x14ac:dyDescent="0.25">
      <c r="A203">
        <v>201</v>
      </c>
      <c r="B203" s="10">
        <f t="shared" si="14"/>
        <v>1580.0124040730348</v>
      </c>
      <c r="C203" t="s">
        <v>19</v>
      </c>
      <c r="D203" t="s">
        <v>14</v>
      </c>
      <c r="E203" s="4"/>
      <c r="F203" s="4"/>
      <c r="I203" s="5"/>
      <c r="K203">
        <v>-20</v>
      </c>
      <c r="L203" s="2">
        <v>44756</v>
      </c>
    </row>
    <row r="204" spans="1:12" x14ac:dyDescent="0.25">
      <c r="A204">
        <v>202</v>
      </c>
      <c r="B204" s="10">
        <f t="shared" si="14"/>
        <v>1560.0124040730348</v>
      </c>
      <c r="C204" t="s">
        <v>19</v>
      </c>
      <c r="D204" t="s">
        <v>15</v>
      </c>
      <c r="E204" s="4"/>
      <c r="F204" s="4"/>
      <c r="I204" s="5"/>
      <c r="K204">
        <v>-20</v>
      </c>
      <c r="L204" s="2">
        <v>44756</v>
      </c>
    </row>
    <row r="205" spans="1:12" x14ac:dyDescent="0.25">
      <c r="A205">
        <v>203</v>
      </c>
      <c r="B205" s="10">
        <f t="shared" si="14"/>
        <v>1540.0124040730348</v>
      </c>
      <c r="C205" t="s">
        <v>19</v>
      </c>
      <c r="D205" t="s">
        <v>18</v>
      </c>
      <c r="E205" s="4"/>
      <c r="F205" s="4"/>
      <c r="I205" s="5"/>
      <c r="J205">
        <v>0</v>
      </c>
      <c r="K205">
        <v>0</v>
      </c>
      <c r="L205" s="2">
        <v>44756</v>
      </c>
    </row>
    <row r="206" spans="1:12" x14ac:dyDescent="0.25">
      <c r="A206">
        <v>204</v>
      </c>
      <c r="B206" s="10">
        <f t="shared" si="14"/>
        <v>1540.0124040730348</v>
      </c>
      <c r="C206" t="s">
        <v>19</v>
      </c>
      <c r="D206">
        <v>1110.3599999999999</v>
      </c>
      <c r="E206" s="4">
        <f t="shared" si="12"/>
        <v>20</v>
      </c>
      <c r="F206" s="4">
        <f t="shared" si="13"/>
        <v>1.5599999999999454</v>
      </c>
      <c r="G206">
        <v>1108.8</v>
      </c>
      <c r="H206">
        <v>1109.17</v>
      </c>
      <c r="I206" s="5">
        <f t="shared" si="15"/>
        <v>12.820512820513269</v>
      </c>
      <c r="K206">
        <f>-(D206-H206)*I206</f>
        <v>-15.256410256408575</v>
      </c>
      <c r="L206" s="2">
        <v>44756</v>
      </c>
    </row>
    <row r="207" spans="1:12" x14ac:dyDescent="0.25">
      <c r="A207">
        <v>205</v>
      </c>
      <c r="B207" s="10">
        <f t="shared" si="14"/>
        <v>1524.7559938166262</v>
      </c>
      <c r="C207" t="s">
        <v>19</v>
      </c>
      <c r="D207" t="s">
        <v>14</v>
      </c>
      <c r="E207" s="4"/>
      <c r="F207" s="4"/>
      <c r="I207" s="5"/>
      <c r="K207">
        <v>-20</v>
      </c>
      <c r="L207" s="2">
        <v>44756</v>
      </c>
    </row>
    <row r="208" spans="1:12" x14ac:dyDescent="0.25">
      <c r="A208">
        <v>206</v>
      </c>
      <c r="B208" s="10">
        <f t="shared" si="14"/>
        <v>1504.7559938166262</v>
      </c>
      <c r="C208" t="s">
        <v>19</v>
      </c>
      <c r="D208" t="s">
        <v>18</v>
      </c>
      <c r="E208" s="4"/>
      <c r="F208" s="4"/>
      <c r="I208" s="5"/>
      <c r="J208">
        <v>0</v>
      </c>
      <c r="K208">
        <v>0</v>
      </c>
      <c r="L208" s="2">
        <v>44756</v>
      </c>
    </row>
    <row r="209" spans="1:12" x14ac:dyDescent="0.25">
      <c r="A209">
        <v>207</v>
      </c>
      <c r="B209" s="10">
        <f t="shared" si="14"/>
        <v>1504.7559938166262</v>
      </c>
      <c r="C209" t="s">
        <v>19</v>
      </c>
      <c r="D209" t="s">
        <v>17</v>
      </c>
      <c r="E209" s="4"/>
      <c r="F209" s="4"/>
      <c r="I209" s="5"/>
      <c r="J209">
        <v>0</v>
      </c>
      <c r="K209">
        <v>0</v>
      </c>
      <c r="L209" s="2">
        <v>44756</v>
      </c>
    </row>
    <row r="210" spans="1:12" x14ac:dyDescent="0.25">
      <c r="A210">
        <v>208</v>
      </c>
      <c r="B210" s="10">
        <f t="shared" si="14"/>
        <v>1504.7559938166262</v>
      </c>
      <c r="C210" t="s">
        <v>19</v>
      </c>
      <c r="D210" t="s">
        <v>18</v>
      </c>
      <c r="E210" s="4"/>
      <c r="F210" s="4"/>
      <c r="I210" s="5"/>
      <c r="J210">
        <v>0</v>
      </c>
      <c r="K210">
        <v>0</v>
      </c>
      <c r="L210" s="2">
        <v>44756</v>
      </c>
    </row>
    <row r="211" spans="1:12" x14ac:dyDescent="0.25">
      <c r="A211">
        <v>209</v>
      </c>
      <c r="B211" s="10">
        <f t="shared" si="14"/>
        <v>1504.7559938166262</v>
      </c>
      <c r="C211" t="s">
        <v>19</v>
      </c>
      <c r="D211" t="s">
        <v>14</v>
      </c>
      <c r="E211" s="4"/>
      <c r="F211" s="4"/>
      <c r="I211" s="5"/>
      <c r="K211">
        <v>-20</v>
      </c>
      <c r="L211" s="2">
        <v>44756</v>
      </c>
    </row>
    <row r="212" spans="1:12" x14ac:dyDescent="0.25">
      <c r="A212">
        <v>210</v>
      </c>
      <c r="B212" s="10">
        <f t="shared" si="14"/>
        <v>1484.7559938166262</v>
      </c>
      <c r="C212" t="s">
        <v>19</v>
      </c>
      <c r="D212" t="s">
        <v>17</v>
      </c>
      <c r="E212" s="4"/>
      <c r="F212" s="4"/>
      <c r="I212" s="5"/>
      <c r="J212">
        <v>0</v>
      </c>
      <c r="K212">
        <v>0</v>
      </c>
      <c r="L212" s="2">
        <v>44756</v>
      </c>
    </row>
    <row r="213" spans="1:12" x14ac:dyDescent="0.25">
      <c r="A213">
        <v>211</v>
      </c>
      <c r="B213" s="10">
        <f t="shared" si="14"/>
        <v>1484.7559938166262</v>
      </c>
      <c r="C213" t="s">
        <v>19</v>
      </c>
      <c r="D213" t="s">
        <v>15</v>
      </c>
      <c r="E213" s="4"/>
      <c r="F213" s="4"/>
      <c r="I213" s="5"/>
      <c r="K213">
        <v>-20</v>
      </c>
      <c r="L213" s="2">
        <v>44756</v>
      </c>
    </row>
    <row r="214" spans="1:12" x14ac:dyDescent="0.25">
      <c r="A214">
        <v>212</v>
      </c>
      <c r="B214" s="10">
        <f t="shared" si="14"/>
        <v>1464.7559938166262</v>
      </c>
      <c r="C214" t="s">
        <v>19</v>
      </c>
      <c r="D214" t="s">
        <v>14</v>
      </c>
      <c r="E214" s="4"/>
      <c r="F214" s="4"/>
      <c r="I214" s="5"/>
      <c r="K214">
        <v>-20</v>
      </c>
      <c r="L214" s="2">
        <v>44756</v>
      </c>
    </row>
    <row r="215" spans="1:12" x14ac:dyDescent="0.25">
      <c r="A215">
        <v>213</v>
      </c>
      <c r="B215" s="10">
        <f t="shared" si="14"/>
        <v>1444.7559938166262</v>
      </c>
      <c r="C215" t="s">
        <v>19</v>
      </c>
      <c r="D215" t="s">
        <v>14</v>
      </c>
      <c r="E215" s="4"/>
      <c r="F215" s="4"/>
      <c r="I215" s="5"/>
      <c r="K215">
        <v>-20</v>
      </c>
      <c r="L215" s="2">
        <v>44756</v>
      </c>
    </row>
    <row r="216" spans="1:12" x14ac:dyDescent="0.25">
      <c r="A216">
        <v>214</v>
      </c>
      <c r="B216" s="10">
        <f t="shared" si="14"/>
        <v>1424.7559938166262</v>
      </c>
      <c r="C216" t="s">
        <v>19</v>
      </c>
      <c r="D216" t="s">
        <v>15</v>
      </c>
      <c r="E216" s="4"/>
      <c r="F216" s="4"/>
      <c r="I216" s="5"/>
      <c r="K216">
        <v>-20</v>
      </c>
      <c r="L216" s="2">
        <v>44756</v>
      </c>
    </row>
    <row r="217" spans="1:12" x14ac:dyDescent="0.25">
      <c r="A217">
        <v>215</v>
      </c>
      <c r="B217" s="10">
        <f t="shared" si="14"/>
        <v>1404.7559938166262</v>
      </c>
      <c r="C217" t="s">
        <v>19</v>
      </c>
      <c r="D217" t="s">
        <v>14</v>
      </c>
      <c r="E217" s="4"/>
      <c r="F217" s="4"/>
      <c r="I217" s="5"/>
      <c r="K217">
        <v>-20</v>
      </c>
      <c r="L217" s="2">
        <v>44756</v>
      </c>
    </row>
    <row r="218" spans="1:12" x14ac:dyDescent="0.25">
      <c r="A218">
        <v>216</v>
      </c>
      <c r="B218" s="10">
        <f t="shared" si="14"/>
        <v>1384.7559938166262</v>
      </c>
      <c r="C218" t="s">
        <v>19</v>
      </c>
      <c r="D218">
        <v>1189.8399999999999</v>
      </c>
      <c r="E218" s="4">
        <f t="shared" si="12"/>
        <v>20</v>
      </c>
      <c r="F218" s="4">
        <f t="shared" si="13"/>
        <v>2.4000000000000909</v>
      </c>
      <c r="G218">
        <v>1192.24</v>
      </c>
      <c r="H218">
        <f>D218-F218*10</f>
        <v>1165.839999999999</v>
      </c>
      <c r="I218" s="5">
        <f t="shared" si="15"/>
        <v>8.3333333333330177</v>
      </c>
      <c r="J218">
        <v>200</v>
      </c>
      <c r="L218" s="2">
        <v>44756</v>
      </c>
    </row>
    <row r="219" spans="1:12" x14ac:dyDescent="0.25">
      <c r="A219">
        <v>217</v>
      </c>
      <c r="B219" s="10">
        <f t="shared" si="14"/>
        <v>1584.7559938166262</v>
      </c>
      <c r="C219" t="s">
        <v>19</v>
      </c>
      <c r="D219">
        <v>1192.72</v>
      </c>
      <c r="E219" s="4">
        <f t="shared" si="12"/>
        <v>20</v>
      </c>
      <c r="F219" s="4">
        <f t="shared" si="13"/>
        <v>2.1900000000000546</v>
      </c>
      <c r="G219">
        <v>1190.53</v>
      </c>
      <c r="H219">
        <v>1191.78</v>
      </c>
      <c r="I219" s="5">
        <f t="shared" si="15"/>
        <v>9.1324200913239739</v>
      </c>
      <c r="K219">
        <f>-(D219-H219)*I219</f>
        <v>-8.584474885845033</v>
      </c>
      <c r="L219" s="2">
        <v>44756</v>
      </c>
    </row>
    <row r="220" spans="1:12" x14ac:dyDescent="0.25">
      <c r="A220">
        <v>218</v>
      </c>
      <c r="B220" s="10">
        <f t="shared" si="14"/>
        <v>1576.1715189307811</v>
      </c>
      <c r="C220" t="s">
        <v>19</v>
      </c>
      <c r="E220" s="4"/>
      <c r="F220" s="4">
        <f t="shared" si="13"/>
        <v>0</v>
      </c>
      <c r="I220" s="5"/>
      <c r="L220" s="2">
        <v>44762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topLeftCell="A303" workbookViewId="0">
      <selection activeCell="L10" sqref="L10"/>
    </sheetView>
  </sheetViews>
  <sheetFormatPr baseColWidth="10" defaultRowHeight="15" x14ac:dyDescent="0.25"/>
  <sheetData>
    <row r="1" spans="1:14" x14ac:dyDescent="0.25">
      <c r="A1" t="s">
        <v>13</v>
      </c>
      <c r="B1" t="s">
        <v>0</v>
      </c>
      <c r="C1" t="s">
        <v>1</v>
      </c>
      <c r="D1" s="3" t="s">
        <v>2</v>
      </c>
      <c r="E1" t="s">
        <v>3</v>
      </c>
      <c r="F1" t="s">
        <v>10</v>
      </c>
      <c r="G1" s="3" t="s">
        <v>5</v>
      </c>
      <c r="H1" t="s">
        <v>6</v>
      </c>
      <c r="I1" s="3" t="s">
        <v>4</v>
      </c>
      <c r="J1" t="s">
        <v>7</v>
      </c>
      <c r="K1" s="1" t="s">
        <v>8</v>
      </c>
      <c r="L1" s="1" t="s">
        <v>42</v>
      </c>
    </row>
    <row r="2" spans="1:14" x14ac:dyDescent="0.25">
      <c r="A2">
        <v>1</v>
      </c>
      <c r="B2">
        <v>1000</v>
      </c>
      <c r="C2" t="s">
        <v>19</v>
      </c>
      <c r="D2" s="5" t="s">
        <v>17</v>
      </c>
      <c r="E2" s="4" t="e">
        <f>(10/ABS(G2-D2))*ABS(G2-D2)</f>
        <v>#VALUE!</v>
      </c>
      <c r="F2" s="4" t="e">
        <f>ABS(D2-G2)</f>
        <v>#VALUE!</v>
      </c>
      <c r="G2" s="5"/>
      <c r="H2" s="4"/>
      <c r="I2" s="5" t="e">
        <f>10/ABS(D2-G2)</f>
        <v>#VALUE!</v>
      </c>
      <c r="J2" s="7">
        <v>0</v>
      </c>
      <c r="K2" s="8">
        <v>0</v>
      </c>
      <c r="L2" s="2">
        <v>44856</v>
      </c>
    </row>
    <row r="3" spans="1:14" x14ac:dyDescent="0.25">
      <c r="A3">
        <v>2</v>
      </c>
      <c r="B3" s="10">
        <f>B2+J2+K2</f>
        <v>1000</v>
      </c>
      <c r="C3" t="s">
        <v>19</v>
      </c>
      <c r="D3" s="5" t="s">
        <v>18</v>
      </c>
      <c r="E3" s="4" t="e">
        <f>(10/ABS(G3-D3))*ABS(G3-D3)</f>
        <v>#VALUE!</v>
      </c>
      <c r="F3" s="4" t="e">
        <f t="shared" ref="F3:F25" si="0">ABS(D3-G3)</f>
        <v>#VALUE!</v>
      </c>
      <c r="G3" s="5"/>
      <c r="H3" s="4"/>
      <c r="I3" s="5" t="e">
        <f>10/ABS(D3-G3)</f>
        <v>#VALUE!</v>
      </c>
      <c r="J3" s="7">
        <v>0</v>
      </c>
      <c r="K3" s="8">
        <v>0</v>
      </c>
    </row>
    <row r="4" spans="1:14" x14ac:dyDescent="0.25">
      <c r="A4">
        <v>3</v>
      </c>
      <c r="B4" s="10">
        <f t="shared" ref="B4:B67" si="1">B3+J3+K3</f>
        <v>1000</v>
      </c>
      <c r="C4" t="s">
        <v>19</v>
      </c>
      <c r="D4" s="5" t="s">
        <v>17</v>
      </c>
      <c r="E4" s="4" t="e">
        <f t="shared" ref="E4:E25" si="2">(10/ABS(G4-D4))*ABS(G4-D4)</f>
        <v>#VALUE!</v>
      </c>
      <c r="F4" s="4" t="e">
        <f t="shared" si="0"/>
        <v>#VALUE!</v>
      </c>
      <c r="I4" s="5" t="e">
        <f t="shared" ref="I4:I67" si="3">10/ABS(D4-G4)</f>
        <v>#VALUE!</v>
      </c>
      <c r="J4">
        <v>0</v>
      </c>
      <c r="K4">
        <v>0</v>
      </c>
    </row>
    <row r="5" spans="1:14" x14ac:dyDescent="0.25">
      <c r="A5">
        <v>4</v>
      </c>
      <c r="B5" s="10">
        <f t="shared" si="1"/>
        <v>1000</v>
      </c>
      <c r="C5" t="s">
        <v>19</v>
      </c>
      <c r="D5">
        <v>4106.07</v>
      </c>
      <c r="E5" s="4">
        <f t="shared" si="2"/>
        <v>10</v>
      </c>
      <c r="F5" s="4">
        <f t="shared" si="0"/>
        <v>18.789999999999964</v>
      </c>
      <c r="G5">
        <v>4124.8599999999997</v>
      </c>
      <c r="H5">
        <f>D5-F5*10</f>
        <v>3918.17</v>
      </c>
      <c r="I5" s="5">
        <f t="shared" si="3"/>
        <v>0.53219797764768595</v>
      </c>
      <c r="J5">
        <v>100</v>
      </c>
      <c r="L5" s="2">
        <v>44857</v>
      </c>
    </row>
    <row r="6" spans="1:14" x14ac:dyDescent="0.25">
      <c r="A6">
        <v>5</v>
      </c>
      <c r="B6" s="10">
        <f t="shared" si="1"/>
        <v>1100</v>
      </c>
      <c r="C6" t="s">
        <v>19</v>
      </c>
      <c r="D6" s="5" t="s">
        <v>17</v>
      </c>
      <c r="E6" s="4" t="e">
        <f t="shared" si="2"/>
        <v>#VALUE!</v>
      </c>
      <c r="F6" s="4" t="e">
        <f t="shared" si="0"/>
        <v>#VALUE!</v>
      </c>
      <c r="I6" s="5" t="e">
        <f t="shared" si="3"/>
        <v>#VALUE!</v>
      </c>
      <c r="J6">
        <v>0</v>
      </c>
      <c r="K6">
        <v>0</v>
      </c>
    </row>
    <row r="7" spans="1:14" x14ac:dyDescent="0.25">
      <c r="A7">
        <v>6</v>
      </c>
      <c r="B7" s="10">
        <f t="shared" si="1"/>
        <v>1100</v>
      </c>
      <c r="C7" t="s">
        <v>19</v>
      </c>
      <c r="D7" s="5" t="s">
        <v>18</v>
      </c>
      <c r="E7" s="4" t="e">
        <f t="shared" si="2"/>
        <v>#VALUE!</v>
      </c>
      <c r="F7" s="4" t="e">
        <f t="shared" si="0"/>
        <v>#VALUE!</v>
      </c>
      <c r="I7" s="5" t="e">
        <f t="shared" si="3"/>
        <v>#VALUE!</v>
      </c>
      <c r="J7">
        <v>0</v>
      </c>
      <c r="K7">
        <v>0</v>
      </c>
    </row>
    <row r="8" spans="1:14" x14ac:dyDescent="0.25">
      <c r="A8">
        <v>7</v>
      </c>
      <c r="B8" s="10">
        <f t="shared" si="1"/>
        <v>1100</v>
      </c>
      <c r="C8" t="s">
        <v>19</v>
      </c>
      <c r="D8" s="5" t="s">
        <v>17</v>
      </c>
      <c r="E8" s="4" t="e">
        <f t="shared" si="2"/>
        <v>#VALUE!</v>
      </c>
      <c r="F8" s="4" t="e">
        <f t="shared" si="0"/>
        <v>#VALUE!</v>
      </c>
      <c r="I8" s="5" t="e">
        <f t="shared" si="3"/>
        <v>#VALUE!</v>
      </c>
      <c r="J8">
        <v>0</v>
      </c>
      <c r="K8">
        <v>0</v>
      </c>
    </row>
    <row r="9" spans="1:14" x14ac:dyDescent="0.25">
      <c r="A9">
        <v>8</v>
      </c>
      <c r="B9" s="10">
        <f t="shared" si="1"/>
        <v>1100</v>
      </c>
      <c r="C9" t="s">
        <v>19</v>
      </c>
      <c r="D9" s="3" t="s">
        <v>17</v>
      </c>
      <c r="E9" s="4" t="e">
        <f t="shared" si="2"/>
        <v>#VALUE!</v>
      </c>
      <c r="F9" s="4" t="e">
        <f t="shared" si="0"/>
        <v>#VALUE!</v>
      </c>
      <c r="I9" s="5" t="e">
        <f t="shared" si="3"/>
        <v>#VALUE!</v>
      </c>
      <c r="J9">
        <v>0</v>
      </c>
      <c r="K9">
        <v>0</v>
      </c>
      <c r="N9">
        <f>SUM(J:J)</f>
        <v>1837.0322344593765</v>
      </c>
    </row>
    <row r="10" spans="1:14" x14ac:dyDescent="0.25">
      <c r="A10">
        <v>9</v>
      </c>
      <c r="B10" s="10">
        <f t="shared" si="1"/>
        <v>1100</v>
      </c>
      <c r="C10" t="s">
        <v>19</v>
      </c>
      <c r="D10" s="5" t="s">
        <v>18</v>
      </c>
      <c r="E10" s="4" t="e">
        <f t="shared" si="2"/>
        <v>#VALUE!</v>
      </c>
      <c r="F10" s="4" t="e">
        <f t="shared" si="0"/>
        <v>#VALUE!</v>
      </c>
      <c r="H10" s="3"/>
      <c r="I10" s="5" t="e">
        <f t="shared" si="3"/>
        <v>#VALUE!</v>
      </c>
      <c r="J10">
        <v>0</v>
      </c>
      <c r="K10">
        <v>0</v>
      </c>
      <c r="L10" s="2">
        <v>44858</v>
      </c>
      <c r="N10">
        <f>ABS(SUM(K:K))</f>
        <v>1496.9945541343131</v>
      </c>
    </row>
    <row r="11" spans="1:14" x14ac:dyDescent="0.25">
      <c r="A11">
        <v>10</v>
      </c>
      <c r="B11" s="10">
        <f t="shared" si="1"/>
        <v>1100</v>
      </c>
      <c r="C11" t="s">
        <v>19</v>
      </c>
      <c r="D11" s="5" t="s">
        <v>17</v>
      </c>
      <c r="E11" s="4" t="e">
        <f t="shared" si="2"/>
        <v>#VALUE!</v>
      </c>
      <c r="F11" s="4" t="e">
        <f t="shared" si="0"/>
        <v>#VALUE!</v>
      </c>
      <c r="I11" s="5" t="e">
        <f t="shared" si="3"/>
        <v>#VALUE!</v>
      </c>
      <c r="J11">
        <v>0</v>
      </c>
      <c r="K11">
        <v>0</v>
      </c>
      <c r="N11">
        <f>N9/N10</f>
        <v>1.2271469053684709</v>
      </c>
    </row>
    <row r="12" spans="1:14" x14ac:dyDescent="0.25">
      <c r="A12">
        <v>11</v>
      </c>
      <c r="B12" s="10">
        <f t="shared" si="1"/>
        <v>1100</v>
      </c>
      <c r="C12" t="s">
        <v>19</v>
      </c>
      <c r="D12" s="5" t="s">
        <v>15</v>
      </c>
      <c r="E12" s="4" t="e">
        <f t="shared" si="2"/>
        <v>#VALUE!</v>
      </c>
      <c r="F12" s="4" t="e">
        <f t="shared" si="0"/>
        <v>#VALUE!</v>
      </c>
      <c r="I12" s="5" t="e">
        <f t="shared" si="3"/>
        <v>#VALUE!</v>
      </c>
      <c r="K12">
        <v>-10</v>
      </c>
    </row>
    <row r="13" spans="1:14" x14ac:dyDescent="0.25">
      <c r="A13">
        <v>12</v>
      </c>
      <c r="B13" s="10">
        <f t="shared" si="1"/>
        <v>1090</v>
      </c>
      <c r="C13" t="s">
        <v>19</v>
      </c>
      <c r="D13">
        <v>4092.37</v>
      </c>
      <c r="E13" s="4">
        <f t="shared" si="2"/>
        <v>10</v>
      </c>
      <c r="F13" s="4">
        <f t="shared" si="0"/>
        <v>13.210000000000036</v>
      </c>
      <c r="G13">
        <v>4105.58</v>
      </c>
      <c r="H13">
        <f>D13-F13*2</f>
        <v>4065.95</v>
      </c>
      <c r="I13" s="5">
        <f t="shared" si="3"/>
        <v>0.75700227100681095</v>
      </c>
      <c r="J13">
        <v>20</v>
      </c>
    </row>
    <row r="14" spans="1:14" x14ac:dyDescent="0.25">
      <c r="A14">
        <v>13</v>
      </c>
      <c r="B14" s="10">
        <f t="shared" si="1"/>
        <v>1110</v>
      </c>
      <c r="C14" t="s">
        <v>19</v>
      </c>
      <c r="D14">
        <v>4081.33</v>
      </c>
      <c r="E14" s="4">
        <f t="shared" si="2"/>
        <v>10</v>
      </c>
      <c r="F14" s="4">
        <f t="shared" si="0"/>
        <v>32.360000000000127</v>
      </c>
      <c r="G14">
        <v>4048.97</v>
      </c>
      <c r="H14">
        <v>4108.55</v>
      </c>
      <c r="I14" s="5">
        <f t="shared" si="3"/>
        <v>0.30902348578491845</v>
      </c>
      <c r="J14">
        <f>(H14-D14)*I14</f>
        <v>8.4116192830655585</v>
      </c>
      <c r="L14" s="2">
        <v>44859</v>
      </c>
    </row>
    <row r="15" spans="1:14" x14ac:dyDescent="0.25">
      <c r="A15">
        <v>14</v>
      </c>
      <c r="B15" s="10">
        <f t="shared" si="1"/>
        <v>1118.4116192830656</v>
      </c>
      <c r="C15" t="s">
        <v>19</v>
      </c>
      <c r="D15" s="5" t="s">
        <v>15</v>
      </c>
      <c r="E15" s="4" t="e">
        <f t="shared" si="2"/>
        <v>#VALUE!</v>
      </c>
      <c r="F15" s="4" t="e">
        <f t="shared" si="0"/>
        <v>#VALUE!</v>
      </c>
      <c r="I15" s="5" t="e">
        <f t="shared" si="3"/>
        <v>#VALUE!</v>
      </c>
      <c r="K15">
        <v>-10</v>
      </c>
    </row>
    <row r="16" spans="1:14" x14ac:dyDescent="0.25">
      <c r="A16">
        <v>15</v>
      </c>
      <c r="B16" s="10">
        <f t="shared" si="1"/>
        <v>1108.4116192830656</v>
      </c>
      <c r="C16" t="s">
        <v>19</v>
      </c>
      <c r="D16" s="5" t="s">
        <v>17</v>
      </c>
      <c r="E16" s="4" t="e">
        <f t="shared" si="2"/>
        <v>#VALUE!</v>
      </c>
      <c r="F16" s="4" t="e">
        <f t="shared" si="0"/>
        <v>#VALUE!</v>
      </c>
      <c r="I16" s="5" t="e">
        <f t="shared" si="3"/>
        <v>#VALUE!</v>
      </c>
      <c r="J16">
        <v>0</v>
      </c>
      <c r="K16">
        <v>0</v>
      </c>
    </row>
    <row r="17" spans="1:12" x14ac:dyDescent="0.25">
      <c r="A17">
        <v>16</v>
      </c>
      <c r="B17" s="10">
        <f t="shared" si="1"/>
        <v>1108.4116192830656</v>
      </c>
      <c r="C17" t="s">
        <v>19</v>
      </c>
      <c r="D17" s="5" t="s">
        <v>18</v>
      </c>
      <c r="E17" s="4" t="e">
        <f t="shared" si="2"/>
        <v>#VALUE!</v>
      </c>
      <c r="F17" s="4" t="e">
        <f t="shared" si="0"/>
        <v>#VALUE!</v>
      </c>
      <c r="I17" s="5" t="e">
        <f t="shared" si="3"/>
        <v>#VALUE!</v>
      </c>
      <c r="J17">
        <v>0</v>
      </c>
      <c r="K17">
        <v>0</v>
      </c>
      <c r="L17" s="2">
        <v>44860</v>
      </c>
    </row>
    <row r="18" spans="1:12" x14ac:dyDescent="0.25">
      <c r="A18">
        <v>17</v>
      </c>
      <c r="B18" s="10">
        <f t="shared" si="1"/>
        <v>1108.4116192830656</v>
      </c>
      <c r="C18" t="s">
        <v>19</v>
      </c>
      <c r="D18" s="5" t="s">
        <v>17</v>
      </c>
      <c r="E18" s="4" t="e">
        <f t="shared" si="2"/>
        <v>#VALUE!</v>
      </c>
      <c r="F18" s="4" t="e">
        <f t="shared" si="0"/>
        <v>#VALUE!</v>
      </c>
      <c r="I18" s="5" t="e">
        <f t="shared" si="3"/>
        <v>#VALUE!</v>
      </c>
      <c r="J18">
        <v>0</v>
      </c>
      <c r="K18">
        <v>0</v>
      </c>
    </row>
    <row r="19" spans="1:12" x14ac:dyDescent="0.25">
      <c r="A19">
        <v>18</v>
      </c>
      <c r="B19" s="10">
        <f t="shared" si="1"/>
        <v>1108.4116192830656</v>
      </c>
      <c r="C19" t="s">
        <v>19</v>
      </c>
      <c r="D19" s="5" t="s">
        <v>15</v>
      </c>
      <c r="E19" s="4" t="e">
        <f t="shared" si="2"/>
        <v>#VALUE!</v>
      </c>
      <c r="F19" s="4" t="e">
        <f t="shared" si="0"/>
        <v>#VALUE!</v>
      </c>
      <c r="I19" s="5" t="e">
        <f t="shared" si="3"/>
        <v>#VALUE!</v>
      </c>
      <c r="K19">
        <v>-10</v>
      </c>
    </row>
    <row r="20" spans="1:12" x14ac:dyDescent="0.25">
      <c r="A20">
        <v>19</v>
      </c>
      <c r="B20" s="10">
        <f t="shared" si="1"/>
        <v>1098.4116192830656</v>
      </c>
      <c r="C20" t="s">
        <v>19</v>
      </c>
      <c r="D20" s="5" t="s">
        <v>15</v>
      </c>
      <c r="E20" s="4" t="e">
        <f t="shared" si="2"/>
        <v>#VALUE!</v>
      </c>
      <c r="F20" s="4" t="e">
        <f t="shared" si="0"/>
        <v>#VALUE!</v>
      </c>
      <c r="I20" s="5" t="e">
        <f t="shared" si="3"/>
        <v>#VALUE!</v>
      </c>
      <c r="K20">
        <v>-10</v>
      </c>
    </row>
    <row r="21" spans="1:12" x14ac:dyDescent="0.25">
      <c r="A21">
        <v>20</v>
      </c>
      <c r="B21" s="10">
        <f t="shared" si="1"/>
        <v>1088.4116192830656</v>
      </c>
      <c r="C21" t="s">
        <v>19</v>
      </c>
      <c r="D21">
        <v>4212.72</v>
      </c>
      <c r="E21" s="4">
        <f t="shared" si="2"/>
        <v>10</v>
      </c>
      <c r="F21" s="4">
        <f t="shared" si="0"/>
        <v>9.9800000000004729</v>
      </c>
      <c r="G21">
        <v>4202.74</v>
      </c>
      <c r="H21">
        <v>4206.76</v>
      </c>
      <c r="I21" s="5">
        <f t="shared" si="3"/>
        <v>1.0020040080159847</v>
      </c>
      <c r="K21">
        <f>-(D21-H21)*I21</f>
        <v>-5.9719438877753053</v>
      </c>
    </row>
    <row r="22" spans="1:12" x14ac:dyDescent="0.25">
      <c r="A22">
        <v>21</v>
      </c>
      <c r="B22" s="10">
        <f t="shared" si="1"/>
        <v>1082.4396753952904</v>
      </c>
      <c r="C22" t="s">
        <v>19</v>
      </c>
      <c r="D22" s="5" t="s">
        <v>14</v>
      </c>
      <c r="E22" s="4" t="e">
        <f t="shared" si="2"/>
        <v>#VALUE!</v>
      </c>
      <c r="F22" s="4" t="e">
        <f t="shared" si="0"/>
        <v>#VALUE!</v>
      </c>
      <c r="I22" s="5" t="e">
        <f t="shared" si="3"/>
        <v>#VALUE!</v>
      </c>
      <c r="K22">
        <v>-10</v>
      </c>
    </row>
    <row r="23" spans="1:12" x14ac:dyDescent="0.25">
      <c r="A23">
        <v>22</v>
      </c>
      <c r="B23" s="10">
        <f t="shared" si="1"/>
        <v>1072.4396753952904</v>
      </c>
      <c r="C23" t="s">
        <v>19</v>
      </c>
      <c r="D23" s="5" t="s">
        <v>15</v>
      </c>
      <c r="E23" s="4" t="e">
        <f t="shared" si="2"/>
        <v>#VALUE!</v>
      </c>
      <c r="F23" s="4" t="e">
        <f t="shared" si="0"/>
        <v>#VALUE!</v>
      </c>
      <c r="I23" s="5" t="e">
        <f t="shared" si="3"/>
        <v>#VALUE!</v>
      </c>
      <c r="K23">
        <v>-10</v>
      </c>
    </row>
    <row r="24" spans="1:12" x14ac:dyDescent="0.25">
      <c r="A24">
        <v>23</v>
      </c>
      <c r="B24" s="10">
        <f t="shared" si="1"/>
        <v>1062.4396753952904</v>
      </c>
      <c r="C24" t="s">
        <v>19</v>
      </c>
      <c r="D24" s="5" t="s">
        <v>18</v>
      </c>
      <c r="E24" s="4" t="e">
        <f t="shared" si="2"/>
        <v>#VALUE!</v>
      </c>
      <c r="F24" s="4" t="e">
        <f t="shared" si="0"/>
        <v>#VALUE!</v>
      </c>
      <c r="I24" s="5" t="e">
        <f t="shared" si="3"/>
        <v>#VALUE!</v>
      </c>
      <c r="J24">
        <v>0</v>
      </c>
      <c r="K24">
        <v>0</v>
      </c>
    </row>
    <row r="25" spans="1:12" x14ac:dyDescent="0.25">
      <c r="A25">
        <v>24</v>
      </c>
      <c r="B25" s="10">
        <f t="shared" si="1"/>
        <v>1062.4396753952904</v>
      </c>
      <c r="C25" t="s">
        <v>19</v>
      </c>
      <c r="D25" s="5" t="s">
        <v>17</v>
      </c>
      <c r="E25" s="4" t="e">
        <f t="shared" si="2"/>
        <v>#VALUE!</v>
      </c>
      <c r="F25" s="4" t="e">
        <f t="shared" si="0"/>
        <v>#VALUE!</v>
      </c>
      <c r="I25" s="5" t="e">
        <f t="shared" si="3"/>
        <v>#VALUE!</v>
      </c>
      <c r="J25">
        <v>0</v>
      </c>
      <c r="K25">
        <v>0</v>
      </c>
    </row>
    <row r="26" spans="1:12" x14ac:dyDescent="0.25">
      <c r="A26">
        <v>25</v>
      </c>
      <c r="B26" s="10">
        <f t="shared" si="1"/>
        <v>1062.4396753952904</v>
      </c>
      <c r="C26" t="s">
        <v>19</v>
      </c>
      <c r="D26" s="5" t="s">
        <v>18</v>
      </c>
      <c r="E26" s="4" t="e">
        <f t="shared" ref="E26:E45" si="4">(10/ABS(G26-D26))*ABS(G26-D26)</f>
        <v>#VALUE!</v>
      </c>
      <c r="F26" s="4" t="e">
        <f t="shared" ref="F26:F45" si="5">ABS(D26-G26)</f>
        <v>#VALUE!</v>
      </c>
      <c r="I26" s="5" t="e">
        <f t="shared" si="3"/>
        <v>#VALUE!</v>
      </c>
      <c r="J26">
        <v>0</v>
      </c>
      <c r="K26">
        <v>0</v>
      </c>
      <c r="L26" s="2">
        <v>44861</v>
      </c>
    </row>
    <row r="27" spans="1:12" x14ac:dyDescent="0.25">
      <c r="A27">
        <v>26</v>
      </c>
      <c r="B27" s="10">
        <f t="shared" si="1"/>
        <v>1062.4396753952904</v>
      </c>
      <c r="C27" t="s">
        <v>19</v>
      </c>
      <c r="D27">
        <v>4196.51</v>
      </c>
      <c r="E27" s="4">
        <f t="shared" si="4"/>
        <v>10</v>
      </c>
      <c r="F27" s="4">
        <f t="shared" si="5"/>
        <v>17.5600000000004</v>
      </c>
      <c r="G27">
        <v>4178.95</v>
      </c>
      <c r="H27">
        <f>D27+F27*5</f>
        <v>4284.3100000000022</v>
      </c>
      <c r="I27" s="5">
        <f t="shared" si="3"/>
        <v>0.56947608200454281</v>
      </c>
      <c r="J27">
        <v>10</v>
      </c>
    </row>
    <row r="28" spans="1:12" x14ac:dyDescent="0.25">
      <c r="A28">
        <v>27</v>
      </c>
      <c r="B28" s="10">
        <f t="shared" si="1"/>
        <v>1072.4396753952904</v>
      </c>
      <c r="C28" t="s">
        <v>19</v>
      </c>
      <c r="D28">
        <v>4167.5</v>
      </c>
      <c r="E28" s="4">
        <f t="shared" si="4"/>
        <v>10</v>
      </c>
      <c r="F28" s="4">
        <f t="shared" si="5"/>
        <v>40.5</v>
      </c>
      <c r="G28">
        <v>4208</v>
      </c>
      <c r="H28">
        <v>3996.76</v>
      </c>
      <c r="I28" s="5">
        <f t="shared" si="3"/>
        <v>0.24691358024691357</v>
      </c>
      <c r="J28">
        <f>(D28-H28)*I28</f>
        <v>42.158024691357966</v>
      </c>
      <c r="L28" s="2">
        <v>44862</v>
      </c>
    </row>
    <row r="29" spans="1:12" x14ac:dyDescent="0.25">
      <c r="A29">
        <v>28</v>
      </c>
      <c r="B29" s="10">
        <f t="shared" si="1"/>
        <v>1114.5977000866483</v>
      </c>
      <c r="C29" t="s">
        <v>19</v>
      </c>
      <c r="D29">
        <v>3996.76</v>
      </c>
      <c r="E29" s="4">
        <f t="shared" si="4"/>
        <v>10</v>
      </c>
      <c r="F29" s="4">
        <f t="shared" si="5"/>
        <v>17.460000000000036</v>
      </c>
      <c r="G29">
        <v>3979.3</v>
      </c>
      <c r="H29">
        <v>3986.44</v>
      </c>
      <c r="I29" s="5">
        <f t="shared" si="3"/>
        <v>0.57273768613974685</v>
      </c>
      <c r="K29">
        <f>-(D29-H29)*I29</f>
        <v>-5.9106529209622813</v>
      </c>
    </row>
    <row r="30" spans="1:12" x14ac:dyDescent="0.25">
      <c r="A30">
        <v>29</v>
      </c>
      <c r="B30" s="10">
        <f t="shared" si="1"/>
        <v>1108.687047165686</v>
      </c>
      <c r="C30" t="s">
        <v>19</v>
      </c>
      <c r="D30">
        <v>3995.91</v>
      </c>
      <c r="E30" s="4">
        <f t="shared" si="4"/>
        <v>10</v>
      </c>
      <c r="F30" s="4">
        <f t="shared" si="5"/>
        <v>16.670000000000073</v>
      </c>
      <c r="G30">
        <v>3979.24</v>
      </c>
      <c r="H30">
        <v>3980.16</v>
      </c>
      <c r="I30" s="5">
        <f t="shared" si="3"/>
        <v>0.59988002399519835</v>
      </c>
      <c r="K30">
        <f>-(D30-H30)*I30</f>
        <v>-9.4481103779243742</v>
      </c>
    </row>
    <row r="31" spans="1:12" x14ac:dyDescent="0.25">
      <c r="A31">
        <v>30</v>
      </c>
      <c r="B31" s="10">
        <f t="shared" si="1"/>
        <v>1099.2389367877615</v>
      </c>
      <c r="C31" t="s">
        <v>19</v>
      </c>
      <c r="D31" t="s">
        <v>17</v>
      </c>
      <c r="E31" s="4" t="e">
        <f t="shared" si="4"/>
        <v>#VALUE!</v>
      </c>
      <c r="F31" s="4" t="e">
        <f t="shared" si="5"/>
        <v>#VALUE!</v>
      </c>
      <c r="I31" s="5" t="e">
        <f t="shared" si="3"/>
        <v>#VALUE!</v>
      </c>
      <c r="J31">
        <v>0</v>
      </c>
      <c r="K31">
        <v>0</v>
      </c>
    </row>
    <row r="32" spans="1:12" x14ac:dyDescent="0.25">
      <c r="A32">
        <v>31</v>
      </c>
      <c r="B32" s="10">
        <f t="shared" si="1"/>
        <v>1099.2389367877615</v>
      </c>
      <c r="C32" t="s">
        <v>19</v>
      </c>
      <c r="D32" t="s">
        <v>18</v>
      </c>
      <c r="E32" s="4" t="e">
        <f t="shared" si="4"/>
        <v>#VALUE!</v>
      </c>
      <c r="F32" s="4" t="e">
        <f t="shared" si="5"/>
        <v>#VALUE!</v>
      </c>
      <c r="I32" s="5" t="e">
        <f t="shared" si="3"/>
        <v>#VALUE!</v>
      </c>
      <c r="J32">
        <v>0</v>
      </c>
      <c r="K32">
        <v>0</v>
      </c>
      <c r="L32" s="2">
        <v>44863</v>
      </c>
    </row>
    <row r="33" spans="1:12" x14ac:dyDescent="0.25">
      <c r="A33">
        <v>32</v>
      </c>
      <c r="B33" s="10">
        <f t="shared" si="1"/>
        <v>1099.2389367877615</v>
      </c>
      <c r="C33" t="s">
        <v>19</v>
      </c>
      <c r="D33" t="s">
        <v>14</v>
      </c>
      <c r="E33" s="4" t="e">
        <f t="shared" si="4"/>
        <v>#VALUE!</v>
      </c>
      <c r="F33" s="4" t="e">
        <f t="shared" si="5"/>
        <v>#VALUE!</v>
      </c>
      <c r="I33" s="5" t="e">
        <f t="shared" si="3"/>
        <v>#VALUE!</v>
      </c>
      <c r="K33">
        <v>-10</v>
      </c>
    </row>
    <row r="34" spans="1:12" x14ac:dyDescent="0.25">
      <c r="A34">
        <v>33</v>
      </c>
      <c r="B34" s="10">
        <f t="shared" si="1"/>
        <v>1089.2389367877615</v>
      </c>
      <c r="C34" t="s">
        <v>19</v>
      </c>
      <c r="D34" t="s">
        <v>17</v>
      </c>
      <c r="E34" s="4" t="e">
        <f t="shared" si="4"/>
        <v>#VALUE!</v>
      </c>
      <c r="F34" s="4" t="e">
        <f t="shared" si="5"/>
        <v>#VALUE!</v>
      </c>
      <c r="I34" s="5" t="e">
        <f t="shared" si="3"/>
        <v>#VALUE!</v>
      </c>
      <c r="J34">
        <v>0</v>
      </c>
      <c r="K34">
        <v>0</v>
      </c>
    </row>
    <row r="35" spans="1:12" x14ac:dyDescent="0.25">
      <c r="A35">
        <v>34</v>
      </c>
      <c r="B35" s="10">
        <f t="shared" si="1"/>
        <v>1089.2389367877615</v>
      </c>
      <c r="C35" t="s">
        <v>19</v>
      </c>
      <c r="D35" t="s">
        <v>15</v>
      </c>
      <c r="E35" s="4" t="e">
        <f t="shared" si="4"/>
        <v>#VALUE!</v>
      </c>
      <c r="F35" s="4" t="e">
        <f t="shared" si="5"/>
        <v>#VALUE!</v>
      </c>
      <c r="I35" s="5" t="e">
        <f t="shared" si="3"/>
        <v>#VALUE!</v>
      </c>
      <c r="K35">
        <v>-10</v>
      </c>
      <c r="L35" s="2">
        <v>44864</v>
      </c>
    </row>
    <row r="36" spans="1:12" x14ac:dyDescent="0.25">
      <c r="A36">
        <v>35</v>
      </c>
      <c r="B36" s="10">
        <f t="shared" si="1"/>
        <v>1079.2389367877615</v>
      </c>
      <c r="C36" t="s">
        <v>19</v>
      </c>
      <c r="D36" t="s">
        <v>14</v>
      </c>
      <c r="E36" s="4" t="e">
        <f t="shared" si="4"/>
        <v>#VALUE!</v>
      </c>
      <c r="F36" s="4" t="e">
        <f t="shared" si="5"/>
        <v>#VALUE!</v>
      </c>
      <c r="I36" s="5" t="e">
        <f t="shared" si="3"/>
        <v>#VALUE!</v>
      </c>
      <c r="K36">
        <v>-10</v>
      </c>
    </row>
    <row r="37" spans="1:12" x14ac:dyDescent="0.25">
      <c r="A37">
        <v>36</v>
      </c>
      <c r="B37" s="10">
        <f t="shared" si="1"/>
        <v>1069.2389367877615</v>
      </c>
      <c r="C37" t="s">
        <v>19</v>
      </c>
      <c r="D37" t="s">
        <v>17</v>
      </c>
      <c r="E37" s="4" t="e">
        <f t="shared" si="4"/>
        <v>#VALUE!</v>
      </c>
      <c r="F37" s="4" t="e">
        <f t="shared" si="5"/>
        <v>#VALUE!</v>
      </c>
      <c r="I37" s="5" t="e">
        <f t="shared" si="3"/>
        <v>#VALUE!</v>
      </c>
      <c r="J37">
        <v>0</v>
      </c>
      <c r="K37">
        <v>0</v>
      </c>
      <c r="L37" s="2">
        <v>44865</v>
      </c>
    </row>
    <row r="38" spans="1:12" x14ac:dyDescent="0.25">
      <c r="A38">
        <v>37</v>
      </c>
      <c r="B38" s="10">
        <f t="shared" si="1"/>
        <v>1069.2389367877615</v>
      </c>
      <c r="C38" t="s">
        <v>19</v>
      </c>
      <c r="D38" t="s">
        <v>17</v>
      </c>
      <c r="E38" s="4" t="e">
        <f t="shared" si="4"/>
        <v>#VALUE!</v>
      </c>
      <c r="F38" s="4" t="e">
        <f t="shared" si="5"/>
        <v>#VALUE!</v>
      </c>
      <c r="I38" s="5" t="e">
        <f t="shared" si="3"/>
        <v>#VALUE!</v>
      </c>
      <c r="J38">
        <v>0</v>
      </c>
      <c r="K38">
        <v>0</v>
      </c>
    </row>
    <row r="39" spans="1:12" x14ac:dyDescent="0.25">
      <c r="A39">
        <v>38</v>
      </c>
      <c r="B39" s="10">
        <f t="shared" si="1"/>
        <v>1069.2389367877615</v>
      </c>
      <c r="C39" t="s">
        <v>19</v>
      </c>
      <c r="D39" t="s">
        <v>17</v>
      </c>
      <c r="E39" s="4" t="e">
        <f t="shared" si="4"/>
        <v>#VALUE!</v>
      </c>
      <c r="F39" s="4" t="e">
        <f t="shared" si="5"/>
        <v>#VALUE!</v>
      </c>
      <c r="I39" s="5" t="e">
        <f t="shared" si="3"/>
        <v>#VALUE!</v>
      </c>
      <c r="J39">
        <v>0</v>
      </c>
      <c r="K39">
        <v>0</v>
      </c>
    </row>
    <row r="40" spans="1:12" x14ac:dyDescent="0.25">
      <c r="A40">
        <v>39</v>
      </c>
      <c r="B40" s="10">
        <f t="shared" si="1"/>
        <v>1069.2389367877615</v>
      </c>
      <c r="C40" t="s">
        <v>19</v>
      </c>
      <c r="D40" t="s">
        <v>18</v>
      </c>
      <c r="E40" s="4" t="e">
        <f t="shared" si="4"/>
        <v>#VALUE!</v>
      </c>
      <c r="F40" s="4" t="e">
        <f t="shared" si="5"/>
        <v>#VALUE!</v>
      </c>
      <c r="I40" s="5" t="e">
        <f t="shared" si="3"/>
        <v>#VALUE!</v>
      </c>
      <c r="J40">
        <v>0</v>
      </c>
      <c r="K40">
        <v>0</v>
      </c>
      <c r="L40" s="2">
        <v>44866</v>
      </c>
    </row>
    <row r="41" spans="1:12" x14ac:dyDescent="0.25">
      <c r="A41">
        <v>40</v>
      </c>
      <c r="B41" s="10">
        <f t="shared" si="1"/>
        <v>1069.2389367877615</v>
      </c>
      <c r="C41" t="s">
        <v>19</v>
      </c>
      <c r="D41">
        <v>4279.08</v>
      </c>
      <c r="E41" s="4">
        <f t="shared" si="4"/>
        <v>10</v>
      </c>
      <c r="F41" s="4">
        <f t="shared" si="5"/>
        <v>31.539999999999964</v>
      </c>
      <c r="G41">
        <v>4247.54</v>
      </c>
      <c r="H41">
        <v>4287.92</v>
      </c>
      <c r="I41" s="5">
        <f t="shared" si="3"/>
        <v>0.31705770450221976</v>
      </c>
      <c r="J41">
        <f>(H41-D41)*I41</f>
        <v>2.8027901077996686</v>
      </c>
    </row>
    <row r="42" spans="1:12" x14ac:dyDescent="0.25">
      <c r="A42">
        <v>41</v>
      </c>
      <c r="B42" s="10">
        <f t="shared" si="1"/>
        <v>1072.0417268955612</v>
      </c>
      <c r="C42" t="s">
        <v>19</v>
      </c>
      <c r="D42" t="s">
        <v>18</v>
      </c>
      <c r="E42" s="4" t="e">
        <f t="shared" si="4"/>
        <v>#VALUE!</v>
      </c>
      <c r="F42" s="4" t="e">
        <f t="shared" si="5"/>
        <v>#VALUE!</v>
      </c>
      <c r="I42" s="5" t="e">
        <f t="shared" si="3"/>
        <v>#VALUE!</v>
      </c>
      <c r="J42">
        <v>0</v>
      </c>
      <c r="K42">
        <v>0</v>
      </c>
    </row>
    <row r="43" spans="1:12" x14ac:dyDescent="0.25">
      <c r="A43">
        <v>42</v>
      </c>
      <c r="B43" s="10">
        <f t="shared" si="1"/>
        <v>1072.0417268955612</v>
      </c>
      <c r="C43" t="s">
        <v>19</v>
      </c>
      <c r="D43">
        <v>4302.87</v>
      </c>
      <c r="E43" s="4">
        <f t="shared" si="4"/>
        <v>10</v>
      </c>
      <c r="F43" s="4">
        <f t="shared" si="5"/>
        <v>12.6899999999996</v>
      </c>
      <c r="G43">
        <v>4290.18</v>
      </c>
      <c r="H43">
        <v>4295.9399999999996</v>
      </c>
      <c r="I43" s="5">
        <f t="shared" si="3"/>
        <v>0.78802206461783419</v>
      </c>
      <c r="K43">
        <f>-(D43-H43)*I43</f>
        <v>-5.4609929078018205</v>
      </c>
    </row>
    <row r="44" spans="1:12" x14ac:dyDescent="0.25">
      <c r="A44">
        <v>43</v>
      </c>
      <c r="B44" s="10">
        <f t="shared" si="1"/>
        <v>1066.5807339877595</v>
      </c>
      <c r="C44" t="s">
        <v>19</v>
      </c>
      <c r="D44" t="s">
        <v>17</v>
      </c>
      <c r="E44" s="4" t="e">
        <f t="shared" si="4"/>
        <v>#VALUE!</v>
      </c>
      <c r="F44" s="4" t="e">
        <f t="shared" si="5"/>
        <v>#VALUE!</v>
      </c>
      <c r="I44" s="5" t="e">
        <f t="shared" si="3"/>
        <v>#VALUE!</v>
      </c>
      <c r="J44">
        <v>0</v>
      </c>
      <c r="K44">
        <v>0</v>
      </c>
    </row>
    <row r="45" spans="1:12" x14ac:dyDescent="0.25">
      <c r="A45">
        <v>44</v>
      </c>
      <c r="B45" s="10">
        <f t="shared" si="1"/>
        <v>1066.5807339877595</v>
      </c>
      <c r="C45" t="s">
        <v>19</v>
      </c>
      <c r="D45" t="s">
        <v>15</v>
      </c>
      <c r="E45" s="4" t="e">
        <f t="shared" si="4"/>
        <v>#VALUE!</v>
      </c>
      <c r="F45" s="4" t="e">
        <f t="shared" si="5"/>
        <v>#VALUE!</v>
      </c>
      <c r="I45" s="5" t="e">
        <f t="shared" si="3"/>
        <v>#VALUE!</v>
      </c>
      <c r="K45">
        <v>-10</v>
      </c>
      <c r="L45" s="2">
        <v>44867</v>
      </c>
    </row>
    <row r="46" spans="1:12" x14ac:dyDescent="0.25">
      <c r="A46">
        <v>45</v>
      </c>
      <c r="B46" s="10">
        <f t="shared" si="1"/>
        <v>1056.5807339877595</v>
      </c>
      <c r="C46" t="s">
        <v>19</v>
      </c>
      <c r="D46" t="s">
        <v>17</v>
      </c>
      <c r="E46" s="4" t="e">
        <f t="shared" ref="E46:E65" si="6">(10/ABS(G46-D46))*ABS(G46-D46)</f>
        <v>#VALUE!</v>
      </c>
      <c r="F46" s="4" t="e">
        <f t="shared" ref="F46:F65" si="7">ABS(D46-G46)</f>
        <v>#VALUE!</v>
      </c>
      <c r="I46" s="5" t="e">
        <f t="shared" si="3"/>
        <v>#VALUE!</v>
      </c>
      <c r="J46">
        <v>0</v>
      </c>
      <c r="K46">
        <v>0</v>
      </c>
    </row>
    <row r="47" spans="1:12" x14ac:dyDescent="0.25">
      <c r="A47">
        <v>46</v>
      </c>
      <c r="B47" s="10">
        <f t="shared" si="1"/>
        <v>1056.5807339877595</v>
      </c>
      <c r="C47" t="s">
        <v>19</v>
      </c>
      <c r="D47">
        <v>4306.91</v>
      </c>
      <c r="E47" s="4">
        <f t="shared" si="6"/>
        <v>10</v>
      </c>
      <c r="F47" s="4">
        <f t="shared" si="7"/>
        <v>21.119999999999891</v>
      </c>
      <c r="G47">
        <v>4328.03</v>
      </c>
      <c r="H47">
        <v>4323.79</v>
      </c>
      <c r="I47" s="5">
        <f t="shared" si="3"/>
        <v>0.47348484848485095</v>
      </c>
      <c r="K47">
        <f>-(H47-D47)*I47</f>
        <v>-7.9924242424243355</v>
      </c>
    </row>
    <row r="48" spans="1:12" x14ac:dyDescent="0.25">
      <c r="A48">
        <v>47</v>
      </c>
      <c r="B48" s="10">
        <f t="shared" si="1"/>
        <v>1048.5883097453352</v>
      </c>
      <c r="C48" t="s">
        <v>19</v>
      </c>
      <c r="D48" t="s">
        <v>15</v>
      </c>
      <c r="E48" s="4" t="e">
        <f t="shared" si="6"/>
        <v>#VALUE!</v>
      </c>
      <c r="F48" s="4" t="e">
        <f t="shared" si="7"/>
        <v>#VALUE!</v>
      </c>
      <c r="I48" s="5" t="e">
        <f t="shared" si="3"/>
        <v>#VALUE!</v>
      </c>
      <c r="K48">
        <v>-10</v>
      </c>
    </row>
    <row r="49" spans="1:12" x14ac:dyDescent="0.25">
      <c r="A49">
        <v>48</v>
      </c>
      <c r="B49" s="10">
        <f t="shared" si="1"/>
        <v>1038.5883097453352</v>
      </c>
      <c r="C49" t="s">
        <v>19</v>
      </c>
      <c r="D49" t="s">
        <v>14</v>
      </c>
      <c r="E49" s="4" t="e">
        <f t="shared" si="6"/>
        <v>#VALUE!</v>
      </c>
      <c r="F49" s="4" t="e">
        <f t="shared" si="7"/>
        <v>#VALUE!</v>
      </c>
      <c r="I49" s="5" t="e">
        <f t="shared" si="3"/>
        <v>#VALUE!</v>
      </c>
      <c r="K49">
        <v>-10</v>
      </c>
    </row>
    <row r="50" spans="1:12" x14ac:dyDescent="0.25">
      <c r="A50">
        <v>49</v>
      </c>
      <c r="B50" s="10">
        <f t="shared" si="1"/>
        <v>1028.5883097453352</v>
      </c>
      <c r="C50" t="s">
        <v>19</v>
      </c>
      <c r="D50" t="s">
        <v>14</v>
      </c>
      <c r="E50" s="4" t="e">
        <f t="shared" si="6"/>
        <v>#VALUE!</v>
      </c>
      <c r="F50" s="4" t="e">
        <f t="shared" si="7"/>
        <v>#VALUE!</v>
      </c>
      <c r="I50" s="5" t="e">
        <f t="shared" si="3"/>
        <v>#VALUE!</v>
      </c>
      <c r="K50">
        <v>-10</v>
      </c>
    </row>
    <row r="51" spans="1:12" x14ac:dyDescent="0.25">
      <c r="A51">
        <v>50</v>
      </c>
      <c r="B51" s="10">
        <f t="shared" si="1"/>
        <v>1018.5883097453352</v>
      </c>
      <c r="C51" t="s">
        <v>19</v>
      </c>
      <c r="D51" t="s">
        <v>15</v>
      </c>
      <c r="E51" s="4" t="e">
        <f t="shared" si="6"/>
        <v>#VALUE!</v>
      </c>
      <c r="F51" s="4" t="e">
        <f t="shared" si="7"/>
        <v>#VALUE!</v>
      </c>
      <c r="I51" s="5" t="e">
        <f t="shared" si="3"/>
        <v>#VALUE!</v>
      </c>
      <c r="K51">
        <v>-10</v>
      </c>
    </row>
    <row r="52" spans="1:12" x14ac:dyDescent="0.25">
      <c r="A52">
        <v>51</v>
      </c>
      <c r="B52" s="10">
        <f t="shared" si="1"/>
        <v>1008.5883097453352</v>
      </c>
      <c r="C52" t="s">
        <v>19</v>
      </c>
      <c r="D52" t="s">
        <v>14</v>
      </c>
      <c r="E52" s="4" t="e">
        <f t="shared" si="6"/>
        <v>#VALUE!</v>
      </c>
      <c r="F52" s="4" t="e">
        <f t="shared" si="7"/>
        <v>#VALUE!</v>
      </c>
      <c r="I52" s="5" t="e">
        <f t="shared" si="3"/>
        <v>#VALUE!</v>
      </c>
      <c r="K52">
        <v>-10</v>
      </c>
    </row>
    <row r="53" spans="1:12" x14ac:dyDescent="0.25">
      <c r="A53">
        <v>52</v>
      </c>
      <c r="B53" s="10">
        <f t="shared" si="1"/>
        <v>998.58830974533521</v>
      </c>
      <c r="C53" t="s">
        <v>19</v>
      </c>
      <c r="D53">
        <v>4329.96</v>
      </c>
      <c r="E53" s="4">
        <f t="shared" si="6"/>
        <v>10</v>
      </c>
      <c r="F53" s="4">
        <f t="shared" si="7"/>
        <v>13.0600000000004</v>
      </c>
      <c r="G53">
        <v>4316.8999999999996</v>
      </c>
      <c r="H53">
        <f>D53+F53*10</f>
        <v>4460.560000000004</v>
      </c>
      <c r="I53" s="5">
        <f t="shared" si="3"/>
        <v>0.76569678407348341</v>
      </c>
      <c r="J53">
        <v>100</v>
      </c>
    </row>
    <row r="54" spans="1:12" x14ac:dyDescent="0.25">
      <c r="A54">
        <v>53</v>
      </c>
      <c r="B54" s="10">
        <f t="shared" si="1"/>
        <v>1098.5883097453352</v>
      </c>
      <c r="C54" t="s">
        <v>19</v>
      </c>
      <c r="D54" t="s">
        <v>15</v>
      </c>
      <c r="E54" s="4" t="e">
        <f t="shared" si="6"/>
        <v>#VALUE!</v>
      </c>
      <c r="F54" s="4" t="e">
        <f t="shared" si="7"/>
        <v>#VALUE!</v>
      </c>
      <c r="I54" s="5" t="e">
        <f t="shared" si="3"/>
        <v>#VALUE!</v>
      </c>
      <c r="K54">
        <v>-10</v>
      </c>
      <c r="L54" s="2">
        <v>44868</v>
      </c>
    </row>
    <row r="55" spans="1:12" x14ac:dyDescent="0.25">
      <c r="A55">
        <v>54</v>
      </c>
      <c r="B55" s="10">
        <f t="shared" si="1"/>
        <v>1088.5883097453352</v>
      </c>
      <c r="C55" t="s">
        <v>19</v>
      </c>
      <c r="D55" t="s">
        <v>14</v>
      </c>
      <c r="E55" s="4" t="e">
        <f t="shared" si="6"/>
        <v>#VALUE!</v>
      </c>
      <c r="F55" s="4" t="e">
        <f t="shared" si="7"/>
        <v>#VALUE!</v>
      </c>
      <c r="I55" s="5" t="e">
        <f t="shared" si="3"/>
        <v>#VALUE!</v>
      </c>
      <c r="K55">
        <v>-10</v>
      </c>
    </row>
    <row r="56" spans="1:12" x14ac:dyDescent="0.25">
      <c r="A56">
        <v>55</v>
      </c>
      <c r="B56" s="10">
        <f t="shared" si="1"/>
        <v>1078.5883097453352</v>
      </c>
      <c r="C56" t="s">
        <v>19</v>
      </c>
      <c r="D56">
        <v>4564.49</v>
      </c>
      <c r="E56" s="4">
        <f t="shared" si="6"/>
        <v>10</v>
      </c>
      <c r="F56" s="4">
        <f t="shared" si="7"/>
        <v>12.970000000000255</v>
      </c>
      <c r="G56">
        <v>4577.46</v>
      </c>
      <c r="H56">
        <f>D56-F56</f>
        <v>4551.5199999999995</v>
      </c>
      <c r="I56" s="5">
        <f t="shared" si="3"/>
        <v>0.77101002313028555</v>
      </c>
      <c r="J56">
        <v>10</v>
      </c>
    </row>
    <row r="57" spans="1:12" x14ac:dyDescent="0.25">
      <c r="A57">
        <v>56</v>
      </c>
      <c r="B57" s="10">
        <f t="shared" si="1"/>
        <v>1088.5883097453352</v>
      </c>
      <c r="C57" t="s">
        <v>19</v>
      </c>
      <c r="D57" t="s">
        <v>17</v>
      </c>
      <c r="E57" s="4" t="e">
        <f t="shared" si="6"/>
        <v>#VALUE!</v>
      </c>
      <c r="F57" s="4" t="e">
        <f t="shared" si="7"/>
        <v>#VALUE!</v>
      </c>
      <c r="I57" s="5" t="e">
        <f t="shared" si="3"/>
        <v>#VALUE!</v>
      </c>
      <c r="J57">
        <v>0</v>
      </c>
      <c r="K57">
        <v>0</v>
      </c>
    </row>
    <row r="58" spans="1:12" x14ac:dyDescent="0.25">
      <c r="A58">
        <v>57</v>
      </c>
      <c r="B58" s="10">
        <f t="shared" si="1"/>
        <v>1088.5883097453352</v>
      </c>
      <c r="C58" t="s">
        <v>19</v>
      </c>
      <c r="D58" t="s">
        <v>15</v>
      </c>
      <c r="E58" s="4" t="e">
        <f t="shared" si="6"/>
        <v>#VALUE!</v>
      </c>
      <c r="F58" s="4" t="e">
        <f t="shared" si="7"/>
        <v>#VALUE!</v>
      </c>
      <c r="I58" s="5" t="e">
        <f t="shared" si="3"/>
        <v>#VALUE!</v>
      </c>
      <c r="K58">
        <v>-10</v>
      </c>
      <c r="L58" s="2">
        <v>44869</v>
      </c>
    </row>
    <row r="59" spans="1:12" x14ac:dyDescent="0.25">
      <c r="A59">
        <v>58</v>
      </c>
      <c r="B59" s="10">
        <f t="shared" si="1"/>
        <v>1078.5883097453352</v>
      </c>
      <c r="C59" t="s">
        <v>19</v>
      </c>
      <c r="D59">
        <v>4579.1000000000004</v>
      </c>
      <c r="E59" s="4">
        <f t="shared" si="6"/>
        <v>10</v>
      </c>
      <c r="F59" s="4">
        <f t="shared" si="7"/>
        <v>13.6200000000008</v>
      </c>
      <c r="G59">
        <v>4565.4799999999996</v>
      </c>
      <c r="H59">
        <v>4567.87</v>
      </c>
      <c r="I59" s="5">
        <f t="shared" si="3"/>
        <v>0.73421439060201266</v>
      </c>
      <c r="K59">
        <f>-(D59-H59)*I59</f>
        <v>-8.2452276064609489</v>
      </c>
    </row>
    <row r="60" spans="1:12" x14ac:dyDescent="0.25">
      <c r="A60">
        <v>59</v>
      </c>
      <c r="B60" s="10">
        <f t="shared" si="1"/>
        <v>1070.3430821388743</v>
      </c>
      <c r="C60" t="s">
        <v>19</v>
      </c>
      <c r="D60" t="s">
        <v>17</v>
      </c>
      <c r="E60" s="4" t="e">
        <f t="shared" si="6"/>
        <v>#VALUE!</v>
      </c>
      <c r="F60" s="4" t="e">
        <f t="shared" si="7"/>
        <v>#VALUE!</v>
      </c>
      <c r="I60" s="5" t="e">
        <f t="shared" si="3"/>
        <v>#VALUE!</v>
      </c>
      <c r="J60">
        <v>0</v>
      </c>
      <c r="K60">
        <v>0</v>
      </c>
    </row>
    <row r="61" spans="1:12" x14ac:dyDescent="0.25">
      <c r="A61">
        <v>60</v>
      </c>
      <c r="B61" s="10">
        <f t="shared" si="1"/>
        <v>1070.3430821388743</v>
      </c>
      <c r="C61" t="s">
        <v>19</v>
      </c>
      <c r="D61" t="s">
        <v>18</v>
      </c>
      <c r="E61" s="4" t="e">
        <f t="shared" si="6"/>
        <v>#VALUE!</v>
      </c>
      <c r="F61" s="4" t="e">
        <f t="shared" si="7"/>
        <v>#VALUE!</v>
      </c>
      <c r="I61" s="5" t="e">
        <f t="shared" si="3"/>
        <v>#VALUE!</v>
      </c>
      <c r="J61">
        <v>0</v>
      </c>
      <c r="K61">
        <v>0</v>
      </c>
    </row>
    <row r="62" spans="1:12" x14ac:dyDescent="0.25">
      <c r="A62">
        <v>61</v>
      </c>
      <c r="B62" s="10">
        <f t="shared" si="1"/>
        <v>1070.3430821388743</v>
      </c>
      <c r="C62" t="s">
        <v>19</v>
      </c>
      <c r="D62" t="s">
        <v>14</v>
      </c>
      <c r="E62" s="4" t="e">
        <f t="shared" si="6"/>
        <v>#VALUE!</v>
      </c>
      <c r="F62" s="4" t="e">
        <f t="shared" si="7"/>
        <v>#VALUE!</v>
      </c>
      <c r="I62" s="5" t="e">
        <f t="shared" si="3"/>
        <v>#VALUE!</v>
      </c>
      <c r="K62">
        <v>-10</v>
      </c>
    </row>
    <row r="63" spans="1:12" x14ac:dyDescent="0.25">
      <c r="A63">
        <v>62</v>
      </c>
      <c r="B63" s="10">
        <f t="shared" si="1"/>
        <v>1060.3430821388743</v>
      </c>
      <c r="C63" t="s">
        <v>19</v>
      </c>
      <c r="D63" t="s">
        <v>14</v>
      </c>
      <c r="E63" s="4" t="e">
        <f t="shared" si="6"/>
        <v>#VALUE!</v>
      </c>
      <c r="F63" s="4" t="e">
        <f t="shared" si="7"/>
        <v>#VALUE!</v>
      </c>
      <c r="I63" s="5" t="e">
        <f t="shared" si="3"/>
        <v>#VALUE!</v>
      </c>
      <c r="K63">
        <v>-10</v>
      </c>
    </row>
    <row r="64" spans="1:12" x14ac:dyDescent="0.25">
      <c r="A64">
        <v>63</v>
      </c>
      <c r="B64" s="10">
        <f t="shared" si="1"/>
        <v>1050.3430821388743</v>
      </c>
      <c r="C64" t="s">
        <v>19</v>
      </c>
      <c r="D64">
        <v>4545.58</v>
      </c>
      <c r="E64" s="4">
        <f t="shared" si="6"/>
        <v>10</v>
      </c>
      <c r="F64" s="4">
        <f t="shared" si="7"/>
        <v>13.739999999999782</v>
      </c>
      <c r="G64">
        <v>4559.32</v>
      </c>
      <c r="H64">
        <f>D64-F64*5</f>
        <v>4476.880000000001</v>
      </c>
      <c r="I64" s="5">
        <f t="shared" si="3"/>
        <v>0.72780203784571751</v>
      </c>
      <c r="J64">
        <v>50</v>
      </c>
    </row>
    <row r="65" spans="1:12" x14ac:dyDescent="0.25">
      <c r="A65">
        <v>64</v>
      </c>
      <c r="B65" s="10">
        <f t="shared" si="1"/>
        <v>1100.3430821388743</v>
      </c>
      <c r="C65" t="s">
        <v>19</v>
      </c>
      <c r="D65" t="s">
        <v>14</v>
      </c>
      <c r="E65" s="4" t="e">
        <f t="shared" si="6"/>
        <v>#VALUE!</v>
      </c>
      <c r="F65" s="4" t="e">
        <f t="shared" si="7"/>
        <v>#VALUE!</v>
      </c>
      <c r="I65" s="5" t="e">
        <f t="shared" si="3"/>
        <v>#VALUE!</v>
      </c>
      <c r="K65">
        <v>-10</v>
      </c>
      <c r="L65" s="2">
        <v>44870</v>
      </c>
    </row>
    <row r="66" spans="1:12" x14ac:dyDescent="0.25">
      <c r="A66">
        <v>65</v>
      </c>
      <c r="B66" s="10">
        <f t="shared" si="1"/>
        <v>1090.3430821388743</v>
      </c>
      <c r="C66" t="s">
        <v>19</v>
      </c>
      <c r="D66" t="s">
        <v>18</v>
      </c>
      <c r="E66" s="4" t="e">
        <f t="shared" ref="E66:E85" si="8">(10/ABS(G66-D66))*ABS(G66-D66)</f>
        <v>#VALUE!</v>
      </c>
      <c r="F66" s="4" t="e">
        <f t="shared" ref="F66:F85" si="9">ABS(D66-G66)</f>
        <v>#VALUE!</v>
      </c>
      <c r="I66" s="5" t="e">
        <f t="shared" si="3"/>
        <v>#VALUE!</v>
      </c>
      <c r="J66">
        <v>0</v>
      </c>
      <c r="K66">
        <v>0</v>
      </c>
    </row>
    <row r="67" spans="1:12" x14ac:dyDescent="0.25">
      <c r="A67">
        <v>66</v>
      </c>
      <c r="B67" s="10">
        <f t="shared" si="1"/>
        <v>1090.3430821388743</v>
      </c>
      <c r="C67" t="s">
        <v>19</v>
      </c>
      <c r="D67" t="s">
        <v>17</v>
      </c>
      <c r="E67" s="4" t="e">
        <f t="shared" si="8"/>
        <v>#VALUE!</v>
      </c>
      <c r="F67" s="4" t="e">
        <f t="shared" si="9"/>
        <v>#VALUE!</v>
      </c>
      <c r="I67" s="5" t="e">
        <f t="shared" si="3"/>
        <v>#VALUE!</v>
      </c>
      <c r="J67">
        <v>0</v>
      </c>
      <c r="K67">
        <v>0</v>
      </c>
    </row>
    <row r="68" spans="1:12" x14ac:dyDescent="0.25">
      <c r="A68">
        <v>67</v>
      </c>
      <c r="B68" s="10">
        <f t="shared" ref="B68:B131" si="10">B67+J67+K67</f>
        <v>1090.3430821388743</v>
      </c>
      <c r="C68" t="s">
        <v>19</v>
      </c>
      <c r="D68" t="s">
        <v>18</v>
      </c>
      <c r="E68" s="4" t="e">
        <f t="shared" si="8"/>
        <v>#VALUE!</v>
      </c>
      <c r="F68" s="4" t="e">
        <f t="shared" si="9"/>
        <v>#VALUE!</v>
      </c>
      <c r="I68" s="5" t="e">
        <f t="shared" ref="I68:I131" si="11">10/ABS(D68-G68)</f>
        <v>#VALUE!</v>
      </c>
      <c r="J68">
        <v>0</v>
      </c>
      <c r="K68">
        <v>0</v>
      </c>
    </row>
    <row r="69" spans="1:12" x14ac:dyDescent="0.25">
      <c r="A69">
        <v>68</v>
      </c>
      <c r="B69" s="10">
        <f t="shared" si="10"/>
        <v>1090.3430821388743</v>
      </c>
      <c r="C69" t="s">
        <v>19</v>
      </c>
      <c r="D69" t="s">
        <v>14</v>
      </c>
      <c r="E69" s="4" t="e">
        <f t="shared" si="8"/>
        <v>#VALUE!</v>
      </c>
      <c r="F69" s="4" t="e">
        <f t="shared" si="9"/>
        <v>#VALUE!</v>
      </c>
      <c r="I69" s="5" t="e">
        <f t="shared" si="11"/>
        <v>#VALUE!</v>
      </c>
      <c r="K69">
        <v>-10</v>
      </c>
    </row>
    <row r="70" spans="1:12" x14ac:dyDescent="0.25">
      <c r="A70">
        <v>69</v>
      </c>
      <c r="B70" s="10">
        <f t="shared" si="10"/>
        <v>1080.3430821388743</v>
      </c>
      <c r="C70" t="s">
        <v>19</v>
      </c>
      <c r="D70">
        <v>4519.43</v>
      </c>
      <c r="E70" s="4">
        <f t="shared" si="8"/>
        <v>10</v>
      </c>
      <c r="F70" s="4">
        <f t="shared" si="9"/>
        <v>6.8699999999998909</v>
      </c>
      <c r="G70">
        <v>4526.3</v>
      </c>
      <c r="H70">
        <v>4523.25</v>
      </c>
      <c r="I70" s="5">
        <f t="shared" si="11"/>
        <v>1.455604075691435</v>
      </c>
      <c r="K70">
        <f>-(H70-D70)*I70</f>
        <v>-5.5604075691408585</v>
      </c>
    </row>
    <row r="71" spans="1:12" x14ac:dyDescent="0.25">
      <c r="A71">
        <v>70</v>
      </c>
      <c r="B71" s="10">
        <f t="shared" si="10"/>
        <v>1074.7826745697334</v>
      </c>
      <c r="C71" t="s">
        <v>19</v>
      </c>
      <c r="D71">
        <v>4515.88</v>
      </c>
      <c r="E71" s="4">
        <f t="shared" si="8"/>
        <v>10</v>
      </c>
      <c r="F71" s="4">
        <f t="shared" si="9"/>
        <v>10.349999999999454</v>
      </c>
      <c r="G71">
        <v>4526.2299999999996</v>
      </c>
      <c r="H71">
        <f>D71-F71*2</f>
        <v>4495.1800000000012</v>
      </c>
      <c r="I71" s="5">
        <f t="shared" si="11"/>
        <v>0.96618357487927797</v>
      </c>
      <c r="J71">
        <v>20</v>
      </c>
    </row>
    <row r="72" spans="1:12" x14ac:dyDescent="0.25">
      <c r="A72">
        <v>71</v>
      </c>
      <c r="B72" s="10">
        <f t="shared" si="10"/>
        <v>1094.7826745697334</v>
      </c>
      <c r="C72" t="s">
        <v>19</v>
      </c>
      <c r="D72" t="s">
        <v>14</v>
      </c>
      <c r="E72" s="4" t="e">
        <f t="shared" si="8"/>
        <v>#VALUE!</v>
      </c>
      <c r="F72" s="4" t="e">
        <f t="shared" si="9"/>
        <v>#VALUE!</v>
      </c>
      <c r="I72" s="5" t="e">
        <f t="shared" si="11"/>
        <v>#VALUE!</v>
      </c>
      <c r="K72">
        <v>-10</v>
      </c>
      <c r="L72" s="2">
        <v>44871</v>
      </c>
    </row>
    <row r="73" spans="1:12" x14ac:dyDescent="0.25">
      <c r="A73">
        <v>72</v>
      </c>
      <c r="B73" s="10">
        <f t="shared" si="10"/>
        <v>1084.7826745697334</v>
      </c>
      <c r="C73" t="s">
        <v>19</v>
      </c>
      <c r="D73" t="s">
        <v>14</v>
      </c>
      <c r="E73" s="4" t="e">
        <f t="shared" si="8"/>
        <v>#VALUE!</v>
      </c>
      <c r="F73" s="4" t="e">
        <f t="shared" si="9"/>
        <v>#VALUE!</v>
      </c>
      <c r="I73" s="5" t="e">
        <f t="shared" si="11"/>
        <v>#VALUE!</v>
      </c>
      <c r="K73">
        <v>-10</v>
      </c>
    </row>
    <row r="74" spans="1:12" x14ac:dyDescent="0.25">
      <c r="A74">
        <v>73</v>
      </c>
      <c r="B74" s="10">
        <f t="shared" si="10"/>
        <v>1074.7826745697334</v>
      </c>
      <c r="C74" t="s">
        <v>19</v>
      </c>
      <c r="D74" t="s">
        <v>18</v>
      </c>
      <c r="E74" s="4" t="e">
        <f t="shared" si="8"/>
        <v>#VALUE!</v>
      </c>
      <c r="F74" s="4" t="e">
        <f t="shared" si="9"/>
        <v>#VALUE!</v>
      </c>
      <c r="I74" s="5" t="e">
        <f t="shared" si="11"/>
        <v>#VALUE!</v>
      </c>
      <c r="J74">
        <v>0</v>
      </c>
      <c r="K74">
        <v>0</v>
      </c>
    </row>
    <row r="75" spans="1:12" x14ac:dyDescent="0.25">
      <c r="A75">
        <v>74</v>
      </c>
      <c r="B75" s="10">
        <f t="shared" si="10"/>
        <v>1074.7826745697334</v>
      </c>
      <c r="C75" t="s">
        <v>19</v>
      </c>
      <c r="D75" t="s">
        <v>14</v>
      </c>
      <c r="E75" s="4" t="e">
        <f t="shared" si="8"/>
        <v>#VALUE!</v>
      </c>
      <c r="F75" s="4" t="e">
        <f t="shared" si="9"/>
        <v>#VALUE!</v>
      </c>
      <c r="I75" s="5" t="e">
        <f t="shared" si="11"/>
        <v>#VALUE!</v>
      </c>
      <c r="K75">
        <v>-10</v>
      </c>
    </row>
    <row r="76" spans="1:12" x14ac:dyDescent="0.25">
      <c r="A76">
        <v>75</v>
      </c>
      <c r="B76" s="10">
        <f t="shared" si="10"/>
        <v>1064.7826745697334</v>
      </c>
      <c r="C76" t="s">
        <v>19</v>
      </c>
      <c r="D76" t="s">
        <v>14</v>
      </c>
      <c r="E76" s="4" t="e">
        <f t="shared" si="8"/>
        <v>#VALUE!</v>
      </c>
      <c r="F76" s="4" t="e">
        <f t="shared" si="9"/>
        <v>#VALUE!</v>
      </c>
      <c r="I76" s="5" t="e">
        <f t="shared" si="11"/>
        <v>#VALUE!</v>
      </c>
      <c r="K76">
        <v>-10</v>
      </c>
    </row>
    <row r="77" spans="1:12" x14ac:dyDescent="0.25">
      <c r="A77">
        <v>76</v>
      </c>
      <c r="B77" s="10">
        <f t="shared" si="10"/>
        <v>1054.7826745697334</v>
      </c>
      <c r="C77" t="s">
        <v>19</v>
      </c>
      <c r="D77" t="s">
        <v>15</v>
      </c>
      <c r="E77" s="4" t="e">
        <f t="shared" si="8"/>
        <v>#VALUE!</v>
      </c>
      <c r="F77" s="4" t="e">
        <f t="shared" si="9"/>
        <v>#VALUE!</v>
      </c>
      <c r="I77" s="5" t="e">
        <f t="shared" si="11"/>
        <v>#VALUE!</v>
      </c>
      <c r="K77">
        <v>-10</v>
      </c>
    </row>
    <row r="78" spans="1:12" x14ac:dyDescent="0.25">
      <c r="A78">
        <v>77</v>
      </c>
      <c r="B78" s="10">
        <f t="shared" si="10"/>
        <v>1044.7826745697334</v>
      </c>
      <c r="C78" t="s">
        <v>19</v>
      </c>
      <c r="D78" t="s">
        <v>18</v>
      </c>
      <c r="E78" s="4" t="e">
        <f t="shared" si="8"/>
        <v>#VALUE!</v>
      </c>
      <c r="F78" s="4" t="e">
        <f t="shared" si="9"/>
        <v>#VALUE!</v>
      </c>
      <c r="I78" s="5" t="e">
        <f t="shared" si="11"/>
        <v>#VALUE!</v>
      </c>
      <c r="J78">
        <v>0</v>
      </c>
      <c r="K78">
        <v>0</v>
      </c>
    </row>
    <row r="79" spans="1:12" x14ac:dyDescent="0.25">
      <c r="A79">
        <v>78</v>
      </c>
      <c r="B79" s="10">
        <f t="shared" si="10"/>
        <v>1044.7826745697334</v>
      </c>
      <c r="C79" t="s">
        <v>19</v>
      </c>
      <c r="D79" t="s">
        <v>14</v>
      </c>
      <c r="E79" s="4" t="e">
        <f t="shared" si="8"/>
        <v>#VALUE!</v>
      </c>
      <c r="F79" s="4" t="e">
        <f t="shared" si="9"/>
        <v>#VALUE!</v>
      </c>
      <c r="I79" s="5" t="e">
        <f t="shared" si="11"/>
        <v>#VALUE!</v>
      </c>
      <c r="K79">
        <v>-10</v>
      </c>
    </row>
    <row r="80" spans="1:12" x14ac:dyDescent="0.25">
      <c r="A80">
        <v>79</v>
      </c>
      <c r="B80" s="10">
        <f t="shared" si="10"/>
        <v>1034.7826745697334</v>
      </c>
      <c r="C80" t="s">
        <v>19</v>
      </c>
      <c r="D80">
        <v>4499.54</v>
      </c>
      <c r="E80" s="4">
        <f t="shared" si="8"/>
        <v>10</v>
      </c>
      <c r="F80" s="4">
        <f t="shared" si="9"/>
        <v>41.960000000000036</v>
      </c>
      <c r="G80">
        <v>4457.58</v>
      </c>
      <c r="H80">
        <v>4731.62</v>
      </c>
      <c r="I80" s="5">
        <f t="shared" si="11"/>
        <v>0.23832221163012371</v>
      </c>
      <c r="J80">
        <f>(H80-D80)*I80</f>
        <v>55.309818875119092</v>
      </c>
      <c r="L80" s="2">
        <v>44872</v>
      </c>
    </row>
    <row r="81" spans="1:12" x14ac:dyDescent="0.25">
      <c r="A81">
        <v>80</v>
      </c>
      <c r="B81" s="10">
        <f t="shared" si="10"/>
        <v>1090.0924934448526</v>
      </c>
      <c r="C81" t="s">
        <v>19</v>
      </c>
      <c r="D81" t="s">
        <v>15</v>
      </c>
      <c r="E81" s="4" t="e">
        <f t="shared" si="8"/>
        <v>#VALUE!</v>
      </c>
      <c r="F81" s="4" t="e">
        <f t="shared" si="9"/>
        <v>#VALUE!</v>
      </c>
      <c r="I81" s="5" t="e">
        <f t="shared" si="11"/>
        <v>#VALUE!</v>
      </c>
      <c r="K81">
        <v>-10</v>
      </c>
      <c r="L81" s="2">
        <v>44873</v>
      </c>
    </row>
    <row r="82" spans="1:12" x14ac:dyDescent="0.25">
      <c r="A82">
        <v>81</v>
      </c>
      <c r="B82" s="10">
        <f t="shared" si="10"/>
        <v>1080.0924934448526</v>
      </c>
      <c r="C82" t="s">
        <v>19</v>
      </c>
      <c r="D82" t="s">
        <v>14</v>
      </c>
      <c r="E82" s="4" t="e">
        <f t="shared" si="8"/>
        <v>#VALUE!</v>
      </c>
      <c r="F82" s="4" t="e">
        <f t="shared" si="9"/>
        <v>#VALUE!</v>
      </c>
      <c r="I82" s="5" t="e">
        <f t="shared" si="11"/>
        <v>#VALUE!</v>
      </c>
      <c r="K82">
        <v>-10</v>
      </c>
    </row>
    <row r="83" spans="1:12" x14ac:dyDescent="0.25">
      <c r="A83">
        <v>82</v>
      </c>
      <c r="B83" s="10">
        <f t="shared" si="10"/>
        <v>1070.0924934448526</v>
      </c>
      <c r="C83" t="s">
        <v>19</v>
      </c>
      <c r="D83" t="s">
        <v>18</v>
      </c>
      <c r="E83" s="4" t="e">
        <f t="shared" si="8"/>
        <v>#VALUE!</v>
      </c>
      <c r="F83" s="4" t="e">
        <f t="shared" si="9"/>
        <v>#VALUE!</v>
      </c>
      <c r="I83" s="5" t="e">
        <f t="shared" si="11"/>
        <v>#VALUE!</v>
      </c>
      <c r="J83">
        <v>0</v>
      </c>
      <c r="K83">
        <v>0</v>
      </c>
      <c r="L83" s="2">
        <v>44874</v>
      </c>
    </row>
    <row r="84" spans="1:12" x14ac:dyDescent="0.25">
      <c r="A84">
        <v>83</v>
      </c>
      <c r="B84" s="10">
        <f t="shared" si="10"/>
        <v>1070.0924934448526</v>
      </c>
      <c r="C84" t="s">
        <v>19</v>
      </c>
      <c r="D84" t="s">
        <v>18</v>
      </c>
      <c r="E84" s="4" t="e">
        <f t="shared" si="8"/>
        <v>#VALUE!</v>
      </c>
      <c r="F84" s="4" t="e">
        <f t="shared" si="9"/>
        <v>#VALUE!</v>
      </c>
      <c r="I84" s="5" t="e">
        <f t="shared" si="11"/>
        <v>#VALUE!</v>
      </c>
      <c r="J84">
        <v>0</v>
      </c>
      <c r="K84">
        <v>0</v>
      </c>
    </row>
    <row r="85" spans="1:12" x14ac:dyDescent="0.25">
      <c r="A85">
        <v>84</v>
      </c>
      <c r="B85" s="10">
        <f t="shared" si="10"/>
        <v>1070.0924934448526</v>
      </c>
      <c r="C85" t="s">
        <v>19</v>
      </c>
      <c r="D85" t="s">
        <v>17</v>
      </c>
      <c r="E85" s="4" t="e">
        <f t="shared" si="8"/>
        <v>#VALUE!</v>
      </c>
      <c r="F85" s="4" t="e">
        <f t="shared" si="9"/>
        <v>#VALUE!</v>
      </c>
      <c r="I85" s="5" t="e">
        <f t="shared" si="11"/>
        <v>#VALUE!</v>
      </c>
      <c r="J85">
        <v>0</v>
      </c>
      <c r="K85">
        <v>0</v>
      </c>
    </row>
    <row r="86" spans="1:12" x14ac:dyDescent="0.25">
      <c r="A86">
        <v>85</v>
      </c>
      <c r="B86" s="10">
        <f t="shared" si="10"/>
        <v>1070.0924934448526</v>
      </c>
      <c r="C86" t="s">
        <v>19</v>
      </c>
      <c r="D86" t="s">
        <v>15</v>
      </c>
      <c r="E86" s="4" t="e">
        <f t="shared" ref="E86:E90" si="12">(10/ABS(G86-D86))*ABS(G86-D86)</f>
        <v>#VALUE!</v>
      </c>
      <c r="F86" s="4" t="e">
        <f t="shared" ref="F86:F90" si="13">ABS(D86-G86)</f>
        <v>#VALUE!</v>
      </c>
      <c r="I86" s="5" t="e">
        <f t="shared" si="11"/>
        <v>#VALUE!</v>
      </c>
      <c r="K86">
        <v>-10</v>
      </c>
    </row>
    <row r="87" spans="1:12" x14ac:dyDescent="0.25">
      <c r="A87">
        <v>86</v>
      </c>
      <c r="B87" s="10">
        <f t="shared" si="10"/>
        <v>1060.0924934448526</v>
      </c>
      <c r="C87" t="s">
        <v>19</v>
      </c>
      <c r="D87" t="s">
        <v>14</v>
      </c>
      <c r="E87" s="4" t="e">
        <f t="shared" si="12"/>
        <v>#VALUE!</v>
      </c>
      <c r="F87" s="4" t="e">
        <f t="shared" si="13"/>
        <v>#VALUE!</v>
      </c>
      <c r="I87" s="5" t="e">
        <f t="shared" si="11"/>
        <v>#VALUE!</v>
      </c>
      <c r="K87">
        <v>-10</v>
      </c>
    </row>
    <row r="88" spans="1:12" x14ac:dyDescent="0.25">
      <c r="A88">
        <v>87</v>
      </c>
      <c r="B88" s="10">
        <f t="shared" si="10"/>
        <v>1050.0924934448526</v>
      </c>
      <c r="C88" t="s">
        <v>19</v>
      </c>
      <c r="D88" t="s">
        <v>14</v>
      </c>
      <c r="E88" s="4" t="e">
        <f t="shared" si="12"/>
        <v>#VALUE!</v>
      </c>
      <c r="F88" s="4" t="e">
        <f t="shared" si="13"/>
        <v>#VALUE!</v>
      </c>
      <c r="I88" s="5" t="e">
        <f t="shared" si="11"/>
        <v>#VALUE!</v>
      </c>
      <c r="K88">
        <v>-10</v>
      </c>
    </row>
    <row r="89" spans="1:12" x14ac:dyDescent="0.25">
      <c r="A89">
        <v>88</v>
      </c>
      <c r="B89" s="10">
        <f t="shared" si="10"/>
        <v>1040.0924934448526</v>
      </c>
      <c r="C89" t="s">
        <v>19</v>
      </c>
      <c r="D89" t="s">
        <v>17</v>
      </c>
      <c r="E89" s="4" t="e">
        <f t="shared" si="12"/>
        <v>#VALUE!</v>
      </c>
      <c r="F89" s="4" t="e">
        <f t="shared" si="13"/>
        <v>#VALUE!</v>
      </c>
      <c r="I89" s="5" t="e">
        <f t="shared" si="11"/>
        <v>#VALUE!</v>
      </c>
      <c r="J89">
        <v>0</v>
      </c>
      <c r="K89">
        <v>0</v>
      </c>
      <c r="L89" s="2">
        <v>44875</v>
      </c>
    </row>
    <row r="90" spans="1:12" x14ac:dyDescent="0.25">
      <c r="A90">
        <v>89</v>
      </c>
      <c r="B90" s="10">
        <f t="shared" si="10"/>
        <v>1040.0924934448526</v>
      </c>
      <c r="C90" t="s">
        <v>19</v>
      </c>
      <c r="D90" t="s">
        <v>14</v>
      </c>
      <c r="E90" s="4" t="e">
        <f t="shared" si="12"/>
        <v>#VALUE!</v>
      </c>
      <c r="F90" s="4" t="e">
        <f t="shared" si="13"/>
        <v>#VALUE!</v>
      </c>
      <c r="I90" s="5" t="e">
        <f t="shared" si="11"/>
        <v>#VALUE!</v>
      </c>
      <c r="K90">
        <v>-10</v>
      </c>
    </row>
    <row r="91" spans="1:12" x14ac:dyDescent="0.25">
      <c r="A91">
        <v>90</v>
      </c>
      <c r="B91" s="10">
        <f t="shared" si="10"/>
        <v>1030.0924934448526</v>
      </c>
      <c r="C91" t="s">
        <v>19</v>
      </c>
      <c r="D91" t="s">
        <v>18</v>
      </c>
      <c r="E91" s="4" t="e">
        <f t="shared" ref="E91:E110" si="14">(10/ABS(G91-D91))*ABS(G91-D91)</f>
        <v>#VALUE!</v>
      </c>
      <c r="F91" s="4" t="e">
        <f t="shared" ref="F91:F110" si="15">ABS(D91-G91)</f>
        <v>#VALUE!</v>
      </c>
      <c r="I91" s="5" t="e">
        <f t="shared" si="11"/>
        <v>#VALUE!</v>
      </c>
      <c r="J91">
        <v>0</v>
      </c>
      <c r="K91">
        <v>0</v>
      </c>
    </row>
    <row r="92" spans="1:12" x14ac:dyDescent="0.25">
      <c r="A92">
        <v>91</v>
      </c>
      <c r="B92" s="10">
        <f t="shared" si="10"/>
        <v>1030.0924934448526</v>
      </c>
      <c r="C92" t="s">
        <v>19</v>
      </c>
      <c r="D92">
        <v>4743.34</v>
      </c>
      <c r="E92" s="4">
        <f t="shared" si="14"/>
        <v>10</v>
      </c>
      <c r="F92" s="4">
        <f t="shared" si="15"/>
        <v>20.329999999999927</v>
      </c>
      <c r="G92">
        <v>4723.01</v>
      </c>
      <c r="H92">
        <f>D92+F92*5</f>
        <v>4844.99</v>
      </c>
      <c r="I92" s="5">
        <f t="shared" si="11"/>
        <v>0.49188391539596832</v>
      </c>
      <c r="J92">
        <v>10</v>
      </c>
    </row>
    <row r="93" spans="1:12" x14ac:dyDescent="0.25">
      <c r="A93">
        <v>92</v>
      </c>
      <c r="B93" s="10">
        <f t="shared" si="10"/>
        <v>1040.0924934448526</v>
      </c>
      <c r="C93" t="s">
        <v>19</v>
      </c>
      <c r="D93">
        <v>4731.17</v>
      </c>
      <c r="E93" s="4">
        <f t="shared" si="14"/>
        <v>10</v>
      </c>
      <c r="F93" s="4">
        <f t="shared" si="15"/>
        <v>30.479999999999563</v>
      </c>
      <c r="G93">
        <v>4761.6499999999996</v>
      </c>
      <c r="H93">
        <f>D93-F93*5</f>
        <v>4578.7700000000023</v>
      </c>
      <c r="I93" s="5">
        <f t="shared" si="11"/>
        <v>0.32808398950131701</v>
      </c>
      <c r="J93">
        <v>50</v>
      </c>
    </row>
    <row r="94" spans="1:12" x14ac:dyDescent="0.25">
      <c r="A94">
        <v>93</v>
      </c>
      <c r="B94" s="10">
        <f t="shared" si="10"/>
        <v>1090.0924934448526</v>
      </c>
      <c r="C94" t="s">
        <v>19</v>
      </c>
      <c r="D94" t="s">
        <v>17</v>
      </c>
      <c r="E94" s="4" t="e">
        <f t="shared" si="14"/>
        <v>#VALUE!</v>
      </c>
      <c r="F94" s="4" t="e">
        <f t="shared" si="15"/>
        <v>#VALUE!</v>
      </c>
      <c r="I94" s="5" t="e">
        <f t="shared" si="11"/>
        <v>#VALUE!</v>
      </c>
      <c r="J94">
        <v>0</v>
      </c>
      <c r="K94">
        <v>0</v>
      </c>
      <c r="L94" s="2">
        <v>44845</v>
      </c>
    </row>
    <row r="95" spans="1:12" x14ac:dyDescent="0.25">
      <c r="A95">
        <v>94</v>
      </c>
      <c r="B95" s="10">
        <f t="shared" si="10"/>
        <v>1090.0924934448526</v>
      </c>
      <c r="C95" t="s">
        <v>19</v>
      </c>
      <c r="D95">
        <v>4671.2299999999996</v>
      </c>
      <c r="E95" s="4">
        <f t="shared" si="14"/>
        <v>10</v>
      </c>
      <c r="F95" s="4">
        <f t="shared" si="15"/>
        <v>16.6200000000008</v>
      </c>
      <c r="G95">
        <v>4687.8500000000004</v>
      </c>
      <c r="H95">
        <v>4682.25</v>
      </c>
      <c r="I95" s="5">
        <f t="shared" si="11"/>
        <v>0.60168471720815397</v>
      </c>
      <c r="K95">
        <f>-(H95-D95)*I95</f>
        <v>-6.6305655836341195</v>
      </c>
    </row>
    <row r="96" spans="1:12" x14ac:dyDescent="0.25">
      <c r="A96">
        <v>95</v>
      </c>
      <c r="B96" s="10">
        <f t="shared" si="10"/>
        <v>1083.4619278612186</v>
      </c>
      <c r="C96" t="s">
        <v>19</v>
      </c>
      <c r="D96">
        <v>4663.2299999999996</v>
      </c>
      <c r="E96" s="4">
        <f t="shared" si="14"/>
        <v>10</v>
      </c>
      <c r="F96" s="4">
        <f t="shared" si="15"/>
        <v>22.920000000000073</v>
      </c>
      <c r="G96">
        <v>4686.1499999999996</v>
      </c>
      <c r="H96">
        <v>4682.6499999999996</v>
      </c>
      <c r="I96" s="5">
        <f t="shared" si="11"/>
        <v>0.43630017452006842</v>
      </c>
      <c r="K96">
        <f>-(H96-D96)*I96</f>
        <v>-8.4729493891797603</v>
      </c>
    </row>
    <row r="97" spans="1:12" x14ac:dyDescent="0.25">
      <c r="A97">
        <v>96</v>
      </c>
      <c r="B97" s="10">
        <f t="shared" si="10"/>
        <v>1074.9889784720388</v>
      </c>
      <c r="C97" t="s">
        <v>19</v>
      </c>
      <c r="D97" t="s">
        <v>17</v>
      </c>
      <c r="E97" s="4" t="e">
        <f t="shared" si="14"/>
        <v>#VALUE!</v>
      </c>
      <c r="F97" s="4" t="e">
        <f t="shared" si="15"/>
        <v>#VALUE!</v>
      </c>
      <c r="I97" s="5" t="e">
        <f t="shared" si="11"/>
        <v>#VALUE!</v>
      </c>
      <c r="J97">
        <v>0</v>
      </c>
      <c r="K97">
        <v>0</v>
      </c>
    </row>
    <row r="98" spans="1:12" x14ac:dyDescent="0.25">
      <c r="A98">
        <v>97</v>
      </c>
      <c r="B98" s="10">
        <f t="shared" si="10"/>
        <v>1074.9889784720388</v>
      </c>
      <c r="C98" t="s">
        <v>19</v>
      </c>
      <c r="D98" t="s">
        <v>18</v>
      </c>
      <c r="E98" s="4" t="e">
        <f t="shared" si="14"/>
        <v>#VALUE!</v>
      </c>
      <c r="F98" s="4" t="e">
        <f t="shared" si="15"/>
        <v>#VALUE!</v>
      </c>
      <c r="I98" s="5" t="e">
        <f t="shared" si="11"/>
        <v>#VALUE!</v>
      </c>
      <c r="J98">
        <v>0</v>
      </c>
      <c r="K98">
        <v>0</v>
      </c>
      <c r="L98" s="2">
        <v>44877</v>
      </c>
    </row>
    <row r="99" spans="1:12" x14ac:dyDescent="0.25">
      <c r="A99">
        <v>98</v>
      </c>
      <c r="B99" s="10">
        <f t="shared" si="10"/>
        <v>1074.9889784720388</v>
      </c>
      <c r="C99" t="s">
        <v>19</v>
      </c>
      <c r="D99" t="s">
        <v>14</v>
      </c>
      <c r="E99" s="4" t="e">
        <f t="shared" si="14"/>
        <v>#VALUE!</v>
      </c>
      <c r="F99" s="4" t="e">
        <f t="shared" si="15"/>
        <v>#VALUE!</v>
      </c>
      <c r="I99" s="5" t="e">
        <f t="shared" si="11"/>
        <v>#VALUE!</v>
      </c>
      <c r="K99">
        <v>-10</v>
      </c>
    </row>
    <row r="100" spans="1:12" x14ac:dyDescent="0.25">
      <c r="A100">
        <v>99</v>
      </c>
      <c r="B100" s="10">
        <f t="shared" si="10"/>
        <v>1064.9889784720388</v>
      </c>
      <c r="C100" t="s">
        <v>19</v>
      </c>
      <c r="D100" t="s">
        <v>17</v>
      </c>
      <c r="E100" s="4" t="e">
        <f t="shared" si="14"/>
        <v>#VALUE!</v>
      </c>
      <c r="F100" s="4" t="e">
        <f t="shared" si="15"/>
        <v>#VALUE!</v>
      </c>
      <c r="I100" s="5" t="e">
        <f t="shared" si="11"/>
        <v>#VALUE!</v>
      </c>
      <c r="J100">
        <v>0</v>
      </c>
      <c r="K100">
        <v>0</v>
      </c>
    </row>
    <row r="101" spans="1:12" x14ac:dyDescent="0.25">
      <c r="A101">
        <v>100</v>
      </c>
      <c r="B101" s="10">
        <f t="shared" si="10"/>
        <v>1064.9889784720388</v>
      </c>
      <c r="C101" t="s">
        <v>19</v>
      </c>
      <c r="D101" t="s">
        <v>18</v>
      </c>
      <c r="E101" s="4" t="e">
        <f t="shared" si="14"/>
        <v>#VALUE!</v>
      </c>
      <c r="F101" s="4" t="e">
        <f t="shared" si="15"/>
        <v>#VALUE!</v>
      </c>
      <c r="I101" s="5" t="e">
        <f t="shared" si="11"/>
        <v>#VALUE!</v>
      </c>
      <c r="J101">
        <v>0</v>
      </c>
      <c r="K101">
        <v>0</v>
      </c>
    </row>
    <row r="102" spans="1:12" x14ac:dyDescent="0.25">
      <c r="A102">
        <v>101</v>
      </c>
      <c r="B102" s="10">
        <f t="shared" si="10"/>
        <v>1064.9889784720388</v>
      </c>
      <c r="C102" t="s">
        <v>19</v>
      </c>
      <c r="D102" t="s">
        <v>17</v>
      </c>
      <c r="E102" s="4" t="e">
        <f t="shared" si="14"/>
        <v>#VALUE!</v>
      </c>
      <c r="F102" s="4" t="e">
        <f t="shared" si="15"/>
        <v>#VALUE!</v>
      </c>
      <c r="I102" s="5" t="e">
        <f t="shared" si="11"/>
        <v>#VALUE!</v>
      </c>
      <c r="J102">
        <v>0</v>
      </c>
      <c r="K102">
        <v>0</v>
      </c>
    </row>
    <row r="103" spans="1:12" x14ac:dyDescent="0.25">
      <c r="A103">
        <v>102</v>
      </c>
      <c r="B103" s="10">
        <f t="shared" si="10"/>
        <v>1064.9889784720388</v>
      </c>
      <c r="C103" t="s">
        <v>19</v>
      </c>
      <c r="D103" t="s">
        <v>15</v>
      </c>
      <c r="E103" s="4" t="e">
        <f t="shared" si="14"/>
        <v>#VALUE!</v>
      </c>
      <c r="F103" s="4" t="e">
        <f t="shared" si="15"/>
        <v>#VALUE!</v>
      </c>
      <c r="I103" s="5" t="e">
        <f t="shared" si="11"/>
        <v>#VALUE!</v>
      </c>
      <c r="K103">
        <v>-10</v>
      </c>
      <c r="L103" s="2">
        <v>44878</v>
      </c>
    </row>
    <row r="104" spans="1:12" x14ac:dyDescent="0.25">
      <c r="A104">
        <v>103</v>
      </c>
      <c r="B104" s="10">
        <f t="shared" si="10"/>
        <v>1054.9889784720388</v>
      </c>
      <c r="C104" t="s">
        <v>19</v>
      </c>
      <c r="D104" t="s">
        <v>15</v>
      </c>
      <c r="E104" s="4" t="e">
        <f t="shared" si="14"/>
        <v>#VALUE!</v>
      </c>
      <c r="F104" s="4" t="e">
        <f t="shared" si="15"/>
        <v>#VALUE!</v>
      </c>
      <c r="I104" s="5" t="e">
        <f t="shared" si="11"/>
        <v>#VALUE!</v>
      </c>
      <c r="K104">
        <v>-10</v>
      </c>
    </row>
    <row r="105" spans="1:12" x14ac:dyDescent="0.25">
      <c r="A105">
        <v>104</v>
      </c>
      <c r="B105" s="10">
        <f t="shared" si="10"/>
        <v>1044.9889784720388</v>
      </c>
      <c r="C105" t="s">
        <v>19</v>
      </c>
      <c r="D105" t="s">
        <v>15</v>
      </c>
      <c r="E105" s="4" t="e">
        <f t="shared" si="14"/>
        <v>#VALUE!</v>
      </c>
      <c r="F105" s="4" t="e">
        <f t="shared" si="15"/>
        <v>#VALUE!</v>
      </c>
      <c r="I105" s="5" t="e">
        <f t="shared" si="11"/>
        <v>#VALUE!</v>
      </c>
      <c r="K105">
        <v>-10</v>
      </c>
    </row>
    <row r="106" spans="1:12" x14ac:dyDescent="0.25">
      <c r="A106">
        <v>105</v>
      </c>
      <c r="B106" s="10">
        <f t="shared" si="10"/>
        <v>1034.9889784720388</v>
      </c>
      <c r="C106" t="s">
        <v>19</v>
      </c>
      <c r="D106" t="s">
        <v>14</v>
      </c>
      <c r="E106" s="4" t="e">
        <f t="shared" si="14"/>
        <v>#VALUE!</v>
      </c>
      <c r="F106" s="4" t="e">
        <f t="shared" si="15"/>
        <v>#VALUE!</v>
      </c>
      <c r="I106" s="5" t="e">
        <f t="shared" si="11"/>
        <v>#VALUE!</v>
      </c>
      <c r="K106">
        <v>-10</v>
      </c>
    </row>
    <row r="107" spans="1:12" x14ac:dyDescent="0.25">
      <c r="A107">
        <v>106</v>
      </c>
      <c r="B107" s="10">
        <f t="shared" si="10"/>
        <v>1024.9889784720388</v>
      </c>
      <c r="C107" t="s">
        <v>19</v>
      </c>
      <c r="D107" t="s">
        <v>15</v>
      </c>
      <c r="E107" s="4" t="e">
        <f t="shared" si="14"/>
        <v>#VALUE!</v>
      </c>
      <c r="F107" s="4" t="e">
        <f t="shared" si="15"/>
        <v>#VALUE!</v>
      </c>
      <c r="I107" s="5" t="e">
        <f t="shared" si="11"/>
        <v>#VALUE!</v>
      </c>
      <c r="K107">
        <v>-10</v>
      </c>
    </row>
    <row r="108" spans="1:12" x14ac:dyDescent="0.25">
      <c r="A108">
        <v>107</v>
      </c>
      <c r="B108" s="10">
        <f t="shared" si="10"/>
        <v>1014.9889784720388</v>
      </c>
      <c r="C108" t="s">
        <v>19</v>
      </c>
      <c r="D108" t="s">
        <v>18</v>
      </c>
      <c r="E108" s="4" t="e">
        <f t="shared" si="14"/>
        <v>#VALUE!</v>
      </c>
      <c r="F108" s="4" t="e">
        <f t="shared" si="15"/>
        <v>#VALUE!</v>
      </c>
      <c r="I108" s="5" t="e">
        <f t="shared" si="11"/>
        <v>#VALUE!</v>
      </c>
      <c r="J108">
        <v>0</v>
      </c>
      <c r="K108">
        <v>0</v>
      </c>
    </row>
    <row r="109" spans="1:12" x14ac:dyDescent="0.25">
      <c r="A109">
        <v>108</v>
      </c>
      <c r="B109" s="10">
        <f t="shared" si="10"/>
        <v>1014.9889784720388</v>
      </c>
      <c r="C109" t="s">
        <v>19</v>
      </c>
      <c r="D109" t="s">
        <v>17</v>
      </c>
      <c r="E109" s="4" t="e">
        <f t="shared" si="14"/>
        <v>#VALUE!</v>
      </c>
      <c r="F109" s="4" t="e">
        <f t="shared" si="15"/>
        <v>#VALUE!</v>
      </c>
      <c r="I109" s="5" t="e">
        <f t="shared" si="11"/>
        <v>#VALUE!</v>
      </c>
      <c r="J109">
        <v>0</v>
      </c>
      <c r="K109">
        <v>0</v>
      </c>
    </row>
    <row r="110" spans="1:12" x14ac:dyDescent="0.25">
      <c r="A110">
        <v>109</v>
      </c>
      <c r="B110" s="10">
        <f t="shared" si="10"/>
        <v>1014.9889784720388</v>
      </c>
      <c r="C110" t="s">
        <v>19</v>
      </c>
      <c r="D110" t="s">
        <v>15</v>
      </c>
      <c r="E110" s="4" t="e">
        <f t="shared" si="14"/>
        <v>#VALUE!</v>
      </c>
      <c r="F110" s="4" t="e">
        <f t="shared" si="15"/>
        <v>#VALUE!</v>
      </c>
      <c r="I110" s="5" t="e">
        <f t="shared" si="11"/>
        <v>#VALUE!</v>
      </c>
      <c r="K110">
        <v>-10</v>
      </c>
      <c r="L110" s="2">
        <v>44879</v>
      </c>
    </row>
    <row r="111" spans="1:12" x14ac:dyDescent="0.25">
      <c r="A111">
        <v>110</v>
      </c>
      <c r="B111" s="10">
        <f t="shared" si="10"/>
        <v>1004.9889784720388</v>
      </c>
      <c r="C111" t="s">
        <v>19</v>
      </c>
      <c r="D111" t="s">
        <v>15</v>
      </c>
      <c r="E111" s="4" t="e">
        <f t="shared" ref="E111:E124" si="16">(10/ABS(G111-D111))*ABS(G111-D111)</f>
        <v>#VALUE!</v>
      </c>
      <c r="F111" s="4" t="e">
        <f t="shared" ref="F111:F124" si="17">ABS(D111-G111)</f>
        <v>#VALUE!</v>
      </c>
      <c r="I111" s="5" t="e">
        <f t="shared" si="11"/>
        <v>#VALUE!</v>
      </c>
      <c r="K111">
        <v>-10</v>
      </c>
    </row>
    <row r="112" spans="1:12" x14ac:dyDescent="0.25">
      <c r="A112">
        <v>111</v>
      </c>
      <c r="B112" s="10">
        <f t="shared" si="10"/>
        <v>994.98897847203875</v>
      </c>
      <c r="C112" t="s">
        <v>19</v>
      </c>
      <c r="D112">
        <v>4631.0200000000004</v>
      </c>
      <c r="E112" s="4">
        <f t="shared" si="16"/>
        <v>10.000000000000002</v>
      </c>
      <c r="F112" s="4">
        <f t="shared" si="17"/>
        <v>8.9699999999993452</v>
      </c>
      <c r="G112">
        <v>4639.99</v>
      </c>
      <c r="H112">
        <f>D112-F112*7</f>
        <v>4568.230000000005</v>
      </c>
      <c r="I112" s="5">
        <f t="shared" si="11"/>
        <v>1.114827201783805</v>
      </c>
      <c r="J112">
        <v>30</v>
      </c>
    </row>
    <row r="113" spans="1:12" x14ac:dyDescent="0.25">
      <c r="A113">
        <v>112</v>
      </c>
      <c r="B113" s="10">
        <f t="shared" si="10"/>
        <v>1024.9889784720388</v>
      </c>
      <c r="C113" t="s">
        <v>19</v>
      </c>
      <c r="D113" t="s">
        <v>17</v>
      </c>
      <c r="E113" s="4" t="e">
        <f t="shared" si="16"/>
        <v>#VALUE!</v>
      </c>
      <c r="F113" s="4" t="e">
        <f t="shared" si="17"/>
        <v>#VALUE!</v>
      </c>
      <c r="I113" s="5" t="e">
        <f t="shared" si="11"/>
        <v>#VALUE!</v>
      </c>
      <c r="J113">
        <v>0</v>
      </c>
      <c r="K113">
        <v>0</v>
      </c>
      <c r="L113" s="2">
        <v>44880</v>
      </c>
    </row>
    <row r="114" spans="1:12" x14ac:dyDescent="0.25">
      <c r="A114">
        <v>113</v>
      </c>
      <c r="B114" s="10">
        <f t="shared" si="10"/>
        <v>1024.9889784720388</v>
      </c>
      <c r="C114" t="s">
        <v>19</v>
      </c>
      <c r="D114" t="s">
        <v>18</v>
      </c>
      <c r="E114" s="4" t="e">
        <f t="shared" si="16"/>
        <v>#VALUE!</v>
      </c>
      <c r="F114" s="4" t="e">
        <f t="shared" si="17"/>
        <v>#VALUE!</v>
      </c>
      <c r="I114" s="5" t="e">
        <f t="shared" si="11"/>
        <v>#VALUE!</v>
      </c>
      <c r="J114">
        <v>0</v>
      </c>
      <c r="K114">
        <v>0</v>
      </c>
    </row>
    <row r="115" spans="1:12" x14ac:dyDescent="0.25">
      <c r="A115">
        <v>114</v>
      </c>
      <c r="B115" s="10">
        <f t="shared" si="10"/>
        <v>1024.9889784720388</v>
      </c>
      <c r="C115" t="s">
        <v>19</v>
      </c>
      <c r="D115">
        <v>4589.99</v>
      </c>
      <c r="E115" s="4">
        <f t="shared" si="16"/>
        <v>10</v>
      </c>
      <c r="F115" s="4">
        <f t="shared" si="17"/>
        <v>13.210000000000036</v>
      </c>
      <c r="G115">
        <v>4576.78</v>
      </c>
      <c r="H115">
        <f>D115+F115*10</f>
        <v>4722.09</v>
      </c>
      <c r="I115" s="5">
        <f t="shared" si="11"/>
        <v>0.75700227100681095</v>
      </c>
      <c r="J115">
        <v>100</v>
      </c>
    </row>
    <row r="116" spans="1:12" x14ac:dyDescent="0.25">
      <c r="A116">
        <v>115</v>
      </c>
      <c r="B116" s="10">
        <f t="shared" si="10"/>
        <v>1124.9889784720388</v>
      </c>
      <c r="C116" t="s">
        <v>19</v>
      </c>
      <c r="D116" t="s">
        <v>15</v>
      </c>
      <c r="E116" s="4" t="e">
        <f t="shared" si="16"/>
        <v>#VALUE!</v>
      </c>
      <c r="F116" s="4" t="e">
        <f t="shared" si="17"/>
        <v>#VALUE!</v>
      </c>
      <c r="I116" s="5" t="e">
        <f t="shared" si="11"/>
        <v>#VALUE!</v>
      </c>
      <c r="K116">
        <v>-10</v>
      </c>
    </row>
    <row r="117" spans="1:12" x14ac:dyDescent="0.25">
      <c r="A117">
        <v>116</v>
      </c>
      <c r="B117" s="10">
        <f t="shared" si="10"/>
        <v>1114.9889784720388</v>
      </c>
      <c r="C117" t="s">
        <v>19</v>
      </c>
      <c r="D117" t="s">
        <v>14</v>
      </c>
      <c r="E117" s="4" t="e">
        <f t="shared" si="16"/>
        <v>#VALUE!</v>
      </c>
      <c r="F117" s="4" t="e">
        <f t="shared" si="17"/>
        <v>#VALUE!</v>
      </c>
      <c r="I117" s="5" t="e">
        <f t="shared" si="11"/>
        <v>#VALUE!</v>
      </c>
      <c r="K117">
        <v>-10</v>
      </c>
      <c r="L117" s="2">
        <v>44881</v>
      </c>
    </row>
    <row r="118" spans="1:12" x14ac:dyDescent="0.25">
      <c r="A118">
        <v>117</v>
      </c>
      <c r="B118" s="10">
        <f t="shared" si="10"/>
        <v>1104.9889784720388</v>
      </c>
      <c r="C118" t="s">
        <v>19</v>
      </c>
      <c r="D118">
        <v>4291.8999999999996</v>
      </c>
      <c r="E118" s="4">
        <f t="shared" si="16"/>
        <v>10</v>
      </c>
      <c r="F118" s="4">
        <f t="shared" si="17"/>
        <v>24.340000000000146</v>
      </c>
      <c r="G118">
        <v>4316.24</v>
      </c>
      <c r="H118">
        <v>4309.58</v>
      </c>
      <c r="I118" s="5">
        <f t="shared" si="11"/>
        <v>0.41084634346754068</v>
      </c>
      <c r="K118">
        <f>-(H118-D118)*I118</f>
        <v>-7.2637633525062384</v>
      </c>
    </row>
    <row r="119" spans="1:12" x14ac:dyDescent="0.25">
      <c r="A119">
        <v>118</v>
      </c>
      <c r="B119" s="10">
        <f t="shared" si="10"/>
        <v>1097.7252151195325</v>
      </c>
      <c r="C119" t="s">
        <v>19</v>
      </c>
      <c r="D119" t="s">
        <v>18</v>
      </c>
      <c r="E119" s="4" t="e">
        <f t="shared" si="16"/>
        <v>#VALUE!</v>
      </c>
      <c r="F119" s="4" t="e">
        <f t="shared" si="17"/>
        <v>#VALUE!</v>
      </c>
      <c r="I119" s="5" t="e">
        <f t="shared" si="11"/>
        <v>#VALUE!</v>
      </c>
      <c r="J119">
        <v>0</v>
      </c>
      <c r="K119">
        <v>0</v>
      </c>
    </row>
    <row r="120" spans="1:12" x14ac:dyDescent="0.25">
      <c r="A120">
        <v>119</v>
      </c>
      <c r="B120" s="10">
        <f t="shared" si="10"/>
        <v>1097.7252151195325</v>
      </c>
      <c r="C120" t="s">
        <v>19</v>
      </c>
      <c r="D120" t="s">
        <v>14</v>
      </c>
      <c r="E120" s="4" t="e">
        <f t="shared" si="16"/>
        <v>#VALUE!</v>
      </c>
      <c r="F120" s="4" t="e">
        <f t="shared" si="17"/>
        <v>#VALUE!</v>
      </c>
      <c r="I120" s="5" t="e">
        <f t="shared" si="11"/>
        <v>#VALUE!</v>
      </c>
      <c r="K120">
        <v>-10</v>
      </c>
      <c r="L120" s="2">
        <v>44882</v>
      </c>
    </row>
    <row r="121" spans="1:12" x14ac:dyDescent="0.25">
      <c r="A121">
        <v>120</v>
      </c>
      <c r="B121" s="10">
        <f t="shared" si="10"/>
        <v>1087.7252151195325</v>
      </c>
      <c r="C121" t="s">
        <v>19</v>
      </c>
      <c r="D121">
        <v>4270.76</v>
      </c>
      <c r="E121" s="4">
        <f t="shared" si="16"/>
        <v>10</v>
      </c>
      <c r="F121" s="4">
        <f t="shared" si="17"/>
        <v>16.639999999999418</v>
      </c>
      <c r="G121">
        <v>4287.3999999999996</v>
      </c>
      <c r="H121">
        <f>D121-F121*10</f>
        <v>4104.360000000006</v>
      </c>
      <c r="I121" s="5">
        <f t="shared" si="11"/>
        <v>0.60096153846155953</v>
      </c>
      <c r="J121">
        <v>100</v>
      </c>
    </row>
    <row r="122" spans="1:12" x14ac:dyDescent="0.25">
      <c r="A122">
        <v>121</v>
      </c>
      <c r="B122" s="10">
        <f t="shared" si="10"/>
        <v>1187.7252151195325</v>
      </c>
      <c r="C122" t="s">
        <v>19</v>
      </c>
      <c r="D122" t="s">
        <v>14</v>
      </c>
      <c r="E122" s="4" t="e">
        <f t="shared" si="16"/>
        <v>#VALUE!</v>
      </c>
      <c r="F122" s="4" t="e">
        <f t="shared" si="17"/>
        <v>#VALUE!</v>
      </c>
      <c r="I122" s="5" t="e">
        <f t="shared" si="11"/>
        <v>#VALUE!</v>
      </c>
      <c r="K122">
        <v>-10</v>
      </c>
    </row>
    <row r="123" spans="1:12" x14ac:dyDescent="0.25">
      <c r="A123">
        <v>122</v>
      </c>
      <c r="B123" s="10">
        <f t="shared" si="10"/>
        <v>1177.7252151195325</v>
      </c>
      <c r="C123" t="s">
        <v>19</v>
      </c>
      <c r="D123" t="s">
        <v>18</v>
      </c>
      <c r="E123" s="4" t="e">
        <f t="shared" si="16"/>
        <v>#VALUE!</v>
      </c>
      <c r="F123" s="4" t="e">
        <f t="shared" si="17"/>
        <v>#VALUE!</v>
      </c>
      <c r="I123" s="5" t="e">
        <f t="shared" si="11"/>
        <v>#VALUE!</v>
      </c>
      <c r="J123">
        <v>0</v>
      </c>
      <c r="K123">
        <v>0</v>
      </c>
    </row>
    <row r="124" spans="1:12" x14ac:dyDescent="0.25">
      <c r="A124">
        <v>123</v>
      </c>
      <c r="B124" s="10">
        <f t="shared" si="10"/>
        <v>1177.7252151195325</v>
      </c>
      <c r="C124" t="s">
        <v>19</v>
      </c>
      <c r="D124">
        <v>4197.18</v>
      </c>
      <c r="E124" s="4">
        <f t="shared" si="16"/>
        <v>10</v>
      </c>
      <c r="F124" s="4">
        <f t="shared" si="17"/>
        <v>27.030000000000655</v>
      </c>
      <c r="G124">
        <v>4170.1499999999996</v>
      </c>
      <c r="H124">
        <v>4246.78</v>
      </c>
      <c r="I124" s="5">
        <f t="shared" si="11"/>
        <v>0.36995930447649861</v>
      </c>
      <c r="J124">
        <f>(H124-D124)*I124</f>
        <v>18.349981502034129</v>
      </c>
    </row>
    <row r="125" spans="1:12" x14ac:dyDescent="0.25">
      <c r="A125">
        <v>124</v>
      </c>
      <c r="B125" s="10">
        <f t="shared" si="10"/>
        <v>1196.0751966215666</v>
      </c>
      <c r="C125" t="s">
        <v>19</v>
      </c>
      <c r="D125">
        <v>4246.78</v>
      </c>
      <c r="E125" s="4">
        <f t="shared" ref="E125:E140" si="18">(10/ABS(G125-D125))*ABS(G125-D125)</f>
        <v>10</v>
      </c>
      <c r="F125" s="4">
        <f t="shared" ref="F125:F140" si="19">ABS(D125-G125)</f>
        <v>11.5600000000004</v>
      </c>
      <c r="G125">
        <v>4258.34</v>
      </c>
      <c r="H125">
        <v>4255.2700000000004</v>
      </c>
      <c r="I125" s="5">
        <f t="shared" si="11"/>
        <v>0.86505190311415692</v>
      </c>
      <c r="K125">
        <f>-(H125-D125)*I125</f>
        <v>-7.3442906574397906</v>
      </c>
      <c r="L125" s="2">
        <v>44883</v>
      </c>
    </row>
    <row r="126" spans="1:12" x14ac:dyDescent="0.25">
      <c r="A126">
        <v>125</v>
      </c>
      <c r="B126" s="10">
        <f t="shared" si="10"/>
        <v>1188.7309059641268</v>
      </c>
      <c r="C126" t="s">
        <v>19</v>
      </c>
      <c r="D126" t="s">
        <v>15</v>
      </c>
      <c r="E126" s="4" t="e">
        <f t="shared" si="18"/>
        <v>#VALUE!</v>
      </c>
      <c r="F126" s="4" t="e">
        <f t="shared" si="19"/>
        <v>#VALUE!</v>
      </c>
      <c r="I126" s="5" t="e">
        <f t="shared" si="11"/>
        <v>#VALUE!</v>
      </c>
      <c r="K126">
        <v>-10</v>
      </c>
    </row>
    <row r="127" spans="1:12" x14ac:dyDescent="0.25">
      <c r="A127">
        <v>126</v>
      </c>
      <c r="B127" s="10">
        <f t="shared" si="10"/>
        <v>1178.7309059641268</v>
      </c>
      <c r="C127" t="s">
        <v>19</v>
      </c>
      <c r="D127" t="s">
        <v>17</v>
      </c>
      <c r="E127" s="4" t="e">
        <f t="shared" si="18"/>
        <v>#VALUE!</v>
      </c>
      <c r="F127" s="4" t="e">
        <f t="shared" si="19"/>
        <v>#VALUE!</v>
      </c>
      <c r="I127" s="5" t="e">
        <f t="shared" si="11"/>
        <v>#VALUE!</v>
      </c>
      <c r="J127">
        <v>0</v>
      </c>
      <c r="K127">
        <v>0</v>
      </c>
      <c r="L127" s="2">
        <v>44884</v>
      </c>
    </row>
    <row r="128" spans="1:12" x14ac:dyDescent="0.25">
      <c r="A128">
        <v>127</v>
      </c>
      <c r="B128" s="10">
        <f t="shared" si="10"/>
        <v>1178.7309059641268</v>
      </c>
      <c r="C128" t="s">
        <v>19</v>
      </c>
      <c r="D128" t="s">
        <v>15</v>
      </c>
      <c r="E128" s="4" t="e">
        <f t="shared" si="18"/>
        <v>#VALUE!</v>
      </c>
      <c r="F128" s="4" t="e">
        <f t="shared" si="19"/>
        <v>#VALUE!</v>
      </c>
      <c r="I128" s="5" t="e">
        <f t="shared" si="11"/>
        <v>#VALUE!</v>
      </c>
      <c r="K128">
        <v>-10</v>
      </c>
      <c r="L128" s="2"/>
    </row>
    <row r="129" spans="1:12" x14ac:dyDescent="0.25">
      <c r="A129">
        <v>128</v>
      </c>
      <c r="B129" s="10">
        <f t="shared" si="10"/>
        <v>1168.7309059641268</v>
      </c>
      <c r="C129" t="s">
        <v>19</v>
      </c>
      <c r="D129">
        <v>4273.83</v>
      </c>
      <c r="E129" s="4">
        <f t="shared" si="18"/>
        <v>10</v>
      </c>
      <c r="F129" s="4">
        <f t="shared" si="19"/>
        <v>10.890000000000327</v>
      </c>
      <c r="G129">
        <v>4284.72</v>
      </c>
      <c r="H129">
        <v>4281.7299999999996</v>
      </c>
      <c r="I129" s="5">
        <f t="shared" si="11"/>
        <v>0.91827364554634516</v>
      </c>
      <c r="K129">
        <f>-(H129-D129)*I129</f>
        <v>-7.2543617998157925</v>
      </c>
      <c r="L129" s="2">
        <v>44885</v>
      </c>
    </row>
    <row r="130" spans="1:12" x14ac:dyDescent="0.25">
      <c r="A130">
        <v>129</v>
      </c>
      <c r="B130" s="10">
        <f t="shared" si="10"/>
        <v>1161.476544164311</v>
      </c>
      <c r="C130" t="s">
        <v>19</v>
      </c>
      <c r="D130" t="s">
        <v>15</v>
      </c>
      <c r="E130" s="4" t="e">
        <f t="shared" si="18"/>
        <v>#VALUE!</v>
      </c>
      <c r="F130" s="4" t="e">
        <f t="shared" si="19"/>
        <v>#VALUE!</v>
      </c>
      <c r="I130" s="5" t="e">
        <f t="shared" si="11"/>
        <v>#VALUE!</v>
      </c>
      <c r="K130">
        <v>-10</v>
      </c>
      <c r="L130" s="2">
        <v>44886</v>
      </c>
    </row>
    <row r="131" spans="1:12" x14ac:dyDescent="0.25">
      <c r="A131">
        <v>130</v>
      </c>
      <c r="B131" s="10">
        <f t="shared" si="10"/>
        <v>1151.476544164311</v>
      </c>
      <c r="C131" t="s">
        <v>19</v>
      </c>
      <c r="D131" t="s">
        <v>18</v>
      </c>
      <c r="E131" s="4" t="e">
        <f t="shared" si="18"/>
        <v>#VALUE!</v>
      </c>
      <c r="F131" s="4" t="e">
        <f t="shared" si="19"/>
        <v>#VALUE!</v>
      </c>
      <c r="I131" s="5" t="e">
        <f t="shared" si="11"/>
        <v>#VALUE!</v>
      </c>
      <c r="J131">
        <v>0</v>
      </c>
      <c r="K131">
        <v>0</v>
      </c>
    </row>
    <row r="132" spans="1:12" x14ac:dyDescent="0.25">
      <c r="A132">
        <v>131</v>
      </c>
      <c r="B132" s="10">
        <f t="shared" ref="B132:B195" si="20">B131+J131+K131</f>
        <v>1151.476544164311</v>
      </c>
      <c r="C132" t="s">
        <v>19</v>
      </c>
      <c r="D132" t="s">
        <v>14</v>
      </c>
      <c r="E132" s="4" t="e">
        <f t="shared" si="18"/>
        <v>#VALUE!</v>
      </c>
      <c r="F132" s="4" t="e">
        <f t="shared" si="19"/>
        <v>#VALUE!</v>
      </c>
      <c r="I132" s="5" t="e">
        <f t="shared" ref="I132:I152" si="21">10/ABS(D132-G132)</f>
        <v>#VALUE!</v>
      </c>
      <c r="K132">
        <v>-10</v>
      </c>
    </row>
    <row r="133" spans="1:12" x14ac:dyDescent="0.25">
      <c r="A133">
        <v>132</v>
      </c>
      <c r="B133" s="10">
        <f t="shared" si="20"/>
        <v>1141.476544164311</v>
      </c>
      <c r="C133" t="s">
        <v>19</v>
      </c>
      <c r="D133" t="s">
        <v>15</v>
      </c>
      <c r="E133" s="4" t="e">
        <f t="shared" si="18"/>
        <v>#VALUE!</v>
      </c>
      <c r="F133" s="4" t="e">
        <f t="shared" si="19"/>
        <v>#VALUE!</v>
      </c>
      <c r="I133" s="5" t="e">
        <f t="shared" si="21"/>
        <v>#VALUE!</v>
      </c>
      <c r="K133">
        <v>-10</v>
      </c>
    </row>
    <row r="134" spans="1:12" x14ac:dyDescent="0.25">
      <c r="A134">
        <v>133</v>
      </c>
      <c r="B134" s="10">
        <f t="shared" si="20"/>
        <v>1131.476544164311</v>
      </c>
      <c r="C134" t="s">
        <v>19</v>
      </c>
      <c r="D134" t="s">
        <v>17</v>
      </c>
      <c r="E134" s="4" t="e">
        <f t="shared" si="18"/>
        <v>#VALUE!</v>
      </c>
      <c r="F134" s="4" t="e">
        <f t="shared" si="19"/>
        <v>#VALUE!</v>
      </c>
      <c r="I134" s="5" t="e">
        <f t="shared" si="21"/>
        <v>#VALUE!</v>
      </c>
      <c r="J134">
        <v>0</v>
      </c>
      <c r="K134">
        <v>0</v>
      </c>
    </row>
    <row r="135" spans="1:12" x14ac:dyDescent="0.25">
      <c r="A135">
        <v>134</v>
      </c>
      <c r="B135" s="10">
        <f t="shared" si="20"/>
        <v>1131.476544164311</v>
      </c>
      <c r="C135" t="s">
        <v>19</v>
      </c>
      <c r="D135" t="s">
        <v>15</v>
      </c>
      <c r="E135" s="4" t="e">
        <f t="shared" si="18"/>
        <v>#VALUE!</v>
      </c>
      <c r="F135" s="4" t="e">
        <f t="shared" si="19"/>
        <v>#VALUE!</v>
      </c>
      <c r="I135" s="5" t="e">
        <f t="shared" si="21"/>
        <v>#VALUE!</v>
      </c>
      <c r="K135">
        <v>-10</v>
      </c>
    </row>
    <row r="136" spans="1:12" x14ac:dyDescent="0.25">
      <c r="A136">
        <v>135</v>
      </c>
      <c r="B136" s="10">
        <f t="shared" si="20"/>
        <v>1121.476544164311</v>
      </c>
      <c r="C136" t="s">
        <v>19</v>
      </c>
      <c r="D136" t="s">
        <v>17</v>
      </c>
      <c r="E136" s="4" t="e">
        <f t="shared" si="18"/>
        <v>#VALUE!</v>
      </c>
      <c r="F136" s="4" t="e">
        <f t="shared" si="19"/>
        <v>#VALUE!</v>
      </c>
      <c r="I136" s="5" t="e">
        <f t="shared" si="21"/>
        <v>#VALUE!</v>
      </c>
      <c r="J136">
        <v>0</v>
      </c>
      <c r="K136">
        <v>0</v>
      </c>
    </row>
    <row r="137" spans="1:12" x14ac:dyDescent="0.25">
      <c r="A137">
        <v>136</v>
      </c>
      <c r="B137" s="10">
        <f t="shared" si="20"/>
        <v>1121.476544164311</v>
      </c>
      <c r="C137" t="s">
        <v>19</v>
      </c>
      <c r="D137" t="s">
        <v>15</v>
      </c>
      <c r="E137" s="4" t="e">
        <f t="shared" si="18"/>
        <v>#VALUE!</v>
      </c>
      <c r="F137" s="4" t="e">
        <f t="shared" si="19"/>
        <v>#VALUE!</v>
      </c>
      <c r="I137" s="5" t="e">
        <f t="shared" si="21"/>
        <v>#VALUE!</v>
      </c>
      <c r="K137">
        <v>-10</v>
      </c>
    </row>
    <row r="138" spans="1:12" x14ac:dyDescent="0.25">
      <c r="A138">
        <v>137</v>
      </c>
      <c r="B138" s="10">
        <f t="shared" si="20"/>
        <v>1111.476544164311</v>
      </c>
      <c r="C138" t="s">
        <v>19</v>
      </c>
      <c r="D138" t="s">
        <v>17</v>
      </c>
      <c r="E138" s="4" t="e">
        <f t="shared" si="18"/>
        <v>#VALUE!</v>
      </c>
      <c r="F138" s="4" t="e">
        <f t="shared" si="19"/>
        <v>#VALUE!</v>
      </c>
      <c r="I138" s="5" t="e">
        <f t="shared" si="21"/>
        <v>#VALUE!</v>
      </c>
      <c r="J138">
        <v>0</v>
      </c>
      <c r="K138">
        <v>0</v>
      </c>
    </row>
    <row r="139" spans="1:12" x14ac:dyDescent="0.25">
      <c r="A139">
        <v>138</v>
      </c>
      <c r="B139" s="10">
        <f t="shared" si="20"/>
        <v>1111.476544164311</v>
      </c>
      <c r="C139" t="s">
        <v>19</v>
      </c>
      <c r="D139">
        <v>4342.83</v>
      </c>
      <c r="E139" s="4">
        <f t="shared" si="18"/>
        <v>10</v>
      </c>
      <c r="F139" s="4">
        <f t="shared" si="19"/>
        <v>16.670000000000073</v>
      </c>
      <c r="G139">
        <v>4359.5</v>
      </c>
      <c r="H139">
        <f>D139-F139*10</f>
        <v>4176.1299999999992</v>
      </c>
      <c r="I139" s="5">
        <f t="shared" si="21"/>
        <v>0.59988002399519835</v>
      </c>
      <c r="J139">
        <v>100</v>
      </c>
      <c r="L139" s="2">
        <v>44887</v>
      </c>
    </row>
    <row r="140" spans="1:12" x14ac:dyDescent="0.25">
      <c r="A140">
        <v>139</v>
      </c>
      <c r="B140" s="10">
        <f t="shared" si="20"/>
        <v>1211.476544164311</v>
      </c>
      <c r="C140" t="s">
        <v>19</v>
      </c>
      <c r="D140" t="s">
        <v>14</v>
      </c>
      <c r="E140" s="4" t="e">
        <f t="shared" si="18"/>
        <v>#VALUE!</v>
      </c>
      <c r="F140" s="4" t="e">
        <f t="shared" si="19"/>
        <v>#VALUE!</v>
      </c>
      <c r="I140" s="5" t="e">
        <f t="shared" si="21"/>
        <v>#VALUE!</v>
      </c>
      <c r="K140">
        <v>-10</v>
      </c>
    </row>
    <row r="141" spans="1:12" x14ac:dyDescent="0.25">
      <c r="A141">
        <v>140</v>
      </c>
      <c r="B141" s="10">
        <f t="shared" si="20"/>
        <v>1201.476544164311</v>
      </c>
      <c r="C141" t="s">
        <v>19</v>
      </c>
      <c r="D141" t="s">
        <v>15</v>
      </c>
      <c r="E141" s="4" t="e">
        <f t="shared" ref="E141:E153" si="22">(10/ABS(G141-D141))*ABS(G141-D141)</f>
        <v>#VALUE!</v>
      </c>
      <c r="F141" s="4" t="e">
        <f t="shared" ref="F141:F153" si="23">ABS(D141-G141)</f>
        <v>#VALUE!</v>
      </c>
      <c r="I141" s="5" t="e">
        <f t="shared" si="21"/>
        <v>#VALUE!</v>
      </c>
      <c r="K141">
        <v>-10</v>
      </c>
    </row>
    <row r="142" spans="1:12" x14ac:dyDescent="0.25">
      <c r="A142">
        <v>141</v>
      </c>
      <c r="B142" s="10">
        <f t="shared" si="20"/>
        <v>1191.476544164311</v>
      </c>
      <c r="C142" t="s">
        <v>19</v>
      </c>
      <c r="D142">
        <v>4192.0200000000004</v>
      </c>
      <c r="E142" s="4">
        <f t="shared" si="22"/>
        <v>9.9999999999999982</v>
      </c>
      <c r="F142" s="4">
        <f t="shared" si="23"/>
        <v>18.609999999999673</v>
      </c>
      <c r="G142">
        <v>4210.63</v>
      </c>
      <c r="H142">
        <f>D142-F142*9</f>
        <v>4024.5300000000034</v>
      </c>
      <c r="I142" s="5">
        <f t="shared" si="21"/>
        <v>0.53734551316497448</v>
      </c>
      <c r="J142">
        <v>50</v>
      </c>
    </row>
    <row r="143" spans="1:12" x14ac:dyDescent="0.25">
      <c r="A143">
        <v>142</v>
      </c>
      <c r="B143" s="10">
        <f t="shared" si="20"/>
        <v>1241.476544164311</v>
      </c>
      <c r="C143" t="s">
        <v>19</v>
      </c>
      <c r="D143" t="s">
        <v>14</v>
      </c>
      <c r="E143" s="4" t="e">
        <f t="shared" si="22"/>
        <v>#VALUE!</v>
      </c>
      <c r="F143" s="4" t="e">
        <f t="shared" si="23"/>
        <v>#VALUE!</v>
      </c>
      <c r="I143" s="5" t="e">
        <f t="shared" si="21"/>
        <v>#VALUE!</v>
      </c>
      <c r="K143">
        <v>-10</v>
      </c>
      <c r="L143" s="2">
        <v>44888</v>
      </c>
    </row>
    <row r="144" spans="1:12" x14ac:dyDescent="0.25">
      <c r="A144">
        <v>143</v>
      </c>
      <c r="B144" s="10">
        <f t="shared" si="20"/>
        <v>1231.476544164311</v>
      </c>
      <c r="C144" t="s">
        <v>19</v>
      </c>
      <c r="D144">
        <v>4147.58</v>
      </c>
      <c r="E144" s="4">
        <f t="shared" si="22"/>
        <v>10</v>
      </c>
      <c r="F144" s="4">
        <f t="shared" si="23"/>
        <v>16.770000000000437</v>
      </c>
      <c r="G144">
        <v>4164.3500000000004</v>
      </c>
      <c r="H144">
        <v>4157.53</v>
      </c>
      <c r="I144" s="5">
        <f t="shared" si="21"/>
        <v>0.59630292188430167</v>
      </c>
      <c r="K144">
        <f>-(H144-D144)*I144</f>
        <v>-5.9332140727486928</v>
      </c>
    </row>
    <row r="145" spans="1:12" x14ac:dyDescent="0.25">
      <c r="A145">
        <v>144</v>
      </c>
      <c r="B145" s="10">
        <f t="shared" si="20"/>
        <v>1225.5433300915622</v>
      </c>
      <c r="C145" t="s">
        <v>19</v>
      </c>
      <c r="D145">
        <v>4146.51</v>
      </c>
      <c r="E145" s="4">
        <f t="shared" si="22"/>
        <v>10</v>
      </c>
      <c r="F145" s="4">
        <f t="shared" si="23"/>
        <v>17.369999999999891</v>
      </c>
      <c r="G145">
        <v>4163.88</v>
      </c>
      <c r="H145">
        <v>4161.32</v>
      </c>
      <c r="I145" s="5">
        <f t="shared" si="21"/>
        <v>0.57570523891767778</v>
      </c>
      <c r="K145">
        <f>-(H145-D145)*I145</f>
        <v>-8.5261945883705152</v>
      </c>
    </row>
    <row r="146" spans="1:12" x14ac:dyDescent="0.25">
      <c r="A146">
        <v>145</v>
      </c>
      <c r="B146" s="10">
        <f t="shared" si="20"/>
        <v>1217.0171355031916</v>
      </c>
      <c r="C146" t="s">
        <v>19</v>
      </c>
      <c r="D146">
        <v>4161.32</v>
      </c>
      <c r="E146" s="4">
        <f t="shared" si="22"/>
        <v>10</v>
      </c>
      <c r="F146" s="4">
        <f t="shared" si="23"/>
        <v>14.139999999999418</v>
      </c>
      <c r="G146">
        <v>4147.18</v>
      </c>
      <c r="H146">
        <v>4152.57</v>
      </c>
      <c r="I146" s="5">
        <f t="shared" si="21"/>
        <v>0.7072135785007363</v>
      </c>
      <c r="K146">
        <f>-(D146-H146)*I146</f>
        <v>-6.1881188118814423</v>
      </c>
    </row>
    <row r="147" spans="1:12" x14ac:dyDescent="0.25">
      <c r="A147">
        <v>146</v>
      </c>
      <c r="B147" s="10">
        <f t="shared" si="20"/>
        <v>1210.8290166913102</v>
      </c>
      <c r="C147" t="s">
        <v>19</v>
      </c>
      <c r="D147" t="s">
        <v>14</v>
      </c>
      <c r="E147" s="4" t="e">
        <f t="shared" si="22"/>
        <v>#VALUE!</v>
      </c>
      <c r="F147" s="4" t="e">
        <f t="shared" si="23"/>
        <v>#VALUE!</v>
      </c>
      <c r="I147" s="5" t="e">
        <f t="shared" si="21"/>
        <v>#VALUE!</v>
      </c>
      <c r="K147">
        <v>-10</v>
      </c>
    </row>
    <row r="148" spans="1:12" x14ac:dyDescent="0.25">
      <c r="A148">
        <v>147</v>
      </c>
      <c r="B148" s="10">
        <f t="shared" si="20"/>
        <v>1200.8290166913102</v>
      </c>
      <c r="C148" t="s">
        <v>19</v>
      </c>
      <c r="D148" t="s">
        <v>14</v>
      </c>
      <c r="E148" s="4" t="e">
        <f t="shared" si="22"/>
        <v>#VALUE!</v>
      </c>
      <c r="F148" s="4" t="e">
        <f t="shared" si="23"/>
        <v>#VALUE!</v>
      </c>
      <c r="I148" s="5" t="e">
        <f t="shared" si="21"/>
        <v>#VALUE!</v>
      </c>
      <c r="K148">
        <v>-10</v>
      </c>
    </row>
    <row r="149" spans="1:12" x14ac:dyDescent="0.25">
      <c r="A149">
        <v>148</v>
      </c>
      <c r="B149" s="10">
        <f t="shared" si="20"/>
        <v>1190.8290166913102</v>
      </c>
      <c r="C149" t="s">
        <v>19</v>
      </c>
      <c r="D149" t="s">
        <v>14</v>
      </c>
      <c r="E149" s="4" t="e">
        <f t="shared" si="22"/>
        <v>#VALUE!</v>
      </c>
      <c r="F149" s="4" t="e">
        <f t="shared" si="23"/>
        <v>#VALUE!</v>
      </c>
      <c r="I149" s="5" t="e">
        <f t="shared" si="21"/>
        <v>#VALUE!</v>
      </c>
      <c r="K149">
        <v>-10</v>
      </c>
    </row>
    <row r="150" spans="1:12" x14ac:dyDescent="0.25">
      <c r="A150">
        <v>149</v>
      </c>
      <c r="B150" s="10">
        <f t="shared" si="20"/>
        <v>1180.8290166913102</v>
      </c>
      <c r="C150" t="s">
        <v>19</v>
      </c>
      <c r="D150" t="s">
        <v>18</v>
      </c>
      <c r="E150" s="4" t="e">
        <f t="shared" si="22"/>
        <v>#VALUE!</v>
      </c>
      <c r="F150" s="4" t="e">
        <f t="shared" si="23"/>
        <v>#VALUE!</v>
      </c>
      <c r="I150" s="5" t="e">
        <f t="shared" si="21"/>
        <v>#VALUE!</v>
      </c>
      <c r="J150">
        <v>0</v>
      </c>
      <c r="K150">
        <v>0</v>
      </c>
      <c r="L150" s="2">
        <v>44889</v>
      </c>
    </row>
    <row r="151" spans="1:12" x14ac:dyDescent="0.25">
      <c r="A151">
        <v>150</v>
      </c>
      <c r="B151" s="10">
        <f t="shared" si="20"/>
        <v>1180.8290166913102</v>
      </c>
      <c r="C151" t="s">
        <v>19</v>
      </c>
      <c r="D151" t="s">
        <v>14</v>
      </c>
      <c r="E151" s="4" t="e">
        <f t="shared" si="22"/>
        <v>#VALUE!</v>
      </c>
      <c r="F151" s="4" t="e">
        <f t="shared" si="23"/>
        <v>#VALUE!</v>
      </c>
      <c r="I151" s="5" t="e">
        <f t="shared" si="21"/>
        <v>#VALUE!</v>
      </c>
      <c r="K151">
        <v>-10</v>
      </c>
    </row>
    <row r="152" spans="1:12" x14ac:dyDescent="0.25">
      <c r="A152">
        <v>151</v>
      </c>
      <c r="B152" s="10">
        <f t="shared" si="20"/>
        <v>1170.8290166913102</v>
      </c>
      <c r="C152" t="s">
        <v>19</v>
      </c>
      <c r="D152" t="s">
        <v>18</v>
      </c>
      <c r="E152" s="4" t="e">
        <f t="shared" si="22"/>
        <v>#VALUE!</v>
      </c>
      <c r="F152" s="4" t="e">
        <f t="shared" si="23"/>
        <v>#VALUE!</v>
      </c>
      <c r="I152" s="5" t="e">
        <f t="shared" si="21"/>
        <v>#VALUE!</v>
      </c>
      <c r="J152">
        <v>0</v>
      </c>
      <c r="K152">
        <v>0</v>
      </c>
    </row>
    <row r="153" spans="1:12" x14ac:dyDescent="0.25">
      <c r="A153">
        <v>152</v>
      </c>
      <c r="B153" s="10">
        <f t="shared" si="20"/>
        <v>1170.8290166913102</v>
      </c>
      <c r="C153" t="s">
        <v>19</v>
      </c>
      <c r="D153" t="s">
        <v>14</v>
      </c>
      <c r="E153" s="4" t="e">
        <f t="shared" si="22"/>
        <v>#VALUE!</v>
      </c>
      <c r="F153" s="4" t="e">
        <f t="shared" si="23"/>
        <v>#VALUE!</v>
      </c>
      <c r="I153" s="5" t="e">
        <f>10/ABS(D153-G153)</f>
        <v>#VALUE!</v>
      </c>
      <c r="K153">
        <v>-10</v>
      </c>
    </row>
    <row r="154" spans="1:12" x14ac:dyDescent="0.25">
      <c r="A154">
        <v>153</v>
      </c>
      <c r="B154" s="10">
        <f t="shared" si="20"/>
        <v>1160.8290166913102</v>
      </c>
      <c r="C154" t="s">
        <v>19</v>
      </c>
      <c r="D154" t="s">
        <v>15</v>
      </c>
      <c r="E154" s="4" t="e">
        <f t="shared" ref="E154:E167" si="24">(10/ABS(G154-D154))*ABS(G154-D154)</f>
        <v>#VALUE!</v>
      </c>
      <c r="F154" s="4" t="e">
        <f t="shared" ref="F154:F167" si="25">ABS(D154-G154)</f>
        <v>#VALUE!</v>
      </c>
      <c r="I154" s="5" t="e">
        <f t="shared" ref="I154:I217" si="26">10/ABS(D154-G154)</f>
        <v>#VALUE!</v>
      </c>
      <c r="K154">
        <v>-10</v>
      </c>
      <c r="L154" s="2">
        <v>44890</v>
      </c>
    </row>
    <row r="155" spans="1:12" x14ac:dyDescent="0.25">
      <c r="A155">
        <v>154</v>
      </c>
      <c r="B155" s="10">
        <f t="shared" si="20"/>
        <v>1150.8290166913102</v>
      </c>
      <c r="C155" t="s">
        <v>19</v>
      </c>
      <c r="D155" t="s">
        <v>14</v>
      </c>
      <c r="E155" s="4" t="e">
        <f t="shared" si="24"/>
        <v>#VALUE!</v>
      </c>
      <c r="F155" s="4" t="e">
        <f t="shared" si="25"/>
        <v>#VALUE!</v>
      </c>
      <c r="I155" s="5" t="e">
        <f t="shared" si="26"/>
        <v>#VALUE!</v>
      </c>
      <c r="K155">
        <v>-10</v>
      </c>
    </row>
    <row r="156" spans="1:12" x14ac:dyDescent="0.25">
      <c r="A156">
        <v>155</v>
      </c>
      <c r="B156" s="10">
        <f t="shared" si="20"/>
        <v>1140.8290166913102</v>
      </c>
      <c r="C156" t="s">
        <v>19</v>
      </c>
      <c r="D156" t="s">
        <v>14</v>
      </c>
      <c r="E156" s="4" t="e">
        <f t="shared" si="24"/>
        <v>#VALUE!</v>
      </c>
      <c r="F156" s="4" t="e">
        <f t="shared" si="25"/>
        <v>#VALUE!</v>
      </c>
      <c r="I156" s="5" t="e">
        <f t="shared" si="26"/>
        <v>#VALUE!</v>
      </c>
      <c r="K156">
        <v>-10</v>
      </c>
    </row>
    <row r="157" spans="1:12" x14ac:dyDescent="0.25">
      <c r="A157">
        <v>156</v>
      </c>
      <c r="B157" s="10">
        <f t="shared" si="20"/>
        <v>1130.8290166913102</v>
      </c>
      <c r="C157" t="s">
        <v>19</v>
      </c>
      <c r="D157">
        <v>4460.6099999999997</v>
      </c>
      <c r="E157" s="4">
        <f t="shared" si="24"/>
        <v>10</v>
      </c>
      <c r="F157" s="4">
        <f t="shared" si="25"/>
        <v>26.890000000000327</v>
      </c>
      <c r="G157">
        <v>4487.5</v>
      </c>
      <c r="H157">
        <f>D157-F157*10</f>
        <v>4191.7099999999964</v>
      </c>
      <c r="I157" s="5">
        <f t="shared" si="26"/>
        <v>0.37188545927853767</v>
      </c>
      <c r="J157">
        <v>100</v>
      </c>
      <c r="L157" s="2">
        <v>44891</v>
      </c>
    </row>
    <row r="158" spans="1:12" x14ac:dyDescent="0.25">
      <c r="A158">
        <v>157</v>
      </c>
      <c r="B158" s="10">
        <f t="shared" si="20"/>
        <v>1230.8290166913102</v>
      </c>
      <c r="C158" t="s">
        <v>19</v>
      </c>
      <c r="D158">
        <v>4082.78</v>
      </c>
      <c r="E158" s="4">
        <f t="shared" si="24"/>
        <v>10</v>
      </c>
      <c r="F158" s="4">
        <f t="shared" si="25"/>
        <v>17.790000000000418</v>
      </c>
      <c r="G158">
        <v>4064.99</v>
      </c>
      <c r="H158">
        <f>D158+F158*5</f>
        <v>4171.7300000000023</v>
      </c>
      <c r="I158" s="5">
        <f t="shared" si="26"/>
        <v>0.56211354693646798</v>
      </c>
      <c r="J158">
        <v>10</v>
      </c>
      <c r="L158" s="2">
        <v>44892</v>
      </c>
    </row>
    <row r="159" spans="1:12" x14ac:dyDescent="0.25">
      <c r="A159">
        <v>158</v>
      </c>
      <c r="B159" s="10">
        <f t="shared" si="20"/>
        <v>1240.8290166913102</v>
      </c>
      <c r="C159" t="s">
        <v>19</v>
      </c>
      <c r="D159" t="s">
        <v>15</v>
      </c>
      <c r="E159" s="4" t="e">
        <f t="shared" si="24"/>
        <v>#VALUE!</v>
      </c>
      <c r="F159" s="4" t="e">
        <f t="shared" si="25"/>
        <v>#VALUE!</v>
      </c>
      <c r="I159" s="5" t="e">
        <f t="shared" si="26"/>
        <v>#VALUE!</v>
      </c>
      <c r="K159">
        <v>-10</v>
      </c>
      <c r="L159" s="2">
        <v>44893</v>
      </c>
    </row>
    <row r="160" spans="1:12" x14ac:dyDescent="0.25">
      <c r="A160">
        <v>159</v>
      </c>
      <c r="B160" s="10">
        <f t="shared" si="20"/>
        <v>1230.8290166913102</v>
      </c>
      <c r="C160" t="s">
        <v>19</v>
      </c>
      <c r="D160" t="s">
        <v>17</v>
      </c>
      <c r="E160" s="4" t="e">
        <f t="shared" si="24"/>
        <v>#VALUE!</v>
      </c>
      <c r="F160" s="4" t="e">
        <f t="shared" si="25"/>
        <v>#VALUE!</v>
      </c>
      <c r="I160" s="5" t="e">
        <f t="shared" si="26"/>
        <v>#VALUE!</v>
      </c>
      <c r="J160">
        <v>0</v>
      </c>
      <c r="K160">
        <v>0</v>
      </c>
    </row>
    <row r="161" spans="1:12" x14ac:dyDescent="0.25">
      <c r="A161">
        <v>160</v>
      </c>
      <c r="B161" s="10">
        <f t="shared" si="20"/>
        <v>1230.8290166913102</v>
      </c>
      <c r="C161" t="s">
        <v>19</v>
      </c>
      <c r="D161">
        <v>4054.49</v>
      </c>
      <c r="E161" s="4">
        <f t="shared" si="24"/>
        <v>10</v>
      </c>
      <c r="F161" s="4">
        <f t="shared" si="25"/>
        <v>20.600000000000364</v>
      </c>
      <c r="G161">
        <v>4075.09</v>
      </c>
      <c r="H161">
        <v>4070.7</v>
      </c>
      <c r="I161" s="5">
        <f t="shared" si="26"/>
        <v>0.4854368932038749</v>
      </c>
      <c r="K161">
        <f>-(H161-D161)*I161</f>
        <v>-7.8689320388348296</v>
      </c>
    </row>
    <row r="162" spans="1:12" x14ac:dyDescent="0.25">
      <c r="A162">
        <v>161</v>
      </c>
      <c r="B162" s="10">
        <f t="shared" si="20"/>
        <v>1222.9600846524754</v>
      </c>
      <c r="C162" t="s">
        <v>19</v>
      </c>
      <c r="D162" t="s">
        <v>15</v>
      </c>
      <c r="E162" s="4" t="e">
        <f t="shared" si="24"/>
        <v>#VALUE!</v>
      </c>
      <c r="F162" s="4" t="e">
        <f t="shared" si="25"/>
        <v>#VALUE!</v>
      </c>
      <c r="I162" s="5" t="e">
        <f t="shared" si="26"/>
        <v>#VALUE!</v>
      </c>
      <c r="K162">
        <v>-10</v>
      </c>
    </row>
    <row r="163" spans="1:12" x14ac:dyDescent="0.25">
      <c r="A163">
        <v>162</v>
      </c>
      <c r="B163" s="10">
        <f t="shared" si="20"/>
        <v>1212.9600846524754</v>
      </c>
      <c r="C163" t="s">
        <v>19</v>
      </c>
      <c r="D163">
        <v>4055.49</v>
      </c>
      <c r="E163" s="4">
        <f t="shared" si="24"/>
        <v>10</v>
      </c>
      <c r="F163" s="4">
        <f t="shared" si="25"/>
        <v>14.630000000000109</v>
      </c>
      <c r="G163">
        <v>4070.12</v>
      </c>
      <c r="H163">
        <f>D163-F163*2</f>
        <v>4026.2299999999996</v>
      </c>
      <c r="I163" s="5">
        <f t="shared" si="26"/>
        <v>0.68352699931646788</v>
      </c>
      <c r="J163">
        <v>20</v>
      </c>
    </row>
    <row r="164" spans="1:12" x14ac:dyDescent="0.25">
      <c r="A164">
        <v>163</v>
      </c>
      <c r="B164" s="10">
        <f t="shared" si="20"/>
        <v>1232.9600846524754</v>
      </c>
      <c r="C164" t="s">
        <v>19</v>
      </c>
      <c r="D164">
        <v>4078.81</v>
      </c>
      <c r="E164" s="4">
        <f t="shared" si="24"/>
        <v>10</v>
      </c>
      <c r="F164" s="4">
        <f t="shared" si="25"/>
        <v>22.579999999999927</v>
      </c>
      <c r="G164">
        <v>4056.23</v>
      </c>
      <c r="H164">
        <f>D164+F164*10</f>
        <v>4304.6099999999988</v>
      </c>
      <c r="I164" s="5">
        <f t="shared" si="26"/>
        <v>0.44286979627989514</v>
      </c>
      <c r="J164">
        <v>100</v>
      </c>
    </row>
    <row r="165" spans="1:12" x14ac:dyDescent="0.25">
      <c r="A165">
        <v>164</v>
      </c>
      <c r="B165" s="10">
        <f t="shared" si="20"/>
        <v>1332.9600846524754</v>
      </c>
      <c r="C165" t="s">
        <v>19</v>
      </c>
      <c r="D165" t="s">
        <v>15</v>
      </c>
      <c r="E165" s="4" t="e">
        <f t="shared" si="24"/>
        <v>#VALUE!</v>
      </c>
      <c r="F165" s="4" t="e">
        <f t="shared" si="25"/>
        <v>#VALUE!</v>
      </c>
      <c r="I165" s="5" t="e">
        <f t="shared" si="26"/>
        <v>#VALUE!</v>
      </c>
      <c r="K165">
        <v>-10</v>
      </c>
      <c r="L165" s="2">
        <v>44894</v>
      </c>
    </row>
    <row r="166" spans="1:12" x14ac:dyDescent="0.25">
      <c r="A166">
        <v>165</v>
      </c>
      <c r="B166" s="10">
        <f t="shared" si="20"/>
        <v>1322.9600846524754</v>
      </c>
      <c r="C166" t="s">
        <v>19</v>
      </c>
      <c r="D166" t="s">
        <v>17</v>
      </c>
      <c r="E166" s="4" t="e">
        <f t="shared" si="24"/>
        <v>#VALUE!</v>
      </c>
      <c r="F166" s="4" t="e">
        <f t="shared" si="25"/>
        <v>#VALUE!</v>
      </c>
      <c r="I166" s="5" t="e">
        <f t="shared" si="26"/>
        <v>#VALUE!</v>
      </c>
      <c r="J166">
        <v>0</v>
      </c>
      <c r="K166">
        <v>0</v>
      </c>
    </row>
    <row r="167" spans="1:12" x14ac:dyDescent="0.25">
      <c r="A167">
        <v>166</v>
      </c>
      <c r="B167" s="10">
        <f t="shared" si="20"/>
        <v>1322.9600846524754</v>
      </c>
      <c r="C167" t="s">
        <v>19</v>
      </c>
      <c r="D167" t="s">
        <v>18</v>
      </c>
      <c r="E167" s="4" t="e">
        <f t="shared" si="24"/>
        <v>#VALUE!</v>
      </c>
      <c r="F167" s="4" t="e">
        <f t="shared" si="25"/>
        <v>#VALUE!</v>
      </c>
      <c r="I167" s="5" t="e">
        <f t="shared" si="26"/>
        <v>#VALUE!</v>
      </c>
      <c r="J167">
        <v>0</v>
      </c>
      <c r="K167">
        <v>0</v>
      </c>
      <c r="L167" s="2">
        <v>44895</v>
      </c>
    </row>
    <row r="168" spans="1:12" x14ac:dyDescent="0.25">
      <c r="A168">
        <v>167</v>
      </c>
      <c r="B168" s="10">
        <f t="shared" si="20"/>
        <v>1322.9600846524754</v>
      </c>
      <c r="C168" t="s">
        <v>19</v>
      </c>
      <c r="D168" t="s">
        <v>14</v>
      </c>
      <c r="E168" s="4" t="e">
        <f t="shared" ref="E168" si="27">(10/ABS(G168-D168))*ABS(G168-D168)</f>
        <v>#VALUE!</v>
      </c>
      <c r="F168" s="4" t="e">
        <f t="shared" ref="F168" si="28">ABS(D168-G168)</f>
        <v>#VALUE!</v>
      </c>
      <c r="I168" s="5" t="e">
        <f t="shared" si="26"/>
        <v>#VALUE!</v>
      </c>
      <c r="K168">
        <v>-10</v>
      </c>
    </row>
    <row r="169" spans="1:12" x14ac:dyDescent="0.25">
      <c r="A169">
        <v>168</v>
      </c>
      <c r="B169" s="10">
        <f t="shared" si="20"/>
        <v>1312.9600846524754</v>
      </c>
      <c r="C169" t="s">
        <v>19</v>
      </c>
      <c r="D169" t="s">
        <v>15</v>
      </c>
      <c r="E169" s="4" t="e">
        <f t="shared" ref="E169:E185" si="29">(10/ABS(G169-D169))*ABS(G169-D169)</f>
        <v>#VALUE!</v>
      </c>
      <c r="F169" s="4" t="e">
        <f t="shared" ref="F169:F185" si="30">ABS(D169-G169)</f>
        <v>#VALUE!</v>
      </c>
      <c r="I169" s="5" t="e">
        <f t="shared" si="26"/>
        <v>#VALUE!</v>
      </c>
      <c r="K169">
        <v>-10</v>
      </c>
    </row>
    <row r="170" spans="1:12" x14ac:dyDescent="0.25">
      <c r="A170">
        <v>169</v>
      </c>
      <c r="B170" s="10">
        <f t="shared" si="20"/>
        <v>1302.9600846524754</v>
      </c>
      <c r="C170" t="s">
        <v>19</v>
      </c>
      <c r="D170">
        <v>4448.91</v>
      </c>
      <c r="E170" s="4">
        <f t="shared" si="29"/>
        <v>10</v>
      </c>
      <c r="F170" s="4">
        <f t="shared" si="30"/>
        <v>20.599999999999454</v>
      </c>
      <c r="G170">
        <v>4428.3100000000004</v>
      </c>
      <c r="H170">
        <f>D170+F170*10</f>
        <v>4654.9099999999944</v>
      </c>
      <c r="I170" s="5">
        <f t="shared" si="26"/>
        <v>0.48543689320389638</v>
      </c>
      <c r="J170">
        <v>100</v>
      </c>
    </row>
    <row r="171" spans="1:12" x14ac:dyDescent="0.25">
      <c r="A171">
        <v>170</v>
      </c>
      <c r="B171" s="10">
        <f t="shared" si="20"/>
        <v>1402.9600846524754</v>
      </c>
      <c r="C171" t="s">
        <v>19</v>
      </c>
      <c r="D171" t="s">
        <v>18</v>
      </c>
      <c r="E171" s="4" t="e">
        <f t="shared" si="29"/>
        <v>#VALUE!</v>
      </c>
      <c r="F171" s="4" t="e">
        <f t="shared" si="30"/>
        <v>#VALUE!</v>
      </c>
      <c r="I171" s="5" t="e">
        <f t="shared" si="26"/>
        <v>#VALUE!</v>
      </c>
      <c r="J171">
        <v>0</v>
      </c>
      <c r="K171">
        <v>0</v>
      </c>
      <c r="L171" s="2">
        <v>44896</v>
      </c>
    </row>
    <row r="172" spans="1:12" x14ac:dyDescent="0.25">
      <c r="A172">
        <v>171</v>
      </c>
      <c r="B172" s="10">
        <f t="shared" si="20"/>
        <v>1402.9600846524754</v>
      </c>
      <c r="C172" t="s">
        <v>19</v>
      </c>
      <c r="D172">
        <v>4706.12</v>
      </c>
      <c r="E172" s="4">
        <f t="shared" si="29"/>
        <v>10</v>
      </c>
      <c r="F172" s="4">
        <f t="shared" si="30"/>
        <v>11.760000000000218</v>
      </c>
      <c r="G172">
        <v>4694.3599999999997</v>
      </c>
      <c r="H172">
        <v>4701.21</v>
      </c>
      <c r="I172" s="5">
        <f t="shared" si="26"/>
        <v>0.85034013605440595</v>
      </c>
      <c r="K172">
        <f>-(D172-H172)*I172</f>
        <v>-4.1751700680270094</v>
      </c>
    </row>
    <row r="173" spans="1:12" x14ac:dyDescent="0.25">
      <c r="A173">
        <v>172</v>
      </c>
      <c r="B173" s="10">
        <f t="shared" si="20"/>
        <v>1398.7849145844484</v>
      </c>
      <c r="C173" t="s">
        <v>19</v>
      </c>
      <c r="D173" t="s">
        <v>14</v>
      </c>
      <c r="E173" s="4" t="e">
        <f t="shared" si="29"/>
        <v>#VALUE!</v>
      </c>
      <c r="F173" s="4" t="e">
        <f t="shared" si="30"/>
        <v>#VALUE!</v>
      </c>
      <c r="I173" s="5" t="e">
        <f t="shared" si="26"/>
        <v>#VALUE!</v>
      </c>
      <c r="K173">
        <v>-10</v>
      </c>
    </row>
    <row r="174" spans="1:12" x14ac:dyDescent="0.25">
      <c r="A174">
        <v>173</v>
      </c>
      <c r="B174" s="10">
        <f t="shared" si="20"/>
        <v>1388.7849145844484</v>
      </c>
      <c r="C174" t="s">
        <v>19</v>
      </c>
      <c r="D174" t="s">
        <v>17</v>
      </c>
      <c r="E174" s="4" t="e">
        <f t="shared" si="29"/>
        <v>#VALUE!</v>
      </c>
      <c r="F174" s="4" t="e">
        <f t="shared" si="30"/>
        <v>#VALUE!</v>
      </c>
      <c r="I174" s="5" t="e">
        <f t="shared" si="26"/>
        <v>#VALUE!</v>
      </c>
      <c r="J174">
        <v>0</v>
      </c>
      <c r="K174">
        <v>0</v>
      </c>
    </row>
    <row r="175" spans="1:12" x14ac:dyDescent="0.25">
      <c r="A175">
        <v>174</v>
      </c>
      <c r="B175" s="10">
        <f t="shared" si="20"/>
        <v>1388.7849145844484</v>
      </c>
      <c r="C175" t="s">
        <v>19</v>
      </c>
      <c r="D175">
        <v>4718.1499999999996</v>
      </c>
      <c r="E175" s="4">
        <f t="shared" si="29"/>
        <v>10</v>
      </c>
      <c r="F175" s="4">
        <f t="shared" si="30"/>
        <v>12.3700000000008</v>
      </c>
      <c r="G175">
        <v>4730.5200000000004</v>
      </c>
      <c r="H175">
        <f>D175-F175*10</f>
        <v>4594.4499999999916</v>
      </c>
      <c r="I175" s="5">
        <f t="shared" si="26"/>
        <v>0.80840743734837128</v>
      </c>
      <c r="J175">
        <v>100</v>
      </c>
    </row>
    <row r="176" spans="1:12" x14ac:dyDescent="0.25">
      <c r="A176">
        <v>175</v>
      </c>
      <c r="B176" s="10">
        <f t="shared" si="20"/>
        <v>1488.7849145844484</v>
      </c>
      <c r="C176" t="s">
        <v>19</v>
      </c>
      <c r="D176" t="s">
        <v>14</v>
      </c>
      <c r="E176" s="4" t="e">
        <f t="shared" si="29"/>
        <v>#VALUE!</v>
      </c>
      <c r="F176" s="4" t="e">
        <f t="shared" si="30"/>
        <v>#VALUE!</v>
      </c>
      <c r="I176" s="5" t="e">
        <f t="shared" si="26"/>
        <v>#VALUE!</v>
      </c>
      <c r="K176">
        <v>-10</v>
      </c>
      <c r="L176" s="2">
        <v>44897</v>
      </c>
    </row>
    <row r="177" spans="1:12" x14ac:dyDescent="0.25">
      <c r="A177">
        <v>176</v>
      </c>
      <c r="B177" s="10">
        <f t="shared" si="20"/>
        <v>1478.7849145844484</v>
      </c>
      <c r="C177" t="s">
        <v>19</v>
      </c>
      <c r="D177" t="s">
        <v>15</v>
      </c>
      <c r="E177" s="4" t="e">
        <f t="shared" si="29"/>
        <v>#VALUE!</v>
      </c>
      <c r="F177" s="4" t="e">
        <f t="shared" si="30"/>
        <v>#VALUE!</v>
      </c>
      <c r="I177" s="5" t="e">
        <f t="shared" si="26"/>
        <v>#VALUE!</v>
      </c>
      <c r="K177">
        <v>-8</v>
      </c>
    </row>
    <row r="178" spans="1:12" x14ac:dyDescent="0.25">
      <c r="A178">
        <v>177</v>
      </c>
      <c r="B178" s="10">
        <f t="shared" si="20"/>
        <v>1470.7849145844484</v>
      </c>
      <c r="C178" t="s">
        <v>19</v>
      </c>
      <c r="D178" t="s">
        <v>14</v>
      </c>
      <c r="E178" s="4" t="e">
        <f t="shared" si="29"/>
        <v>#VALUE!</v>
      </c>
      <c r="F178" s="4" t="e">
        <f t="shared" si="30"/>
        <v>#VALUE!</v>
      </c>
      <c r="I178" s="5" t="e">
        <f t="shared" si="26"/>
        <v>#VALUE!</v>
      </c>
      <c r="K178">
        <v>-10</v>
      </c>
    </row>
    <row r="179" spans="1:12" x14ac:dyDescent="0.25">
      <c r="A179">
        <v>178</v>
      </c>
      <c r="B179" s="10">
        <f t="shared" si="20"/>
        <v>1460.7849145844484</v>
      </c>
      <c r="C179" t="s">
        <v>19</v>
      </c>
      <c r="D179" t="s">
        <v>18</v>
      </c>
      <c r="E179" s="4" t="e">
        <f t="shared" si="29"/>
        <v>#VALUE!</v>
      </c>
      <c r="F179" s="4" t="e">
        <f t="shared" si="30"/>
        <v>#VALUE!</v>
      </c>
      <c r="I179" s="5" t="e">
        <f t="shared" si="26"/>
        <v>#VALUE!</v>
      </c>
      <c r="J179">
        <v>0</v>
      </c>
      <c r="K179">
        <v>0</v>
      </c>
    </row>
    <row r="180" spans="1:12" x14ac:dyDescent="0.25">
      <c r="A180">
        <v>179</v>
      </c>
      <c r="B180" s="10">
        <f t="shared" si="20"/>
        <v>1460.7849145844484</v>
      </c>
      <c r="C180" t="s">
        <v>19</v>
      </c>
      <c r="D180" t="s">
        <v>17</v>
      </c>
      <c r="E180" s="4" t="e">
        <f t="shared" si="29"/>
        <v>#VALUE!</v>
      </c>
      <c r="F180" s="4" t="e">
        <f t="shared" si="30"/>
        <v>#VALUE!</v>
      </c>
      <c r="I180" s="5" t="e">
        <f t="shared" si="26"/>
        <v>#VALUE!</v>
      </c>
      <c r="J180">
        <v>0</v>
      </c>
      <c r="K180">
        <v>0</v>
      </c>
    </row>
    <row r="181" spans="1:12" x14ac:dyDescent="0.25">
      <c r="A181">
        <v>180</v>
      </c>
      <c r="B181" s="10">
        <f t="shared" si="20"/>
        <v>1460.7849145844484</v>
      </c>
      <c r="C181" t="s">
        <v>19</v>
      </c>
      <c r="D181" t="s">
        <v>18</v>
      </c>
      <c r="E181" s="4" t="e">
        <f t="shared" si="29"/>
        <v>#VALUE!</v>
      </c>
      <c r="F181" s="4" t="e">
        <f t="shared" si="30"/>
        <v>#VALUE!</v>
      </c>
      <c r="I181" s="5" t="e">
        <f t="shared" si="26"/>
        <v>#VALUE!</v>
      </c>
      <c r="J181">
        <v>0</v>
      </c>
      <c r="K181">
        <v>0</v>
      </c>
    </row>
    <row r="182" spans="1:12" x14ac:dyDescent="0.25">
      <c r="A182">
        <v>181</v>
      </c>
      <c r="B182" s="10">
        <f t="shared" si="20"/>
        <v>1460.7849145844484</v>
      </c>
      <c r="C182" t="s">
        <v>19</v>
      </c>
      <c r="D182" t="s">
        <v>14</v>
      </c>
      <c r="E182" s="4" t="e">
        <f t="shared" si="29"/>
        <v>#VALUE!</v>
      </c>
      <c r="F182" s="4" t="e">
        <f t="shared" si="30"/>
        <v>#VALUE!</v>
      </c>
      <c r="I182" s="5" t="e">
        <f t="shared" si="26"/>
        <v>#VALUE!</v>
      </c>
      <c r="K182">
        <v>-9</v>
      </c>
    </row>
    <row r="183" spans="1:12" x14ac:dyDescent="0.25">
      <c r="A183">
        <v>182</v>
      </c>
      <c r="B183" s="10">
        <f t="shared" si="20"/>
        <v>1451.7849145844484</v>
      </c>
      <c r="C183" t="s">
        <v>19</v>
      </c>
      <c r="D183" t="s">
        <v>17</v>
      </c>
      <c r="E183" s="4" t="e">
        <f t="shared" si="29"/>
        <v>#VALUE!</v>
      </c>
      <c r="F183" s="4" t="e">
        <f t="shared" si="30"/>
        <v>#VALUE!</v>
      </c>
      <c r="I183" s="5" t="e">
        <f t="shared" si="26"/>
        <v>#VALUE!</v>
      </c>
      <c r="J183">
        <v>0</v>
      </c>
      <c r="K183">
        <v>0</v>
      </c>
    </row>
    <row r="184" spans="1:12" x14ac:dyDescent="0.25">
      <c r="A184">
        <v>183</v>
      </c>
      <c r="B184" s="10">
        <f t="shared" si="20"/>
        <v>1451.7849145844484</v>
      </c>
      <c r="C184" t="s">
        <v>19</v>
      </c>
      <c r="D184" t="s">
        <v>18</v>
      </c>
      <c r="E184" s="4" t="e">
        <f t="shared" si="29"/>
        <v>#VALUE!</v>
      </c>
      <c r="F184" s="4" t="e">
        <f t="shared" si="30"/>
        <v>#VALUE!</v>
      </c>
      <c r="I184" s="5" t="e">
        <f t="shared" si="26"/>
        <v>#VALUE!</v>
      </c>
      <c r="J184">
        <v>0</v>
      </c>
      <c r="K184">
        <v>0</v>
      </c>
      <c r="L184" s="2">
        <v>44898</v>
      </c>
    </row>
    <row r="185" spans="1:12" x14ac:dyDescent="0.25">
      <c r="A185">
        <v>184</v>
      </c>
      <c r="B185" s="10">
        <f t="shared" si="20"/>
        <v>1451.7849145844484</v>
      </c>
      <c r="C185" t="s">
        <v>19</v>
      </c>
      <c r="D185" t="s">
        <v>14</v>
      </c>
      <c r="E185" s="4" t="e">
        <f t="shared" si="29"/>
        <v>#VALUE!</v>
      </c>
      <c r="F185" s="4" t="e">
        <f t="shared" si="30"/>
        <v>#VALUE!</v>
      </c>
      <c r="I185" s="5" t="e">
        <f t="shared" si="26"/>
        <v>#VALUE!</v>
      </c>
      <c r="K185">
        <v>-10</v>
      </c>
    </row>
    <row r="186" spans="1:12" x14ac:dyDescent="0.25">
      <c r="A186">
        <v>185</v>
      </c>
      <c r="B186" s="10">
        <f t="shared" si="20"/>
        <v>1441.7849145844484</v>
      </c>
      <c r="C186" t="s">
        <v>19</v>
      </c>
      <c r="D186" t="s">
        <v>14</v>
      </c>
      <c r="E186" s="4" t="e">
        <f t="shared" ref="E186:E209" si="31">(10/ABS(G186-D186))*ABS(G186-D186)</f>
        <v>#VALUE!</v>
      </c>
      <c r="F186" s="4" t="e">
        <f t="shared" ref="F186:F209" si="32">ABS(D186-G186)</f>
        <v>#VALUE!</v>
      </c>
      <c r="I186" s="5" t="e">
        <f t="shared" si="26"/>
        <v>#VALUE!</v>
      </c>
      <c r="K186">
        <v>-10</v>
      </c>
    </row>
    <row r="187" spans="1:12" x14ac:dyDescent="0.25">
      <c r="A187">
        <v>186</v>
      </c>
      <c r="B187" s="10">
        <f t="shared" si="20"/>
        <v>1431.7849145844484</v>
      </c>
      <c r="C187" t="s">
        <v>19</v>
      </c>
      <c r="D187" t="s">
        <v>17</v>
      </c>
      <c r="E187" s="4" t="e">
        <f t="shared" si="31"/>
        <v>#VALUE!</v>
      </c>
      <c r="F187" s="4" t="e">
        <f t="shared" si="32"/>
        <v>#VALUE!</v>
      </c>
      <c r="I187" s="5" t="e">
        <f t="shared" si="26"/>
        <v>#VALUE!</v>
      </c>
      <c r="J187">
        <v>0</v>
      </c>
      <c r="K187">
        <v>0</v>
      </c>
    </row>
    <row r="188" spans="1:12" x14ac:dyDescent="0.25">
      <c r="A188">
        <v>187</v>
      </c>
      <c r="B188" s="10">
        <f t="shared" si="20"/>
        <v>1431.7849145844484</v>
      </c>
      <c r="C188" t="s">
        <v>19</v>
      </c>
      <c r="D188">
        <v>4531.72</v>
      </c>
      <c r="E188" s="4">
        <f t="shared" si="31"/>
        <v>10</v>
      </c>
      <c r="F188" s="4">
        <f t="shared" si="32"/>
        <v>29.729999999999563</v>
      </c>
      <c r="G188">
        <v>4561.45</v>
      </c>
      <c r="H188">
        <f>D188-F188*10</f>
        <v>4234.4200000000046</v>
      </c>
      <c r="I188" s="5">
        <f t="shared" si="26"/>
        <v>0.33636057854020002</v>
      </c>
      <c r="J188">
        <v>100</v>
      </c>
    </row>
    <row r="189" spans="1:12" x14ac:dyDescent="0.25">
      <c r="A189">
        <v>188</v>
      </c>
      <c r="B189" s="10">
        <f t="shared" si="20"/>
        <v>1531.7849145844484</v>
      </c>
      <c r="C189" t="s">
        <v>19</v>
      </c>
      <c r="D189" t="s">
        <v>17</v>
      </c>
      <c r="E189" s="4" t="e">
        <f t="shared" si="31"/>
        <v>#VALUE!</v>
      </c>
      <c r="F189" s="4" t="e">
        <f t="shared" si="32"/>
        <v>#VALUE!</v>
      </c>
      <c r="I189" s="5" t="e">
        <f t="shared" si="26"/>
        <v>#VALUE!</v>
      </c>
      <c r="J189">
        <v>0</v>
      </c>
      <c r="K189">
        <v>0</v>
      </c>
      <c r="L189" s="2">
        <v>44900</v>
      </c>
    </row>
    <row r="190" spans="1:12" x14ac:dyDescent="0.25">
      <c r="A190">
        <v>189</v>
      </c>
      <c r="B190" s="10">
        <f t="shared" si="20"/>
        <v>1531.7849145844484</v>
      </c>
      <c r="C190" t="s">
        <v>19</v>
      </c>
      <c r="D190" t="s">
        <v>15</v>
      </c>
      <c r="E190" s="4" t="e">
        <f t="shared" si="31"/>
        <v>#VALUE!</v>
      </c>
      <c r="F190" s="4" t="e">
        <f t="shared" si="32"/>
        <v>#VALUE!</v>
      </c>
      <c r="I190" s="5" t="e">
        <f t="shared" si="26"/>
        <v>#VALUE!</v>
      </c>
      <c r="K190">
        <v>-10</v>
      </c>
    </row>
    <row r="191" spans="1:12" x14ac:dyDescent="0.25">
      <c r="A191">
        <v>190</v>
      </c>
      <c r="B191" s="10">
        <f t="shared" si="20"/>
        <v>1521.7849145844484</v>
      </c>
      <c r="C191" t="s">
        <v>19</v>
      </c>
      <c r="D191" t="s">
        <v>14</v>
      </c>
      <c r="E191" s="4" t="e">
        <f t="shared" si="31"/>
        <v>#VALUE!</v>
      </c>
      <c r="F191" s="4" t="e">
        <f t="shared" si="32"/>
        <v>#VALUE!</v>
      </c>
      <c r="I191" s="5" t="e">
        <f t="shared" si="26"/>
        <v>#VALUE!</v>
      </c>
      <c r="K191">
        <v>-10</v>
      </c>
      <c r="L191" s="2">
        <v>44901</v>
      </c>
    </row>
    <row r="192" spans="1:12" x14ac:dyDescent="0.25">
      <c r="A192">
        <v>191</v>
      </c>
      <c r="B192" s="10">
        <f t="shared" si="20"/>
        <v>1511.7849145844484</v>
      </c>
      <c r="C192" t="s">
        <v>19</v>
      </c>
      <c r="D192" t="s">
        <v>18</v>
      </c>
      <c r="E192" s="4" t="e">
        <f t="shared" si="31"/>
        <v>#VALUE!</v>
      </c>
      <c r="F192" s="4" t="e">
        <f t="shared" si="32"/>
        <v>#VALUE!</v>
      </c>
      <c r="I192" s="5" t="e">
        <f t="shared" si="26"/>
        <v>#VALUE!</v>
      </c>
      <c r="J192">
        <v>0</v>
      </c>
      <c r="K192">
        <v>0</v>
      </c>
    </row>
    <row r="193" spans="1:12" x14ac:dyDescent="0.25">
      <c r="A193">
        <v>192</v>
      </c>
      <c r="B193" s="10">
        <f t="shared" si="20"/>
        <v>1511.7849145844484</v>
      </c>
      <c r="C193" t="s">
        <v>19</v>
      </c>
      <c r="D193">
        <v>4166.49</v>
      </c>
      <c r="E193" s="4">
        <f t="shared" si="31"/>
        <v>10</v>
      </c>
      <c r="F193" s="4">
        <f t="shared" si="32"/>
        <v>18.199999999999818</v>
      </c>
      <c r="G193">
        <v>4148.29</v>
      </c>
      <c r="H193">
        <v>4151.92</v>
      </c>
      <c r="I193" s="5">
        <f t="shared" si="26"/>
        <v>0.54945054945055494</v>
      </c>
      <c r="K193">
        <f>-(D193-H193)*I193</f>
        <v>-8.0054945054944255</v>
      </c>
    </row>
    <row r="194" spans="1:12" x14ac:dyDescent="0.25">
      <c r="A194">
        <v>193</v>
      </c>
      <c r="B194" s="10">
        <f t="shared" si="20"/>
        <v>1503.779420078954</v>
      </c>
      <c r="C194" t="s">
        <v>19</v>
      </c>
      <c r="D194">
        <v>4165.43</v>
      </c>
      <c r="E194" s="4">
        <f t="shared" si="31"/>
        <v>10</v>
      </c>
      <c r="F194" s="4">
        <f t="shared" si="32"/>
        <v>17.970000000000255</v>
      </c>
      <c r="G194">
        <v>4147.46</v>
      </c>
      <c r="H194">
        <v>4155.2299999999996</v>
      </c>
      <c r="I194" s="5">
        <f t="shared" si="26"/>
        <v>0.55648302726766041</v>
      </c>
      <c r="K194">
        <f>-(D194-H194)*I194</f>
        <v>-5.6761268781305407</v>
      </c>
    </row>
    <row r="195" spans="1:12" x14ac:dyDescent="0.25">
      <c r="A195">
        <v>194</v>
      </c>
      <c r="B195" s="10">
        <f t="shared" si="20"/>
        <v>1498.1032932008234</v>
      </c>
      <c r="C195" t="s">
        <v>19</v>
      </c>
      <c r="D195">
        <v>4159.3</v>
      </c>
      <c r="E195" s="4">
        <f t="shared" si="31"/>
        <v>10</v>
      </c>
      <c r="F195" s="4">
        <f t="shared" si="32"/>
        <v>12.239999999999782</v>
      </c>
      <c r="G195">
        <v>4147.0600000000004</v>
      </c>
      <c r="H195">
        <v>4153.72</v>
      </c>
      <c r="I195" s="5">
        <f t="shared" si="26"/>
        <v>0.81699346405230211</v>
      </c>
      <c r="K195">
        <f>-(D195-H195)*I195</f>
        <v>-4.5588235294117867</v>
      </c>
    </row>
    <row r="196" spans="1:12" x14ac:dyDescent="0.25">
      <c r="A196">
        <v>195</v>
      </c>
      <c r="B196" s="10">
        <f t="shared" ref="B196:B259" si="33">B195+J195+K195</f>
        <v>1493.5444696714117</v>
      </c>
      <c r="C196" t="s">
        <v>19</v>
      </c>
      <c r="D196" t="s">
        <v>17</v>
      </c>
      <c r="E196" s="4" t="e">
        <f t="shared" si="31"/>
        <v>#VALUE!</v>
      </c>
      <c r="F196" s="4" t="e">
        <f t="shared" si="32"/>
        <v>#VALUE!</v>
      </c>
      <c r="I196" s="5" t="e">
        <f t="shared" si="26"/>
        <v>#VALUE!</v>
      </c>
      <c r="J196">
        <v>0</v>
      </c>
      <c r="K196">
        <v>0</v>
      </c>
    </row>
    <row r="197" spans="1:12" x14ac:dyDescent="0.25">
      <c r="A197">
        <v>196</v>
      </c>
      <c r="B197" s="10">
        <f t="shared" si="33"/>
        <v>1493.5444696714117</v>
      </c>
      <c r="C197" t="s">
        <v>19</v>
      </c>
      <c r="D197" t="s">
        <v>15</v>
      </c>
      <c r="E197" s="4" t="e">
        <f t="shared" si="31"/>
        <v>#VALUE!</v>
      </c>
      <c r="F197" s="4" t="e">
        <f t="shared" si="32"/>
        <v>#VALUE!</v>
      </c>
      <c r="I197" s="5" t="e">
        <f t="shared" si="26"/>
        <v>#VALUE!</v>
      </c>
      <c r="K197">
        <v>-10</v>
      </c>
    </row>
    <row r="198" spans="1:12" x14ac:dyDescent="0.25">
      <c r="A198">
        <v>197</v>
      </c>
      <c r="B198" s="10">
        <f t="shared" si="33"/>
        <v>1483.5444696714117</v>
      </c>
      <c r="C198" t="s">
        <v>19</v>
      </c>
      <c r="D198" t="s">
        <v>14</v>
      </c>
      <c r="E198" s="4" t="e">
        <f t="shared" si="31"/>
        <v>#VALUE!</v>
      </c>
      <c r="F198" s="4" t="e">
        <f t="shared" si="32"/>
        <v>#VALUE!</v>
      </c>
      <c r="I198" s="5" t="e">
        <f t="shared" si="26"/>
        <v>#VALUE!</v>
      </c>
      <c r="K198">
        <v>-10</v>
      </c>
    </row>
    <row r="199" spans="1:12" x14ac:dyDescent="0.25">
      <c r="A199">
        <v>198</v>
      </c>
      <c r="B199" s="10">
        <f t="shared" si="33"/>
        <v>1473.5444696714117</v>
      </c>
      <c r="C199" t="s">
        <v>19</v>
      </c>
      <c r="D199" t="s">
        <v>18</v>
      </c>
      <c r="E199" s="4" t="e">
        <f t="shared" si="31"/>
        <v>#VALUE!</v>
      </c>
      <c r="F199" s="4" t="e">
        <f t="shared" si="32"/>
        <v>#VALUE!</v>
      </c>
      <c r="I199" s="5" t="e">
        <f t="shared" si="26"/>
        <v>#VALUE!</v>
      </c>
      <c r="J199">
        <v>0</v>
      </c>
      <c r="K199">
        <v>0</v>
      </c>
    </row>
    <row r="200" spans="1:12" x14ac:dyDescent="0.25">
      <c r="A200">
        <v>199</v>
      </c>
      <c r="B200" s="10">
        <f t="shared" si="33"/>
        <v>1473.5444696714117</v>
      </c>
      <c r="C200" t="s">
        <v>19</v>
      </c>
      <c r="D200">
        <v>4108.8999999999996</v>
      </c>
      <c r="E200" s="4">
        <f t="shared" si="31"/>
        <v>10</v>
      </c>
      <c r="F200" s="4">
        <f t="shared" si="32"/>
        <v>30.819999999999709</v>
      </c>
      <c r="G200">
        <v>4078.08</v>
      </c>
      <c r="H200">
        <f>D200+F200*10</f>
        <v>4417.0999999999967</v>
      </c>
      <c r="I200" s="5">
        <f t="shared" si="26"/>
        <v>0.32446463335496739</v>
      </c>
      <c r="J200">
        <v>100</v>
      </c>
    </row>
    <row r="201" spans="1:12" x14ac:dyDescent="0.25">
      <c r="A201">
        <v>200</v>
      </c>
      <c r="B201" s="10">
        <f t="shared" si="33"/>
        <v>1573.5444696714117</v>
      </c>
      <c r="C201" t="s">
        <v>19</v>
      </c>
      <c r="D201" t="s">
        <v>15</v>
      </c>
      <c r="E201" s="4" t="e">
        <f t="shared" si="31"/>
        <v>#VALUE!</v>
      </c>
      <c r="F201" s="4" t="e">
        <f t="shared" si="32"/>
        <v>#VALUE!</v>
      </c>
      <c r="I201" s="5" t="e">
        <f t="shared" si="26"/>
        <v>#VALUE!</v>
      </c>
      <c r="K201">
        <v>-10</v>
      </c>
      <c r="L201" s="2">
        <v>44902</v>
      </c>
    </row>
    <row r="202" spans="1:12" x14ac:dyDescent="0.25">
      <c r="A202">
        <v>201</v>
      </c>
      <c r="B202" s="10">
        <f t="shared" si="33"/>
        <v>1563.5444696714117</v>
      </c>
      <c r="C202" t="s">
        <v>19</v>
      </c>
      <c r="D202" t="s">
        <v>17</v>
      </c>
      <c r="E202" s="4" t="e">
        <f t="shared" si="31"/>
        <v>#VALUE!</v>
      </c>
      <c r="F202" s="4" t="e">
        <f t="shared" si="32"/>
        <v>#VALUE!</v>
      </c>
      <c r="I202" s="5" t="e">
        <f t="shared" si="26"/>
        <v>#VALUE!</v>
      </c>
      <c r="J202">
        <v>0</v>
      </c>
      <c r="K202">
        <v>0</v>
      </c>
    </row>
    <row r="203" spans="1:12" x14ac:dyDescent="0.25">
      <c r="A203">
        <v>202</v>
      </c>
      <c r="B203" s="10">
        <f t="shared" si="33"/>
        <v>1563.5444696714117</v>
      </c>
      <c r="C203" t="s">
        <v>19</v>
      </c>
      <c r="D203" t="s">
        <v>18</v>
      </c>
      <c r="E203" s="4" t="e">
        <f t="shared" si="31"/>
        <v>#VALUE!</v>
      </c>
      <c r="F203" s="4" t="e">
        <f t="shared" si="32"/>
        <v>#VALUE!</v>
      </c>
      <c r="I203" s="5" t="e">
        <f t="shared" si="26"/>
        <v>#VALUE!</v>
      </c>
      <c r="J203">
        <v>0</v>
      </c>
      <c r="K203">
        <v>0</v>
      </c>
    </row>
    <row r="204" spans="1:12" x14ac:dyDescent="0.25">
      <c r="A204">
        <v>203</v>
      </c>
      <c r="B204" s="10">
        <f t="shared" si="33"/>
        <v>1563.5444696714117</v>
      </c>
      <c r="C204" t="s">
        <v>19</v>
      </c>
      <c r="D204" t="s">
        <v>17</v>
      </c>
      <c r="E204" s="4" t="e">
        <f t="shared" si="31"/>
        <v>#VALUE!</v>
      </c>
      <c r="F204" s="4" t="e">
        <f t="shared" si="32"/>
        <v>#VALUE!</v>
      </c>
      <c r="I204" s="5" t="e">
        <f t="shared" si="26"/>
        <v>#VALUE!</v>
      </c>
      <c r="J204">
        <v>0</v>
      </c>
      <c r="K204">
        <v>0</v>
      </c>
      <c r="L204" s="2">
        <v>44903</v>
      </c>
    </row>
    <row r="205" spans="1:12" x14ac:dyDescent="0.25">
      <c r="A205">
        <v>204</v>
      </c>
      <c r="B205" s="10">
        <f t="shared" si="33"/>
        <v>1563.5444696714117</v>
      </c>
      <c r="C205" t="s">
        <v>19</v>
      </c>
      <c r="D205" t="s">
        <v>18</v>
      </c>
      <c r="E205" s="4" t="e">
        <f t="shared" si="31"/>
        <v>#VALUE!</v>
      </c>
      <c r="F205" s="4" t="e">
        <f t="shared" si="32"/>
        <v>#VALUE!</v>
      </c>
      <c r="I205" s="5" t="e">
        <f t="shared" si="26"/>
        <v>#VALUE!</v>
      </c>
      <c r="J205">
        <v>0</v>
      </c>
      <c r="K205">
        <v>0</v>
      </c>
    </row>
    <row r="206" spans="1:12" x14ac:dyDescent="0.25">
      <c r="A206">
        <v>205</v>
      </c>
      <c r="B206" s="10">
        <f t="shared" si="33"/>
        <v>1563.5444696714117</v>
      </c>
      <c r="C206" t="s">
        <v>19</v>
      </c>
      <c r="D206" t="s">
        <v>17</v>
      </c>
      <c r="E206" s="4" t="e">
        <f t="shared" si="31"/>
        <v>#VALUE!</v>
      </c>
      <c r="F206" s="4" t="e">
        <f t="shared" si="32"/>
        <v>#VALUE!</v>
      </c>
      <c r="I206" s="5" t="e">
        <f t="shared" si="26"/>
        <v>#VALUE!</v>
      </c>
      <c r="J206">
        <v>0</v>
      </c>
      <c r="K206">
        <v>0</v>
      </c>
    </row>
    <row r="207" spans="1:12" x14ac:dyDescent="0.25">
      <c r="A207">
        <v>206</v>
      </c>
      <c r="B207" s="10">
        <f t="shared" si="33"/>
        <v>1563.5444696714117</v>
      </c>
      <c r="C207" t="s">
        <v>19</v>
      </c>
      <c r="D207" t="s">
        <v>15</v>
      </c>
      <c r="E207" s="4" t="e">
        <f t="shared" si="31"/>
        <v>#VALUE!</v>
      </c>
      <c r="F207" s="4" t="e">
        <f t="shared" si="32"/>
        <v>#VALUE!</v>
      </c>
      <c r="I207" s="5" t="e">
        <f t="shared" si="26"/>
        <v>#VALUE!</v>
      </c>
      <c r="K207">
        <v>-10</v>
      </c>
      <c r="L207" s="2">
        <v>44904</v>
      </c>
    </row>
    <row r="208" spans="1:12" x14ac:dyDescent="0.25">
      <c r="A208">
        <v>207</v>
      </c>
      <c r="B208" s="10">
        <f t="shared" si="33"/>
        <v>1553.5444696714117</v>
      </c>
      <c r="C208" t="s">
        <v>19</v>
      </c>
      <c r="D208" t="s">
        <v>17</v>
      </c>
      <c r="E208" s="4" t="e">
        <f t="shared" si="31"/>
        <v>#VALUE!</v>
      </c>
      <c r="F208" s="4" t="e">
        <f t="shared" si="32"/>
        <v>#VALUE!</v>
      </c>
      <c r="I208" s="5" t="e">
        <f t="shared" si="26"/>
        <v>#VALUE!</v>
      </c>
      <c r="J208">
        <v>0</v>
      </c>
      <c r="K208">
        <v>0</v>
      </c>
      <c r="L208" s="2">
        <v>44905</v>
      </c>
    </row>
    <row r="209" spans="1:14" x14ac:dyDescent="0.25">
      <c r="A209">
        <v>208</v>
      </c>
      <c r="B209" s="10">
        <f t="shared" si="33"/>
        <v>1553.5444696714117</v>
      </c>
      <c r="C209" t="s">
        <v>19</v>
      </c>
      <c r="D209" t="s">
        <v>18</v>
      </c>
      <c r="E209" s="4" t="e">
        <f t="shared" si="31"/>
        <v>#VALUE!</v>
      </c>
      <c r="F209" s="4" t="e">
        <f t="shared" si="32"/>
        <v>#VALUE!</v>
      </c>
      <c r="I209" s="5" t="e">
        <f t="shared" si="26"/>
        <v>#VALUE!</v>
      </c>
      <c r="J209">
        <v>0</v>
      </c>
      <c r="K209">
        <v>0</v>
      </c>
    </row>
    <row r="210" spans="1:14" x14ac:dyDescent="0.25">
      <c r="A210">
        <v>209</v>
      </c>
      <c r="B210" s="10">
        <f t="shared" si="33"/>
        <v>1553.5444696714117</v>
      </c>
      <c r="C210" t="s">
        <v>19</v>
      </c>
      <c r="D210" t="s">
        <v>17</v>
      </c>
      <c r="E210" s="4" t="e">
        <f t="shared" ref="E210:E229" si="34">(10/ABS(G210-D210))*ABS(G210-D210)</f>
        <v>#VALUE!</v>
      </c>
      <c r="F210" s="4" t="e">
        <f t="shared" ref="F210:F229" si="35">ABS(D210-G210)</f>
        <v>#VALUE!</v>
      </c>
      <c r="I210" s="5" t="e">
        <f t="shared" si="26"/>
        <v>#VALUE!</v>
      </c>
      <c r="J210">
        <v>0</v>
      </c>
      <c r="K210">
        <v>0</v>
      </c>
      <c r="L210" s="2">
        <v>44906</v>
      </c>
    </row>
    <row r="211" spans="1:14" x14ac:dyDescent="0.25">
      <c r="A211">
        <v>210</v>
      </c>
      <c r="B211" s="10">
        <f t="shared" si="33"/>
        <v>1553.5444696714117</v>
      </c>
      <c r="C211" t="s">
        <v>19</v>
      </c>
      <c r="D211" t="s">
        <v>15</v>
      </c>
      <c r="E211" s="4" t="e">
        <f t="shared" si="34"/>
        <v>#VALUE!</v>
      </c>
      <c r="F211" s="4" t="e">
        <f t="shared" si="35"/>
        <v>#VALUE!</v>
      </c>
      <c r="I211" s="5" t="e">
        <f t="shared" si="26"/>
        <v>#VALUE!</v>
      </c>
      <c r="K211">
        <v>-8</v>
      </c>
    </row>
    <row r="212" spans="1:14" x14ac:dyDescent="0.25">
      <c r="A212">
        <v>211</v>
      </c>
      <c r="B212" s="10">
        <f t="shared" si="33"/>
        <v>1545.5444696714117</v>
      </c>
      <c r="C212" t="s">
        <v>19</v>
      </c>
      <c r="D212" t="s">
        <v>18</v>
      </c>
      <c r="E212" s="4" t="e">
        <f t="shared" si="34"/>
        <v>#VALUE!</v>
      </c>
      <c r="F212" s="4" t="e">
        <f t="shared" si="35"/>
        <v>#VALUE!</v>
      </c>
      <c r="I212" s="5" t="e">
        <f t="shared" si="26"/>
        <v>#VALUE!</v>
      </c>
      <c r="J212">
        <v>0</v>
      </c>
      <c r="K212">
        <v>0</v>
      </c>
    </row>
    <row r="213" spans="1:14" x14ac:dyDescent="0.25">
      <c r="A213">
        <v>212</v>
      </c>
      <c r="B213" s="10">
        <f t="shared" si="33"/>
        <v>1545.5444696714117</v>
      </c>
      <c r="C213" t="s">
        <v>19</v>
      </c>
      <c r="D213" t="s">
        <v>17</v>
      </c>
      <c r="E213" s="4" t="e">
        <f t="shared" si="34"/>
        <v>#VALUE!</v>
      </c>
      <c r="F213" s="4" t="e">
        <f t="shared" si="35"/>
        <v>#VALUE!</v>
      </c>
      <c r="I213" s="5" t="e">
        <f t="shared" si="26"/>
        <v>#VALUE!</v>
      </c>
      <c r="J213">
        <v>0</v>
      </c>
      <c r="K213">
        <v>0</v>
      </c>
    </row>
    <row r="214" spans="1:14" x14ac:dyDescent="0.25">
      <c r="A214">
        <v>213</v>
      </c>
      <c r="B214" s="10">
        <f t="shared" si="33"/>
        <v>1545.5444696714117</v>
      </c>
      <c r="C214" t="s">
        <v>19</v>
      </c>
      <c r="D214" t="s">
        <v>15</v>
      </c>
      <c r="E214" s="4" t="e">
        <f t="shared" si="34"/>
        <v>#VALUE!</v>
      </c>
      <c r="F214" s="4" t="e">
        <f t="shared" si="35"/>
        <v>#VALUE!</v>
      </c>
      <c r="I214" s="5" t="e">
        <f t="shared" si="26"/>
        <v>#VALUE!</v>
      </c>
      <c r="K214">
        <v>-10</v>
      </c>
      <c r="L214" s="2">
        <v>44907</v>
      </c>
    </row>
    <row r="215" spans="1:14" x14ac:dyDescent="0.25">
      <c r="A215">
        <v>214</v>
      </c>
      <c r="B215" s="10">
        <f t="shared" si="33"/>
        <v>1535.5444696714117</v>
      </c>
      <c r="C215" t="s">
        <v>19</v>
      </c>
      <c r="D215" t="s">
        <v>17</v>
      </c>
      <c r="E215" s="4" t="e">
        <f t="shared" si="34"/>
        <v>#VALUE!</v>
      </c>
      <c r="F215" s="4" t="e">
        <f t="shared" si="35"/>
        <v>#VALUE!</v>
      </c>
      <c r="I215" s="5" t="e">
        <f t="shared" si="26"/>
        <v>#VALUE!</v>
      </c>
      <c r="J215">
        <v>0</v>
      </c>
      <c r="K215">
        <v>0</v>
      </c>
    </row>
    <row r="216" spans="1:14" x14ac:dyDescent="0.25">
      <c r="A216">
        <v>215</v>
      </c>
      <c r="B216" s="10">
        <f t="shared" si="33"/>
        <v>1535.5444696714117</v>
      </c>
      <c r="C216" t="s">
        <v>19</v>
      </c>
      <c r="D216" t="s">
        <v>18</v>
      </c>
      <c r="E216" s="4" t="e">
        <f t="shared" si="34"/>
        <v>#VALUE!</v>
      </c>
      <c r="F216" s="4" t="e">
        <f t="shared" si="35"/>
        <v>#VALUE!</v>
      </c>
      <c r="I216" s="5" t="e">
        <f t="shared" si="26"/>
        <v>#VALUE!</v>
      </c>
      <c r="J216">
        <v>0</v>
      </c>
      <c r="K216">
        <v>0</v>
      </c>
    </row>
    <row r="217" spans="1:14" x14ac:dyDescent="0.25">
      <c r="A217">
        <v>216</v>
      </c>
      <c r="B217" s="10">
        <f t="shared" si="33"/>
        <v>1535.5444696714117</v>
      </c>
      <c r="C217" t="s">
        <v>19</v>
      </c>
      <c r="D217" t="s">
        <v>14</v>
      </c>
      <c r="E217" s="4" t="e">
        <f t="shared" si="34"/>
        <v>#VALUE!</v>
      </c>
      <c r="F217" s="4" t="e">
        <f t="shared" si="35"/>
        <v>#VALUE!</v>
      </c>
      <c r="I217" s="5" t="e">
        <f t="shared" si="26"/>
        <v>#VALUE!</v>
      </c>
      <c r="K217">
        <v>-10</v>
      </c>
    </row>
    <row r="218" spans="1:14" x14ac:dyDescent="0.25">
      <c r="A218">
        <v>217</v>
      </c>
      <c r="B218" s="10">
        <f t="shared" si="33"/>
        <v>1525.5444696714117</v>
      </c>
      <c r="C218" t="s">
        <v>19</v>
      </c>
      <c r="D218" t="s">
        <v>15</v>
      </c>
      <c r="E218" s="4" t="e">
        <f t="shared" si="34"/>
        <v>#VALUE!</v>
      </c>
      <c r="F218" s="4" t="e">
        <f t="shared" si="35"/>
        <v>#VALUE!</v>
      </c>
      <c r="I218" s="5" t="e">
        <f t="shared" ref="I218:I281" si="36">10/ABS(D218-G218)</f>
        <v>#VALUE!</v>
      </c>
      <c r="K218">
        <v>-10</v>
      </c>
    </row>
    <row r="219" spans="1:14" x14ac:dyDescent="0.25">
      <c r="A219">
        <v>218</v>
      </c>
      <c r="B219" s="10">
        <f t="shared" si="33"/>
        <v>1515.5444696714117</v>
      </c>
      <c r="C219" t="s">
        <v>19</v>
      </c>
      <c r="D219" t="s">
        <v>17</v>
      </c>
      <c r="E219" s="4" t="e">
        <f t="shared" si="34"/>
        <v>#VALUE!</v>
      </c>
      <c r="F219" s="4" t="e">
        <f t="shared" si="35"/>
        <v>#VALUE!</v>
      </c>
      <c r="I219" s="5" t="e">
        <f t="shared" si="36"/>
        <v>#VALUE!</v>
      </c>
      <c r="J219">
        <v>0</v>
      </c>
      <c r="K219">
        <v>0</v>
      </c>
    </row>
    <row r="220" spans="1:14" x14ac:dyDescent="0.25">
      <c r="A220">
        <v>219</v>
      </c>
      <c r="B220" s="10">
        <f t="shared" si="33"/>
        <v>1515.5444696714117</v>
      </c>
      <c r="C220" t="s">
        <v>19</v>
      </c>
      <c r="D220" t="s">
        <v>18</v>
      </c>
      <c r="E220" s="4" t="e">
        <f t="shared" si="34"/>
        <v>#VALUE!</v>
      </c>
      <c r="F220" s="4" t="e">
        <f t="shared" si="35"/>
        <v>#VALUE!</v>
      </c>
      <c r="I220" s="5" t="e">
        <f t="shared" si="36"/>
        <v>#VALUE!</v>
      </c>
      <c r="J220">
        <v>0</v>
      </c>
      <c r="K220">
        <v>0</v>
      </c>
    </row>
    <row r="221" spans="1:14" x14ac:dyDescent="0.25">
      <c r="A221">
        <v>220</v>
      </c>
      <c r="B221" s="10">
        <f t="shared" si="33"/>
        <v>1515.5444696714117</v>
      </c>
      <c r="C221" t="s">
        <v>19</v>
      </c>
      <c r="D221" t="s">
        <v>17</v>
      </c>
      <c r="E221" s="4" t="e">
        <f t="shared" si="34"/>
        <v>#VALUE!</v>
      </c>
      <c r="F221" s="4" t="e">
        <f t="shared" si="35"/>
        <v>#VALUE!</v>
      </c>
      <c r="I221" s="5" t="e">
        <f t="shared" si="36"/>
        <v>#VALUE!</v>
      </c>
      <c r="J221">
        <v>0</v>
      </c>
      <c r="K221">
        <v>0</v>
      </c>
    </row>
    <row r="222" spans="1:14" x14ac:dyDescent="0.25">
      <c r="A222">
        <v>221</v>
      </c>
      <c r="B222" s="10">
        <f t="shared" si="33"/>
        <v>1515.5444696714117</v>
      </c>
      <c r="C222" t="s">
        <v>19</v>
      </c>
      <c r="D222">
        <v>4045.28</v>
      </c>
      <c r="E222" s="4">
        <f t="shared" si="34"/>
        <v>10</v>
      </c>
      <c r="F222" s="4">
        <f t="shared" si="35"/>
        <v>12.400000000000091</v>
      </c>
      <c r="G222">
        <v>4032.88</v>
      </c>
      <c r="H222">
        <f>D222+F222*10</f>
        <v>4169.2800000000007</v>
      </c>
      <c r="I222" s="5">
        <f t="shared" si="36"/>
        <v>0.80645161290321987</v>
      </c>
      <c r="J222">
        <v>100</v>
      </c>
    </row>
    <row r="223" spans="1:14" x14ac:dyDescent="0.25">
      <c r="A223">
        <v>222</v>
      </c>
      <c r="B223" s="10">
        <f t="shared" si="33"/>
        <v>1615.5444696714117</v>
      </c>
      <c r="C223" t="s">
        <v>19</v>
      </c>
      <c r="D223">
        <v>4066.36</v>
      </c>
      <c r="E223" s="4">
        <f t="shared" si="34"/>
        <v>10</v>
      </c>
      <c r="F223" s="4">
        <f t="shared" si="35"/>
        <v>17.299999999999727</v>
      </c>
      <c r="G223">
        <v>4083.66</v>
      </c>
      <c r="H223">
        <f>D223-F223*2</f>
        <v>4031.7600000000007</v>
      </c>
      <c r="I223" s="5">
        <f t="shared" si="36"/>
        <v>0.578034682080934</v>
      </c>
      <c r="J223">
        <v>20</v>
      </c>
      <c r="L223" s="2">
        <v>44908</v>
      </c>
    </row>
    <row r="224" spans="1:14" x14ac:dyDescent="0.25">
      <c r="A224">
        <v>223</v>
      </c>
      <c r="B224" s="10">
        <f t="shared" si="33"/>
        <v>1635.5444696714117</v>
      </c>
      <c r="C224" t="s">
        <v>19</v>
      </c>
      <c r="D224" t="s">
        <v>14</v>
      </c>
      <c r="E224" s="4" t="e">
        <f t="shared" si="34"/>
        <v>#VALUE!</v>
      </c>
      <c r="F224" s="4" t="e">
        <f t="shared" si="35"/>
        <v>#VALUE!</v>
      </c>
      <c r="I224" s="5" t="e">
        <f t="shared" si="36"/>
        <v>#VALUE!</v>
      </c>
      <c r="K224">
        <v>-10</v>
      </c>
      <c r="L224" s="2">
        <v>44909</v>
      </c>
      <c r="N224">
        <v>1000</v>
      </c>
    </row>
    <row r="225" spans="1:14" x14ac:dyDescent="0.25">
      <c r="A225">
        <v>224</v>
      </c>
      <c r="B225" s="10">
        <f t="shared" si="33"/>
        <v>1625.5444696714117</v>
      </c>
      <c r="C225" t="s">
        <v>19</v>
      </c>
      <c r="D225" t="s">
        <v>15</v>
      </c>
      <c r="E225" s="4" t="e">
        <f t="shared" si="34"/>
        <v>#VALUE!</v>
      </c>
      <c r="F225" s="4" t="e">
        <f t="shared" si="35"/>
        <v>#VALUE!</v>
      </c>
      <c r="I225" s="5" t="e">
        <f t="shared" si="36"/>
        <v>#VALUE!</v>
      </c>
      <c r="K225">
        <v>-10</v>
      </c>
      <c r="N225">
        <f>N224+J224+K224</f>
        <v>990</v>
      </c>
    </row>
    <row r="226" spans="1:14" x14ac:dyDescent="0.25">
      <c r="A226">
        <v>225</v>
      </c>
      <c r="B226" s="10">
        <f t="shared" si="33"/>
        <v>1615.5444696714117</v>
      </c>
      <c r="C226" t="s">
        <v>19</v>
      </c>
      <c r="D226" t="s">
        <v>15</v>
      </c>
      <c r="E226" s="4" t="e">
        <f t="shared" si="34"/>
        <v>#VALUE!</v>
      </c>
      <c r="F226" s="4" t="e">
        <f t="shared" si="35"/>
        <v>#VALUE!</v>
      </c>
      <c r="I226" s="5" t="e">
        <f t="shared" si="36"/>
        <v>#VALUE!</v>
      </c>
      <c r="K226">
        <v>-10</v>
      </c>
      <c r="N226">
        <f t="shared" ref="N226:N289" si="37">N225+J225+K225</f>
        <v>980</v>
      </c>
    </row>
    <row r="227" spans="1:14" x14ac:dyDescent="0.25">
      <c r="A227">
        <v>226</v>
      </c>
      <c r="B227" s="10">
        <f t="shared" si="33"/>
        <v>1605.5444696714117</v>
      </c>
      <c r="C227" t="s">
        <v>19</v>
      </c>
      <c r="D227" t="s">
        <v>15</v>
      </c>
      <c r="E227" s="4" t="e">
        <f t="shared" si="34"/>
        <v>#VALUE!</v>
      </c>
      <c r="F227" s="4" t="e">
        <f t="shared" si="35"/>
        <v>#VALUE!</v>
      </c>
      <c r="I227" s="5" t="e">
        <f t="shared" si="36"/>
        <v>#VALUE!</v>
      </c>
      <c r="K227">
        <v>-10</v>
      </c>
      <c r="N227">
        <f t="shared" si="37"/>
        <v>970</v>
      </c>
    </row>
    <row r="228" spans="1:14" x14ac:dyDescent="0.25">
      <c r="A228">
        <v>227</v>
      </c>
      <c r="B228" s="10">
        <f t="shared" si="33"/>
        <v>1595.5444696714117</v>
      </c>
      <c r="C228" t="s">
        <v>19</v>
      </c>
      <c r="D228" t="s">
        <v>18</v>
      </c>
      <c r="E228" s="4" t="e">
        <f t="shared" si="34"/>
        <v>#VALUE!</v>
      </c>
      <c r="F228" s="4" t="e">
        <f t="shared" si="35"/>
        <v>#VALUE!</v>
      </c>
      <c r="I228" s="5" t="e">
        <f t="shared" si="36"/>
        <v>#VALUE!</v>
      </c>
      <c r="J228">
        <v>0</v>
      </c>
      <c r="K228">
        <v>0</v>
      </c>
      <c r="N228">
        <f t="shared" si="37"/>
        <v>960</v>
      </c>
    </row>
    <row r="229" spans="1:14" x14ac:dyDescent="0.25">
      <c r="A229">
        <v>228</v>
      </c>
      <c r="B229" s="10">
        <f t="shared" si="33"/>
        <v>1595.5444696714117</v>
      </c>
      <c r="C229" t="s">
        <v>19</v>
      </c>
      <c r="D229" t="s">
        <v>14</v>
      </c>
      <c r="E229" s="4" t="e">
        <f t="shared" si="34"/>
        <v>#VALUE!</v>
      </c>
      <c r="F229" s="4" t="e">
        <f t="shared" si="35"/>
        <v>#VALUE!</v>
      </c>
      <c r="I229" s="5" t="e">
        <f t="shared" si="36"/>
        <v>#VALUE!</v>
      </c>
      <c r="K229">
        <v>-5</v>
      </c>
      <c r="N229">
        <f t="shared" si="37"/>
        <v>960</v>
      </c>
    </row>
    <row r="230" spans="1:14" x14ac:dyDescent="0.25">
      <c r="A230">
        <v>229</v>
      </c>
      <c r="B230" s="10">
        <f t="shared" si="33"/>
        <v>1590.5444696714117</v>
      </c>
      <c r="C230" t="s">
        <v>19</v>
      </c>
      <c r="D230">
        <v>3790.36</v>
      </c>
      <c r="E230" s="4">
        <f t="shared" ref="E230:E244" si="38">(10/ABS(G230-D230))*ABS(G230-D230)</f>
        <v>10</v>
      </c>
      <c r="F230" s="4">
        <f t="shared" ref="F230:F244" si="39">ABS(D230-G230)</f>
        <v>14.220000000000255</v>
      </c>
      <c r="G230">
        <v>3776.14</v>
      </c>
      <c r="H230">
        <f>D230+F230*3</f>
        <v>3833.0200000000009</v>
      </c>
      <c r="I230" s="5">
        <f t="shared" si="36"/>
        <v>0.70323488045005778</v>
      </c>
      <c r="J230">
        <v>30</v>
      </c>
      <c r="N230">
        <f t="shared" si="37"/>
        <v>955</v>
      </c>
    </row>
    <row r="231" spans="1:14" x14ac:dyDescent="0.25">
      <c r="A231">
        <v>230</v>
      </c>
      <c r="B231" s="10">
        <f t="shared" si="33"/>
        <v>1620.5444696714117</v>
      </c>
      <c r="C231" t="s">
        <v>19</v>
      </c>
      <c r="D231">
        <v>3825.06</v>
      </c>
      <c r="E231" s="4">
        <f t="shared" si="38"/>
        <v>10</v>
      </c>
      <c r="F231" s="4">
        <f t="shared" si="39"/>
        <v>31.880000000000109</v>
      </c>
      <c r="G231">
        <v>3856.94</v>
      </c>
      <c r="H231">
        <f>D231-F231*5</f>
        <v>3665.6599999999994</v>
      </c>
      <c r="I231" s="5">
        <f t="shared" si="36"/>
        <v>0.31367628607277181</v>
      </c>
      <c r="J231">
        <v>10</v>
      </c>
      <c r="L231" s="2">
        <v>44910</v>
      </c>
      <c r="N231">
        <f t="shared" si="37"/>
        <v>985</v>
      </c>
    </row>
    <row r="232" spans="1:14" x14ac:dyDescent="0.25">
      <c r="A232">
        <v>231</v>
      </c>
      <c r="B232" s="10">
        <f t="shared" si="33"/>
        <v>1630.5444696714117</v>
      </c>
      <c r="C232" t="s">
        <v>19</v>
      </c>
      <c r="D232" t="s">
        <v>17</v>
      </c>
      <c r="E232" s="4" t="e">
        <f t="shared" si="38"/>
        <v>#VALUE!</v>
      </c>
      <c r="F232" s="4" t="e">
        <f t="shared" si="39"/>
        <v>#VALUE!</v>
      </c>
      <c r="I232" s="5" t="e">
        <f t="shared" si="36"/>
        <v>#VALUE!</v>
      </c>
      <c r="J232">
        <v>0</v>
      </c>
      <c r="K232">
        <v>0</v>
      </c>
      <c r="N232">
        <f t="shared" si="37"/>
        <v>995</v>
      </c>
    </row>
    <row r="233" spans="1:14" x14ac:dyDescent="0.25">
      <c r="A233">
        <v>232</v>
      </c>
      <c r="B233" s="10">
        <f t="shared" si="33"/>
        <v>1630.5444696714117</v>
      </c>
      <c r="C233" t="s">
        <v>19</v>
      </c>
      <c r="D233" t="s">
        <v>18</v>
      </c>
      <c r="E233" s="4" t="e">
        <f t="shared" si="38"/>
        <v>#VALUE!</v>
      </c>
      <c r="F233" s="4" t="e">
        <f t="shared" si="39"/>
        <v>#VALUE!</v>
      </c>
      <c r="I233" s="5" t="e">
        <f t="shared" si="36"/>
        <v>#VALUE!</v>
      </c>
      <c r="J233">
        <v>0</v>
      </c>
      <c r="K233">
        <v>0</v>
      </c>
      <c r="L233" s="2">
        <v>44911</v>
      </c>
      <c r="N233">
        <f t="shared" si="37"/>
        <v>995</v>
      </c>
    </row>
    <row r="234" spans="1:14" x14ac:dyDescent="0.25">
      <c r="A234">
        <v>233</v>
      </c>
      <c r="B234" s="10">
        <f t="shared" si="33"/>
        <v>1630.5444696714117</v>
      </c>
      <c r="C234" t="s">
        <v>19</v>
      </c>
      <c r="D234" t="s">
        <v>17</v>
      </c>
      <c r="E234" s="4" t="e">
        <f t="shared" si="38"/>
        <v>#VALUE!</v>
      </c>
      <c r="F234" s="4" t="e">
        <f t="shared" si="39"/>
        <v>#VALUE!</v>
      </c>
      <c r="I234" s="5" t="e">
        <f t="shared" si="36"/>
        <v>#VALUE!</v>
      </c>
      <c r="J234">
        <v>0</v>
      </c>
      <c r="K234">
        <v>0</v>
      </c>
      <c r="N234">
        <f t="shared" si="37"/>
        <v>995</v>
      </c>
    </row>
    <row r="235" spans="1:14" x14ac:dyDescent="0.25">
      <c r="A235">
        <v>234</v>
      </c>
      <c r="B235" s="10">
        <f t="shared" si="33"/>
        <v>1630.5444696714117</v>
      </c>
      <c r="C235" t="s">
        <v>19</v>
      </c>
      <c r="D235" t="s">
        <v>15</v>
      </c>
      <c r="E235" s="4" t="e">
        <f t="shared" si="38"/>
        <v>#VALUE!</v>
      </c>
      <c r="F235" s="4" t="e">
        <f t="shared" si="39"/>
        <v>#VALUE!</v>
      </c>
      <c r="I235" s="5" t="e">
        <f t="shared" si="36"/>
        <v>#VALUE!</v>
      </c>
      <c r="K235">
        <v>-10</v>
      </c>
      <c r="N235">
        <f t="shared" si="37"/>
        <v>995</v>
      </c>
    </row>
    <row r="236" spans="1:14" x14ac:dyDescent="0.25">
      <c r="A236">
        <v>235</v>
      </c>
      <c r="B236" s="10">
        <f t="shared" si="33"/>
        <v>1620.5444696714117</v>
      </c>
      <c r="C236" t="s">
        <v>19</v>
      </c>
      <c r="D236" t="s">
        <v>18</v>
      </c>
      <c r="E236" s="4" t="e">
        <f t="shared" si="38"/>
        <v>#VALUE!</v>
      </c>
      <c r="F236" s="4" t="e">
        <f t="shared" si="39"/>
        <v>#VALUE!</v>
      </c>
      <c r="I236" s="5" t="e">
        <f t="shared" si="36"/>
        <v>#VALUE!</v>
      </c>
      <c r="J236">
        <v>0</v>
      </c>
      <c r="K236">
        <v>0</v>
      </c>
      <c r="N236">
        <f t="shared" si="37"/>
        <v>985</v>
      </c>
    </row>
    <row r="237" spans="1:14" x14ac:dyDescent="0.25">
      <c r="A237">
        <v>236</v>
      </c>
      <c r="B237" s="10">
        <f t="shared" si="33"/>
        <v>1620.5444696714117</v>
      </c>
      <c r="C237" t="s">
        <v>19</v>
      </c>
      <c r="D237" t="s">
        <v>14</v>
      </c>
      <c r="E237" s="4" t="e">
        <f t="shared" si="38"/>
        <v>#VALUE!</v>
      </c>
      <c r="F237" s="4" t="e">
        <f t="shared" si="39"/>
        <v>#VALUE!</v>
      </c>
      <c r="I237" s="5" t="e">
        <f t="shared" si="36"/>
        <v>#VALUE!</v>
      </c>
      <c r="K237">
        <v>-10</v>
      </c>
      <c r="N237">
        <f t="shared" si="37"/>
        <v>985</v>
      </c>
    </row>
    <row r="238" spans="1:14" x14ac:dyDescent="0.25">
      <c r="A238">
        <v>237</v>
      </c>
      <c r="B238" s="10">
        <f t="shared" si="33"/>
        <v>1610.5444696714117</v>
      </c>
      <c r="C238" t="s">
        <v>19</v>
      </c>
      <c r="D238" t="s">
        <v>14</v>
      </c>
      <c r="E238" s="4" t="e">
        <f t="shared" si="38"/>
        <v>#VALUE!</v>
      </c>
      <c r="F238" s="4" t="e">
        <f t="shared" si="39"/>
        <v>#VALUE!</v>
      </c>
      <c r="I238" s="5" t="e">
        <f t="shared" si="36"/>
        <v>#VALUE!</v>
      </c>
      <c r="K238">
        <v>-10</v>
      </c>
      <c r="L238" s="2">
        <v>44912</v>
      </c>
      <c r="N238">
        <f t="shared" si="37"/>
        <v>975</v>
      </c>
    </row>
    <row r="239" spans="1:14" x14ac:dyDescent="0.25">
      <c r="A239">
        <v>238</v>
      </c>
      <c r="B239" s="10">
        <f t="shared" si="33"/>
        <v>1600.5444696714117</v>
      </c>
      <c r="C239" t="s">
        <v>19</v>
      </c>
      <c r="D239" t="s">
        <v>15</v>
      </c>
      <c r="E239" s="4" t="e">
        <f t="shared" si="38"/>
        <v>#VALUE!</v>
      </c>
      <c r="F239" s="4" t="e">
        <f t="shared" si="39"/>
        <v>#VALUE!</v>
      </c>
      <c r="I239" s="5" t="e">
        <f t="shared" si="36"/>
        <v>#VALUE!</v>
      </c>
      <c r="K239">
        <v>-10</v>
      </c>
      <c r="N239">
        <f t="shared" si="37"/>
        <v>965</v>
      </c>
    </row>
    <row r="240" spans="1:14" x14ac:dyDescent="0.25">
      <c r="A240">
        <v>239</v>
      </c>
      <c r="B240" s="10">
        <f t="shared" si="33"/>
        <v>1590.5444696714117</v>
      </c>
      <c r="C240" t="s">
        <v>19</v>
      </c>
      <c r="D240" t="s">
        <v>14</v>
      </c>
      <c r="E240" s="4" t="e">
        <f t="shared" si="38"/>
        <v>#VALUE!</v>
      </c>
      <c r="F240" s="4" t="e">
        <f t="shared" si="39"/>
        <v>#VALUE!</v>
      </c>
      <c r="I240" s="5" t="e">
        <f t="shared" si="36"/>
        <v>#VALUE!</v>
      </c>
      <c r="K240">
        <v>-10</v>
      </c>
      <c r="N240">
        <f t="shared" si="37"/>
        <v>955</v>
      </c>
    </row>
    <row r="241" spans="1:14" x14ac:dyDescent="0.25">
      <c r="A241">
        <v>240</v>
      </c>
      <c r="B241" s="10">
        <f t="shared" si="33"/>
        <v>1580.5444696714117</v>
      </c>
      <c r="C241" t="s">
        <v>19</v>
      </c>
      <c r="D241" t="s">
        <v>15</v>
      </c>
      <c r="E241" s="4" t="e">
        <f t="shared" si="38"/>
        <v>#VALUE!</v>
      </c>
      <c r="F241" s="4" t="e">
        <f t="shared" si="39"/>
        <v>#VALUE!</v>
      </c>
      <c r="I241" s="5" t="e">
        <f t="shared" si="36"/>
        <v>#VALUE!</v>
      </c>
      <c r="K241">
        <v>-10</v>
      </c>
      <c r="N241">
        <f t="shared" si="37"/>
        <v>945</v>
      </c>
    </row>
    <row r="242" spans="1:14" x14ac:dyDescent="0.25">
      <c r="A242">
        <v>241</v>
      </c>
      <c r="B242" s="10">
        <f t="shared" si="33"/>
        <v>1570.5444696714117</v>
      </c>
      <c r="C242" t="s">
        <v>19</v>
      </c>
      <c r="D242" t="s">
        <v>17</v>
      </c>
      <c r="E242" s="4" t="e">
        <f t="shared" si="38"/>
        <v>#VALUE!</v>
      </c>
      <c r="F242" s="4" t="e">
        <f t="shared" si="39"/>
        <v>#VALUE!</v>
      </c>
      <c r="I242" s="5" t="e">
        <f t="shared" si="36"/>
        <v>#VALUE!</v>
      </c>
      <c r="J242">
        <v>0</v>
      </c>
      <c r="K242">
        <v>0</v>
      </c>
      <c r="N242">
        <f t="shared" si="37"/>
        <v>935</v>
      </c>
    </row>
    <row r="243" spans="1:14" x14ac:dyDescent="0.25">
      <c r="A243">
        <v>242</v>
      </c>
      <c r="B243" s="10">
        <f t="shared" si="33"/>
        <v>1570.5444696714117</v>
      </c>
      <c r="C243" t="s">
        <v>19</v>
      </c>
      <c r="D243" t="s">
        <v>15</v>
      </c>
      <c r="E243" s="4" t="e">
        <f t="shared" si="38"/>
        <v>#VALUE!</v>
      </c>
      <c r="F243" s="4" t="e">
        <f t="shared" si="39"/>
        <v>#VALUE!</v>
      </c>
      <c r="I243" s="5" t="e">
        <f t="shared" si="36"/>
        <v>#VALUE!</v>
      </c>
      <c r="K243">
        <v>-10</v>
      </c>
      <c r="L243" s="2">
        <v>44913</v>
      </c>
      <c r="N243">
        <f t="shared" si="37"/>
        <v>935</v>
      </c>
    </row>
    <row r="244" spans="1:14" x14ac:dyDescent="0.25">
      <c r="A244">
        <v>243</v>
      </c>
      <c r="B244" s="10">
        <f t="shared" si="33"/>
        <v>1560.5444696714117</v>
      </c>
      <c r="C244" t="s">
        <v>19</v>
      </c>
      <c r="D244" t="s">
        <v>14</v>
      </c>
      <c r="E244" s="4" t="e">
        <f t="shared" si="38"/>
        <v>#VALUE!</v>
      </c>
      <c r="F244" s="4" t="e">
        <f t="shared" si="39"/>
        <v>#VALUE!</v>
      </c>
      <c r="I244" s="5" t="e">
        <f t="shared" si="36"/>
        <v>#VALUE!</v>
      </c>
      <c r="K244">
        <v>-10</v>
      </c>
      <c r="N244">
        <f t="shared" si="37"/>
        <v>925</v>
      </c>
    </row>
    <row r="245" spans="1:14" x14ac:dyDescent="0.25">
      <c r="A245">
        <v>244</v>
      </c>
      <c r="B245" s="10">
        <f t="shared" si="33"/>
        <v>1550.5444696714117</v>
      </c>
      <c r="C245" t="s">
        <v>19</v>
      </c>
      <c r="D245" t="s">
        <v>18</v>
      </c>
      <c r="E245" s="4" t="e">
        <f t="shared" ref="E245:E251" si="40">(10/ABS(G245-D245))*ABS(G245-D245)</f>
        <v>#VALUE!</v>
      </c>
      <c r="F245" s="4" t="e">
        <f t="shared" ref="F245:F251" si="41">ABS(D245-G245)</f>
        <v>#VALUE!</v>
      </c>
      <c r="I245" s="5" t="e">
        <f t="shared" si="36"/>
        <v>#VALUE!</v>
      </c>
      <c r="J245">
        <v>0</v>
      </c>
      <c r="K245">
        <v>0</v>
      </c>
      <c r="N245">
        <f t="shared" si="37"/>
        <v>915</v>
      </c>
    </row>
    <row r="246" spans="1:14" x14ac:dyDescent="0.25">
      <c r="A246">
        <v>245</v>
      </c>
      <c r="B246" s="10">
        <f t="shared" si="33"/>
        <v>1550.5444696714117</v>
      </c>
      <c r="C246" t="s">
        <v>19</v>
      </c>
      <c r="D246" t="s">
        <v>17</v>
      </c>
      <c r="E246" s="4" t="e">
        <f t="shared" si="40"/>
        <v>#VALUE!</v>
      </c>
      <c r="F246" s="4" t="e">
        <f t="shared" si="41"/>
        <v>#VALUE!</v>
      </c>
      <c r="I246" s="5" t="e">
        <f t="shared" si="36"/>
        <v>#VALUE!</v>
      </c>
      <c r="J246">
        <v>0</v>
      </c>
      <c r="K246">
        <v>0</v>
      </c>
      <c r="N246">
        <f t="shared" si="37"/>
        <v>915</v>
      </c>
    </row>
    <row r="247" spans="1:14" x14ac:dyDescent="0.25">
      <c r="A247">
        <v>246</v>
      </c>
      <c r="B247" s="10">
        <f t="shared" si="33"/>
        <v>1550.5444696714117</v>
      </c>
      <c r="C247" t="s">
        <v>19</v>
      </c>
      <c r="D247" t="s">
        <v>15</v>
      </c>
      <c r="E247" s="4" t="e">
        <f t="shared" si="40"/>
        <v>#VALUE!</v>
      </c>
      <c r="F247" s="4" t="e">
        <f t="shared" si="41"/>
        <v>#VALUE!</v>
      </c>
      <c r="I247" s="5" t="e">
        <f t="shared" si="36"/>
        <v>#VALUE!</v>
      </c>
      <c r="K247">
        <v>-10</v>
      </c>
      <c r="L247" s="2">
        <v>44914</v>
      </c>
      <c r="N247">
        <f t="shared" si="37"/>
        <v>915</v>
      </c>
    </row>
    <row r="248" spans="1:14" x14ac:dyDescent="0.25">
      <c r="A248">
        <v>247</v>
      </c>
      <c r="B248" s="10">
        <f t="shared" si="33"/>
        <v>1540.5444696714117</v>
      </c>
      <c r="C248" t="s">
        <v>19</v>
      </c>
      <c r="D248">
        <v>3931.05</v>
      </c>
      <c r="E248" s="4">
        <f t="shared" si="40"/>
        <v>10</v>
      </c>
      <c r="F248" s="4">
        <f t="shared" si="41"/>
        <v>11.900000000000091</v>
      </c>
      <c r="G248">
        <v>3919.15</v>
      </c>
      <c r="H248">
        <f>D248+F248*8</f>
        <v>4026.2500000000009</v>
      </c>
      <c r="I248" s="5">
        <f t="shared" si="36"/>
        <v>0.84033613445377509</v>
      </c>
      <c r="J248">
        <v>40</v>
      </c>
      <c r="N248">
        <f t="shared" si="37"/>
        <v>905</v>
      </c>
    </row>
    <row r="249" spans="1:14" x14ac:dyDescent="0.25">
      <c r="A249">
        <v>248</v>
      </c>
      <c r="B249" s="10">
        <f t="shared" si="33"/>
        <v>1580.5444696714117</v>
      </c>
      <c r="C249" t="s">
        <v>19</v>
      </c>
      <c r="D249" t="s">
        <v>18</v>
      </c>
      <c r="E249" s="4" t="e">
        <f t="shared" si="40"/>
        <v>#VALUE!</v>
      </c>
      <c r="F249" s="4" t="e">
        <f t="shared" si="41"/>
        <v>#VALUE!</v>
      </c>
      <c r="I249" s="5" t="e">
        <f t="shared" si="36"/>
        <v>#VALUE!</v>
      </c>
      <c r="J249">
        <v>0</v>
      </c>
      <c r="K249">
        <v>0</v>
      </c>
      <c r="N249">
        <f t="shared" si="37"/>
        <v>945</v>
      </c>
    </row>
    <row r="250" spans="1:14" x14ac:dyDescent="0.25">
      <c r="A250">
        <v>249</v>
      </c>
      <c r="B250" s="10">
        <f t="shared" si="33"/>
        <v>1580.5444696714117</v>
      </c>
      <c r="C250" t="s">
        <v>19</v>
      </c>
      <c r="D250" t="s">
        <v>14</v>
      </c>
      <c r="E250" s="4" t="e">
        <f t="shared" si="40"/>
        <v>#VALUE!</v>
      </c>
      <c r="F250" s="4" t="e">
        <f t="shared" si="41"/>
        <v>#VALUE!</v>
      </c>
      <c r="I250" s="5" t="e">
        <f t="shared" si="36"/>
        <v>#VALUE!</v>
      </c>
      <c r="K250">
        <v>-10</v>
      </c>
      <c r="N250">
        <f t="shared" si="37"/>
        <v>945</v>
      </c>
    </row>
    <row r="251" spans="1:14" x14ac:dyDescent="0.25">
      <c r="A251">
        <v>250</v>
      </c>
      <c r="B251" s="10">
        <f t="shared" si="33"/>
        <v>1570.5444696714117</v>
      </c>
      <c r="C251" t="s">
        <v>19</v>
      </c>
      <c r="D251" t="s">
        <v>15</v>
      </c>
      <c r="E251" s="4" t="e">
        <f t="shared" si="40"/>
        <v>#VALUE!</v>
      </c>
      <c r="F251" s="4" t="e">
        <f t="shared" si="41"/>
        <v>#VALUE!</v>
      </c>
      <c r="I251" s="5" t="e">
        <f t="shared" si="36"/>
        <v>#VALUE!</v>
      </c>
      <c r="K251">
        <v>-10</v>
      </c>
      <c r="N251">
        <f t="shared" si="37"/>
        <v>935</v>
      </c>
    </row>
    <row r="252" spans="1:14" x14ac:dyDescent="0.25">
      <c r="A252">
        <v>251</v>
      </c>
      <c r="B252" s="10">
        <f t="shared" si="33"/>
        <v>1560.5444696714117</v>
      </c>
      <c r="C252" t="s">
        <v>19</v>
      </c>
      <c r="D252" t="s">
        <v>17</v>
      </c>
      <c r="E252" s="4" t="e">
        <f t="shared" ref="E252:E272" si="42">(10/ABS(G252-D252))*ABS(G252-D252)</f>
        <v>#VALUE!</v>
      </c>
      <c r="F252" s="4" t="e">
        <f t="shared" ref="F252:F272" si="43">ABS(D252-G252)</f>
        <v>#VALUE!</v>
      </c>
      <c r="I252" s="5" t="e">
        <f t="shared" si="36"/>
        <v>#VALUE!</v>
      </c>
      <c r="J252">
        <v>0</v>
      </c>
      <c r="K252">
        <v>0</v>
      </c>
      <c r="L252" s="2">
        <v>44915</v>
      </c>
      <c r="N252">
        <f t="shared" si="37"/>
        <v>925</v>
      </c>
    </row>
    <row r="253" spans="1:14" x14ac:dyDescent="0.25">
      <c r="A253">
        <v>252</v>
      </c>
      <c r="B253" s="10">
        <f t="shared" si="33"/>
        <v>1560.5444696714117</v>
      </c>
      <c r="C253" t="s">
        <v>19</v>
      </c>
      <c r="D253" t="s">
        <v>18</v>
      </c>
      <c r="E253" s="4" t="e">
        <f t="shared" si="42"/>
        <v>#VALUE!</v>
      </c>
      <c r="F253" s="4" t="e">
        <f t="shared" si="43"/>
        <v>#VALUE!</v>
      </c>
      <c r="I253" s="5" t="e">
        <f t="shared" si="36"/>
        <v>#VALUE!</v>
      </c>
      <c r="J253">
        <v>0</v>
      </c>
      <c r="K253">
        <v>0</v>
      </c>
      <c r="N253">
        <f t="shared" si="37"/>
        <v>925</v>
      </c>
    </row>
    <row r="254" spans="1:14" x14ac:dyDescent="0.25">
      <c r="A254">
        <v>253</v>
      </c>
      <c r="B254" s="10">
        <f t="shared" si="33"/>
        <v>1560.5444696714117</v>
      </c>
      <c r="C254" t="s">
        <v>19</v>
      </c>
      <c r="D254" t="s">
        <v>17</v>
      </c>
      <c r="E254" s="4" t="e">
        <f t="shared" si="42"/>
        <v>#VALUE!</v>
      </c>
      <c r="F254" s="4" t="e">
        <f t="shared" si="43"/>
        <v>#VALUE!</v>
      </c>
      <c r="I254" s="5" t="e">
        <f t="shared" si="36"/>
        <v>#VALUE!</v>
      </c>
      <c r="J254">
        <v>0</v>
      </c>
      <c r="K254">
        <v>0</v>
      </c>
      <c r="N254">
        <f t="shared" si="37"/>
        <v>925</v>
      </c>
    </row>
    <row r="255" spans="1:14" x14ac:dyDescent="0.25">
      <c r="A255">
        <v>254</v>
      </c>
      <c r="B255" s="10">
        <f t="shared" si="33"/>
        <v>1560.5444696714117</v>
      </c>
      <c r="C255" t="s">
        <v>19</v>
      </c>
      <c r="D255" t="s">
        <v>15</v>
      </c>
      <c r="E255" s="4" t="e">
        <f t="shared" si="42"/>
        <v>#VALUE!</v>
      </c>
      <c r="F255" s="4" t="e">
        <f t="shared" si="43"/>
        <v>#VALUE!</v>
      </c>
      <c r="I255" s="5" t="e">
        <f t="shared" si="36"/>
        <v>#VALUE!</v>
      </c>
      <c r="K255">
        <v>-10</v>
      </c>
      <c r="N255">
        <f t="shared" si="37"/>
        <v>925</v>
      </c>
    </row>
    <row r="256" spans="1:14" x14ac:dyDescent="0.25">
      <c r="A256">
        <v>255</v>
      </c>
      <c r="B256" s="10">
        <f t="shared" si="33"/>
        <v>1550.5444696714117</v>
      </c>
      <c r="C256" t="s">
        <v>19</v>
      </c>
      <c r="D256" t="s">
        <v>15</v>
      </c>
      <c r="E256" s="4" t="e">
        <f t="shared" si="42"/>
        <v>#VALUE!</v>
      </c>
      <c r="F256" s="4" t="e">
        <f t="shared" si="43"/>
        <v>#VALUE!</v>
      </c>
      <c r="I256" s="5" t="e">
        <f t="shared" si="36"/>
        <v>#VALUE!</v>
      </c>
      <c r="K256">
        <v>-10</v>
      </c>
      <c r="N256">
        <f t="shared" si="37"/>
        <v>915</v>
      </c>
    </row>
    <row r="257" spans="1:14" x14ac:dyDescent="0.25">
      <c r="A257">
        <v>256</v>
      </c>
      <c r="B257" s="10">
        <f t="shared" si="33"/>
        <v>1540.5444696714117</v>
      </c>
      <c r="C257" t="s">
        <v>19</v>
      </c>
      <c r="D257" t="s">
        <v>14</v>
      </c>
      <c r="E257" s="4" t="e">
        <f t="shared" si="42"/>
        <v>#VALUE!</v>
      </c>
      <c r="F257" s="4" t="e">
        <f t="shared" si="43"/>
        <v>#VALUE!</v>
      </c>
      <c r="I257" s="5" t="e">
        <f t="shared" si="36"/>
        <v>#VALUE!</v>
      </c>
      <c r="K257">
        <v>-10</v>
      </c>
      <c r="N257">
        <f t="shared" si="37"/>
        <v>905</v>
      </c>
    </row>
    <row r="258" spans="1:14" x14ac:dyDescent="0.25">
      <c r="A258">
        <v>257</v>
      </c>
      <c r="B258" s="10">
        <f t="shared" si="33"/>
        <v>1530.5444696714117</v>
      </c>
      <c r="C258" t="s">
        <v>19</v>
      </c>
      <c r="D258" t="s">
        <v>14</v>
      </c>
      <c r="E258" s="4" t="e">
        <f t="shared" si="42"/>
        <v>#VALUE!</v>
      </c>
      <c r="F258" s="4" t="e">
        <f t="shared" si="43"/>
        <v>#VALUE!</v>
      </c>
      <c r="I258" s="5" t="e">
        <f t="shared" si="36"/>
        <v>#VALUE!</v>
      </c>
      <c r="K258">
        <v>-10</v>
      </c>
      <c r="N258">
        <f t="shared" si="37"/>
        <v>895</v>
      </c>
    </row>
    <row r="259" spans="1:14" x14ac:dyDescent="0.25">
      <c r="A259">
        <v>258</v>
      </c>
      <c r="B259" s="10">
        <f t="shared" si="33"/>
        <v>1520.5444696714117</v>
      </c>
      <c r="C259" t="s">
        <v>19</v>
      </c>
      <c r="D259">
        <v>3842.8</v>
      </c>
      <c r="E259" s="4">
        <f t="shared" si="42"/>
        <v>10</v>
      </c>
      <c r="F259" s="4">
        <f t="shared" si="43"/>
        <v>15.210000000000036</v>
      </c>
      <c r="G259">
        <v>3827.59</v>
      </c>
      <c r="H259">
        <f>D259+F259*4</f>
        <v>3903.6400000000003</v>
      </c>
      <c r="I259" s="5">
        <f t="shared" si="36"/>
        <v>0.65746219592373278</v>
      </c>
      <c r="J259">
        <v>40</v>
      </c>
      <c r="N259">
        <f t="shared" si="37"/>
        <v>885</v>
      </c>
    </row>
    <row r="260" spans="1:14" x14ac:dyDescent="0.25">
      <c r="A260">
        <v>259</v>
      </c>
      <c r="B260" s="10">
        <f t="shared" ref="B260:B323" si="44">B259+J259+K259</f>
        <v>1560.5444696714117</v>
      </c>
      <c r="C260" t="s">
        <v>19</v>
      </c>
      <c r="D260" t="s">
        <v>15</v>
      </c>
      <c r="E260" s="4" t="e">
        <f t="shared" si="42"/>
        <v>#VALUE!</v>
      </c>
      <c r="F260" s="4" t="e">
        <f t="shared" si="43"/>
        <v>#VALUE!</v>
      </c>
      <c r="I260" s="5" t="e">
        <f t="shared" si="36"/>
        <v>#VALUE!</v>
      </c>
      <c r="K260">
        <v>-10</v>
      </c>
      <c r="L260" s="2">
        <v>44916</v>
      </c>
      <c r="N260">
        <f t="shared" si="37"/>
        <v>925</v>
      </c>
    </row>
    <row r="261" spans="1:14" x14ac:dyDescent="0.25">
      <c r="A261">
        <v>260</v>
      </c>
      <c r="B261" s="10">
        <f t="shared" si="44"/>
        <v>1550.5444696714117</v>
      </c>
      <c r="C261" t="s">
        <v>19</v>
      </c>
      <c r="D261" t="s">
        <v>17</v>
      </c>
      <c r="E261" s="4" t="e">
        <f t="shared" si="42"/>
        <v>#VALUE!</v>
      </c>
      <c r="F261" s="4" t="e">
        <f t="shared" si="43"/>
        <v>#VALUE!</v>
      </c>
      <c r="I261" s="5" t="e">
        <f t="shared" si="36"/>
        <v>#VALUE!</v>
      </c>
      <c r="J261">
        <v>0</v>
      </c>
      <c r="K261">
        <v>0</v>
      </c>
      <c r="N261">
        <f t="shared" si="37"/>
        <v>915</v>
      </c>
    </row>
    <row r="262" spans="1:14" x14ac:dyDescent="0.25">
      <c r="A262">
        <v>261</v>
      </c>
      <c r="B262" s="10">
        <f t="shared" si="44"/>
        <v>1550.5444696714117</v>
      </c>
      <c r="C262" t="s">
        <v>19</v>
      </c>
      <c r="D262" t="s">
        <v>14</v>
      </c>
      <c r="E262" s="4" t="e">
        <f t="shared" si="42"/>
        <v>#VALUE!</v>
      </c>
      <c r="F262" s="4" t="e">
        <f t="shared" si="43"/>
        <v>#VALUE!</v>
      </c>
      <c r="I262" s="5" t="e">
        <f t="shared" si="36"/>
        <v>#VALUE!</v>
      </c>
      <c r="K262">
        <v>-10</v>
      </c>
      <c r="N262">
        <f t="shared" si="37"/>
        <v>915</v>
      </c>
    </row>
    <row r="263" spans="1:14" x14ac:dyDescent="0.25">
      <c r="A263">
        <v>262</v>
      </c>
      <c r="B263" s="10">
        <f t="shared" si="44"/>
        <v>1540.5444696714117</v>
      </c>
      <c r="C263" t="s">
        <v>19</v>
      </c>
      <c r="D263" t="s">
        <v>15</v>
      </c>
      <c r="E263" s="4" t="e">
        <f t="shared" si="42"/>
        <v>#VALUE!</v>
      </c>
      <c r="F263" s="4" t="e">
        <f t="shared" si="43"/>
        <v>#VALUE!</v>
      </c>
      <c r="I263" s="5" t="e">
        <f t="shared" si="36"/>
        <v>#VALUE!</v>
      </c>
      <c r="K263">
        <v>-10</v>
      </c>
      <c r="L263" s="2">
        <v>44917</v>
      </c>
      <c r="N263">
        <f t="shared" si="37"/>
        <v>905</v>
      </c>
    </row>
    <row r="264" spans="1:14" x14ac:dyDescent="0.25">
      <c r="A264">
        <v>263</v>
      </c>
      <c r="B264" s="10">
        <f t="shared" si="44"/>
        <v>1530.5444696714117</v>
      </c>
      <c r="C264" t="s">
        <v>19</v>
      </c>
      <c r="D264" t="s">
        <v>17</v>
      </c>
      <c r="E264" s="4" t="e">
        <f t="shared" si="42"/>
        <v>#VALUE!</v>
      </c>
      <c r="F264" s="4" t="e">
        <f t="shared" si="43"/>
        <v>#VALUE!</v>
      </c>
      <c r="I264" s="5" t="e">
        <f t="shared" si="36"/>
        <v>#VALUE!</v>
      </c>
      <c r="J264">
        <v>0</v>
      </c>
      <c r="K264">
        <v>0</v>
      </c>
      <c r="N264">
        <f t="shared" si="37"/>
        <v>895</v>
      </c>
    </row>
    <row r="265" spans="1:14" x14ac:dyDescent="0.25">
      <c r="A265">
        <v>264</v>
      </c>
      <c r="B265" s="10">
        <f t="shared" si="44"/>
        <v>1530.5444696714117</v>
      </c>
      <c r="C265" t="s">
        <v>19</v>
      </c>
      <c r="D265" t="s">
        <v>18</v>
      </c>
      <c r="E265" s="4" t="e">
        <f t="shared" si="42"/>
        <v>#VALUE!</v>
      </c>
      <c r="F265" s="4" t="e">
        <f t="shared" si="43"/>
        <v>#VALUE!</v>
      </c>
      <c r="I265" s="5" t="e">
        <f t="shared" si="36"/>
        <v>#VALUE!</v>
      </c>
      <c r="J265">
        <v>0</v>
      </c>
      <c r="K265">
        <v>0</v>
      </c>
      <c r="N265">
        <f t="shared" si="37"/>
        <v>895</v>
      </c>
    </row>
    <row r="266" spans="1:14" x14ac:dyDescent="0.25">
      <c r="A266">
        <v>265</v>
      </c>
      <c r="B266" s="10">
        <f t="shared" si="44"/>
        <v>1530.5444696714117</v>
      </c>
      <c r="C266" t="s">
        <v>19</v>
      </c>
      <c r="D266" t="s">
        <v>14</v>
      </c>
      <c r="E266" s="4" t="e">
        <f t="shared" si="42"/>
        <v>#VALUE!</v>
      </c>
      <c r="F266" s="4" t="e">
        <f t="shared" si="43"/>
        <v>#VALUE!</v>
      </c>
      <c r="I266" s="5" t="e">
        <f t="shared" si="36"/>
        <v>#VALUE!</v>
      </c>
      <c r="K266">
        <v>-10</v>
      </c>
      <c r="N266">
        <f t="shared" si="37"/>
        <v>895</v>
      </c>
    </row>
    <row r="267" spans="1:14" x14ac:dyDescent="0.25">
      <c r="A267">
        <v>266</v>
      </c>
      <c r="B267" s="10">
        <f t="shared" si="44"/>
        <v>1520.5444696714117</v>
      </c>
      <c r="C267" t="s">
        <v>19</v>
      </c>
      <c r="D267" t="s">
        <v>14</v>
      </c>
      <c r="E267" s="4" t="e">
        <f t="shared" si="42"/>
        <v>#VALUE!</v>
      </c>
      <c r="F267" s="4" t="e">
        <f t="shared" si="43"/>
        <v>#VALUE!</v>
      </c>
      <c r="I267" s="5" t="e">
        <f t="shared" si="36"/>
        <v>#VALUE!</v>
      </c>
      <c r="K267">
        <v>-10</v>
      </c>
      <c r="N267">
        <f t="shared" si="37"/>
        <v>885</v>
      </c>
    </row>
    <row r="268" spans="1:14" x14ac:dyDescent="0.25">
      <c r="A268">
        <v>267</v>
      </c>
      <c r="B268" s="10">
        <f t="shared" si="44"/>
        <v>1510.5444696714117</v>
      </c>
      <c r="C268" t="s">
        <v>19</v>
      </c>
      <c r="D268">
        <v>3998.52</v>
      </c>
      <c r="E268" s="4">
        <f t="shared" si="42"/>
        <v>10</v>
      </c>
      <c r="F268" s="4">
        <f t="shared" si="43"/>
        <v>14.289999999999964</v>
      </c>
      <c r="G268">
        <v>4012.81</v>
      </c>
      <c r="H268">
        <f>D268-F268*2</f>
        <v>3969.94</v>
      </c>
      <c r="I268" s="5">
        <f t="shared" si="36"/>
        <v>0.69979006298110746</v>
      </c>
      <c r="J268">
        <v>20</v>
      </c>
      <c r="L268" s="2">
        <v>44918</v>
      </c>
      <c r="N268">
        <f t="shared" si="37"/>
        <v>875</v>
      </c>
    </row>
    <row r="269" spans="1:14" x14ac:dyDescent="0.25">
      <c r="A269">
        <v>268</v>
      </c>
      <c r="B269" s="10">
        <f t="shared" si="44"/>
        <v>1530.5444696714117</v>
      </c>
      <c r="C269" t="s">
        <v>19</v>
      </c>
      <c r="D269" t="s">
        <v>14</v>
      </c>
      <c r="E269" s="4" t="e">
        <f t="shared" si="42"/>
        <v>#VALUE!</v>
      </c>
      <c r="F269" s="4" t="e">
        <f t="shared" si="43"/>
        <v>#VALUE!</v>
      </c>
      <c r="I269" s="5" t="e">
        <f t="shared" si="36"/>
        <v>#VALUE!</v>
      </c>
      <c r="K269">
        <v>-10</v>
      </c>
      <c r="N269">
        <f t="shared" si="37"/>
        <v>895</v>
      </c>
    </row>
    <row r="270" spans="1:14" x14ac:dyDescent="0.25">
      <c r="A270">
        <v>269</v>
      </c>
      <c r="B270" s="10">
        <f t="shared" si="44"/>
        <v>1520.5444696714117</v>
      </c>
      <c r="C270" t="s">
        <v>19</v>
      </c>
      <c r="D270">
        <v>3983.4</v>
      </c>
      <c r="E270" s="4">
        <f t="shared" si="42"/>
        <v>10</v>
      </c>
      <c r="F270" s="4">
        <f t="shared" si="43"/>
        <v>10.460000000000036</v>
      </c>
      <c r="G270">
        <v>3993.86</v>
      </c>
      <c r="H270">
        <f>D270-F270*4</f>
        <v>3941.56</v>
      </c>
      <c r="I270" s="5">
        <f t="shared" si="36"/>
        <v>0.95602294455066594</v>
      </c>
      <c r="J270">
        <v>40</v>
      </c>
      <c r="N270">
        <f t="shared" si="37"/>
        <v>885</v>
      </c>
    </row>
    <row r="271" spans="1:14" x14ac:dyDescent="0.25">
      <c r="A271">
        <v>270</v>
      </c>
      <c r="B271" s="10">
        <f t="shared" si="44"/>
        <v>1560.5444696714117</v>
      </c>
      <c r="C271" t="s">
        <v>19</v>
      </c>
      <c r="D271" t="s">
        <v>14</v>
      </c>
      <c r="E271" s="4" t="e">
        <f t="shared" si="42"/>
        <v>#VALUE!</v>
      </c>
      <c r="F271" s="4" t="e">
        <f t="shared" si="43"/>
        <v>#VALUE!</v>
      </c>
      <c r="I271" s="5" t="e">
        <f t="shared" si="36"/>
        <v>#VALUE!</v>
      </c>
      <c r="K271">
        <v>-10</v>
      </c>
      <c r="N271">
        <f t="shared" si="37"/>
        <v>925</v>
      </c>
    </row>
    <row r="272" spans="1:14" x14ac:dyDescent="0.25">
      <c r="A272">
        <v>271</v>
      </c>
      <c r="B272" s="10">
        <f t="shared" si="44"/>
        <v>1550.5444696714117</v>
      </c>
      <c r="C272" t="s">
        <v>19</v>
      </c>
      <c r="D272" t="s">
        <v>18</v>
      </c>
      <c r="E272" s="4" t="e">
        <f t="shared" si="42"/>
        <v>#VALUE!</v>
      </c>
      <c r="F272" s="4" t="e">
        <f t="shared" si="43"/>
        <v>#VALUE!</v>
      </c>
      <c r="I272" s="5" t="e">
        <f t="shared" si="36"/>
        <v>#VALUE!</v>
      </c>
      <c r="J272">
        <v>0</v>
      </c>
      <c r="K272">
        <v>0</v>
      </c>
      <c r="N272">
        <f t="shared" si="37"/>
        <v>915</v>
      </c>
    </row>
    <row r="273" spans="1:14" x14ac:dyDescent="0.25">
      <c r="A273">
        <v>272</v>
      </c>
      <c r="B273" s="10">
        <f t="shared" si="44"/>
        <v>1550.5444696714117</v>
      </c>
      <c r="C273" t="s">
        <v>19</v>
      </c>
      <c r="D273" t="s">
        <v>14</v>
      </c>
      <c r="E273" s="4" t="e">
        <f t="shared" ref="E273:E293" si="45">(10/ABS(G273-D273))*ABS(G273-D273)</f>
        <v>#VALUE!</v>
      </c>
      <c r="F273" s="4" t="e">
        <f t="shared" ref="F273:F293" si="46">ABS(D273-G273)</f>
        <v>#VALUE!</v>
      </c>
      <c r="I273" s="5" t="e">
        <f t="shared" si="36"/>
        <v>#VALUE!</v>
      </c>
      <c r="K273">
        <v>-10</v>
      </c>
      <c r="N273">
        <f t="shared" si="37"/>
        <v>915</v>
      </c>
    </row>
    <row r="274" spans="1:14" x14ac:dyDescent="0.25">
      <c r="A274">
        <v>273</v>
      </c>
      <c r="B274" s="10">
        <f t="shared" si="44"/>
        <v>1540.5444696714117</v>
      </c>
      <c r="C274" t="s">
        <v>19</v>
      </c>
      <c r="D274" t="s">
        <v>17</v>
      </c>
      <c r="E274" s="4" t="e">
        <f t="shared" si="45"/>
        <v>#VALUE!</v>
      </c>
      <c r="F274" s="4" t="e">
        <f t="shared" si="46"/>
        <v>#VALUE!</v>
      </c>
      <c r="I274" s="5" t="e">
        <f t="shared" si="36"/>
        <v>#VALUE!</v>
      </c>
      <c r="J274">
        <v>0</v>
      </c>
      <c r="K274">
        <v>0</v>
      </c>
      <c r="N274">
        <f t="shared" si="37"/>
        <v>905</v>
      </c>
    </row>
    <row r="275" spans="1:14" x14ac:dyDescent="0.25">
      <c r="A275">
        <v>274</v>
      </c>
      <c r="B275" s="10">
        <f t="shared" si="44"/>
        <v>1540.5444696714117</v>
      </c>
      <c r="C275" t="s">
        <v>19</v>
      </c>
      <c r="D275" t="s">
        <v>15</v>
      </c>
      <c r="E275" s="4" t="e">
        <f t="shared" si="45"/>
        <v>#VALUE!</v>
      </c>
      <c r="F275" s="4" t="e">
        <f t="shared" si="46"/>
        <v>#VALUE!</v>
      </c>
      <c r="I275" s="5" t="e">
        <f t="shared" si="36"/>
        <v>#VALUE!</v>
      </c>
      <c r="K275">
        <v>-10</v>
      </c>
      <c r="L275" s="2">
        <v>44919</v>
      </c>
      <c r="N275">
        <f t="shared" si="37"/>
        <v>905</v>
      </c>
    </row>
    <row r="276" spans="1:14" x14ac:dyDescent="0.25">
      <c r="A276">
        <v>275</v>
      </c>
      <c r="B276" s="10">
        <f t="shared" si="44"/>
        <v>1530.5444696714117</v>
      </c>
      <c r="C276" t="s">
        <v>19</v>
      </c>
      <c r="D276" t="s">
        <v>14</v>
      </c>
      <c r="E276" s="4" t="e">
        <f t="shared" si="45"/>
        <v>#VALUE!</v>
      </c>
      <c r="F276" s="4" t="e">
        <f t="shared" si="46"/>
        <v>#VALUE!</v>
      </c>
      <c r="I276" s="5" t="e">
        <f t="shared" si="36"/>
        <v>#VALUE!</v>
      </c>
      <c r="K276">
        <v>-10</v>
      </c>
      <c r="N276">
        <f t="shared" si="37"/>
        <v>895</v>
      </c>
    </row>
    <row r="277" spans="1:14" x14ac:dyDescent="0.25">
      <c r="A277">
        <v>276</v>
      </c>
      <c r="B277" s="10">
        <f t="shared" si="44"/>
        <v>1520.5444696714117</v>
      </c>
      <c r="C277" t="s">
        <v>19</v>
      </c>
      <c r="D277" t="s">
        <v>14</v>
      </c>
      <c r="E277" s="4" t="e">
        <f t="shared" si="45"/>
        <v>#VALUE!</v>
      </c>
      <c r="F277" s="4" t="e">
        <f t="shared" si="46"/>
        <v>#VALUE!</v>
      </c>
      <c r="I277" s="5" t="e">
        <f t="shared" si="36"/>
        <v>#VALUE!</v>
      </c>
      <c r="K277">
        <v>-10</v>
      </c>
      <c r="N277">
        <f t="shared" si="37"/>
        <v>885</v>
      </c>
    </row>
    <row r="278" spans="1:14" x14ac:dyDescent="0.25">
      <c r="A278">
        <v>277</v>
      </c>
      <c r="B278" s="10">
        <f t="shared" si="44"/>
        <v>1510.5444696714117</v>
      </c>
      <c r="C278" t="s">
        <v>19</v>
      </c>
      <c r="D278" t="s">
        <v>18</v>
      </c>
      <c r="E278" s="4" t="e">
        <f t="shared" si="45"/>
        <v>#VALUE!</v>
      </c>
      <c r="F278" s="4" t="e">
        <f t="shared" si="46"/>
        <v>#VALUE!</v>
      </c>
      <c r="I278" s="5" t="e">
        <f t="shared" si="36"/>
        <v>#VALUE!</v>
      </c>
      <c r="J278">
        <v>0</v>
      </c>
      <c r="K278">
        <v>0</v>
      </c>
      <c r="N278">
        <f t="shared" si="37"/>
        <v>875</v>
      </c>
    </row>
    <row r="279" spans="1:14" x14ac:dyDescent="0.25">
      <c r="A279">
        <v>278</v>
      </c>
      <c r="B279" s="10">
        <f t="shared" si="44"/>
        <v>1510.5444696714117</v>
      </c>
      <c r="C279" t="s">
        <v>19</v>
      </c>
      <c r="D279" t="s">
        <v>14</v>
      </c>
      <c r="E279" s="4" t="e">
        <f t="shared" si="45"/>
        <v>#VALUE!</v>
      </c>
      <c r="F279" s="4" t="e">
        <f t="shared" si="46"/>
        <v>#VALUE!</v>
      </c>
      <c r="I279" s="5" t="e">
        <f t="shared" si="36"/>
        <v>#VALUE!</v>
      </c>
      <c r="K279">
        <v>-10</v>
      </c>
      <c r="N279">
        <f t="shared" si="37"/>
        <v>875</v>
      </c>
    </row>
    <row r="280" spans="1:14" x14ac:dyDescent="0.25">
      <c r="A280">
        <v>279</v>
      </c>
      <c r="B280" s="10">
        <f t="shared" si="44"/>
        <v>1500.5444696714117</v>
      </c>
      <c r="C280" t="s">
        <v>19</v>
      </c>
      <c r="D280" t="s">
        <v>15</v>
      </c>
      <c r="E280" s="4" t="e">
        <f t="shared" si="45"/>
        <v>#VALUE!</v>
      </c>
      <c r="F280" s="4" t="e">
        <f t="shared" si="46"/>
        <v>#VALUE!</v>
      </c>
      <c r="I280" s="5" t="e">
        <f t="shared" si="36"/>
        <v>#VALUE!</v>
      </c>
      <c r="K280">
        <v>-10</v>
      </c>
      <c r="N280">
        <f t="shared" si="37"/>
        <v>865</v>
      </c>
    </row>
    <row r="281" spans="1:14" x14ac:dyDescent="0.25">
      <c r="A281">
        <v>280</v>
      </c>
      <c r="B281" s="10">
        <f t="shared" si="44"/>
        <v>1490.5444696714117</v>
      </c>
      <c r="C281" t="s">
        <v>19</v>
      </c>
      <c r="D281" t="s">
        <v>17</v>
      </c>
      <c r="E281" s="4" t="e">
        <f t="shared" si="45"/>
        <v>#VALUE!</v>
      </c>
      <c r="F281" s="4" t="e">
        <f t="shared" si="46"/>
        <v>#VALUE!</v>
      </c>
      <c r="I281" s="5" t="e">
        <f t="shared" si="36"/>
        <v>#VALUE!</v>
      </c>
      <c r="J281">
        <v>0</v>
      </c>
      <c r="K281">
        <v>0</v>
      </c>
      <c r="L281" s="2">
        <v>44920</v>
      </c>
      <c r="N281">
        <f t="shared" si="37"/>
        <v>855</v>
      </c>
    </row>
    <row r="282" spans="1:14" x14ac:dyDescent="0.25">
      <c r="A282">
        <v>281</v>
      </c>
      <c r="B282" s="10">
        <f t="shared" si="44"/>
        <v>1490.5444696714117</v>
      </c>
      <c r="C282" t="s">
        <v>19</v>
      </c>
      <c r="D282" t="s">
        <v>15</v>
      </c>
      <c r="E282" s="4" t="e">
        <f t="shared" si="45"/>
        <v>#VALUE!</v>
      </c>
      <c r="F282" s="4" t="e">
        <f t="shared" si="46"/>
        <v>#VALUE!</v>
      </c>
      <c r="I282" s="5" t="e">
        <f t="shared" ref="I282:I345" si="47">10/ABS(D282-G282)</f>
        <v>#VALUE!</v>
      </c>
      <c r="K282">
        <v>-10</v>
      </c>
      <c r="L282" s="2">
        <v>44921</v>
      </c>
      <c r="N282">
        <f t="shared" si="37"/>
        <v>855</v>
      </c>
    </row>
    <row r="283" spans="1:14" x14ac:dyDescent="0.25">
      <c r="A283">
        <v>282</v>
      </c>
      <c r="B283" s="10">
        <f t="shared" si="44"/>
        <v>1480.5444696714117</v>
      </c>
      <c r="C283" t="s">
        <v>19</v>
      </c>
      <c r="D283" t="s">
        <v>18</v>
      </c>
      <c r="E283" s="4" t="e">
        <f t="shared" si="45"/>
        <v>#VALUE!</v>
      </c>
      <c r="F283" s="4" t="e">
        <f t="shared" si="46"/>
        <v>#VALUE!</v>
      </c>
      <c r="I283" s="5" t="e">
        <f t="shared" si="47"/>
        <v>#VALUE!</v>
      </c>
      <c r="J283">
        <v>0</v>
      </c>
      <c r="K283">
        <v>0</v>
      </c>
      <c r="N283">
        <f t="shared" si="37"/>
        <v>845</v>
      </c>
    </row>
    <row r="284" spans="1:14" x14ac:dyDescent="0.25">
      <c r="A284">
        <v>283</v>
      </c>
      <c r="B284" s="10">
        <f t="shared" si="44"/>
        <v>1480.5444696714117</v>
      </c>
      <c r="C284" t="s">
        <v>19</v>
      </c>
      <c r="D284">
        <v>4053.22</v>
      </c>
      <c r="E284" s="4">
        <f t="shared" si="45"/>
        <v>10</v>
      </c>
      <c r="F284" s="4">
        <f t="shared" si="46"/>
        <v>5.8899999999998727</v>
      </c>
      <c r="G284">
        <v>4047.33</v>
      </c>
      <c r="H284">
        <v>4049.95</v>
      </c>
      <c r="I284" s="5">
        <f t="shared" si="47"/>
        <v>1.6977928692699857</v>
      </c>
      <c r="K284">
        <f>-(D284-H284)*I284</f>
        <v>-5.5517826825128225</v>
      </c>
      <c r="N284">
        <f t="shared" si="37"/>
        <v>845</v>
      </c>
    </row>
    <row r="285" spans="1:14" x14ac:dyDescent="0.25">
      <c r="A285">
        <v>284</v>
      </c>
      <c r="B285" s="10">
        <f t="shared" si="44"/>
        <v>1474.9926869888989</v>
      </c>
      <c r="C285" t="s">
        <v>19</v>
      </c>
      <c r="D285" t="s">
        <v>17</v>
      </c>
      <c r="E285" s="4" t="e">
        <f t="shared" si="45"/>
        <v>#VALUE!</v>
      </c>
      <c r="F285" s="4" t="e">
        <f t="shared" si="46"/>
        <v>#VALUE!</v>
      </c>
      <c r="I285" s="5" t="e">
        <f t="shared" si="47"/>
        <v>#VALUE!</v>
      </c>
      <c r="J285">
        <v>0</v>
      </c>
      <c r="K285">
        <v>0</v>
      </c>
      <c r="N285">
        <f t="shared" si="37"/>
        <v>839.44821731748721</v>
      </c>
    </row>
    <row r="286" spans="1:14" x14ac:dyDescent="0.25">
      <c r="A286">
        <v>285</v>
      </c>
      <c r="B286" s="10">
        <f t="shared" si="44"/>
        <v>1474.9926869888989</v>
      </c>
      <c r="C286" t="s">
        <v>19</v>
      </c>
      <c r="D286" t="s">
        <v>15</v>
      </c>
      <c r="E286" s="4" t="e">
        <f t="shared" si="45"/>
        <v>#VALUE!</v>
      </c>
      <c r="F286" s="4" t="e">
        <f t="shared" si="46"/>
        <v>#VALUE!</v>
      </c>
      <c r="I286" s="5" t="e">
        <f t="shared" si="47"/>
        <v>#VALUE!</v>
      </c>
      <c r="K286">
        <v>-10</v>
      </c>
      <c r="L286" s="2">
        <v>44922</v>
      </c>
      <c r="N286">
        <f t="shared" si="37"/>
        <v>839.44821731748721</v>
      </c>
    </row>
    <row r="287" spans="1:14" x14ac:dyDescent="0.25">
      <c r="A287">
        <v>286</v>
      </c>
      <c r="B287" s="10">
        <f t="shared" si="44"/>
        <v>1464.9926869888989</v>
      </c>
      <c r="C287" t="s">
        <v>19</v>
      </c>
      <c r="D287" t="s">
        <v>18</v>
      </c>
      <c r="E287" s="4" t="e">
        <f t="shared" si="45"/>
        <v>#VALUE!</v>
      </c>
      <c r="F287" s="4" t="e">
        <f t="shared" si="46"/>
        <v>#VALUE!</v>
      </c>
      <c r="I287" s="5" t="e">
        <f t="shared" si="47"/>
        <v>#VALUE!</v>
      </c>
      <c r="J287">
        <v>0</v>
      </c>
      <c r="K287">
        <v>0</v>
      </c>
      <c r="N287">
        <f t="shared" si="37"/>
        <v>829.44821731748721</v>
      </c>
    </row>
    <row r="288" spans="1:14" x14ac:dyDescent="0.25">
      <c r="A288">
        <v>287</v>
      </c>
      <c r="B288" s="10">
        <f t="shared" si="44"/>
        <v>1464.9926869888989</v>
      </c>
      <c r="C288" t="s">
        <v>19</v>
      </c>
      <c r="D288" t="s">
        <v>17</v>
      </c>
      <c r="E288" s="4" t="e">
        <f t="shared" si="45"/>
        <v>#VALUE!</v>
      </c>
      <c r="F288" s="4" t="e">
        <f t="shared" si="46"/>
        <v>#VALUE!</v>
      </c>
      <c r="I288" s="5" t="e">
        <f t="shared" si="47"/>
        <v>#VALUE!</v>
      </c>
      <c r="J288">
        <v>0</v>
      </c>
      <c r="K288">
        <v>0</v>
      </c>
      <c r="N288">
        <f t="shared" si="37"/>
        <v>829.44821731748721</v>
      </c>
    </row>
    <row r="289" spans="1:14" x14ac:dyDescent="0.25">
      <c r="A289">
        <v>288</v>
      </c>
      <c r="B289" s="10">
        <f t="shared" si="44"/>
        <v>1464.9926869888989</v>
      </c>
      <c r="C289" t="s">
        <v>19</v>
      </c>
      <c r="D289" t="s">
        <v>18</v>
      </c>
      <c r="E289" s="4" t="e">
        <f t="shared" si="45"/>
        <v>#VALUE!</v>
      </c>
      <c r="F289" s="4" t="e">
        <f t="shared" si="46"/>
        <v>#VALUE!</v>
      </c>
      <c r="I289" s="5" t="e">
        <f t="shared" si="47"/>
        <v>#VALUE!</v>
      </c>
      <c r="J289">
        <v>0</v>
      </c>
      <c r="K289">
        <v>0</v>
      </c>
      <c r="N289">
        <f t="shared" si="37"/>
        <v>829.44821731748721</v>
      </c>
    </row>
    <row r="290" spans="1:14" x14ac:dyDescent="0.25">
      <c r="A290">
        <v>289</v>
      </c>
      <c r="B290" s="10">
        <f t="shared" si="44"/>
        <v>1464.9926869888989</v>
      </c>
      <c r="C290" t="s">
        <v>19</v>
      </c>
      <c r="D290" t="s">
        <v>14</v>
      </c>
      <c r="E290" s="4" t="e">
        <f t="shared" si="45"/>
        <v>#VALUE!</v>
      </c>
      <c r="F290" s="4" t="e">
        <f t="shared" si="46"/>
        <v>#VALUE!</v>
      </c>
      <c r="I290" s="5" t="e">
        <f t="shared" si="47"/>
        <v>#VALUE!</v>
      </c>
      <c r="K290">
        <v>-10</v>
      </c>
      <c r="L290" s="2">
        <v>44924</v>
      </c>
      <c r="N290">
        <f t="shared" ref="N290:N328" si="48">N289+J289+K289</f>
        <v>829.44821731748721</v>
      </c>
    </row>
    <row r="291" spans="1:14" x14ac:dyDescent="0.25">
      <c r="A291">
        <v>290</v>
      </c>
      <c r="B291" s="10">
        <f t="shared" si="44"/>
        <v>1454.9926869888989</v>
      </c>
      <c r="C291" t="s">
        <v>19</v>
      </c>
      <c r="D291" t="s">
        <v>14</v>
      </c>
      <c r="E291" s="4" t="e">
        <f t="shared" si="45"/>
        <v>#VALUE!</v>
      </c>
      <c r="F291" s="4" t="e">
        <f t="shared" si="46"/>
        <v>#VALUE!</v>
      </c>
      <c r="I291" s="5" t="e">
        <f t="shared" si="47"/>
        <v>#VALUE!</v>
      </c>
      <c r="K291">
        <v>-10</v>
      </c>
      <c r="N291">
        <f t="shared" si="48"/>
        <v>819.44821731748721</v>
      </c>
    </row>
    <row r="292" spans="1:14" x14ac:dyDescent="0.25">
      <c r="A292">
        <v>291</v>
      </c>
      <c r="B292" s="10">
        <f t="shared" si="44"/>
        <v>1444.9926869888989</v>
      </c>
      <c r="C292" t="s">
        <v>19</v>
      </c>
      <c r="D292" t="s">
        <v>14</v>
      </c>
      <c r="E292" s="4" t="e">
        <f t="shared" si="45"/>
        <v>#VALUE!</v>
      </c>
      <c r="F292" s="4" t="e">
        <f t="shared" si="46"/>
        <v>#VALUE!</v>
      </c>
      <c r="I292" s="5" t="e">
        <f t="shared" si="47"/>
        <v>#VALUE!</v>
      </c>
      <c r="K292">
        <v>-10</v>
      </c>
      <c r="L292" s="2">
        <v>44925</v>
      </c>
      <c r="N292">
        <f t="shared" si="48"/>
        <v>809.44821731748721</v>
      </c>
    </row>
    <row r="293" spans="1:14" x14ac:dyDescent="0.25">
      <c r="A293">
        <v>292</v>
      </c>
      <c r="B293" s="10">
        <f t="shared" si="44"/>
        <v>1434.9926869888989</v>
      </c>
      <c r="C293" t="s">
        <v>19</v>
      </c>
      <c r="D293" t="s">
        <v>14</v>
      </c>
      <c r="E293" s="4" t="e">
        <f t="shared" si="45"/>
        <v>#VALUE!</v>
      </c>
      <c r="F293" s="4" t="e">
        <f t="shared" si="46"/>
        <v>#VALUE!</v>
      </c>
      <c r="I293" s="5" t="e">
        <f t="shared" si="47"/>
        <v>#VALUE!</v>
      </c>
      <c r="K293">
        <v>-10</v>
      </c>
      <c r="N293">
        <f t="shared" si="48"/>
        <v>799.44821731748721</v>
      </c>
    </row>
    <row r="294" spans="1:14" x14ac:dyDescent="0.25">
      <c r="A294">
        <v>293</v>
      </c>
      <c r="B294" s="10">
        <f t="shared" si="44"/>
        <v>1424.9926869888989</v>
      </c>
      <c r="C294" t="s">
        <v>19</v>
      </c>
      <c r="D294" t="s">
        <v>18</v>
      </c>
      <c r="E294" s="4" t="e">
        <f t="shared" ref="E294:E309" si="49">(10/ABS(G294-D294))*ABS(G294-D294)</f>
        <v>#VALUE!</v>
      </c>
      <c r="F294" s="4" t="e">
        <f t="shared" ref="F294:F309" si="50">ABS(D294-G294)</f>
        <v>#VALUE!</v>
      </c>
      <c r="I294" s="5" t="e">
        <f t="shared" si="47"/>
        <v>#VALUE!</v>
      </c>
      <c r="J294">
        <v>0</v>
      </c>
      <c r="K294">
        <v>0</v>
      </c>
      <c r="N294">
        <f t="shared" si="48"/>
        <v>789.44821731748721</v>
      </c>
    </row>
    <row r="295" spans="1:14" x14ac:dyDescent="0.25">
      <c r="A295">
        <v>294</v>
      </c>
      <c r="B295" s="10">
        <f t="shared" si="44"/>
        <v>1424.9926869888989</v>
      </c>
      <c r="C295" t="s">
        <v>19</v>
      </c>
      <c r="D295" t="s">
        <v>15</v>
      </c>
      <c r="E295" s="4" t="e">
        <f t="shared" si="49"/>
        <v>#VALUE!</v>
      </c>
      <c r="F295" s="4" t="e">
        <f t="shared" si="50"/>
        <v>#VALUE!</v>
      </c>
      <c r="I295" s="5" t="e">
        <f t="shared" si="47"/>
        <v>#VALUE!</v>
      </c>
      <c r="K295">
        <v>-10</v>
      </c>
      <c r="N295">
        <f t="shared" si="48"/>
        <v>789.44821731748721</v>
      </c>
    </row>
    <row r="296" spans="1:14" x14ac:dyDescent="0.25">
      <c r="A296">
        <v>295</v>
      </c>
      <c r="B296" s="10">
        <f t="shared" si="44"/>
        <v>1414.9926869888989</v>
      </c>
      <c r="C296" t="s">
        <v>19</v>
      </c>
      <c r="D296">
        <v>3694.09</v>
      </c>
      <c r="E296" s="4">
        <f t="shared" si="49"/>
        <v>10</v>
      </c>
      <c r="F296" s="4">
        <f t="shared" si="50"/>
        <v>10.600000000000364</v>
      </c>
      <c r="G296">
        <v>3683.49</v>
      </c>
      <c r="H296">
        <f>D296+F296</f>
        <v>3704.6900000000005</v>
      </c>
      <c r="I296" s="5">
        <f t="shared" si="47"/>
        <v>0.94339622641506193</v>
      </c>
      <c r="J296">
        <v>10</v>
      </c>
      <c r="N296">
        <f t="shared" si="48"/>
        <v>779.44821731748721</v>
      </c>
    </row>
    <row r="297" spans="1:14" x14ac:dyDescent="0.25">
      <c r="A297">
        <v>296</v>
      </c>
      <c r="B297" s="10">
        <f t="shared" si="44"/>
        <v>1424.9926869888989</v>
      </c>
      <c r="C297" t="s">
        <v>19</v>
      </c>
      <c r="D297" t="s">
        <v>18</v>
      </c>
      <c r="E297" s="4" t="e">
        <f t="shared" si="49"/>
        <v>#VALUE!</v>
      </c>
      <c r="F297" s="4" t="e">
        <f t="shared" si="50"/>
        <v>#VALUE!</v>
      </c>
      <c r="I297" s="5" t="e">
        <f t="shared" si="47"/>
        <v>#VALUE!</v>
      </c>
      <c r="J297">
        <v>0</v>
      </c>
      <c r="K297">
        <v>0</v>
      </c>
      <c r="L297" s="2">
        <v>44926</v>
      </c>
      <c r="N297">
        <f t="shared" si="48"/>
        <v>789.44821731748721</v>
      </c>
    </row>
    <row r="298" spans="1:14" x14ac:dyDescent="0.25">
      <c r="A298">
        <v>297</v>
      </c>
      <c r="B298" s="10">
        <f t="shared" si="44"/>
        <v>1424.9926869888989</v>
      </c>
      <c r="C298" t="s">
        <v>19</v>
      </c>
      <c r="D298" t="s">
        <v>14</v>
      </c>
      <c r="E298" s="4" t="e">
        <f t="shared" si="49"/>
        <v>#VALUE!</v>
      </c>
      <c r="F298" s="4" t="e">
        <f t="shared" si="50"/>
        <v>#VALUE!</v>
      </c>
      <c r="I298" s="5" t="e">
        <f t="shared" si="47"/>
        <v>#VALUE!</v>
      </c>
      <c r="K298">
        <v>-10</v>
      </c>
      <c r="N298">
        <f t="shared" si="48"/>
        <v>789.44821731748721</v>
      </c>
    </row>
    <row r="299" spans="1:14" x14ac:dyDescent="0.25">
      <c r="A299">
        <v>298</v>
      </c>
      <c r="B299" s="10">
        <f t="shared" si="44"/>
        <v>1414.9926869888989</v>
      </c>
      <c r="C299" t="s">
        <v>19</v>
      </c>
      <c r="D299" t="s">
        <v>14</v>
      </c>
      <c r="E299" s="4" t="e">
        <f t="shared" si="49"/>
        <v>#VALUE!</v>
      </c>
      <c r="F299" s="4" t="e">
        <f t="shared" si="50"/>
        <v>#VALUE!</v>
      </c>
      <c r="I299" s="5" t="e">
        <f t="shared" si="47"/>
        <v>#VALUE!</v>
      </c>
      <c r="K299">
        <v>-10</v>
      </c>
      <c r="N299">
        <f t="shared" si="48"/>
        <v>779.44821731748721</v>
      </c>
    </row>
    <row r="300" spans="1:14" x14ac:dyDescent="0.25">
      <c r="A300">
        <v>299</v>
      </c>
      <c r="B300" s="10">
        <f t="shared" si="44"/>
        <v>1404.9926869888989</v>
      </c>
      <c r="C300" t="s">
        <v>19</v>
      </c>
      <c r="D300" t="s">
        <v>14</v>
      </c>
      <c r="E300" s="4" t="e">
        <f t="shared" si="49"/>
        <v>#VALUE!</v>
      </c>
      <c r="F300" s="4" t="e">
        <f t="shared" si="50"/>
        <v>#VALUE!</v>
      </c>
      <c r="I300" s="5" t="e">
        <f t="shared" si="47"/>
        <v>#VALUE!</v>
      </c>
      <c r="K300">
        <v>-10</v>
      </c>
      <c r="N300">
        <f t="shared" si="48"/>
        <v>769.44821731748721</v>
      </c>
    </row>
    <row r="301" spans="1:14" x14ac:dyDescent="0.25">
      <c r="A301">
        <v>300</v>
      </c>
      <c r="B301" s="10">
        <f t="shared" si="44"/>
        <v>1394.9926869888989</v>
      </c>
      <c r="C301" t="s">
        <v>19</v>
      </c>
      <c r="D301" t="s">
        <v>17</v>
      </c>
      <c r="E301" s="4" t="e">
        <f t="shared" si="49"/>
        <v>#VALUE!</v>
      </c>
      <c r="F301" s="4" t="e">
        <f t="shared" si="50"/>
        <v>#VALUE!</v>
      </c>
      <c r="I301" s="5" t="e">
        <f t="shared" si="47"/>
        <v>#VALUE!</v>
      </c>
      <c r="J301">
        <v>0</v>
      </c>
      <c r="K301">
        <v>0</v>
      </c>
      <c r="N301">
        <f t="shared" si="48"/>
        <v>759.44821731748721</v>
      </c>
    </row>
    <row r="302" spans="1:14" x14ac:dyDescent="0.25">
      <c r="A302">
        <v>301</v>
      </c>
      <c r="B302" s="10">
        <f t="shared" si="44"/>
        <v>1394.9926869888989</v>
      </c>
      <c r="C302" t="s">
        <v>19</v>
      </c>
      <c r="D302" t="s">
        <v>18</v>
      </c>
      <c r="E302" s="4" t="e">
        <f t="shared" si="49"/>
        <v>#VALUE!</v>
      </c>
      <c r="F302" s="4" t="e">
        <f t="shared" si="50"/>
        <v>#VALUE!</v>
      </c>
      <c r="I302" s="5" t="e">
        <f t="shared" si="47"/>
        <v>#VALUE!</v>
      </c>
      <c r="J302">
        <v>0</v>
      </c>
      <c r="K302">
        <v>0</v>
      </c>
      <c r="N302">
        <f t="shared" si="48"/>
        <v>759.44821731748721</v>
      </c>
    </row>
    <row r="303" spans="1:14" x14ac:dyDescent="0.25">
      <c r="A303">
        <v>302</v>
      </c>
      <c r="B303" s="10">
        <f t="shared" si="44"/>
        <v>1394.9926869888989</v>
      </c>
      <c r="C303" t="s">
        <v>19</v>
      </c>
      <c r="D303">
        <v>3771.03</v>
      </c>
      <c r="E303" s="4">
        <f t="shared" si="49"/>
        <v>10</v>
      </c>
      <c r="F303" s="4">
        <f t="shared" si="50"/>
        <v>45.210000000000036</v>
      </c>
      <c r="G303">
        <v>3725.82</v>
      </c>
      <c r="H303">
        <v>3743.32</v>
      </c>
      <c r="I303" s="5">
        <f t="shared" si="47"/>
        <v>0.22119000221189986</v>
      </c>
      <c r="K303">
        <f>-(D303-H303)*I303</f>
        <v>-6.1291749612917528</v>
      </c>
      <c r="N303">
        <f t="shared" si="48"/>
        <v>759.44821731748721</v>
      </c>
    </row>
    <row r="304" spans="1:14" x14ac:dyDescent="0.25">
      <c r="A304">
        <v>303</v>
      </c>
      <c r="B304" s="10">
        <f t="shared" si="44"/>
        <v>1388.8635120276072</v>
      </c>
      <c r="C304" t="s">
        <v>19</v>
      </c>
      <c r="D304">
        <v>3743.32</v>
      </c>
      <c r="E304" s="4">
        <f t="shared" si="49"/>
        <v>10</v>
      </c>
      <c r="F304" s="4">
        <f t="shared" si="50"/>
        <v>20.159999999999854</v>
      </c>
      <c r="G304">
        <v>3763.48</v>
      </c>
      <c r="H304">
        <f>D304-F304*2</f>
        <v>3703.0000000000005</v>
      </c>
      <c r="I304" s="5">
        <f t="shared" si="47"/>
        <v>0.4960317460317496</v>
      </c>
      <c r="J304">
        <v>20</v>
      </c>
      <c r="N304">
        <f t="shared" si="48"/>
        <v>753.3190423561955</v>
      </c>
    </row>
    <row r="305" spans="1:14" x14ac:dyDescent="0.25">
      <c r="A305">
        <v>304</v>
      </c>
      <c r="B305" s="10">
        <f t="shared" si="44"/>
        <v>1408.8635120276072</v>
      </c>
      <c r="C305" t="s">
        <v>19</v>
      </c>
      <c r="D305" t="s">
        <v>14</v>
      </c>
      <c r="E305" s="4" t="e">
        <f t="shared" si="49"/>
        <v>#VALUE!</v>
      </c>
      <c r="F305" s="4" t="e">
        <f t="shared" si="50"/>
        <v>#VALUE!</v>
      </c>
      <c r="I305" s="5" t="e">
        <f t="shared" si="47"/>
        <v>#VALUE!</v>
      </c>
      <c r="K305">
        <v>-10</v>
      </c>
      <c r="L305" s="2">
        <v>44562</v>
      </c>
      <c r="N305">
        <f t="shared" si="48"/>
        <v>773.3190423561955</v>
      </c>
    </row>
    <row r="306" spans="1:14" x14ac:dyDescent="0.25">
      <c r="A306">
        <v>305</v>
      </c>
      <c r="B306" s="10">
        <f t="shared" si="44"/>
        <v>1398.8635120276072</v>
      </c>
      <c r="C306" t="s">
        <v>19</v>
      </c>
      <c r="D306" t="s">
        <v>18</v>
      </c>
      <c r="E306" s="4" t="e">
        <f t="shared" si="49"/>
        <v>#VALUE!</v>
      </c>
      <c r="F306" s="4" t="e">
        <f t="shared" si="50"/>
        <v>#VALUE!</v>
      </c>
      <c r="I306" s="5" t="e">
        <f t="shared" si="47"/>
        <v>#VALUE!</v>
      </c>
      <c r="J306">
        <v>0</v>
      </c>
      <c r="K306">
        <v>0</v>
      </c>
      <c r="N306">
        <f t="shared" si="48"/>
        <v>763.3190423561955</v>
      </c>
    </row>
    <row r="307" spans="1:14" x14ac:dyDescent="0.25">
      <c r="A307">
        <v>306</v>
      </c>
      <c r="B307" s="10">
        <f t="shared" si="44"/>
        <v>1398.8635120276072</v>
      </c>
      <c r="C307" t="s">
        <v>19</v>
      </c>
      <c r="D307" t="s">
        <v>14</v>
      </c>
      <c r="E307" s="4" t="e">
        <f t="shared" si="49"/>
        <v>#VALUE!</v>
      </c>
      <c r="F307" s="4" t="e">
        <f t="shared" si="50"/>
        <v>#VALUE!</v>
      </c>
      <c r="I307" s="5" t="e">
        <f t="shared" si="47"/>
        <v>#VALUE!</v>
      </c>
      <c r="K307">
        <v>-10</v>
      </c>
      <c r="N307">
        <f t="shared" si="48"/>
        <v>763.3190423561955</v>
      </c>
    </row>
    <row r="308" spans="1:14" x14ac:dyDescent="0.25">
      <c r="A308">
        <v>307</v>
      </c>
      <c r="B308" s="10">
        <f t="shared" si="44"/>
        <v>1388.8635120276072</v>
      </c>
      <c r="C308" t="s">
        <v>19</v>
      </c>
      <c r="D308" t="s">
        <v>15</v>
      </c>
      <c r="E308" s="4" t="e">
        <f t="shared" si="49"/>
        <v>#VALUE!</v>
      </c>
      <c r="F308" s="4" t="e">
        <f t="shared" si="50"/>
        <v>#VALUE!</v>
      </c>
      <c r="I308" s="5" t="e">
        <f t="shared" si="47"/>
        <v>#VALUE!</v>
      </c>
      <c r="K308">
        <v>-10</v>
      </c>
      <c r="N308">
        <f t="shared" si="48"/>
        <v>753.3190423561955</v>
      </c>
    </row>
    <row r="309" spans="1:14" x14ac:dyDescent="0.25">
      <c r="A309">
        <v>308</v>
      </c>
      <c r="B309" s="10">
        <f t="shared" si="44"/>
        <v>1378.8635120276072</v>
      </c>
      <c r="C309" t="s">
        <v>19</v>
      </c>
      <c r="D309" t="s">
        <v>17</v>
      </c>
      <c r="E309" s="4" t="e">
        <f t="shared" si="49"/>
        <v>#VALUE!</v>
      </c>
      <c r="F309" s="4" t="e">
        <f t="shared" si="50"/>
        <v>#VALUE!</v>
      </c>
      <c r="I309" s="5" t="e">
        <f t="shared" si="47"/>
        <v>#VALUE!</v>
      </c>
      <c r="J309">
        <v>0</v>
      </c>
      <c r="K309">
        <v>0</v>
      </c>
      <c r="N309">
        <f t="shared" si="48"/>
        <v>743.3190423561955</v>
      </c>
    </row>
    <row r="310" spans="1:14" x14ac:dyDescent="0.25">
      <c r="A310">
        <v>309</v>
      </c>
      <c r="B310" s="10">
        <f t="shared" si="44"/>
        <v>1378.8635120276072</v>
      </c>
      <c r="C310" t="s">
        <v>19</v>
      </c>
      <c r="D310" t="s">
        <v>18</v>
      </c>
      <c r="E310" s="4" t="e">
        <f t="shared" ref="E310:E323" si="51">(10/ABS(G310-D310))*ABS(G310-D310)</f>
        <v>#VALUE!</v>
      </c>
      <c r="F310" s="4" t="e">
        <f t="shared" ref="F310:F323" si="52">ABS(D310-G310)</f>
        <v>#VALUE!</v>
      </c>
      <c r="I310" s="5" t="e">
        <f t="shared" si="47"/>
        <v>#VALUE!</v>
      </c>
      <c r="J310">
        <v>0</v>
      </c>
      <c r="K310">
        <v>0</v>
      </c>
      <c r="N310">
        <f t="shared" si="48"/>
        <v>743.3190423561955</v>
      </c>
    </row>
    <row r="311" spans="1:14" x14ac:dyDescent="0.25">
      <c r="A311">
        <v>310</v>
      </c>
      <c r="B311" s="10">
        <f t="shared" si="44"/>
        <v>1378.8635120276072</v>
      </c>
      <c r="C311" t="s">
        <v>19</v>
      </c>
      <c r="D311">
        <v>3718.53</v>
      </c>
      <c r="E311" s="4">
        <f t="shared" si="51"/>
        <v>10</v>
      </c>
      <c r="F311" s="4">
        <f t="shared" si="52"/>
        <v>15.329999999999927</v>
      </c>
      <c r="G311">
        <v>3733.86</v>
      </c>
      <c r="H311">
        <v>3732.06</v>
      </c>
      <c r="I311" s="5">
        <f t="shared" si="47"/>
        <v>0.65231572080887457</v>
      </c>
      <c r="K311">
        <f>-(H311-D311)*I311</f>
        <v>-8.8258317025439066</v>
      </c>
      <c r="L311" s="2">
        <v>44563</v>
      </c>
      <c r="N311">
        <f t="shared" si="48"/>
        <v>743.3190423561955</v>
      </c>
    </row>
    <row r="312" spans="1:14" x14ac:dyDescent="0.25">
      <c r="A312">
        <v>311</v>
      </c>
      <c r="B312" s="10">
        <f t="shared" si="44"/>
        <v>1370.0376803250633</v>
      </c>
      <c r="C312" t="s">
        <v>19</v>
      </c>
      <c r="D312" t="s">
        <v>15</v>
      </c>
      <c r="E312" s="4" t="e">
        <f t="shared" si="51"/>
        <v>#VALUE!</v>
      </c>
      <c r="F312" s="4" t="e">
        <f t="shared" si="52"/>
        <v>#VALUE!</v>
      </c>
      <c r="I312" s="5" t="e">
        <f t="shared" si="47"/>
        <v>#VALUE!</v>
      </c>
      <c r="K312">
        <v>-10</v>
      </c>
      <c r="N312">
        <f t="shared" si="48"/>
        <v>734.49321065365154</v>
      </c>
    </row>
    <row r="313" spans="1:14" x14ac:dyDescent="0.25">
      <c r="A313">
        <v>312</v>
      </c>
      <c r="B313" s="10">
        <f t="shared" si="44"/>
        <v>1360.0376803250633</v>
      </c>
      <c r="C313" t="s">
        <v>19</v>
      </c>
      <c r="D313" t="s">
        <v>14</v>
      </c>
      <c r="E313" s="4" t="e">
        <f t="shared" si="51"/>
        <v>#VALUE!</v>
      </c>
      <c r="F313" s="4" t="e">
        <f t="shared" si="52"/>
        <v>#VALUE!</v>
      </c>
      <c r="I313" s="5" t="e">
        <f t="shared" si="47"/>
        <v>#VALUE!</v>
      </c>
      <c r="K313">
        <v>-10</v>
      </c>
      <c r="N313">
        <f t="shared" si="48"/>
        <v>724.49321065365154</v>
      </c>
    </row>
    <row r="314" spans="1:14" x14ac:dyDescent="0.25">
      <c r="A314">
        <v>313</v>
      </c>
      <c r="B314" s="10">
        <f t="shared" si="44"/>
        <v>1350.0376803250633</v>
      </c>
      <c r="C314" t="s">
        <v>19</v>
      </c>
      <c r="D314" t="s">
        <v>15</v>
      </c>
      <c r="E314" s="4" t="e">
        <f t="shared" si="51"/>
        <v>#VALUE!</v>
      </c>
      <c r="F314" s="4" t="e">
        <f t="shared" si="52"/>
        <v>#VALUE!</v>
      </c>
      <c r="I314" s="5" t="e">
        <f t="shared" si="47"/>
        <v>#VALUE!</v>
      </c>
      <c r="K314">
        <v>-10</v>
      </c>
      <c r="N314">
        <f t="shared" si="48"/>
        <v>714.49321065365154</v>
      </c>
    </row>
    <row r="315" spans="1:14" x14ac:dyDescent="0.25">
      <c r="A315">
        <v>314</v>
      </c>
      <c r="B315" s="10">
        <f t="shared" si="44"/>
        <v>1340.0376803250633</v>
      </c>
      <c r="C315" t="s">
        <v>19</v>
      </c>
      <c r="E315" s="4" t="e">
        <f t="shared" si="51"/>
        <v>#DIV/0!</v>
      </c>
      <c r="F315" s="4">
        <f t="shared" si="52"/>
        <v>0</v>
      </c>
      <c r="I315" s="5" t="e">
        <f t="shared" si="47"/>
        <v>#DIV/0!</v>
      </c>
      <c r="L315" s="2">
        <v>44564</v>
      </c>
      <c r="N315">
        <f t="shared" si="48"/>
        <v>704.49321065365154</v>
      </c>
    </row>
    <row r="316" spans="1:14" x14ac:dyDescent="0.25">
      <c r="A316">
        <v>315</v>
      </c>
      <c r="B316" s="10">
        <f t="shared" si="44"/>
        <v>1340.0376803250633</v>
      </c>
      <c r="C316" t="s">
        <v>19</v>
      </c>
      <c r="E316" s="4" t="e">
        <f t="shared" si="51"/>
        <v>#DIV/0!</v>
      </c>
      <c r="F316" s="4">
        <f t="shared" si="52"/>
        <v>0</v>
      </c>
      <c r="I316" s="5" t="e">
        <f t="shared" si="47"/>
        <v>#DIV/0!</v>
      </c>
      <c r="N316">
        <f t="shared" si="48"/>
        <v>704.49321065365154</v>
      </c>
    </row>
    <row r="317" spans="1:14" x14ac:dyDescent="0.25">
      <c r="A317">
        <v>316</v>
      </c>
      <c r="B317" s="10">
        <f t="shared" si="44"/>
        <v>1340.0376803250633</v>
      </c>
      <c r="C317" t="s">
        <v>19</v>
      </c>
      <c r="E317" s="4" t="e">
        <f t="shared" si="51"/>
        <v>#DIV/0!</v>
      </c>
      <c r="F317" s="4">
        <f t="shared" si="52"/>
        <v>0</v>
      </c>
      <c r="I317" s="5" t="e">
        <f t="shared" si="47"/>
        <v>#DIV/0!</v>
      </c>
      <c r="N317">
        <f t="shared" si="48"/>
        <v>704.49321065365154</v>
      </c>
    </row>
    <row r="318" spans="1:14" x14ac:dyDescent="0.25">
      <c r="A318">
        <v>317</v>
      </c>
      <c r="B318" s="10">
        <f t="shared" si="44"/>
        <v>1340.0376803250633</v>
      </c>
      <c r="C318" t="s">
        <v>19</v>
      </c>
      <c r="E318" s="4" t="e">
        <f t="shared" si="51"/>
        <v>#DIV/0!</v>
      </c>
      <c r="F318" s="4">
        <f t="shared" si="52"/>
        <v>0</v>
      </c>
      <c r="I318" s="5" t="e">
        <f t="shared" si="47"/>
        <v>#DIV/0!</v>
      </c>
      <c r="N318">
        <f t="shared" si="48"/>
        <v>704.49321065365154</v>
      </c>
    </row>
    <row r="319" spans="1:14" x14ac:dyDescent="0.25">
      <c r="A319">
        <v>318</v>
      </c>
      <c r="B319" s="10">
        <f t="shared" si="44"/>
        <v>1340.0376803250633</v>
      </c>
      <c r="C319" t="s">
        <v>19</v>
      </c>
      <c r="E319" s="4" t="e">
        <f t="shared" si="51"/>
        <v>#DIV/0!</v>
      </c>
      <c r="F319" s="4">
        <f t="shared" si="52"/>
        <v>0</v>
      </c>
      <c r="I319" s="5" t="e">
        <f t="shared" si="47"/>
        <v>#DIV/0!</v>
      </c>
      <c r="N319">
        <f t="shared" si="48"/>
        <v>704.49321065365154</v>
      </c>
    </row>
    <row r="320" spans="1:14" x14ac:dyDescent="0.25">
      <c r="A320">
        <v>319</v>
      </c>
      <c r="B320" s="10">
        <f t="shared" si="44"/>
        <v>1340.0376803250633</v>
      </c>
      <c r="C320" t="s">
        <v>19</v>
      </c>
      <c r="E320" s="4" t="e">
        <f t="shared" si="51"/>
        <v>#DIV/0!</v>
      </c>
      <c r="F320" s="4">
        <f t="shared" si="52"/>
        <v>0</v>
      </c>
      <c r="I320" s="5" t="e">
        <f t="shared" si="47"/>
        <v>#DIV/0!</v>
      </c>
      <c r="N320">
        <f t="shared" si="48"/>
        <v>704.49321065365154</v>
      </c>
    </row>
    <row r="321" spans="1:14" x14ac:dyDescent="0.25">
      <c r="A321">
        <v>320</v>
      </c>
      <c r="B321" s="10">
        <f t="shared" si="44"/>
        <v>1340.0376803250633</v>
      </c>
      <c r="C321" t="s">
        <v>19</v>
      </c>
      <c r="E321" s="4" t="e">
        <f t="shared" si="51"/>
        <v>#DIV/0!</v>
      </c>
      <c r="F321" s="4">
        <f t="shared" si="52"/>
        <v>0</v>
      </c>
      <c r="I321" s="5" t="e">
        <f t="shared" si="47"/>
        <v>#DIV/0!</v>
      </c>
      <c r="N321">
        <f t="shared" si="48"/>
        <v>704.49321065365154</v>
      </c>
    </row>
    <row r="322" spans="1:14" x14ac:dyDescent="0.25">
      <c r="A322">
        <v>321</v>
      </c>
      <c r="B322" s="10">
        <f t="shared" si="44"/>
        <v>1340.0376803250633</v>
      </c>
      <c r="C322" t="s">
        <v>19</v>
      </c>
      <c r="E322" s="4" t="e">
        <f t="shared" si="51"/>
        <v>#DIV/0!</v>
      </c>
      <c r="F322" s="4">
        <f t="shared" si="52"/>
        <v>0</v>
      </c>
      <c r="I322" s="5" t="e">
        <f t="shared" si="47"/>
        <v>#DIV/0!</v>
      </c>
      <c r="N322">
        <f t="shared" si="48"/>
        <v>704.49321065365154</v>
      </c>
    </row>
    <row r="323" spans="1:14" x14ac:dyDescent="0.25">
      <c r="A323">
        <v>322</v>
      </c>
      <c r="B323" s="10">
        <f t="shared" si="44"/>
        <v>1340.0376803250633</v>
      </c>
      <c r="C323" t="s">
        <v>19</v>
      </c>
      <c r="E323" s="4" t="e">
        <f t="shared" si="51"/>
        <v>#DIV/0!</v>
      </c>
      <c r="F323" s="4">
        <f t="shared" si="52"/>
        <v>0</v>
      </c>
      <c r="I323" s="5" t="e">
        <f t="shared" si="47"/>
        <v>#DIV/0!</v>
      </c>
      <c r="N323">
        <f t="shared" si="48"/>
        <v>704.49321065365154</v>
      </c>
    </row>
    <row r="324" spans="1:14" x14ac:dyDescent="0.25">
      <c r="A324">
        <v>323</v>
      </c>
      <c r="B324" s="10">
        <f t="shared" ref="B324:B352" si="53">B323+J323+K323</f>
        <v>1340.0376803250633</v>
      </c>
      <c r="C324" t="s">
        <v>19</v>
      </c>
      <c r="E324" s="4" t="e">
        <f t="shared" ref="E324:E329" si="54">(10/ABS(G324-D324))*ABS(G324-D324)</f>
        <v>#DIV/0!</v>
      </c>
      <c r="F324" s="4">
        <f t="shared" ref="F324:F329" si="55">ABS(D324-G324)</f>
        <v>0</v>
      </c>
      <c r="I324" s="5" t="e">
        <f t="shared" si="47"/>
        <v>#DIV/0!</v>
      </c>
      <c r="N324">
        <f t="shared" si="48"/>
        <v>704.49321065365154</v>
      </c>
    </row>
    <row r="325" spans="1:14" x14ac:dyDescent="0.25">
      <c r="A325">
        <v>324</v>
      </c>
      <c r="B325" s="10">
        <f t="shared" si="53"/>
        <v>1340.0376803250633</v>
      </c>
      <c r="C325" t="s">
        <v>19</v>
      </c>
      <c r="E325" s="4" t="e">
        <f t="shared" si="54"/>
        <v>#DIV/0!</v>
      </c>
      <c r="F325" s="4">
        <f t="shared" si="55"/>
        <v>0</v>
      </c>
      <c r="I325" s="5" t="e">
        <f t="shared" si="47"/>
        <v>#DIV/0!</v>
      </c>
      <c r="N325">
        <f t="shared" si="48"/>
        <v>704.49321065365154</v>
      </c>
    </row>
    <row r="326" spans="1:14" x14ac:dyDescent="0.25">
      <c r="A326">
        <v>325</v>
      </c>
      <c r="B326" s="10">
        <f t="shared" si="53"/>
        <v>1340.0376803250633</v>
      </c>
      <c r="C326" t="s">
        <v>19</v>
      </c>
      <c r="E326" s="4" t="e">
        <f t="shared" si="54"/>
        <v>#DIV/0!</v>
      </c>
      <c r="F326" s="4">
        <f t="shared" si="55"/>
        <v>0</v>
      </c>
      <c r="I326" s="5" t="e">
        <f t="shared" si="47"/>
        <v>#DIV/0!</v>
      </c>
      <c r="N326">
        <f t="shared" si="48"/>
        <v>704.49321065365154</v>
      </c>
    </row>
    <row r="327" spans="1:14" x14ac:dyDescent="0.25">
      <c r="A327">
        <v>326</v>
      </c>
      <c r="B327" s="10">
        <f t="shared" si="53"/>
        <v>1340.0376803250633</v>
      </c>
      <c r="C327" t="s">
        <v>19</v>
      </c>
      <c r="E327" s="4" t="e">
        <f t="shared" si="54"/>
        <v>#DIV/0!</v>
      </c>
      <c r="F327" s="4">
        <f t="shared" si="55"/>
        <v>0</v>
      </c>
      <c r="I327" s="5" t="e">
        <f t="shared" si="47"/>
        <v>#DIV/0!</v>
      </c>
      <c r="N327">
        <f t="shared" si="48"/>
        <v>704.49321065365154</v>
      </c>
    </row>
    <row r="328" spans="1:14" x14ac:dyDescent="0.25">
      <c r="A328">
        <v>327</v>
      </c>
      <c r="B328" s="10">
        <f t="shared" si="53"/>
        <v>1340.0376803250633</v>
      </c>
      <c r="C328" t="s">
        <v>19</v>
      </c>
      <c r="E328" s="4" t="e">
        <f t="shared" si="54"/>
        <v>#DIV/0!</v>
      </c>
      <c r="F328" s="4">
        <f t="shared" si="55"/>
        <v>0</v>
      </c>
      <c r="I328" s="5" t="e">
        <f t="shared" si="47"/>
        <v>#DIV/0!</v>
      </c>
      <c r="N328">
        <f t="shared" si="48"/>
        <v>704.49321065365154</v>
      </c>
    </row>
    <row r="329" spans="1:14" x14ac:dyDescent="0.25">
      <c r="A329">
        <v>328</v>
      </c>
      <c r="B329" s="10">
        <f t="shared" si="53"/>
        <v>1340.0376803250633</v>
      </c>
      <c r="C329" t="s">
        <v>19</v>
      </c>
      <c r="E329" s="4" t="e">
        <f t="shared" si="54"/>
        <v>#DIV/0!</v>
      </c>
      <c r="F329" s="4">
        <f t="shared" si="55"/>
        <v>0</v>
      </c>
      <c r="I329" s="5" t="e">
        <f t="shared" si="47"/>
        <v>#DIV/0!</v>
      </c>
    </row>
    <row r="330" spans="1:14" x14ac:dyDescent="0.25">
      <c r="A330">
        <v>329</v>
      </c>
      <c r="B330" s="10">
        <f t="shared" si="53"/>
        <v>1340.0376803250633</v>
      </c>
      <c r="C330" t="s">
        <v>19</v>
      </c>
      <c r="E330" s="4" t="e">
        <f t="shared" ref="E330:E352" si="56">(10/ABS(G330-D330))*ABS(G330-D330)</f>
        <v>#DIV/0!</v>
      </c>
      <c r="F330" s="4">
        <f t="shared" ref="F330:F352" si="57">ABS(D330-G330)</f>
        <v>0</v>
      </c>
      <c r="I330" s="5" t="e">
        <f t="shared" si="47"/>
        <v>#DIV/0!</v>
      </c>
    </row>
    <row r="331" spans="1:14" x14ac:dyDescent="0.25">
      <c r="A331">
        <v>330</v>
      </c>
      <c r="B331" s="10">
        <f t="shared" si="53"/>
        <v>1340.0376803250633</v>
      </c>
      <c r="C331" t="s">
        <v>19</v>
      </c>
      <c r="E331" s="4" t="e">
        <f t="shared" si="56"/>
        <v>#DIV/0!</v>
      </c>
      <c r="F331" s="4">
        <f t="shared" si="57"/>
        <v>0</v>
      </c>
      <c r="I331" s="5" t="e">
        <f t="shared" si="47"/>
        <v>#DIV/0!</v>
      </c>
    </row>
    <row r="332" spans="1:14" x14ac:dyDescent="0.25">
      <c r="A332">
        <v>331</v>
      </c>
      <c r="B332" s="10">
        <f t="shared" si="53"/>
        <v>1340.0376803250633</v>
      </c>
      <c r="C332" t="s">
        <v>19</v>
      </c>
      <c r="E332" s="4" t="e">
        <f t="shared" si="56"/>
        <v>#DIV/0!</v>
      </c>
      <c r="F332" s="4">
        <f t="shared" si="57"/>
        <v>0</v>
      </c>
      <c r="I332" s="5" t="e">
        <f t="shared" si="47"/>
        <v>#DIV/0!</v>
      </c>
    </row>
    <row r="333" spans="1:14" x14ac:dyDescent="0.25">
      <c r="A333">
        <v>332</v>
      </c>
      <c r="B333" s="10">
        <f t="shared" si="53"/>
        <v>1340.0376803250633</v>
      </c>
      <c r="C333" t="s">
        <v>19</v>
      </c>
      <c r="E333" s="4" t="e">
        <f t="shared" si="56"/>
        <v>#DIV/0!</v>
      </c>
      <c r="F333" s="4">
        <f t="shared" si="57"/>
        <v>0</v>
      </c>
      <c r="I333" s="5" t="e">
        <f t="shared" si="47"/>
        <v>#DIV/0!</v>
      </c>
    </row>
    <row r="334" spans="1:14" x14ac:dyDescent="0.25">
      <c r="A334">
        <v>333</v>
      </c>
      <c r="B334" s="10">
        <f t="shared" si="53"/>
        <v>1340.0376803250633</v>
      </c>
      <c r="C334" t="s">
        <v>19</v>
      </c>
      <c r="E334" s="4" t="e">
        <f t="shared" si="56"/>
        <v>#DIV/0!</v>
      </c>
      <c r="F334" s="4">
        <f t="shared" si="57"/>
        <v>0</v>
      </c>
      <c r="I334" s="5" t="e">
        <f t="shared" si="47"/>
        <v>#DIV/0!</v>
      </c>
    </row>
    <row r="335" spans="1:14" x14ac:dyDescent="0.25">
      <c r="A335">
        <v>334</v>
      </c>
      <c r="B335" s="10">
        <f t="shared" si="53"/>
        <v>1340.0376803250633</v>
      </c>
      <c r="C335" t="s">
        <v>19</v>
      </c>
      <c r="E335" s="4" t="e">
        <f t="shared" si="56"/>
        <v>#DIV/0!</v>
      </c>
      <c r="F335" s="4">
        <f t="shared" si="57"/>
        <v>0</v>
      </c>
      <c r="I335" s="5" t="e">
        <f t="shared" si="47"/>
        <v>#DIV/0!</v>
      </c>
    </row>
    <row r="336" spans="1:14" x14ac:dyDescent="0.25">
      <c r="A336">
        <v>335</v>
      </c>
      <c r="B336" s="10">
        <f t="shared" si="53"/>
        <v>1340.0376803250633</v>
      </c>
      <c r="C336" t="s">
        <v>19</v>
      </c>
      <c r="E336" s="4" t="e">
        <f t="shared" si="56"/>
        <v>#DIV/0!</v>
      </c>
      <c r="F336" s="4">
        <f t="shared" si="57"/>
        <v>0</v>
      </c>
      <c r="I336" s="5" t="e">
        <f t="shared" si="47"/>
        <v>#DIV/0!</v>
      </c>
    </row>
    <row r="337" spans="1:9" x14ac:dyDescent="0.25">
      <c r="A337">
        <v>336</v>
      </c>
      <c r="B337" s="10">
        <f t="shared" si="53"/>
        <v>1340.0376803250633</v>
      </c>
      <c r="C337" t="s">
        <v>19</v>
      </c>
      <c r="E337" s="4" t="e">
        <f t="shared" si="56"/>
        <v>#DIV/0!</v>
      </c>
      <c r="F337" s="4">
        <f t="shared" si="57"/>
        <v>0</v>
      </c>
      <c r="I337" s="5" t="e">
        <f t="shared" si="47"/>
        <v>#DIV/0!</v>
      </c>
    </row>
    <row r="338" spans="1:9" x14ac:dyDescent="0.25">
      <c r="A338">
        <v>337</v>
      </c>
      <c r="B338" s="10">
        <f t="shared" si="53"/>
        <v>1340.0376803250633</v>
      </c>
      <c r="C338" t="s">
        <v>19</v>
      </c>
      <c r="E338" s="4" t="e">
        <f t="shared" si="56"/>
        <v>#DIV/0!</v>
      </c>
      <c r="F338" s="4">
        <f t="shared" si="57"/>
        <v>0</v>
      </c>
      <c r="I338" s="5" t="e">
        <f t="shared" si="47"/>
        <v>#DIV/0!</v>
      </c>
    </row>
    <row r="339" spans="1:9" x14ac:dyDescent="0.25">
      <c r="A339">
        <v>338</v>
      </c>
      <c r="B339" s="10">
        <f t="shared" si="53"/>
        <v>1340.0376803250633</v>
      </c>
      <c r="C339" t="s">
        <v>19</v>
      </c>
      <c r="E339" s="4" t="e">
        <f t="shared" si="56"/>
        <v>#DIV/0!</v>
      </c>
      <c r="F339" s="4">
        <f t="shared" si="57"/>
        <v>0</v>
      </c>
      <c r="I339" s="5" t="e">
        <f t="shared" si="47"/>
        <v>#DIV/0!</v>
      </c>
    </row>
    <row r="340" spans="1:9" x14ac:dyDescent="0.25">
      <c r="A340">
        <v>339</v>
      </c>
      <c r="B340" s="10">
        <f t="shared" si="53"/>
        <v>1340.0376803250633</v>
      </c>
      <c r="C340" t="s">
        <v>19</v>
      </c>
      <c r="E340" s="4" t="e">
        <f t="shared" si="56"/>
        <v>#DIV/0!</v>
      </c>
      <c r="F340" s="4">
        <f t="shared" si="57"/>
        <v>0</v>
      </c>
      <c r="I340" s="5" t="e">
        <f t="shared" si="47"/>
        <v>#DIV/0!</v>
      </c>
    </row>
    <row r="341" spans="1:9" x14ac:dyDescent="0.25">
      <c r="A341">
        <v>340</v>
      </c>
      <c r="B341" s="10">
        <f t="shared" si="53"/>
        <v>1340.0376803250633</v>
      </c>
      <c r="C341" t="s">
        <v>19</v>
      </c>
      <c r="E341" s="4" t="e">
        <f t="shared" si="56"/>
        <v>#DIV/0!</v>
      </c>
      <c r="F341" s="4">
        <f t="shared" si="57"/>
        <v>0</v>
      </c>
      <c r="I341" s="5" t="e">
        <f t="shared" si="47"/>
        <v>#DIV/0!</v>
      </c>
    </row>
    <row r="342" spans="1:9" x14ac:dyDescent="0.25">
      <c r="A342">
        <v>341</v>
      </c>
      <c r="B342" s="10">
        <f t="shared" si="53"/>
        <v>1340.0376803250633</v>
      </c>
      <c r="C342" t="s">
        <v>19</v>
      </c>
      <c r="E342" s="4" t="e">
        <f t="shared" si="56"/>
        <v>#DIV/0!</v>
      </c>
      <c r="F342" s="4">
        <f t="shared" si="57"/>
        <v>0</v>
      </c>
      <c r="I342" s="5" t="e">
        <f t="shared" si="47"/>
        <v>#DIV/0!</v>
      </c>
    </row>
    <row r="343" spans="1:9" x14ac:dyDescent="0.25">
      <c r="A343">
        <v>342</v>
      </c>
      <c r="B343" s="10">
        <f t="shared" si="53"/>
        <v>1340.0376803250633</v>
      </c>
      <c r="C343" t="s">
        <v>19</v>
      </c>
      <c r="E343" s="4" t="e">
        <f t="shared" si="56"/>
        <v>#DIV/0!</v>
      </c>
      <c r="F343" s="4">
        <f t="shared" si="57"/>
        <v>0</v>
      </c>
      <c r="I343" s="5" t="e">
        <f t="shared" si="47"/>
        <v>#DIV/0!</v>
      </c>
    </row>
    <row r="344" spans="1:9" x14ac:dyDescent="0.25">
      <c r="A344">
        <v>343</v>
      </c>
      <c r="B344" s="10">
        <f t="shared" si="53"/>
        <v>1340.0376803250633</v>
      </c>
      <c r="C344" t="s">
        <v>19</v>
      </c>
      <c r="E344" s="4" t="e">
        <f t="shared" si="56"/>
        <v>#DIV/0!</v>
      </c>
      <c r="F344" s="4">
        <f t="shared" si="57"/>
        <v>0</v>
      </c>
      <c r="I344" s="5" t="e">
        <f t="shared" si="47"/>
        <v>#DIV/0!</v>
      </c>
    </row>
    <row r="345" spans="1:9" x14ac:dyDescent="0.25">
      <c r="A345">
        <v>344</v>
      </c>
      <c r="B345" s="10">
        <f t="shared" si="53"/>
        <v>1340.0376803250633</v>
      </c>
      <c r="C345" t="s">
        <v>19</v>
      </c>
      <c r="E345" s="4" t="e">
        <f t="shared" si="56"/>
        <v>#DIV/0!</v>
      </c>
      <c r="F345" s="4">
        <f t="shared" si="57"/>
        <v>0</v>
      </c>
      <c r="I345" s="5" t="e">
        <f t="shared" si="47"/>
        <v>#DIV/0!</v>
      </c>
    </row>
    <row r="346" spans="1:9" x14ac:dyDescent="0.25">
      <c r="A346">
        <v>345</v>
      </c>
      <c r="B346" s="10">
        <f t="shared" si="53"/>
        <v>1340.0376803250633</v>
      </c>
      <c r="C346" t="s">
        <v>19</v>
      </c>
      <c r="E346" s="4" t="e">
        <f t="shared" si="56"/>
        <v>#DIV/0!</v>
      </c>
      <c r="F346" s="4">
        <f t="shared" si="57"/>
        <v>0</v>
      </c>
      <c r="I346" s="5" t="e">
        <f t="shared" ref="I346:I352" si="58">10/ABS(D346-G346)</f>
        <v>#DIV/0!</v>
      </c>
    </row>
    <row r="347" spans="1:9" x14ac:dyDescent="0.25">
      <c r="A347">
        <v>346</v>
      </c>
      <c r="B347" s="10">
        <f t="shared" si="53"/>
        <v>1340.0376803250633</v>
      </c>
      <c r="C347" t="s">
        <v>19</v>
      </c>
      <c r="E347" s="4" t="e">
        <f t="shared" si="56"/>
        <v>#DIV/0!</v>
      </c>
      <c r="F347" s="4">
        <f t="shared" si="57"/>
        <v>0</v>
      </c>
      <c r="I347" s="5" t="e">
        <f t="shared" si="58"/>
        <v>#DIV/0!</v>
      </c>
    </row>
    <row r="348" spans="1:9" x14ac:dyDescent="0.25">
      <c r="A348">
        <v>347</v>
      </c>
      <c r="B348" s="10">
        <f t="shared" si="53"/>
        <v>1340.0376803250633</v>
      </c>
      <c r="C348" t="s">
        <v>19</v>
      </c>
      <c r="E348" s="4" t="e">
        <f t="shared" si="56"/>
        <v>#DIV/0!</v>
      </c>
      <c r="F348" s="4">
        <f t="shared" si="57"/>
        <v>0</v>
      </c>
      <c r="I348" s="5" t="e">
        <f t="shared" si="58"/>
        <v>#DIV/0!</v>
      </c>
    </row>
    <row r="349" spans="1:9" x14ac:dyDescent="0.25">
      <c r="A349">
        <v>348</v>
      </c>
      <c r="B349" s="10">
        <f t="shared" si="53"/>
        <v>1340.0376803250633</v>
      </c>
      <c r="C349" t="s">
        <v>19</v>
      </c>
      <c r="E349" s="4" t="e">
        <f t="shared" si="56"/>
        <v>#DIV/0!</v>
      </c>
      <c r="F349" s="4">
        <f t="shared" si="57"/>
        <v>0</v>
      </c>
      <c r="I349" s="5" t="e">
        <f t="shared" si="58"/>
        <v>#DIV/0!</v>
      </c>
    </row>
    <row r="350" spans="1:9" x14ac:dyDescent="0.25">
      <c r="A350">
        <v>349</v>
      </c>
      <c r="B350" s="10">
        <f t="shared" si="53"/>
        <v>1340.0376803250633</v>
      </c>
      <c r="C350" t="s">
        <v>19</v>
      </c>
      <c r="E350" s="4" t="e">
        <f t="shared" si="56"/>
        <v>#DIV/0!</v>
      </c>
      <c r="F350" s="4">
        <f t="shared" si="57"/>
        <v>0</v>
      </c>
      <c r="I350" s="5" t="e">
        <f t="shared" si="58"/>
        <v>#DIV/0!</v>
      </c>
    </row>
    <row r="351" spans="1:9" x14ac:dyDescent="0.25">
      <c r="A351">
        <v>350</v>
      </c>
      <c r="B351" s="10">
        <f t="shared" si="53"/>
        <v>1340.0376803250633</v>
      </c>
      <c r="C351" t="s">
        <v>19</v>
      </c>
      <c r="E351" s="4" t="e">
        <f t="shared" si="56"/>
        <v>#DIV/0!</v>
      </c>
      <c r="F351" s="4">
        <f t="shared" si="57"/>
        <v>0</v>
      </c>
      <c r="I351" s="5" t="e">
        <f t="shared" si="58"/>
        <v>#DIV/0!</v>
      </c>
    </row>
    <row r="352" spans="1:9" x14ac:dyDescent="0.25">
      <c r="A352">
        <v>351</v>
      </c>
      <c r="B352" s="10">
        <f t="shared" si="53"/>
        <v>1340.0376803250633</v>
      </c>
      <c r="C352" t="s">
        <v>19</v>
      </c>
      <c r="E352" s="4" t="e">
        <f t="shared" si="56"/>
        <v>#DIV/0!</v>
      </c>
      <c r="F352" s="4">
        <f t="shared" si="57"/>
        <v>0</v>
      </c>
      <c r="I352" s="5" t="e">
        <f t="shared" si="58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workbookViewId="0">
      <selection activeCell="N11" sqref="N11"/>
    </sheetView>
  </sheetViews>
  <sheetFormatPr baseColWidth="10" defaultRowHeight="15" x14ac:dyDescent="0.25"/>
  <sheetData>
    <row r="1" spans="1:14" x14ac:dyDescent="0.25">
      <c r="A1" t="s">
        <v>13</v>
      </c>
      <c r="B1" t="s">
        <v>0</v>
      </c>
      <c r="C1" t="s">
        <v>1</v>
      </c>
      <c r="D1" s="3" t="s">
        <v>2</v>
      </c>
      <c r="E1" t="s">
        <v>3</v>
      </c>
      <c r="F1" t="s">
        <v>10</v>
      </c>
      <c r="G1" s="3" t="s">
        <v>5</v>
      </c>
      <c r="H1" t="s">
        <v>6</v>
      </c>
      <c r="I1" s="3" t="s">
        <v>4</v>
      </c>
      <c r="J1" t="s">
        <v>7</v>
      </c>
      <c r="K1" s="1" t="s">
        <v>8</v>
      </c>
    </row>
    <row r="2" spans="1:14" x14ac:dyDescent="0.25">
      <c r="A2">
        <v>1</v>
      </c>
      <c r="B2">
        <v>1000</v>
      </c>
      <c r="C2" t="s">
        <v>19</v>
      </c>
      <c r="D2" s="5" t="s">
        <v>14</v>
      </c>
      <c r="E2" s="4" t="e">
        <f>(10/ABS(G2-D2))*ABS(G2-D2)</f>
        <v>#VALUE!</v>
      </c>
      <c r="F2" s="4" t="e">
        <f>ABS(D2-G2)</f>
        <v>#VALUE!</v>
      </c>
      <c r="G2" s="5"/>
      <c r="H2" s="4"/>
      <c r="I2" s="5" t="e">
        <f>10/ABS(D2-G2)</f>
        <v>#VALUE!</v>
      </c>
      <c r="J2" s="7"/>
      <c r="K2" s="8">
        <v>-10</v>
      </c>
      <c r="L2" s="2">
        <v>44864</v>
      </c>
    </row>
    <row r="3" spans="1:14" x14ac:dyDescent="0.25">
      <c r="A3">
        <v>2</v>
      </c>
      <c r="B3" s="10">
        <f>B2+J2+K2</f>
        <v>990</v>
      </c>
      <c r="C3" t="s">
        <v>19</v>
      </c>
      <c r="D3" s="5">
        <v>4302.87</v>
      </c>
      <c r="E3" s="4">
        <f>(10/ABS(G3-D3))*ABS(G3-D3)</f>
        <v>10</v>
      </c>
      <c r="F3" s="4">
        <f t="shared" ref="F3" si="0">ABS(D3-G3)</f>
        <v>12.6899999999996</v>
      </c>
      <c r="G3" s="5">
        <v>4290.18</v>
      </c>
      <c r="H3" s="4">
        <v>4295.9399999999996</v>
      </c>
      <c r="I3" s="5">
        <f>10/ABS(D3-G3)</f>
        <v>0.78802206461783419</v>
      </c>
      <c r="J3" s="7"/>
      <c r="K3" s="8">
        <f>-(D3-H3)*I3</f>
        <v>-5.4609929078018205</v>
      </c>
      <c r="L3" s="2">
        <v>44866</v>
      </c>
    </row>
    <row r="4" spans="1:14" x14ac:dyDescent="0.25">
      <c r="A4">
        <v>3</v>
      </c>
      <c r="B4" s="10">
        <f t="shared" ref="B4:B67" si="1">B3+J3+K3</f>
        <v>984.53900709219818</v>
      </c>
      <c r="C4" t="s">
        <v>19</v>
      </c>
      <c r="D4" s="5" t="s">
        <v>17</v>
      </c>
      <c r="E4" s="4" t="e">
        <f t="shared" ref="E4:E28" si="2">(10/ABS(G4-D4))*ABS(G4-D4)</f>
        <v>#VALUE!</v>
      </c>
      <c r="F4" s="4" t="e">
        <f t="shared" ref="F4:F28" si="3">ABS(D4-G4)</f>
        <v>#VALUE!</v>
      </c>
      <c r="I4" s="5" t="e">
        <f t="shared" ref="I4:I67" si="4">10/ABS(D4-G4)</f>
        <v>#VALUE!</v>
      </c>
      <c r="J4">
        <v>0</v>
      </c>
      <c r="K4">
        <v>0</v>
      </c>
      <c r="L4" s="2">
        <v>44867</v>
      </c>
    </row>
    <row r="5" spans="1:14" x14ac:dyDescent="0.25">
      <c r="A5">
        <v>4</v>
      </c>
      <c r="B5" s="10">
        <f t="shared" si="1"/>
        <v>984.53900709219818</v>
      </c>
      <c r="D5" s="11">
        <v>4329.96</v>
      </c>
      <c r="E5" s="4">
        <f t="shared" si="2"/>
        <v>10</v>
      </c>
      <c r="F5" s="4">
        <f t="shared" si="3"/>
        <v>13.0600000000004</v>
      </c>
      <c r="G5">
        <v>4316.8999999999996</v>
      </c>
      <c r="H5">
        <f>D5+F5*10</f>
        <v>4460.560000000004</v>
      </c>
      <c r="I5" s="5">
        <f t="shared" si="4"/>
        <v>0.76569678407348341</v>
      </c>
      <c r="J5">
        <v>100</v>
      </c>
      <c r="L5" s="2"/>
      <c r="N5">
        <f>SUM(J:J)</f>
        <v>460</v>
      </c>
    </row>
    <row r="6" spans="1:14" x14ac:dyDescent="0.25">
      <c r="A6">
        <v>5</v>
      </c>
      <c r="B6" s="10">
        <f t="shared" si="1"/>
        <v>1084.5390070921981</v>
      </c>
      <c r="D6" s="12">
        <v>4564.49</v>
      </c>
      <c r="E6" s="4">
        <f t="shared" si="2"/>
        <v>10</v>
      </c>
      <c r="F6" s="4">
        <f t="shared" si="3"/>
        <v>12.970000000000255</v>
      </c>
      <c r="G6">
        <v>4577.46</v>
      </c>
      <c r="H6">
        <f>D6-F6*5</f>
        <v>4499.6399999999985</v>
      </c>
      <c r="I6" s="5">
        <f t="shared" si="4"/>
        <v>0.77101002313028555</v>
      </c>
      <c r="J6">
        <v>10</v>
      </c>
      <c r="L6" s="2">
        <v>44868</v>
      </c>
      <c r="N6">
        <f>ABS(SUM(K:K))</f>
        <v>353.26662808340359</v>
      </c>
    </row>
    <row r="7" spans="1:14" x14ac:dyDescent="0.25">
      <c r="A7">
        <v>6</v>
      </c>
      <c r="B7" s="10">
        <f t="shared" si="1"/>
        <v>1094.5390070921981</v>
      </c>
      <c r="D7" s="5">
        <v>4579.1000000000004</v>
      </c>
      <c r="E7" s="4">
        <f t="shared" si="2"/>
        <v>10</v>
      </c>
      <c r="F7" s="4">
        <f t="shared" si="3"/>
        <v>13.6200000000008</v>
      </c>
      <c r="G7">
        <v>4565.4799999999996</v>
      </c>
      <c r="H7">
        <v>4567.87</v>
      </c>
      <c r="I7" s="5">
        <f t="shared" si="4"/>
        <v>0.73421439060201266</v>
      </c>
      <c r="K7">
        <f>-(D7-H7)*I7</f>
        <v>-8.2452276064609489</v>
      </c>
      <c r="L7" s="2">
        <v>44869</v>
      </c>
      <c r="N7">
        <f>N5/N6</f>
        <v>1.3021326200430046</v>
      </c>
    </row>
    <row r="8" spans="1:14" x14ac:dyDescent="0.25">
      <c r="A8">
        <v>7</v>
      </c>
      <c r="B8" s="10">
        <f t="shared" si="1"/>
        <v>1086.2937794857371</v>
      </c>
      <c r="D8" s="5" t="s">
        <v>17</v>
      </c>
      <c r="E8" s="4" t="e">
        <f t="shared" si="2"/>
        <v>#VALUE!</v>
      </c>
      <c r="F8" s="4" t="e">
        <f t="shared" si="3"/>
        <v>#VALUE!</v>
      </c>
      <c r="I8" s="5" t="e">
        <f t="shared" si="4"/>
        <v>#VALUE!</v>
      </c>
      <c r="J8">
        <v>0</v>
      </c>
      <c r="K8">
        <v>0</v>
      </c>
    </row>
    <row r="9" spans="1:14" x14ac:dyDescent="0.25">
      <c r="A9">
        <v>8</v>
      </c>
      <c r="B9" s="10">
        <f t="shared" si="1"/>
        <v>1086.2937794857371</v>
      </c>
      <c r="D9" s="3">
        <v>4545.58</v>
      </c>
      <c r="E9" s="4">
        <f t="shared" si="2"/>
        <v>10</v>
      </c>
      <c r="F9" s="4">
        <f t="shared" si="3"/>
        <v>13.739999999999782</v>
      </c>
      <c r="G9">
        <v>4559.32</v>
      </c>
      <c r="H9">
        <f>D9-F9*9</f>
        <v>4421.9200000000019</v>
      </c>
      <c r="I9" s="5">
        <f t="shared" si="4"/>
        <v>0.72780203784571751</v>
      </c>
      <c r="J9">
        <v>50</v>
      </c>
    </row>
    <row r="10" spans="1:14" x14ac:dyDescent="0.25">
      <c r="A10">
        <v>9</v>
      </c>
      <c r="B10" s="10">
        <f t="shared" si="1"/>
        <v>1136.2937794857371</v>
      </c>
      <c r="D10" s="5" t="s">
        <v>18</v>
      </c>
      <c r="E10" s="4" t="e">
        <f t="shared" si="2"/>
        <v>#VALUE!</v>
      </c>
      <c r="F10" s="4" t="e">
        <f t="shared" si="3"/>
        <v>#VALUE!</v>
      </c>
      <c r="H10" s="3"/>
      <c r="I10" s="5" t="e">
        <f t="shared" si="4"/>
        <v>#VALUE!</v>
      </c>
      <c r="J10">
        <v>0</v>
      </c>
      <c r="K10">
        <v>0</v>
      </c>
      <c r="L10" s="2">
        <v>44870</v>
      </c>
      <c r="N10">
        <f>COUNTIF(J:J,0)</f>
        <v>36</v>
      </c>
    </row>
    <row r="11" spans="1:14" x14ac:dyDescent="0.25">
      <c r="A11">
        <v>10</v>
      </c>
      <c r="B11" s="10">
        <f t="shared" si="1"/>
        <v>1136.2937794857371</v>
      </c>
      <c r="D11" s="5" t="s">
        <v>18</v>
      </c>
      <c r="E11" s="4" t="e">
        <f t="shared" si="2"/>
        <v>#VALUE!</v>
      </c>
      <c r="F11" s="4" t="e">
        <f t="shared" si="3"/>
        <v>#VALUE!</v>
      </c>
      <c r="G11" s="3"/>
      <c r="I11" s="5" t="e">
        <f t="shared" si="4"/>
        <v>#VALUE!</v>
      </c>
      <c r="K11">
        <v>-10</v>
      </c>
    </row>
    <row r="12" spans="1:14" x14ac:dyDescent="0.25">
      <c r="A12">
        <v>11</v>
      </c>
      <c r="B12" s="10">
        <f t="shared" si="1"/>
        <v>1126.2937794857371</v>
      </c>
      <c r="D12" s="5">
        <v>4519.43</v>
      </c>
      <c r="E12" s="4">
        <f t="shared" si="2"/>
        <v>10</v>
      </c>
      <c r="F12" s="4">
        <f t="shared" si="3"/>
        <v>6.8699999999998909</v>
      </c>
      <c r="G12">
        <v>4526.3</v>
      </c>
      <c r="H12">
        <v>4523.25</v>
      </c>
      <c r="I12" s="5">
        <f t="shared" si="4"/>
        <v>1.455604075691435</v>
      </c>
      <c r="K12">
        <f>-(H12-D12)*I12</f>
        <v>-5.5604075691408585</v>
      </c>
    </row>
    <row r="13" spans="1:14" x14ac:dyDescent="0.25">
      <c r="A13">
        <v>12</v>
      </c>
      <c r="B13" s="10">
        <f t="shared" si="1"/>
        <v>1120.7333719165963</v>
      </c>
      <c r="D13">
        <v>4515.88</v>
      </c>
      <c r="E13" s="4">
        <f t="shared" si="2"/>
        <v>10</v>
      </c>
      <c r="F13" s="4">
        <f t="shared" si="3"/>
        <v>10.349999999999454</v>
      </c>
      <c r="G13">
        <v>4526.2299999999996</v>
      </c>
      <c r="H13">
        <f>D13-F13*6</f>
        <v>4453.7800000000034</v>
      </c>
      <c r="I13" s="5">
        <f t="shared" si="4"/>
        <v>0.96618357487927797</v>
      </c>
      <c r="J13">
        <v>20</v>
      </c>
    </row>
    <row r="14" spans="1:14" x14ac:dyDescent="0.25">
      <c r="A14">
        <v>13</v>
      </c>
      <c r="B14" s="10">
        <f t="shared" si="1"/>
        <v>1140.7333719165963</v>
      </c>
      <c r="D14" t="s">
        <v>14</v>
      </c>
      <c r="E14" s="4" t="e">
        <f t="shared" si="2"/>
        <v>#VALUE!</v>
      </c>
      <c r="F14" s="4" t="e">
        <f t="shared" si="3"/>
        <v>#VALUE!</v>
      </c>
      <c r="I14" s="5" t="e">
        <f t="shared" si="4"/>
        <v>#VALUE!</v>
      </c>
      <c r="K14">
        <v>-10</v>
      </c>
      <c r="L14" s="2">
        <v>44871</v>
      </c>
    </row>
    <row r="15" spans="1:14" x14ac:dyDescent="0.25">
      <c r="A15">
        <v>14</v>
      </c>
      <c r="B15" s="10">
        <f t="shared" si="1"/>
        <v>1130.7333719165963</v>
      </c>
      <c r="D15" s="5" t="s">
        <v>18</v>
      </c>
      <c r="E15" s="4" t="e">
        <f t="shared" si="2"/>
        <v>#VALUE!</v>
      </c>
      <c r="F15" s="4" t="e">
        <f t="shared" si="3"/>
        <v>#VALUE!</v>
      </c>
      <c r="I15" s="5" t="e">
        <f t="shared" si="4"/>
        <v>#VALUE!</v>
      </c>
      <c r="J15">
        <v>0</v>
      </c>
      <c r="K15">
        <v>0</v>
      </c>
    </row>
    <row r="16" spans="1:14" x14ac:dyDescent="0.25">
      <c r="A16">
        <v>15</v>
      </c>
      <c r="B16" s="10">
        <f t="shared" si="1"/>
        <v>1130.7333719165963</v>
      </c>
      <c r="D16" s="5" t="s">
        <v>14</v>
      </c>
      <c r="E16" s="4" t="e">
        <f t="shared" si="2"/>
        <v>#VALUE!</v>
      </c>
      <c r="F16" s="4" t="e">
        <f t="shared" si="3"/>
        <v>#VALUE!</v>
      </c>
      <c r="I16" s="5" t="e">
        <f t="shared" si="4"/>
        <v>#VALUE!</v>
      </c>
      <c r="K16">
        <v>-10</v>
      </c>
    </row>
    <row r="17" spans="1:12" x14ac:dyDescent="0.25">
      <c r="A17">
        <v>16</v>
      </c>
      <c r="B17" s="10">
        <f t="shared" si="1"/>
        <v>1120.7333719165963</v>
      </c>
      <c r="D17" s="5" t="s">
        <v>14</v>
      </c>
      <c r="E17" s="4" t="e">
        <f t="shared" si="2"/>
        <v>#VALUE!</v>
      </c>
      <c r="F17" s="4" t="e">
        <f t="shared" si="3"/>
        <v>#VALUE!</v>
      </c>
      <c r="I17" s="5" t="e">
        <f t="shared" si="4"/>
        <v>#VALUE!</v>
      </c>
      <c r="K17">
        <v>-10</v>
      </c>
      <c r="L17" s="2"/>
    </row>
    <row r="18" spans="1:12" x14ac:dyDescent="0.25">
      <c r="A18">
        <v>17</v>
      </c>
      <c r="B18" s="10">
        <f t="shared" si="1"/>
        <v>1110.7333719165963</v>
      </c>
      <c r="D18" s="5" t="s">
        <v>18</v>
      </c>
      <c r="E18" s="4" t="e">
        <f t="shared" si="2"/>
        <v>#VALUE!</v>
      </c>
      <c r="F18" s="4" t="e">
        <f t="shared" si="3"/>
        <v>#VALUE!</v>
      </c>
      <c r="I18" s="5" t="e">
        <f t="shared" si="4"/>
        <v>#VALUE!</v>
      </c>
      <c r="J18">
        <v>0</v>
      </c>
      <c r="K18">
        <v>0</v>
      </c>
    </row>
    <row r="19" spans="1:12" x14ac:dyDescent="0.25">
      <c r="A19">
        <v>18</v>
      </c>
      <c r="B19" s="10">
        <f t="shared" si="1"/>
        <v>1110.7333719165963</v>
      </c>
      <c r="D19" s="5" t="s">
        <v>14</v>
      </c>
      <c r="E19" s="4" t="e">
        <f t="shared" si="2"/>
        <v>#VALUE!</v>
      </c>
      <c r="F19" s="4" t="e">
        <f t="shared" si="3"/>
        <v>#VALUE!</v>
      </c>
      <c r="I19" s="5" t="e">
        <f t="shared" si="4"/>
        <v>#VALUE!</v>
      </c>
      <c r="K19">
        <v>-10</v>
      </c>
    </row>
    <row r="20" spans="1:12" x14ac:dyDescent="0.25">
      <c r="A20">
        <v>19</v>
      </c>
      <c r="B20" s="10">
        <f t="shared" si="1"/>
        <v>1100.7333719165963</v>
      </c>
      <c r="D20" s="5" t="s">
        <v>18</v>
      </c>
      <c r="E20" s="4" t="e">
        <f t="shared" si="2"/>
        <v>#VALUE!</v>
      </c>
      <c r="F20" s="4" t="e">
        <f t="shared" si="3"/>
        <v>#VALUE!</v>
      </c>
      <c r="I20" s="5" t="e">
        <f t="shared" si="4"/>
        <v>#VALUE!</v>
      </c>
      <c r="K20">
        <v>-10</v>
      </c>
      <c r="L20" s="2">
        <v>44873</v>
      </c>
    </row>
    <row r="21" spans="1:12" x14ac:dyDescent="0.25">
      <c r="A21">
        <v>20</v>
      </c>
      <c r="B21" s="10">
        <f t="shared" si="1"/>
        <v>1090.7333719165963</v>
      </c>
      <c r="D21" s="5" t="s">
        <v>18</v>
      </c>
      <c r="E21" s="4" t="e">
        <f t="shared" si="2"/>
        <v>#VALUE!</v>
      </c>
      <c r="F21" s="4" t="e">
        <f t="shared" si="3"/>
        <v>#VALUE!</v>
      </c>
      <c r="I21" s="5" t="e">
        <f t="shared" si="4"/>
        <v>#VALUE!</v>
      </c>
      <c r="J21">
        <v>0</v>
      </c>
      <c r="K21">
        <v>0</v>
      </c>
      <c r="L21" s="2">
        <v>44874</v>
      </c>
    </row>
    <row r="22" spans="1:12" x14ac:dyDescent="0.25">
      <c r="A22">
        <v>21</v>
      </c>
      <c r="B22" s="10">
        <f t="shared" si="1"/>
        <v>1090.7333719165963</v>
      </c>
      <c r="D22" s="5" t="s">
        <v>18</v>
      </c>
      <c r="E22" s="4" t="e">
        <f t="shared" si="2"/>
        <v>#VALUE!</v>
      </c>
      <c r="F22" s="4" t="e">
        <f t="shared" si="3"/>
        <v>#VALUE!</v>
      </c>
      <c r="I22" s="5" t="e">
        <f t="shared" si="4"/>
        <v>#VALUE!</v>
      </c>
      <c r="J22">
        <v>0</v>
      </c>
      <c r="K22">
        <v>0</v>
      </c>
    </row>
    <row r="23" spans="1:12" x14ac:dyDescent="0.25">
      <c r="A23">
        <v>22</v>
      </c>
      <c r="B23" s="10">
        <f t="shared" si="1"/>
        <v>1090.7333719165963</v>
      </c>
      <c r="D23" s="5" t="s">
        <v>17</v>
      </c>
      <c r="E23" s="4" t="e">
        <f t="shared" si="2"/>
        <v>#VALUE!</v>
      </c>
      <c r="F23" s="4" t="e">
        <f t="shared" si="3"/>
        <v>#VALUE!</v>
      </c>
      <c r="I23" s="5" t="e">
        <f t="shared" si="4"/>
        <v>#VALUE!</v>
      </c>
      <c r="J23">
        <v>0</v>
      </c>
      <c r="K23">
        <v>0</v>
      </c>
    </row>
    <row r="24" spans="1:12" x14ac:dyDescent="0.25">
      <c r="A24">
        <v>23</v>
      </c>
      <c r="B24" s="10">
        <f t="shared" si="1"/>
        <v>1090.7333719165963</v>
      </c>
      <c r="D24" s="5" t="s">
        <v>17</v>
      </c>
      <c r="E24" s="4" t="e">
        <f t="shared" si="2"/>
        <v>#VALUE!</v>
      </c>
      <c r="F24" s="4" t="e">
        <f t="shared" si="3"/>
        <v>#VALUE!</v>
      </c>
      <c r="I24" s="5" t="e">
        <f t="shared" si="4"/>
        <v>#VALUE!</v>
      </c>
      <c r="J24">
        <v>0</v>
      </c>
      <c r="K24">
        <v>0</v>
      </c>
      <c r="L24" s="2">
        <v>44875</v>
      </c>
    </row>
    <row r="25" spans="1:12" x14ac:dyDescent="0.25">
      <c r="A25">
        <v>24</v>
      </c>
      <c r="B25" s="10">
        <f t="shared" si="1"/>
        <v>1090.7333719165963</v>
      </c>
      <c r="D25" s="5" t="s">
        <v>14</v>
      </c>
      <c r="E25" s="4" t="e">
        <f t="shared" si="2"/>
        <v>#VALUE!</v>
      </c>
      <c r="F25" s="4" t="e">
        <f t="shared" si="3"/>
        <v>#VALUE!</v>
      </c>
      <c r="I25" s="5" t="e">
        <f t="shared" si="4"/>
        <v>#VALUE!</v>
      </c>
      <c r="K25">
        <v>-10</v>
      </c>
    </row>
    <row r="26" spans="1:12" x14ac:dyDescent="0.25">
      <c r="A26">
        <v>25</v>
      </c>
      <c r="B26" s="10">
        <f t="shared" si="1"/>
        <v>1080.7333719165963</v>
      </c>
      <c r="D26" s="5" t="s">
        <v>17</v>
      </c>
      <c r="E26" s="4" t="e">
        <f t="shared" si="2"/>
        <v>#VALUE!</v>
      </c>
      <c r="F26" s="4" t="e">
        <f t="shared" si="3"/>
        <v>#VALUE!</v>
      </c>
      <c r="I26" s="5" t="e">
        <f t="shared" si="4"/>
        <v>#VALUE!</v>
      </c>
      <c r="J26">
        <v>0</v>
      </c>
      <c r="K26">
        <v>0</v>
      </c>
      <c r="L26" s="2">
        <v>44876</v>
      </c>
    </row>
    <row r="27" spans="1:12" x14ac:dyDescent="0.25">
      <c r="A27">
        <v>26</v>
      </c>
      <c r="B27" s="10">
        <f t="shared" si="1"/>
        <v>1080.7333719165963</v>
      </c>
      <c r="D27" s="5" t="s">
        <v>18</v>
      </c>
      <c r="E27" s="4" t="e">
        <f t="shared" si="2"/>
        <v>#VALUE!</v>
      </c>
      <c r="F27" s="4" t="e">
        <f t="shared" si="3"/>
        <v>#VALUE!</v>
      </c>
      <c r="I27" s="5" t="e">
        <f>10/ABS(#REF!-G27)</f>
        <v>#REF!</v>
      </c>
      <c r="J27">
        <v>0</v>
      </c>
      <c r="K27">
        <v>0</v>
      </c>
      <c r="L27" s="2">
        <v>44877</v>
      </c>
    </row>
    <row r="28" spans="1:12" x14ac:dyDescent="0.25">
      <c r="A28">
        <v>27</v>
      </c>
      <c r="B28" s="10">
        <f t="shared" si="1"/>
        <v>1080.7333719165963</v>
      </c>
      <c r="D28" s="5" t="s">
        <v>18</v>
      </c>
      <c r="E28" s="4" t="e">
        <f t="shared" si="2"/>
        <v>#VALUE!</v>
      </c>
      <c r="F28" s="4" t="e">
        <f t="shared" si="3"/>
        <v>#VALUE!</v>
      </c>
      <c r="I28" s="5" t="e">
        <f>10/ABS(D27-G28)</f>
        <v>#VALUE!</v>
      </c>
      <c r="J28">
        <v>0</v>
      </c>
      <c r="K28">
        <v>0</v>
      </c>
      <c r="L28" s="2"/>
    </row>
    <row r="29" spans="1:12" x14ac:dyDescent="0.25">
      <c r="A29">
        <v>28</v>
      </c>
      <c r="B29" s="10">
        <f t="shared" si="1"/>
        <v>1080.7333719165963</v>
      </c>
      <c r="D29" s="5" t="s">
        <v>17</v>
      </c>
      <c r="E29" s="4" t="e">
        <f t="shared" ref="E29:E49" si="5">(10/ABS(G29-D29))*ABS(G29-D29)</f>
        <v>#VALUE!</v>
      </c>
      <c r="F29" s="4" t="e">
        <f t="shared" ref="F29:F49" si="6">ABS(D29-G29)</f>
        <v>#VALUE!</v>
      </c>
      <c r="I29" s="5" t="e">
        <f t="shared" si="4"/>
        <v>#VALUE!</v>
      </c>
      <c r="J29">
        <v>0</v>
      </c>
      <c r="K29">
        <v>0</v>
      </c>
    </row>
    <row r="30" spans="1:12" x14ac:dyDescent="0.25">
      <c r="A30">
        <v>29</v>
      </c>
      <c r="B30" s="10">
        <f t="shared" si="1"/>
        <v>1080.7333719165963</v>
      </c>
      <c r="D30" s="5" t="s">
        <v>15</v>
      </c>
      <c r="E30" s="4" t="e">
        <f t="shared" si="5"/>
        <v>#VALUE!</v>
      </c>
      <c r="F30" s="4" t="e">
        <f t="shared" si="6"/>
        <v>#VALUE!</v>
      </c>
      <c r="I30" s="5" t="e">
        <f t="shared" si="4"/>
        <v>#VALUE!</v>
      </c>
      <c r="K30">
        <v>-10</v>
      </c>
      <c r="L30" s="2">
        <v>44878</v>
      </c>
    </row>
    <row r="31" spans="1:12" x14ac:dyDescent="0.25">
      <c r="A31">
        <v>30</v>
      </c>
      <c r="B31" s="10">
        <f t="shared" si="1"/>
        <v>1070.7333719165963</v>
      </c>
      <c r="D31" s="5" t="s">
        <v>18</v>
      </c>
      <c r="E31" s="4" t="e">
        <f t="shared" si="5"/>
        <v>#VALUE!</v>
      </c>
      <c r="F31" s="4" t="e">
        <f t="shared" si="6"/>
        <v>#VALUE!</v>
      </c>
      <c r="I31" s="5" t="e">
        <f t="shared" si="4"/>
        <v>#VALUE!</v>
      </c>
      <c r="J31">
        <v>0</v>
      </c>
      <c r="K31">
        <v>0</v>
      </c>
    </row>
    <row r="32" spans="1:12" x14ac:dyDescent="0.25">
      <c r="A32">
        <v>31</v>
      </c>
      <c r="B32" s="10">
        <f t="shared" si="1"/>
        <v>1070.7333719165963</v>
      </c>
      <c r="D32" s="5" t="s">
        <v>15</v>
      </c>
      <c r="E32" s="4" t="e">
        <f t="shared" si="5"/>
        <v>#VALUE!</v>
      </c>
      <c r="F32" s="4" t="e">
        <f t="shared" si="6"/>
        <v>#VALUE!</v>
      </c>
      <c r="I32" s="5" t="e">
        <f t="shared" si="4"/>
        <v>#VALUE!</v>
      </c>
      <c r="K32">
        <v>-10</v>
      </c>
      <c r="L32" s="2"/>
    </row>
    <row r="33" spans="1:12" x14ac:dyDescent="0.25">
      <c r="A33">
        <v>32</v>
      </c>
      <c r="B33" s="10">
        <f t="shared" si="1"/>
        <v>1060.7333719165963</v>
      </c>
      <c r="D33" s="5" t="s">
        <v>15</v>
      </c>
      <c r="E33" s="4" t="e">
        <f t="shared" si="5"/>
        <v>#VALUE!</v>
      </c>
      <c r="F33" s="4" t="e">
        <f t="shared" si="6"/>
        <v>#VALUE!</v>
      </c>
      <c r="I33" s="5" t="e">
        <f t="shared" si="4"/>
        <v>#VALUE!</v>
      </c>
      <c r="K33">
        <v>-8</v>
      </c>
      <c r="L33" s="2">
        <v>44879</v>
      </c>
    </row>
    <row r="34" spans="1:12" x14ac:dyDescent="0.25">
      <c r="A34">
        <v>33</v>
      </c>
      <c r="B34" s="10">
        <f t="shared" si="1"/>
        <v>1052.7333719165963</v>
      </c>
      <c r="D34" s="5" t="s">
        <v>15</v>
      </c>
      <c r="E34" s="4" t="e">
        <f t="shared" si="5"/>
        <v>#VALUE!</v>
      </c>
      <c r="F34" s="4" t="e">
        <f t="shared" si="6"/>
        <v>#VALUE!</v>
      </c>
      <c r="I34" s="5" t="e">
        <f t="shared" si="4"/>
        <v>#VALUE!</v>
      </c>
      <c r="K34">
        <v>-10</v>
      </c>
    </row>
    <row r="35" spans="1:12" x14ac:dyDescent="0.25">
      <c r="A35">
        <v>34</v>
      </c>
      <c r="B35" s="10">
        <f t="shared" si="1"/>
        <v>1042.7333719165963</v>
      </c>
      <c r="D35" s="5" t="s">
        <v>15</v>
      </c>
      <c r="E35" s="4" t="e">
        <f t="shared" si="5"/>
        <v>#VALUE!</v>
      </c>
      <c r="F35" s="4" t="e">
        <f t="shared" si="6"/>
        <v>#VALUE!</v>
      </c>
      <c r="I35" s="5" t="e">
        <f t="shared" si="4"/>
        <v>#VALUE!</v>
      </c>
      <c r="K35">
        <v>-10</v>
      </c>
      <c r="L35" s="2"/>
    </row>
    <row r="36" spans="1:12" x14ac:dyDescent="0.25">
      <c r="A36">
        <v>35</v>
      </c>
      <c r="B36" s="10">
        <f t="shared" si="1"/>
        <v>1032.7333719165963</v>
      </c>
      <c r="D36">
        <v>4631.0200000000004</v>
      </c>
      <c r="E36" s="4">
        <f t="shared" si="5"/>
        <v>10.000000000000002</v>
      </c>
      <c r="F36" s="4">
        <f t="shared" si="6"/>
        <v>8.9699999999993452</v>
      </c>
      <c r="G36">
        <v>4639.99</v>
      </c>
      <c r="H36">
        <f>D36-F36*7</f>
        <v>4568.230000000005</v>
      </c>
      <c r="I36" s="5">
        <f t="shared" si="4"/>
        <v>1.114827201783805</v>
      </c>
      <c r="J36">
        <v>30</v>
      </c>
    </row>
    <row r="37" spans="1:12" x14ac:dyDescent="0.25">
      <c r="A37">
        <v>36</v>
      </c>
      <c r="B37" s="10">
        <f t="shared" si="1"/>
        <v>1062.7333719165963</v>
      </c>
      <c r="D37" s="5" t="s">
        <v>17</v>
      </c>
      <c r="E37" s="4" t="e">
        <f t="shared" si="5"/>
        <v>#VALUE!</v>
      </c>
      <c r="F37" s="4" t="e">
        <f t="shared" si="6"/>
        <v>#VALUE!</v>
      </c>
      <c r="I37" s="5" t="e">
        <f t="shared" si="4"/>
        <v>#VALUE!</v>
      </c>
      <c r="J37">
        <v>0</v>
      </c>
      <c r="K37">
        <v>0</v>
      </c>
      <c r="L37" s="2">
        <v>44880</v>
      </c>
    </row>
    <row r="38" spans="1:12" x14ac:dyDescent="0.25">
      <c r="A38">
        <v>37</v>
      </c>
      <c r="B38" s="10">
        <f t="shared" si="1"/>
        <v>1062.7333719165963</v>
      </c>
      <c r="D38" s="5" t="s">
        <v>18</v>
      </c>
      <c r="E38" s="4" t="e">
        <f t="shared" si="5"/>
        <v>#VALUE!</v>
      </c>
      <c r="F38" s="4" t="e">
        <f t="shared" si="6"/>
        <v>#VALUE!</v>
      </c>
      <c r="I38" s="5" t="e">
        <f t="shared" si="4"/>
        <v>#VALUE!</v>
      </c>
      <c r="J38">
        <v>0</v>
      </c>
      <c r="K38">
        <v>0</v>
      </c>
    </row>
    <row r="39" spans="1:12" x14ac:dyDescent="0.25">
      <c r="A39">
        <v>38</v>
      </c>
      <c r="B39" s="10">
        <f t="shared" si="1"/>
        <v>1062.7333719165963</v>
      </c>
      <c r="D39">
        <v>4589.99</v>
      </c>
      <c r="E39" s="4">
        <f t="shared" si="5"/>
        <v>10</v>
      </c>
      <c r="F39" s="4">
        <f t="shared" si="6"/>
        <v>13.210000000000036</v>
      </c>
      <c r="G39">
        <v>4576.78</v>
      </c>
      <c r="H39">
        <f>D39+F39*10</f>
        <v>4722.09</v>
      </c>
      <c r="I39" s="5">
        <f t="shared" si="4"/>
        <v>0.75700227100681095</v>
      </c>
      <c r="J39">
        <v>100</v>
      </c>
    </row>
    <row r="40" spans="1:12" x14ac:dyDescent="0.25">
      <c r="A40">
        <v>39</v>
      </c>
      <c r="B40" s="10">
        <f t="shared" si="1"/>
        <v>1162.7333719165963</v>
      </c>
      <c r="D40" s="5" t="s">
        <v>15</v>
      </c>
      <c r="E40" s="4" t="e">
        <f t="shared" si="5"/>
        <v>#VALUE!</v>
      </c>
      <c r="F40" s="4" t="e">
        <f t="shared" si="6"/>
        <v>#VALUE!</v>
      </c>
      <c r="I40" s="5" t="e">
        <f t="shared" si="4"/>
        <v>#VALUE!</v>
      </c>
      <c r="K40">
        <v>-7</v>
      </c>
      <c r="L40" s="2">
        <v>44883</v>
      </c>
    </row>
    <row r="41" spans="1:12" x14ac:dyDescent="0.25">
      <c r="A41">
        <v>40</v>
      </c>
      <c r="B41" s="10">
        <f t="shared" si="1"/>
        <v>1155.7333719165963</v>
      </c>
      <c r="D41" s="5" t="s">
        <v>15</v>
      </c>
      <c r="E41" s="4" t="e">
        <f t="shared" si="5"/>
        <v>#VALUE!</v>
      </c>
      <c r="F41" s="4" t="e">
        <f t="shared" si="6"/>
        <v>#VALUE!</v>
      </c>
      <c r="I41" s="5" t="e">
        <f t="shared" si="4"/>
        <v>#VALUE!</v>
      </c>
      <c r="K41">
        <v>6</v>
      </c>
      <c r="L41" s="2">
        <v>44885</v>
      </c>
    </row>
    <row r="42" spans="1:12" x14ac:dyDescent="0.25">
      <c r="A42">
        <v>41</v>
      </c>
      <c r="B42" s="10">
        <f t="shared" si="1"/>
        <v>1161.7333719165963</v>
      </c>
      <c r="D42" s="5" t="s">
        <v>15</v>
      </c>
      <c r="E42" s="4" t="e">
        <f t="shared" si="5"/>
        <v>#VALUE!</v>
      </c>
      <c r="F42" s="4" t="e">
        <f t="shared" si="6"/>
        <v>#VALUE!</v>
      </c>
      <c r="I42" s="5" t="e">
        <f t="shared" si="4"/>
        <v>#VALUE!</v>
      </c>
      <c r="K42">
        <v>-10</v>
      </c>
      <c r="L42" s="2">
        <v>44886</v>
      </c>
    </row>
    <row r="43" spans="1:12" x14ac:dyDescent="0.25">
      <c r="A43">
        <v>42</v>
      </c>
      <c r="B43" s="10">
        <f t="shared" si="1"/>
        <v>1151.7333719165963</v>
      </c>
      <c r="D43" s="5" t="s">
        <v>18</v>
      </c>
      <c r="E43" s="4" t="e">
        <f t="shared" si="5"/>
        <v>#VALUE!</v>
      </c>
      <c r="F43" s="4" t="e">
        <f t="shared" si="6"/>
        <v>#VALUE!</v>
      </c>
      <c r="I43" s="5" t="e">
        <f t="shared" si="4"/>
        <v>#VALUE!</v>
      </c>
      <c r="J43">
        <v>0</v>
      </c>
      <c r="K43">
        <v>0</v>
      </c>
    </row>
    <row r="44" spans="1:12" x14ac:dyDescent="0.25">
      <c r="A44">
        <v>43</v>
      </c>
      <c r="B44" s="10">
        <f t="shared" si="1"/>
        <v>1151.7333719165963</v>
      </c>
      <c r="D44" s="5" t="s">
        <v>14</v>
      </c>
      <c r="E44" s="4" t="e">
        <f t="shared" si="5"/>
        <v>#VALUE!</v>
      </c>
      <c r="F44" s="4" t="e">
        <f t="shared" si="6"/>
        <v>#VALUE!</v>
      </c>
      <c r="I44" s="5" t="e">
        <f t="shared" si="4"/>
        <v>#VALUE!</v>
      </c>
      <c r="K44">
        <v>-10</v>
      </c>
    </row>
    <row r="45" spans="1:12" x14ac:dyDescent="0.25">
      <c r="A45">
        <v>44</v>
      </c>
      <c r="B45" s="10">
        <f t="shared" si="1"/>
        <v>1141.7333719165963</v>
      </c>
      <c r="D45" s="5" t="s">
        <v>15</v>
      </c>
      <c r="E45" s="4" t="e">
        <f t="shared" si="5"/>
        <v>#VALUE!</v>
      </c>
      <c r="F45" s="4" t="e">
        <f t="shared" si="6"/>
        <v>#VALUE!</v>
      </c>
      <c r="I45" s="5" t="e">
        <f t="shared" si="4"/>
        <v>#VALUE!</v>
      </c>
      <c r="K45">
        <v>-10</v>
      </c>
      <c r="L45" s="2"/>
    </row>
    <row r="46" spans="1:12" x14ac:dyDescent="0.25">
      <c r="A46">
        <v>45</v>
      </c>
      <c r="B46" s="10">
        <f t="shared" si="1"/>
        <v>1131.7333719165963</v>
      </c>
      <c r="D46" s="5" t="s">
        <v>17</v>
      </c>
      <c r="E46" s="4" t="e">
        <f t="shared" si="5"/>
        <v>#VALUE!</v>
      </c>
      <c r="F46" s="4" t="e">
        <f t="shared" si="6"/>
        <v>#VALUE!</v>
      </c>
      <c r="I46" s="5" t="e">
        <f t="shared" si="4"/>
        <v>#VALUE!</v>
      </c>
      <c r="J46">
        <v>0</v>
      </c>
      <c r="K46">
        <v>0</v>
      </c>
    </row>
    <row r="47" spans="1:12" x14ac:dyDescent="0.25">
      <c r="A47">
        <v>46</v>
      </c>
      <c r="B47" s="10">
        <f t="shared" si="1"/>
        <v>1131.7333719165963</v>
      </c>
      <c r="D47" s="5" t="s">
        <v>15</v>
      </c>
      <c r="E47" s="4" t="e">
        <f t="shared" si="5"/>
        <v>#VALUE!</v>
      </c>
      <c r="F47" s="4" t="e">
        <f t="shared" si="6"/>
        <v>#VALUE!</v>
      </c>
      <c r="I47" s="5" t="e">
        <f t="shared" si="4"/>
        <v>#VALUE!</v>
      </c>
      <c r="K47">
        <v>-10</v>
      </c>
    </row>
    <row r="48" spans="1:12" x14ac:dyDescent="0.25">
      <c r="A48">
        <v>47</v>
      </c>
      <c r="B48" s="10">
        <f t="shared" si="1"/>
        <v>1121.7333719165963</v>
      </c>
      <c r="D48" s="5" t="s">
        <v>17</v>
      </c>
      <c r="E48" s="4" t="e">
        <f t="shared" si="5"/>
        <v>#VALUE!</v>
      </c>
      <c r="F48" s="4" t="e">
        <f t="shared" si="6"/>
        <v>#VALUE!</v>
      </c>
      <c r="I48" s="5" t="e">
        <f t="shared" si="4"/>
        <v>#VALUE!</v>
      </c>
      <c r="J48">
        <v>0</v>
      </c>
      <c r="K48">
        <v>0</v>
      </c>
    </row>
    <row r="49" spans="1:12" x14ac:dyDescent="0.25">
      <c r="A49">
        <v>48</v>
      </c>
      <c r="B49" s="10">
        <f t="shared" si="1"/>
        <v>1121.7333719165963</v>
      </c>
      <c r="D49" s="5" t="s">
        <v>18</v>
      </c>
      <c r="E49" s="4" t="e">
        <f t="shared" si="5"/>
        <v>#VALUE!</v>
      </c>
      <c r="F49" s="4" t="e">
        <f t="shared" si="6"/>
        <v>#VALUE!</v>
      </c>
      <c r="I49" s="5" t="e">
        <f t="shared" si="4"/>
        <v>#VALUE!</v>
      </c>
      <c r="J49">
        <v>0</v>
      </c>
      <c r="K49">
        <v>0</v>
      </c>
      <c r="L49" s="2">
        <v>44889</v>
      </c>
    </row>
    <row r="50" spans="1:12" x14ac:dyDescent="0.25">
      <c r="A50">
        <v>49</v>
      </c>
      <c r="B50" s="10">
        <f t="shared" si="1"/>
        <v>1121.7333719165963</v>
      </c>
      <c r="D50" s="5" t="s">
        <v>15</v>
      </c>
      <c r="E50" s="4" t="e">
        <f t="shared" ref="E50:E68" si="7">(10/ABS(G50-D50))*ABS(G50-D50)</f>
        <v>#VALUE!</v>
      </c>
      <c r="F50" s="4" t="e">
        <f t="shared" ref="F50:F68" si="8">ABS(D50-G50)</f>
        <v>#VALUE!</v>
      </c>
      <c r="I50" s="5" t="e">
        <f t="shared" si="4"/>
        <v>#VALUE!</v>
      </c>
      <c r="K50">
        <v>-10</v>
      </c>
      <c r="L50" s="2">
        <v>44895</v>
      </c>
    </row>
    <row r="51" spans="1:12" x14ac:dyDescent="0.25">
      <c r="A51">
        <v>50</v>
      </c>
      <c r="B51" s="10">
        <f t="shared" si="1"/>
        <v>1111.7333719165963</v>
      </c>
      <c r="D51" s="5" t="s">
        <v>14</v>
      </c>
      <c r="E51" s="4" t="e">
        <f t="shared" si="7"/>
        <v>#VALUE!</v>
      </c>
      <c r="F51" s="4" t="e">
        <f t="shared" si="8"/>
        <v>#VALUE!</v>
      </c>
      <c r="I51" s="5" t="e">
        <f t="shared" si="4"/>
        <v>#VALUE!</v>
      </c>
      <c r="K51">
        <v>-5</v>
      </c>
      <c r="L51" s="2">
        <v>44896</v>
      </c>
    </row>
    <row r="52" spans="1:12" x14ac:dyDescent="0.25">
      <c r="A52">
        <v>51</v>
      </c>
      <c r="B52" s="10">
        <f t="shared" si="1"/>
        <v>1106.7333719165963</v>
      </c>
      <c r="D52">
        <v>4718.1499999999996</v>
      </c>
      <c r="E52" s="4">
        <f t="shared" si="7"/>
        <v>10</v>
      </c>
      <c r="F52" s="4">
        <f t="shared" si="8"/>
        <v>12.3700000000008</v>
      </c>
      <c r="G52">
        <v>4730.5200000000004</v>
      </c>
      <c r="H52">
        <f>D52-F52*10</f>
        <v>4594.4499999999916</v>
      </c>
      <c r="I52" s="5">
        <f t="shared" si="4"/>
        <v>0.80840743734837128</v>
      </c>
      <c r="J52">
        <v>100</v>
      </c>
    </row>
    <row r="53" spans="1:12" x14ac:dyDescent="0.25">
      <c r="A53">
        <v>52</v>
      </c>
      <c r="B53" s="10">
        <f t="shared" si="1"/>
        <v>1206.7333719165963</v>
      </c>
      <c r="E53" s="4" t="e">
        <f t="shared" si="7"/>
        <v>#DIV/0!</v>
      </c>
      <c r="F53" s="4">
        <f t="shared" si="8"/>
        <v>0</v>
      </c>
      <c r="I53" s="5" t="e">
        <f t="shared" si="4"/>
        <v>#DIV/0!</v>
      </c>
    </row>
    <row r="54" spans="1:12" x14ac:dyDescent="0.25">
      <c r="A54">
        <v>53</v>
      </c>
      <c r="B54" s="10">
        <f t="shared" si="1"/>
        <v>1206.7333719165963</v>
      </c>
      <c r="D54" t="s">
        <v>17</v>
      </c>
      <c r="E54" s="4" t="e">
        <f t="shared" si="7"/>
        <v>#VALUE!</v>
      </c>
      <c r="F54" s="4" t="e">
        <f t="shared" si="8"/>
        <v>#VALUE!</v>
      </c>
      <c r="I54" s="5" t="e">
        <f t="shared" si="4"/>
        <v>#VALUE!</v>
      </c>
      <c r="J54">
        <v>0</v>
      </c>
      <c r="K54">
        <v>0</v>
      </c>
      <c r="L54" s="2">
        <v>44897</v>
      </c>
    </row>
    <row r="55" spans="1:12" x14ac:dyDescent="0.25">
      <c r="A55">
        <v>54</v>
      </c>
      <c r="B55" s="10">
        <f t="shared" si="1"/>
        <v>1206.7333719165963</v>
      </c>
      <c r="D55" t="s">
        <v>18</v>
      </c>
      <c r="E55" s="4" t="e">
        <f t="shared" si="7"/>
        <v>#VALUE!</v>
      </c>
      <c r="F55" s="4" t="e">
        <f t="shared" si="8"/>
        <v>#VALUE!</v>
      </c>
      <c r="I55" s="5" t="e">
        <f t="shared" si="4"/>
        <v>#VALUE!</v>
      </c>
      <c r="J55">
        <v>0</v>
      </c>
      <c r="K55">
        <v>0</v>
      </c>
      <c r="L55" s="2">
        <v>44898</v>
      </c>
    </row>
    <row r="56" spans="1:12" x14ac:dyDescent="0.25">
      <c r="A56">
        <v>55</v>
      </c>
      <c r="B56" s="10">
        <f t="shared" si="1"/>
        <v>1206.7333719165963</v>
      </c>
      <c r="D56" t="s">
        <v>14</v>
      </c>
      <c r="E56" s="4" t="e">
        <f t="shared" si="7"/>
        <v>#VALUE!</v>
      </c>
      <c r="F56" s="4" t="e">
        <f t="shared" si="8"/>
        <v>#VALUE!</v>
      </c>
      <c r="I56" s="5" t="e">
        <f t="shared" si="4"/>
        <v>#VALUE!</v>
      </c>
      <c r="K56">
        <v>-10</v>
      </c>
    </row>
    <row r="57" spans="1:12" x14ac:dyDescent="0.25">
      <c r="A57">
        <v>56</v>
      </c>
      <c r="B57" s="10">
        <f t="shared" si="1"/>
        <v>1196.7333719165963</v>
      </c>
      <c r="D57" t="s">
        <v>14</v>
      </c>
      <c r="E57" s="4" t="e">
        <f t="shared" si="7"/>
        <v>#VALUE!</v>
      </c>
      <c r="F57" s="4" t="e">
        <f t="shared" si="8"/>
        <v>#VALUE!</v>
      </c>
      <c r="I57" s="5" t="e">
        <f t="shared" si="4"/>
        <v>#VALUE!</v>
      </c>
      <c r="K57">
        <v>-5</v>
      </c>
      <c r="L57" s="2">
        <v>44901</v>
      </c>
    </row>
    <row r="58" spans="1:12" x14ac:dyDescent="0.25">
      <c r="A58">
        <v>57</v>
      </c>
      <c r="B58" s="10">
        <f t="shared" si="1"/>
        <v>1191.7333719165963</v>
      </c>
      <c r="D58" t="s">
        <v>14</v>
      </c>
      <c r="E58" s="4" t="e">
        <f t="shared" si="7"/>
        <v>#VALUE!</v>
      </c>
      <c r="F58" s="4" t="e">
        <f t="shared" si="8"/>
        <v>#VALUE!</v>
      </c>
      <c r="I58" s="5" t="e">
        <f t="shared" si="4"/>
        <v>#VALUE!</v>
      </c>
      <c r="K58">
        <v>-10</v>
      </c>
      <c r="L58" s="2"/>
    </row>
    <row r="59" spans="1:12" x14ac:dyDescent="0.25">
      <c r="A59">
        <v>58</v>
      </c>
      <c r="B59" s="10">
        <f t="shared" si="1"/>
        <v>1181.7333719165963</v>
      </c>
      <c r="D59" t="s">
        <v>15</v>
      </c>
      <c r="E59" s="4" t="e">
        <f t="shared" si="7"/>
        <v>#VALUE!</v>
      </c>
      <c r="F59" s="4" t="e">
        <f t="shared" si="8"/>
        <v>#VALUE!</v>
      </c>
      <c r="I59" s="5" t="e">
        <f t="shared" si="4"/>
        <v>#VALUE!</v>
      </c>
      <c r="K59">
        <v>-10</v>
      </c>
      <c r="L59" s="2">
        <v>44907</v>
      </c>
    </row>
    <row r="60" spans="1:12" x14ac:dyDescent="0.25">
      <c r="A60">
        <v>59</v>
      </c>
      <c r="B60" s="10">
        <f t="shared" si="1"/>
        <v>1171.7333719165963</v>
      </c>
      <c r="D60" t="s">
        <v>17</v>
      </c>
      <c r="E60" s="4" t="e">
        <f t="shared" si="7"/>
        <v>#VALUE!</v>
      </c>
      <c r="F60" s="4" t="e">
        <f t="shared" si="8"/>
        <v>#VALUE!</v>
      </c>
      <c r="I60" s="5" t="e">
        <f t="shared" si="4"/>
        <v>#VALUE!</v>
      </c>
      <c r="J60">
        <v>0</v>
      </c>
      <c r="K60">
        <v>0</v>
      </c>
      <c r="L60" s="2"/>
    </row>
    <row r="61" spans="1:12" x14ac:dyDescent="0.25">
      <c r="A61">
        <v>60</v>
      </c>
      <c r="B61" s="10">
        <f t="shared" si="1"/>
        <v>1171.7333719165963</v>
      </c>
      <c r="D61" t="s">
        <v>18</v>
      </c>
      <c r="E61" s="4" t="e">
        <f t="shared" si="7"/>
        <v>#VALUE!</v>
      </c>
      <c r="F61" s="4" t="e">
        <f t="shared" si="8"/>
        <v>#VALUE!</v>
      </c>
      <c r="I61" s="5" t="e">
        <f t="shared" si="4"/>
        <v>#VALUE!</v>
      </c>
      <c r="J61">
        <v>0</v>
      </c>
      <c r="K61">
        <v>0</v>
      </c>
    </row>
    <row r="62" spans="1:12" x14ac:dyDescent="0.25">
      <c r="A62">
        <v>61</v>
      </c>
      <c r="B62" s="10">
        <f t="shared" si="1"/>
        <v>1171.7333719165963</v>
      </c>
      <c r="D62" t="s">
        <v>18</v>
      </c>
      <c r="E62" s="4" t="e">
        <f t="shared" si="7"/>
        <v>#VALUE!</v>
      </c>
      <c r="F62" s="4" t="e">
        <f t="shared" si="8"/>
        <v>#VALUE!</v>
      </c>
      <c r="I62" s="5" t="e">
        <f t="shared" si="4"/>
        <v>#VALUE!</v>
      </c>
      <c r="J62">
        <v>0</v>
      </c>
      <c r="K62">
        <v>0</v>
      </c>
      <c r="L62" s="2">
        <v>44911</v>
      </c>
    </row>
    <row r="63" spans="1:12" x14ac:dyDescent="0.25">
      <c r="A63">
        <v>62</v>
      </c>
      <c r="B63" s="10">
        <f t="shared" si="1"/>
        <v>1171.7333719165963</v>
      </c>
      <c r="D63" t="s">
        <v>15</v>
      </c>
      <c r="E63" s="4" t="e">
        <f t="shared" si="7"/>
        <v>#VALUE!</v>
      </c>
      <c r="F63" s="4" t="e">
        <f t="shared" si="8"/>
        <v>#VALUE!</v>
      </c>
      <c r="I63" s="5" t="e">
        <f t="shared" si="4"/>
        <v>#VALUE!</v>
      </c>
      <c r="K63">
        <v>-10</v>
      </c>
      <c r="L63" s="2">
        <v>44912</v>
      </c>
    </row>
    <row r="64" spans="1:12" x14ac:dyDescent="0.25">
      <c r="A64">
        <v>63</v>
      </c>
      <c r="B64" s="10">
        <f t="shared" si="1"/>
        <v>1161.7333719165963</v>
      </c>
      <c r="D64" t="s">
        <v>17</v>
      </c>
      <c r="E64" s="4" t="e">
        <f t="shared" si="7"/>
        <v>#VALUE!</v>
      </c>
      <c r="F64" s="4" t="e">
        <f t="shared" si="8"/>
        <v>#VALUE!</v>
      </c>
      <c r="I64" s="5" t="e">
        <f t="shared" si="4"/>
        <v>#VALUE!</v>
      </c>
      <c r="J64">
        <v>0</v>
      </c>
      <c r="K64">
        <v>0</v>
      </c>
      <c r="L64" s="2">
        <v>44916</v>
      </c>
    </row>
    <row r="65" spans="1:12" x14ac:dyDescent="0.25">
      <c r="A65">
        <v>64</v>
      </c>
      <c r="B65" s="10">
        <f t="shared" si="1"/>
        <v>1161.7333719165963</v>
      </c>
      <c r="D65" t="s">
        <v>18</v>
      </c>
      <c r="E65" s="4" t="e">
        <f t="shared" si="7"/>
        <v>#VALUE!</v>
      </c>
      <c r="F65" s="4" t="e">
        <f t="shared" si="8"/>
        <v>#VALUE!</v>
      </c>
      <c r="I65" s="5" t="e">
        <f t="shared" si="4"/>
        <v>#VALUE!</v>
      </c>
      <c r="J65">
        <v>0</v>
      </c>
      <c r="K65">
        <v>0</v>
      </c>
      <c r="L65" s="2">
        <v>44917</v>
      </c>
    </row>
    <row r="66" spans="1:12" x14ac:dyDescent="0.25">
      <c r="A66">
        <v>65</v>
      </c>
      <c r="B66" s="10">
        <f t="shared" si="1"/>
        <v>1161.7333719165963</v>
      </c>
      <c r="D66" t="s">
        <v>14</v>
      </c>
      <c r="E66" s="4" t="e">
        <f t="shared" si="7"/>
        <v>#VALUE!</v>
      </c>
      <c r="F66" s="4" t="e">
        <f t="shared" si="8"/>
        <v>#VALUE!</v>
      </c>
      <c r="I66" s="5" t="e">
        <f t="shared" si="4"/>
        <v>#VALUE!</v>
      </c>
      <c r="K66">
        <v>-10</v>
      </c>
    </row>
    <row r="67" spans="1:12" x14ac:dyDescent="0.25">
      <c r="A67">
        <v>66</v>
      </c>
      <c r="B67" s="10">
        <f t="shared" si="1"/>
        <v>1151.7333719165963</v>
      </c>
      <c r="D67" t="s">
        <v>14</v>
      </c>
      <c r="E67" s="4" t="e">
        <f t="shared" si="7"/>
        <v>#VALUE!</v>
      </c>
      <c r="F67" s="4" t="e">
        <f t="shared" si="8"/>
        <v>#VALUE!</v>
      </c>
      <c r="I67" s="5" t="e">
        <f t="shared" si="4"/>
        <v>#VALUE!</v>
      </c>
      <c r="K67">
        <v>-10</v>
      </c>
    </row>
    <row r="68" spans="1:12" x14ac:dyDescent="0.25">
      <c r="A68">
        <v>67</v>
      </c>
      <c r="B68" s="10">
        <f t="shared" ref="B68:B103" si="9">B67+J67+K67</f>
        <v>1141.7333719165963</v>
      </c>
      <c r="D68" t="s">
        <v>14</v>
      </c>
      <c r="E68" s="4" t="e">
        <f t="shared" si="7"/>
        <v>#VALUE!</v>
      </c>
      <c r="F68" s="4" t="e">
        <f t="shared" si="8"/>
        <v>#VALUE!</v>
      </c>
      <c r="I68" s="5" t="e">
        <f t="shared" ref="I68:I103" si="10">10/ABS(D68-G68)</f>
        <v>#VALUE!</v>
      </c>
      <c r="K68">
        <v>-10</v>
      </c>
      <c r="L68" s="2">
        <v>44918</v>
      </c>
    </row>
    <row r="69" spans="1:12" x14ac:dyDescent="0.25">
      <c r="A69">
        <v>68</v>
      </c>
      <c r="B69" s="10">
        <f t="shared" si="9"/>
        <v>1131.7333719165963</v>
      </c>
      <c r="D69">
        <v>3983.4</v>
      </c>
      <c r="E69" s="4">
        <f t="shared" ref="E69:E82" si="11">(10/ABS(G69-D69))*ABS(G69-D69)</f>
        <v>10</v>
      </c>
      <c r="F69" s="4">
        <f t="shared" ref="F69:F82" si="12">ABS(D69-G69)</f>
        <v>10.460000000000036</v>
      </c>
      <c r="G69">
        <v>3993.86</v>
      </c>
      <c r="H69">
        <f>D69-F69*8</f>
        <v>3899.72</v>
      </c>
      <c r="I69" s="5">
        <f t="shared" si="10"/>
        <v>0.95602294455066594</v>
      </c>
      <c r="J69">
        <v>40</v>
      </c>
    </row>
    <row r="70" spans="1:12" x14ac:dyDescent="0.25">
      <c r="A70">
        <v>69</v>
      </c>
      <c r="B70" s="10">
        <f t="shared" si="9"/>
        <v>1171.7333719165963</v>
      </c>
      <c r="D70" t="s">
        <v>14</v>
      </c>
      <c r="E70" s="4" t="e">
        <f t="shared" si="11"/>
        <v>#VALUE!</v>
      </c>
      <c r="F70" s="4" t="e">
        <f t="shared" si="12"/>
        <v>#VALUE!</v>
      </c>
      <c r="I70" s="5" t="e">
        <f t="shared" si="10"/>
        <v>#VALUE!</v>
      </c>
      <c r="K70">
        <v>-10</v>
      </c>
    </row>
    <row r="71" spans="1:12" x14ac:dyDescent="0.25">
      <c r="A71">
        <v>70</v>
      </c>
      <c r="B71" s="10">
        <f t="shared" si="9"/>
        <v>1161.7333719165963</v>
      </c>
      <c r="D71" t="s">
        <v>18</v>
      </c>
      <c r="E71" s="4" t="e">
        <f t="shared" si="11"/>
        <v>#VALUE!</v>
      </c>
      <c r="F71" s="4" t="e">
        <f t="shared" si="12"/>
        <v>#VALUE!</v>
      </c>
      <c r="I71" s="5" t="e">
        <f t="shared" si="10"/>
        <v>#VALUE!</v>
      </c>
      <c r="J71">
        <v>0</v>
      </c>
      <c r="K71">
        <v>0</v>
      </c>
    </row>
    <row r="72" spans="1:12" x14ac:dyDescent="0.25">
      <c r="A72">
        <v>71</v>
      </c>
      <c r="B72" s="10">
        <f t="shared" si="9"/>
        <v>1161.7333719165963</v>
      </c>
      <c r="D72" t="s">
        <v>14</v>
      </c>
      <c r="E72" s="4" t="e">
        <f t="shared" si="11"/>
        <v>#VALUE!</v>
      </c>
      <c r="F72" s="4" t="e">
        <f t="shared" si="12"/>
        <v>#VALUE!</v>
      </c>
      <c r="I72" s="5" t="e">
        <f t="shared" si="10"/>
        <v>#VALUE!</v>
      </c>
      <c r="K72">
        <v>-10</v>
      </c>
      <c r="L72" s="2"/>
    </row>
    <row r="73" spans="1:12" x14ac:dyDescent="0.25">
      <c r="A73">
        <v>72</v>
      </c>
      <c r="B73" s="10">
        <f t="shared" si="9"/>
        <v>1151.7333719165963</v>
      </c>
      <c r="D73" t="s">
        <v>17</v>
      </c>
      <c r="E73" s="4" t="e">
        <f t="shared" si="11"/>
        <v>#VALUE!</v>
      </c>
      <c r="F73" s="4" t="e">
        <f t="shared" si="12"/>
        <v>#VALUE!</v>
      </c>
      <c r="I73" s="5" t="e">
        <f t="shared" si="10"/>
        <v>#VALUE!</v>
      </c>
      <c r="J73">
        <v>0</v>
      </c>
      <c r="K73">
        <v>0</v>
      </c>
    </row>
    <row r="74" spans="1:12" x14ac:dyDescent="0.25">
      <c r="A74">
        <v>73</v>
      </c>
      <c r="B74" s="10">
        <f t="shared" si="9"/>
        <v>1151.7333719165963</v>
      </c>
      <c r="D74" t="s">
        <v>15</v>
      </c>
      <c r="E74" s="4" t="e">
        <f t="shared" si="11"/>
        <v>#VALUE!</v>
      </c>
      <c r="F74" s="4" t="e">
        <f t="shared" si="12"/>
        <v>#VALUE!</v>
      </c>
      <c r="I74" s="5" t="e">
        <f t="shared" si="10"/>
        <v>#VALUE!</v>
      </c>
      <c r="K74">
        <v>-10</v>
      </c>
      <c r="L74" s="2">
        <v>44919</v>
      </c>
    </row>
    <row r="75" spans="1:12" x14ac:dyDescent="0.25">
      <c r="A75">
        <v>74</v>
      </c>
      <c r="B75" s="10">
        <f t="shared" si="9"/>
        <v>1141.7333719165963</v>
      </c>
      <c r="D75" t="s">
        <v>17</v>
      </c>
      <c r="E75" s="4" t="e">
        <f t="shared" si="11"/>
        <v>#VALUE!</v>
      </c>
      <c r="F75" s="4" t="e">
        <f t="shared" si="12"/>
        <v>#VALUE!</v>
      </c>
      <c r="I75" s="5" t="e">
        <f t="shared" si="10"/>
        <v>#VALUE!</v>
      </c>
      <c r="J75">
        <v>0</v>
      </c>
      <c r="K75">
        <v>0</v>
      </c>
    </row>
    <row r="76" spans="1:12" x14ac:dyDescent="0.25">
      <c r="A76">
        <v>75</v>
      </c>
      <c r="B76" s="10">
        <f t="shared" si="9"/>
        <v>1141.7333719165963</v>
      </c>
      <c r="D76" t="s">
        <v>15</v>
      </c>
      <c r="E76" s="4" t="e">
        <f t="shared" si="11"/>
        <v>#VALUE!</v>
      </c>
      <c r="F76" s="4" t="e">
        <f t="shared" si="12"/>
        <v>#VALUE!</v>
      </c>
      <c r="I76" s="5" t="e">
        <f t="shared" si="10"/>
        <v>#VALUE!</v>
      </c>
      <c r="K76">
        <v>-10</v>
      </c>
      <c r="L76" s="2">
        <v>44921</v>
      </c>
    </row>
    <row r="77" spans="1:12" x14ac:dyDescent="0.25">
      <c r="A77">
        <v>76</v>
      </c>
      <c r="B77" s="10">
        <f t="shared" si="9"/>
        <v>1131.7333719165963</v>
      </c>
      <c r="D77" t="s">
        <v>14</v>
      </c>
      <c r="E77" s="4" t="e">
        <f t="shared" si="11"/>
        <v>#VALUE!</v>
      </c>
      <c r="F77" s="4" t="e">
        <f t="shared" si="12"/>
        <v>#VALUE!</v>
      </c>
      <c r="I77" s="5" t="e">
        <f t="shared" si="10"/>
        <v>#VALUE!</v>
      </c>
      <c r="K77">
        <v>-5</v>
      </c>
    </row>
    <row r="78" spans="1:12" x14ac:dyDescent="0.25">
      <c r="A78">
        <v>77</v>
      </c>
      <c r="B78" s="10">
        <f t="shared" si="9"/>
        <v>1126.7333719165963</v>
      </c>
      <c r="D78" t="s">
        <v>17</v>
      </c>
      <c r="E78" s="4" t="e">
        <f t="shared" si="11"/>
        <v>#VALUE!</v>
      </c>
      <c r="F78" s="4" t="e">
        <f t="shared" si="12"/>
        <v>#VALUE!</v>
      </c>
      <c r="I78" s="5" t="e">
        <f t="shared" si="10"/>
        <v>#VALUE!</v>
      </c>
      <c r="J78">
        <v>0</v>
      </c>
      <c r="K78">
        <v>0</v>
      </c>
    </row>
    <row r="79" spans="1:12" x14ac:dyDescent="0.25">
      <c r="A79">
        <v>78</v>
      </c>
      <c r="B79" s="10">
        <f t="shared" si="9"/>
        <v>1126.7333719165963</v>
      </c>
      <c r="D79" t="s">
        <v>15</v>
      </c>
      <c r="E79" s="4" t="e">
        <f t="shared" si="11"/>
        <v>#VALUE!</v>
      </c>
      <c r="F79" s="4" t="e">
        <f t="shared" si="12"/>
        <v>#VALUE!</v>
      </c>
      <c r="I79" s="5" t="e">
        <f t="shared" si="10"/>
        <v>#VALUE!</v>
      </c>
      <c r="K79">
        <v>-10</v>
      </c>
    </row>
    <row r="80" spans="1:12" x14ac:dyDescent="0.25">
      <c r="A80">
        <v>79</v>
      </c>
      <c r="B80" s="10">
        <f t="shared" si="9"/>
        <v>1116.7333719165963</v>
      </c>
      <c r="D80" t="s">
        <v>18</v>
      </c>
      <c r="E80" s="4" t="e">
        <f t="shared" si="11"/>
        <v>#VALUE!</v>
      </c>
      <c r="F80" s="4" t="e">
        <f t="shared" si="12"/>
        <v>#VALUE!</v>
      </c>
      <c r="I80" s="5" t="e">
        <f t="shared" si="10"/>
        <v>#VALUE!</v>
      </c>
      <c r="J80">
        <v>0</v>
      </c>
      <c r="K80">
        <v>0</v>
      </c>
      <c r="L80" s="2"/>
    </row>
    <row r="81" spans="1:12" x14ac:dyDescent="0.25">
      <c r="A81">
        <v>80</v>
      </c>
      <c r="B81" s="10">
        <f t="shared" si="9"/>
        <v>1116.7333719165963</v>
      </c>
      <c r="D81" t="s">
        <v>18</v>
      </c>
      <c r="E81" s="4" t="e">
        <f t="shared" si="11"/>
        <v>#VALUE!</v>
      </c>
      <c r="F81" s="4" t="e">
        <f t="shared" si="12"/>
        <v>#VALUE!</v>
      </c>
      <c r="I81" s="5" t="e">
        <f t="shared" si="10"/>
        <v>#VALUE!</v>
      </c>
      <c r="J81">
        <v>0</v>
      </c>
      <c r="K81">
        <v>0</v>
      </c>
      <c r="L81" s="2">
        <v>44922</v>
      </c>
    </row>
    <row r="82" spans="1:12" x14ac:dyDescent="0.25">
      <c r="A82">
        <v>81</v>
      </c>
      <c r="B82" s="10">
        <f t="shared" si="9"/>
        <v>1116.7333719165963</v>
      </c>
      <c r="D82" t="s">
        <v>14</v>
      </c>
      <c r="E82" s="4" t="e">
        <f t="shared" si="11"/>
        <v>#VALUE!</v>
      </c>
      <c r="F82" s="4" t="e">
        <f t="shared" si="12"/>
        <v>#VALUE!</v>
      </c>
      <c r="I82" s="5" t="e">
        <f t="shared" si="10"/>
        <v>#VALUE!</v>
      </c>
      <c r="K82">
        <v>-10</v>
      </c>
      <c r="L82" s="2">
        <v>44925</v>
      </c>
    </row>
    <row r="83" spans="1:12" x14ac:dyDescent="0.25">
      <c r="A83">
        <v>82</v>
      </c>
      <c r="B83" s="10">
        <f t="shared" si="9"/>
        <v>1106.7333719165963</v>
      </c>
      <c r="D83" t="s">
        <v>18</v>
      </c>
      <c r="E83" s="4" t="e">
        <f t="shared" ref="E83:E103" si="13">(10/ABS(G83-D83))*ABS(G83-D83)</f>
        <v>#VALUE!</v>
      </c>
      <c r="F83" s="4" t="e">
        <f t="shared" ref="F83:F103" si="14">ABS(D83-G83)</f>
        <v>#VALUE!</v>
      </c>
      <c r="I83" s="5" t="e">
        <f t="shared" si="10"/>
        <v>#VALUE!</v>
      </c>
      <c r="J83">
        <v>0</v>
      </c>
      <c r="K83">
        <v>0</v>
      </c>
      <c r="L83" s="2"/>
    </row>
    <row r="84" spans="1:12" x14ac:dyDescent="0.25">
      <c r="A84">
        <v>83</v>
      </c>
      <c r="B84" s="10">
        <f t="shared" si="9"/>
        <v>1106.7333719165963</v>
      </c>
      <c r="D84" t="s">
        <v>14</v>
      </c>
      <c r="E84" s="4" t="e">
        <f t="shared" si="13"/>
        <v>#VALUE!</v>
      </c>
      <c r="F84" s="4" t="e">
        <f t="shared" si="14"/>
        <v>#VALUE!</v>
      </c>
      <c r="I84" s="5" t="e">
        <f t="shared" si="10"/>
        <v>#VALUE!</v>
      </c>
      <c r="J84">
        <v>10</v>
      </c>
    </row>
    <row r="85" spans="1:12" x14ac:dyDescent="0.25">
      <c r="A85">
        <v>84</v>
      </c>
      <c r="B85" s="10">
        <f t="shared" si="9"/>
        <v>1116.7333719165963</v>
      </c>
      <c r="D85" t="s">
        <v>18</v>
      </c>
      <c r="E85" s="4" t="e">
        <f t="shared" si="13"/>
        <v>#VALUE!</v>
      </c>
      <c r="F85" s="4" t="e">
        <f t="shared" si="14"/>
        <v>#VALUE!</v>
      </c>
      <c r="I85" s="5" t="e">
        <f t="shared" si="10"/>
        <v>#VALUE!</v>
      </c>
      <c r="J85">
        <v>0</v>
      </c>
      <c r="K85">
        <v>0</v>
      </c>
      <c r="L85" s="2">
        <v>44926</v>
      </c>
    </row>
    <row r="86" spans="1:12" x14ac:dyDescent="0.25">
      <c r="A86">
        <v>85</v>
      </c>
      <c r="B86" s="10">
        <f t="shared" si="9"/>
        <v>1116.7333719165963</v>
      </c>
      <c r="D86" t="s">
        <v>14</v>
      </c>
      <c r="E86" s="4" t="e">
        <f t="shared" si="13"/>
        <v>#VALUE!</v>
      </c>
      <c r="F86" s="4" t="e">
        <f t="shared" si="14"/>
        <v>#VALUE!</v>
      </c>
      <c r="I86" s="5" t="e">
        <f t="shared" si="10"/>
        <v>#VALUE!</v>
      </c>
      <c r="K86">
        <v>-10</v>
      </c>
    </row>
    <row r="87" spans="1:12" x14ac:dyDescent="0.25">
      <c r="A87">
        <v>86</v>
      </c>
      <c r="B87" s="10">
        <f t="shared" si="9"/>
        <v>1106.7333719165963</v>
      </c>
      <c r="D87" t="s">
        <v>18</v>
      </c>
      <c r="E87" s="4" t="e">
        <f t="shared" si="13"/>
        <v>#VALUE!</v>
      </c>
      <c r="F87" s="4" t="e">
        <f t="shared" si="14"/>
        <v>#VALUE!</v>
      </c>
      <c r="I87" s="5" t="e">
        <f t="shared" si="10"/>
        <v>#VALUE!</v>
      </c>
      <c r="J87">
        <v>0</v>
      </c>
      <c r="K87">
        <v>0</v>
      </c>
    </row>
    <row r="88" spans="1:12" x14ac:dyDescent="0.25">
      <c r="A88">
        <v>87</v>
      </c>
      <c r="B88" s="10">
        <f t="shared" si="9"/>
        <v>1106.7333719165963</v>
      </c>
      <c r="E88" s="4" t="e">
        <f t="shared" si="13"/>
        <v>#DIV/0!</v>
      </c>
      <c r="F88" s="4">
        <f t="shared" si="14"/>
        <v>0</v>
      </c>
      <c r="I88" s="5" t="e">
        <f t="shared" si="10"/>
        <v>#DIV/0!</v>
      </c>
    </row>
    <row r="89" spans="1:12" x14ac:dyDescent="0.25">
      <c r="A89">
        <v>88</v>
      </c>
      <c r="B89" s="10">
        <f t="shared" si="9"/>
        <v>1106.7333719165963</v>
      </c>
      <c r="E89" s="4" t="e">
        <f t="shared" si="13"/>
        <v>#DIV/0!</v>
      </c>
      <c r="F89" s="4">
        <f t="shared" si="14"/>
        <v>0</v>
      </c>
      <c r="I89" s="5" t="e">
        <f t="shared" si="10"/>
        <v>#DIV/0!</v>
      </c>
      <c r="L89" s="2"/>
    </row>
    <row r="90" spans="1:12" x14ac:dyDescent="0.25">
      <c r="A90">
        <v>89</v>
      </c>
      <c r="B90" s="10">
        <f t="shared" si="9"/>
        <v>1106.7333719165963</v>
      </c>
      <c r="E90" s="4" t="e">
        <f t="shared" si="13"/>
        <v>#DIV/0!</v>
      </c>
      <c r="F90" s="4">
        <f t="shared" si="14"/>
        <v>0</v>
      </c>
      <c r="I90" s="5" t="e">
        <f t="shared" si="10"/>
        <v>#DIV/0!</v>
      </c>
    </row>
    <row r="91" spans="1:12" x14ac:dyDescent="0.25">
      <c r="A91">
        <v>90</v>
      </c>
      <c r="B91" s="10">
        <f t="shared" si="9"/>
        <v>1106.7333719165963</v>
      </c>
      <c r="E91" s="4" t="e">
        <f t="shared" si="13"/>
        <v>#DIV/0!</v>
      </c>
      <c r="F91" s="4">
        <f t="shared" si="14"/>
        <v>0</v>
      </c>
      <c r="I91" s="5" t="e">
        <f t="shared" si="10"/>
        <v>#DIV/0!</v>
      </c>
    </row>
    <row r="92" spans="1:12" x14ac:dyDescent="0.25">
      <c r="A92">
        <v>91</v>
      </c>
      <c r="B92" s="10">
        <f t="shared" si="9"/>
        <v>1106.7333719165963</v>
      </c>
      <c r="E92" s="4" t="e">
        <f t="shared" si="13"/>
        <v>#DIV/0!</v>
      </c>
      <c r="F92" s="4">
        <f t="shared" si="14"/>
        <v>0</v>
      </c>
      <c r="I92" s="5" t="e">
        <f t="shared" si="10"/>
        <v>#DIV/0!</v>
      </c>
    </row>
    <row r="93" spans="1:12" x14ac:dyDescent="0.25">
      <c r="A93">
        <v>92</v>
      </c>
      <c r="B93" s="10">
        <f t="shared" si="9"/>
        <v>1106.7333719165963</v>
      </c>
      <c r="E93" s="4" t="e">
        <f t="shared" si="13"/>
        <v>#DIV/0!</v>
      </c>
      <c r="F93" s="4">
        <f t="shared" si="14"/>
        <v>0</v>
      </c>
      <c r="I93" s="5" t="e">
        <f t="shared" si="10"/>
        <v>#DIV/0!</v>
      </c>
    </row>
    <row r="94" spans="1:12" x14ac:dyDescent="0.25">
      <c r="A94">
        <v>93</v>
      </c>
      <c r="B94" s="10">
        <f t="shared" si="9"/>
        <v>1106.7333719165963</v>
      </c>
      <c r="E94" s="4" t="e">
        <f t="shared" si="13"/>
        <v>#DIV/0!</v>
      </c>
      <c r="F94" s="4">
        <f t="shared" si="14"/>
        <v>0</v>
      </c>
      <c r="I94" s="5" t="e">
        <f t="shared" si="10"/>
        <v>#DIV/0!</v>
      </c>
      <c r="L94" s="2"/>
    </row>
    <row r="95" spans="1:12" x14ac:dyDescent="0.25">
      <c r="A95">
        <v>94</v>
      </c>
      <c r="B95" s="10">
        <f t="shared" si="9"/>
        <v>1106.7333719165963</v>
      </c>
      <c r="E95" s="4" t="e">
        <f t="shared" si="13"/>
        <v>#DIV/0!</v>
      </c>
      <c r="F95" s="4">
        <f t="shared" si="14"/>
        <v>0</v>
      </c>
      <c r="I95" s="5" t="e">
        <f t="shared" si="10"/>
        <v>#DIV/0!</v>
      </c>
    </row>
    <row r="96" spans="1:12" x14ac:dyDescent="0.25">
      <c r="A96">
        <v>95</v>
      </c>
      <c r="B96" s="10">
        <f t="shared" si="9"/>
        <v>1106.7333719165963</v>
      </c>
      <c r="E96" s="4" t="e">
        <f t="shared" si="13"/>
        <v>#DIV/0!</v>
      </c>
      <c r="F96" s="4">
        <f t="shared" si="14"/>
        <v>0</v>
      </c>
      <c r="I96" s="5" t="e">
        <f t="shared" si="10"/>
        <v>#DIV/0!</v>
      </c>
    </row>
    <row r="97" spans="1:12" x14ac:dyDescent="0.25">
      <c r="A97">
        <v>96</v>
      </c>
      <c r="B97" s="10">
        <f t="shared" si="9"/>
        <v>1106.7333719165963</v>
      </c>
      <c r="E97" s="4" t="e">
        <f t="shared" si="13"/>
        <v>#DIV/0!</v>
      </c>
      <c r="F97" s="4">
        <f t="shared" si="14"/>
        <v>0</v>
      </c>
      <c r="I97" s="5" t="e">
        <f t="shared" si="10"/>
        <v>#DIV/0!</v>
      </c>
    </row>
    <row r="98" spans="1:12" x14ac:dyDescent="0.25">
      <c r="A98">
        <v>97</v>
      </c>
      <c r="B98" s="10">
        <f t="shared" si="9"/>
        <v>1106.7333719165963</v>
      </c>
      <c r="E98" s="4" t="e">
        <f t="shared" si="13"/>
        <v>#DIV/0!</v>
      </c>
      <c r="F98" s="4">
        <f t="shared" si="14"/>
        <v>0</v>
      </c>
      <c r="I98" s="5" t="e">
        <f t="shared" si="10"/>
        <v>#DIV/0!</v>
      </c>
      <c r="L98" s="2"/>
    </row>
    <row r="99" spans="1:12" x14ac:dyDescent="0.25">
      <c r="A99">
        <v>98</v>
      </c>
      <c r="B99" s="10">
        <f t="shared" si="9"/>
        <v>1106.7333719165963</v>
      </c>
      <c r="E99" s="4" t="e">
        <f t="shared" si="13"/>
        <v>#DIV/0!</v>
      </c>
      <c r="F99" s="4">
        <f t="shared" si="14"/>
        <v>0</v>
      </c>
      <c r="I99" s="5" t="e">
        <f t="shared" si="10"/>
        <v>#DIV/0!</v>
      </c>
    </row>
    <row r="100" spans="1:12" x14ac:dyDescent="0.25">
      <c r="A100">
        <v>99</v>
      </c>
      <c r="B100" s="10">
        <f t="shared" si="9"/>
        <v>1106.7333719165963</v>
      </c>
      <c r="E100" s="4" t="e">
        <f t="shared" si="13"/>
        <v>#DIV/0!</v>
      </c>
      <c r="F100" s="4">
        <f t="shared" si="14"/>
        <v>0</v>
      </c>
      <c r="I100" s="5" t="e">
        <f t="shared" si="10"/>
        <v>#DIV/0!</v>
      </c>
    </row>
    <row r="101" spans="1:12" x14ac:dyDescent="0.25">
      <c r="A101">
        <v>100</v>
      </c>
      <c r="B101" s="10">
        <f t="shared" si="9"/>
        <v>1106.7333719165963</v>
      </c>
      <c r="E101" s="4" t="e">
        <f t="shared" si="13"/>
        <v>#DIV/0!</v>
      </c>
      <c r="F101" s="4">
        <f t="shared" si="14"/>
        <v>0</v>
      </c>
      <c r="I101" s="5" t="e">
        <f t="shared" si="10"/>
        <v>#DIV/0!</v>
      </c>
    </row>
    <row r="102" spans="1:12" x14ac:dyDescent="0.25">
      <c r="A102">
        <v>101</v>
      </c>
      <c r="B102" s="10">
        <f t="shared" si="9"/>
        <v>1106.7333719165963</v>
      </c>
      <c r="E102" s="4" t="e">
        <f t="shared" si="13"/>
        <v>#DIV/0!</v>
      </c>
      <c r="F102" s="4">
        <f t="shared" si="14"/>
        <v>0</v>
      </c>
      <c r="I102" s="5" t="e">
        <f t="shared" si="10"/>
        <v>#DIV/0!</v>
      </c>
    </row>
    <row r="103" spans="1:12" x14ac:dyDescent="0.25">
      <c r="A103">
        <v>102</v>
      </c>
      <c r="B103" s="10">
        <f t="shared" si="9"/>
        <v>1106.7333719165963</v>
      </c>
      <c r="E103" s="4" t="e">
        <f t="shared" si="13"/>
        <v>#DIV/0!</v>
      </c>
      <c r="F103" s="4">
        <f t="shared" si="14"/>
        <v>0</v>
      </c>
      <c r="I103" s="5" t="e">
        <f t="shared" si="10"/>
        <v>#DIV/0!</v>
      </c>
      <c r="L103" s="2"/>
    </row>
    <row r="104" spans="1:12" x14ac:dyDescent="0.25">
      <c r="B104" s="10"/>
      <c r="E104" s="4"/>
      <c r="F104" s="4"/>
      <c r="I104" s="5"/>
    </row>
    <row r="105" spans="1:12" x14ac:dyDescent="0.25">
      <c r="B105" s="10"/>
      <c r="E105" s="4"/>
      <c r="F105" s="4"/>
      <c r="I105" s="5"/>
    </row>
    <row r="106" spans="1:12" x14ac:dyDescent="0.25">
      <c r="B106" s="10"/>
      <c r="E106" s="4"/>
      <c r="F106" s="4"/>
      <c r="I106" s="5"/>
    </row>
    <row r="107" spans="1:12" x14ac:dyDescent="0.25">
      <c r="B107" s="10"/>
      <c r="E107" s="4"/>
      <c r="F107" s="4"/>
      <c r="I107" s="5"/>
    </row>
    <row r="108" spans="1:12" x14ac:dyDescent="0.25">
      <c r="B108" s="10"/>
      <c r="E108" s="4"/>
      <c r="F108" s="4"/>
      <c r="I108" s="5"/>
    </row>
    <row r="109" spans="1:12" x14ac:dyDescent="0.25">
      <c r="B109" s="10"/>
      <c r="E109" s="4"/>
      <c r="F109" s="4"/>
      <c r="I109" s="5"/>
    </row>
    <row r="110" spans="1:12" x14ac:dyDescent="0.25">
      <c r="B110" s="10"/>
      <c r="E110" s="4"/>
      <c r="F110" s="4"/>
      <c r="I110" s="5"/>
      <c r="L110" s="2"/>
    </row>
    <row r="111" spans="1:12" x14ac:dyDescent="0.25">
      <c r="B111" s="10"/>
      <c r="E111" s="4"/>
      <c r="F111" s="4"/>
      <c r="I111" s="5"/>
    </row>
    <row r="112" spans="1:12" x14ac:dyDescent="0.25">
      <c r="B112" s="10"/>
      <c r="E112" s="4"/>
      <c r="F112" s="4"/>
      <c r="I112" s="5"/>
    </row>
    <row r="113" spans="2:12" x14ac:dyDescent="0.25">
      <c r="B113" s="10"/>
      <c r="E113" s="4"/>
      <c r="F113" s="4"/>
      <c r="I113" s="5"/>
      <c r="L113" s="2"/>
    </row>
    <row r="114" spans="2:12" x14ac:dyDescent="0.25">
      <c r="B114" s="10"/>
      <c r="E114" s="4"/>
      <c r="F114" s="4"/>
      <c r="I114" s="5"/>
    </row>
    <row r="115" spans="2:12" x14ac:dyDescent="0.25">
      <c r="B115" s="10"/>
      <c r="E115" s="4"/>
      <c r="F115" s="4"/>
      <c r="I115" s="5"/>
    </row>
    <row r="116" spans="2:12" x14ac:dyDescent="0.25">
      <c r="B116" s="10"/>
      <c r="E116" s="4"/>
      <c r="F116" s="4"/>
      <c r="I116" s="5"/>
    </row>
    <row r="117" spans="2:12" x14ac:dyDescent="0.25">
      <c r="B117" s="10"/>
      <c r="E117" s="4"/>
      <c r="F117" s="4"/>
      <c r="I117" s="5"/>
      <c r="L117" s="2"/>
    </row>
    <row r="118" spans="2:12" x14ac:dyDescent="0.25">
      <c r="B118" s="10"/>
      <c r="E118" s="4"/>
      <c r="F118" s="4"/>
      <c r="I118" s="5"/>
    </row>
    <row r="119" spans="2:12" x14ac:dyDescent="0.25">
      <c r="B119" s="10"/>
      <c r="E119" s="4"/>
      <c r="F119" s="4"/>
      <c r="I119" s="5"/>
    </row>
    <row r="120" spans="2:12" x14ac:dyDescent="0.25">
      <c r="B120" s="10"/>
      <c r="E120" s="4"/>
      <c r="F120" s="4"/>
      <c r="I120" s="5"/>
      <c r="L120" s="2"/>
    </row>
    <row r="121" spans="2:12" x14ac:dyDescent="0.25">
      <c r="B121" s="10"/>
      <c r="E121" s="4"/>
      <c r="F121" s="4"/>
      <c r="I121" s="5"/>
    </row>
    <row r="122" spans="2:12" x14ac:dyDescent="0.25">
      <c r="B122" s="10"/>
      <c r="E122" s="4"/>
      <c r="F122" s="4"/>
      <c r="I122" s="5"/>
    </row>
    <row r="123" spans="2:12" x14ac:dyDescent="0.25">
      <c r="B123" s="10"/>
      <c r="E123" s="4"/>
      <c r="F123" s="4"/>
      <c r="I123" s="5"/>
    </row>
    <row r="124" spans="2:12" x14ac:dyDescent="0.25">
      <c r="B124" s="10"/>
      <c r="E124" s="4"/>
      <c r="F124" s="4"/>
      <c r="I124" s="5"/>
    </row>
    <row r="125" spans="2:12" x14ac:dyDescent="0.25">
      <c r="B125" s="10"/>
      <c r="E125" s="4"/>
      <c r="F125" s="4"/>
      <c r="I125" s="5"/>
      <c r="L125" s="2"/>
    </row>
    <row r="126" spans="2:12" x14ac:dyDescent="0.25">
      <c r="B126" s="10"/>
      <c r="E126" s="4"/>
      <c r="F126" s="4"/>
      <c r="I126" s="5"/>
    </row>
    <row r="127" spans="2:12" x14ac:dyDescent="0.25">
      <c r="B127" s="10"/>
      <c r="E127" s="4"/>
      <c r="F127" s="4"/>
      <c r="I127" s="5"/>
      <c r="L127" s="2"/>
    </row>
    <row r="128" spans="2:12" x14ac:dyDescent="0.25">
      <c r="B128" s="10"/>
      <c r="E128" s="4"/>
      <c r="F128" s="4"/>
      <c r="I128" s="5"/>
      <c r="L128" s="2"/>
    </row>
    <row r="129" spans="2:12" x14ac:dyDescent="0.25">
      <c r="B129" s="10"/>
      <c r="E129" s="4"/>
      <c r="F129" s="4"/>
      <c r="I129" s="5"/>
      <c r="L129" s="2"/>
    </row>
    <row r="130" spans="2:12" x14ac:dyDescent="0.25">
      <c r="B130" s="10"/>
      <c r="E130" s="4"/>
      <c r="F130" s="4"/>
      <c r="I130" s="5"/>
      <c r="L130" s="2"/>
    </row>
    <row r="131" spans="2:12" x14ac:dyDescent="0.25">
      <c r="B131" s="10"/>
      <c r="E131" s="4"/>
      <c r="F131" s="4"/>
      <c r="I131" s="5"/>
    </row>
    <row r="132" spans="2:12" x14ac:dyDescent="0.25">
      <c r="B132" s="10"/>
      <c r="E132" s="4"/>
      <c r="F132" s="4"/>
      <c r="I132" s="5"/>
    </row>
    <row r="133" spans="2:12" x14ac:dyDescent="0.25">
      <c r="B133" s="10"/>
      <c r="E133" s="4"/>
      <c r="F133" s="4"/>
      <c r="I133" s="5"/>
    </row>
    <row r="134" spans="2:12" x14ac:dyDescent="0.25">
      <c r="B134" s="10"/>
      <c r="E134" s="4"/>
      <c r="F134" s="4"/>
      <c r="I134" s="5"/>
    </row>
    <row r="135" spans="2:12" x14ac:dyDescent="0.25">
      <c r="B135" s="10"/>
      <c r="E135" s="4"/>
      <c r="F135" s="4"/>
      <c r="I135" s="5"/>
    </row>
    <row r="136" spans="2:12" x14ac:dyDescent="0.25">
      <c r="B136" s="10"/>
      <c r="E136" s="4"/>
      <c r="F136" s="4"/>
      <c r="I136" s="5"/>
    </row>
    <row r="137" spans="2:12" x14ac:dyDescent="0.25">
      <c r="B137" s="10"/>
      <c r="E137" s="4"/>
      <c r="F137" s="4"/>
      <c r="I137" s="5"/>
    </row>
    <row r="138" spans="2:12" x14ac:dyDescent="0.25">
      <c r="B138" s="10"/>
      <c r="E138" s="4"/>
      <c r="F138" s="4"/>
      <c r="I138" s="5"/>
    </row>
    <row r="139" spans="2:12" x14ac:dyDescent="0.25">
      <c r="B139" s="10"/>
      <c r="E139" s="4"/>
      <c r="F139" s="4"/>
      <c r="I139" s="5"/>
      <c r="L139" s="2"/>
    </row>
    <row r="140" spans="2:12" x14ac:dyDescent="0.25">
      <c r="B140" s="10"/>
      <c r="E140" s="4"/>
      <c r="F140" s="4"/>
      <c r="I140" s="5"/>
    </row>
    <row r="141" spans="2:12" x14ac:dyDescent="0.25">
      <c r="B141" s="10"/>
      <c r="E141" s="4"/>
      <c r="F141" s="4"/>
      <c r="I141" s="5"/>
    </row>
    <row r="142" spans="2:12" x14ac:dyDescent="0.25">
      <c r="B142" s="10"/>
      <c r="E142" s="4"/>
      <c r="F142" s="4"/>
      <c r="I142" s="5"/>
    </row>
    <row r="143" spans="2:12" x14ac:dyDescent="0.25">
      <c r="B143" s="10"/>
      <c r="E143" s="4"/>
      <c r="F143" s="4"/>
      <c r="I143" s="5"/>
      <c r="L143" s="2"/>
    </row>
    <row r="144" spans="2:12" x14ac:dyDescent="0.25">
      <c r="B144" s="10"/>
      <c r="E144" s="4"/>
      <c r="F144" s="4"/>
      <c r="I144" s="5"/>
    </row>
    <row r="145" spans="2:12" x14ac:dyDescent="0.25">
      <c r="B145" s="10"/>
      <c r="E145" s="4"/>
      <c r="F145" s="4"/>
      <c r="I145" s="5"/>
    </row>
    <row r="146" spans="2:12" x14ac:dyDescent="0.25">
      <c r="B146" s="10"/>
      <c r="E146" s="4"/>
      <c r="F146" s="4"/>
      <c r="I146" s="5"/>
    </row>
    <row r="147" spans="2:12" x14ac:dyDescent="0.25">
      <c r="B147" s="10"/>
      <c r="E147" s="4"/>
      <c r="F147" s="4"/>
      <c r="I147" s="5"/>
    </row>
    <row r="148" spans="2:12" x14ac:dyDescent="0.25">
      <c r="B148" s="10"/>
      <c r="E148" s="4"/>
      <c r="F148" s="4"/>
      <c r="I148" s="5"/>
    </row>
    <row r="149" spans="2:12" x14ac:dyDescent="0.25">
      <c r="B149" s="10"/>
      <c r="E149" s="4"/>
      <c r="F149" s="4"/>
      <c r="I149" s="5"/>
    </row>
    <row r="150" spans="2:12" x14ac:dyDescent="0.25">
      <c r="B150" s="10"/>
      <c r="E150" s="4"/>
      <c r="F150" s="4"/>
      <c r="I150" s="5"/>
      <c r="L150" s="2"/>
    </row>
    <row r="151" spans="2:12" x14ac:dyDescent="0.25">
      <c r="B151" s="10"/>
      <c r="E151" s="4"/>
      <c r="F151" s="4"/>
      <c r="I151" s="5"/>
    </row>
    <row r="152" spans="2:12" x14ac:dyDescent="0.25">
      <c r="B152" s="10"/>
      <c r="E152" s="4"/>
      <c r="F152" s="4"/>
      <c r="I152" s="5"/>
    </row>
    <row r="153" spans="2:12" x14ac:dyDescent="0.25">
      <c r="B153" s="10"/>
      <c r="E153" s="4"/>
      <c r="F153" s="4"/>
      <c r="I153" s="5"/>
    </row>
    <row r="154" spans="2:12" x14ac:dyDescent="0.25">
      <c r="B154" s="10"/>
      <c r="E154" s="4"/>
      <c r="F154" s="4"/>
      <c r="I154" s="5"/>
      <c r="L154" s="2"/>
    </row>
    <row r="155" spans="2:12" x14ac:dyDescent="0.25">
      <c r="B155" s="10"/>
      <c r="E155" s="4"/>
      <c r="F155" s="4"/>
      <c r="I155" s="5"/>
    </row>
    <row r="156" spans="2:12" x14ac:dyDescent="0.25">
      <c r="B156" s="10"/>
      <c r="E156" s="4"/>
      <c r="F156" s="4"/>
      <c r="I156" s="5"/>
    </row>
    <row r="157" spans="2:12" x14ac:dyDescent="0.25">
      <c r="B157" s="10"/>
      <c r="E157" s="4"/>
      <c r="F157" s="4"/>
      <c r="I157" s="5"/>
      <c r="L157" s="2"/>
    </row>
    <row r="158" spans="2:12" x14ac:dyDescent="0.25">
      <c r="B158" s="10"/>
      <c r="E158" s="4"/>
      <c r="F158" s="4"/>
      <c r="I158" s="5"/>
      <c r="L158" s="2"/>
    </row>
    <row r="159" spans="2:12" x14ac:dyDescent="0.25">
      <c r="B159" s="10"/>
      <c r="E159" s="4"/>
      <c r="F159" s="4"/>
      <c r="I159" s="5"/>
      <c r="L159" s="2"/>
    </row>
    <row r="160" spans="2:12" x14ac:dyDescent="0.25">
      <c r="B160" s="10"/>
      <c r="E160" s="4"/>
      <c r="F160" s="4"/>
      <c r="I160" s="5"/>
    </row>
    <row r="161" spans="2:12" x14ac:dyDescent="0.25">
      <c r="B161" s="10"/>
      <c r="E161" s="4"/>
      <c r="F161" s="4"/>
      <c r="I161" s="5"/>
    </row>
    <row r="162" spans="2:12" x14ac:dyDescent="0.25">
      <c r="B162" s="10"/>
      <c r="E162" s="4"/>
      <c r="F162" s="4"/>
      <c r="I162" s="5"/>
    </row>
    <row r="163" spans="2:12" x14ac:dyDescent="0.25">
      <c r="B163" s="10"/>
      <c r="E163" s="4"/>
      <c r="F163" s="4"/>
      <c r="I163" s="5"/>
    </row>
    <row r="164" spans="2:12" x14ac:dyDescent="0.25">
      <c r="B164" s="10"/>
      <c r="E164" s="4"/>
      <c r="F164" s="4"/>
      <c r="I164" s="5"/>
    </row>
    <row r="165" spans="2:12" x14ac:dyDescent="0.25">
      <c r="B165" s="10"/>
      <c r="E165" s="4"/>
      <c r="F165" s="4"/>
      <c r="I165" s="5"/>
      <c r="L165" s="2"/>
    </row>
    <row r="166" spans="2:12" x14ac:dyDescent="0.25">
      <c r="B166" s="10"/>
      <c r="E166" s="4"/>
      <c r="F166" s="4"/>
      <c r="I166" s="5"/>
    </row>
    <row r="167" spans="2:12" x14ac:dyDescent="0.25">
      <c r="B167" s="10"/>
      <c r="E167" s="4"/>
      <c r="F167" s="4"/>
      <c r="I167" s="5"/>
      <c r="L167" s="2"/>
    </row>
    <row r="168" spans="2:12" x14ac:dyDescent="0.25">
      <c r="B168" s="10"/>
      <c r="E168" s="4"/>
      <c r="F168" s="4"/>
      <c r="I168" s="5"/>
    </row>
    <row r="169" spans="2:12" x14ac:dyDescent="0.25">
      <c r="B169" s="10"/>
      <c r="E169" s="4"/>
      <c r="F169" s="4"/>
      <c r="I169" s="5"/>
    </row>
    <row r="170" spans="2:12" x14ac:dyDescent="0.25">
      <c r="B170" s="10"/>
      <c r="E170" s="4"/>
      <c r="F170" s="4"/>
      <c r="I170" s="5"/>
    </row>
    <row r="171" spans="2:12" x14ac:dyDescent="0.25">
      <c r="B171" s="10"/>
      <c r="E171" s="4"/>
      <c r="F171" s="4"/>
      <c r="I171" s="5"/>
      <c r="L171" s="2"/>
    </row>
    <row r="172" spans="2:12" x14ac:dyDescent="0.25">
      <c r="B172" s="10"/>
      <c r="E172" s="4"/>
      <c r="F172" s="4"/>
      <c r="I172" s="5"/>
    </row>
    <row r="173" spans="2:12" x14ac:dyDescent="0.25">
      <c r="B173" s="10"/>
      <c r="E173" s="4"/>
      <c r="F173" s="4"/>
      <c r="I173" s="5"/>
    </row>
    <row r="174" spans="2:12" x14ac:dyDescent="0.25">
      <c r="B174" s="10"/>
      <c r="E174" s="4"/>
      <c r="F174" s="4"/>
      <c r="I174" s="5"/>
    </row>
    <row r="175" spans="2:12" x14ac:dyDescent="0.25">
      <c r="B175" s="10"/>
      <c r="E175" s="4"/>
      <c r="F175" s="4"/>
      <c r="I175" s="5"/>
    </row>
    <row r="176" spans="2:12" x14ac:dyDescent="0.25">
      <c r="B176" s="10"/>
      <c r="E176" s="4"/>
      <c r="F176" s="4"/>
      <c r="I176" s="5"/>
      <c r="L176" s="2"/>
    </row>
    <row r="177" spans="2:12" x14ac:dyDescent="0.25">
      <c r="B177" s="10"/>
      <c r="E177" s="4"/>
      <c r="F177" s="4"/>
      <c r="I177" s="5"/>
    </row>
    <row r="178" spans="2:12" x14ac:dyDescent="0.25">
      <c r="B178" s="10"/>
      <c r="E178" s="4"/>
      <c r="F178" s="4"/>
      <c r="I178" s="5"/>
    </row>
    <row r="179" spans="2:12" x14ac:dyDescent="0.25">
      <c r="B179" s="10"/>
      <c r="E179" s="4"/>
      <c r="F179" s="4"/>
      <c r="I179" s="5"/>
    </row>
    <row r="180" spans="2:12" x14ac:dyDescent="0.25">
      <c r="B180" s="10"/>
      <c r="E180" s="4"/>
      <c r="F180" s="4"/>
      <c r="I180" s="5"/>
    </row>
    <row r="181" spans="2:12" x14ac:dyDescent="0.25">
      <c r="B181" s="10"/>
      <c r="E181" s="4"/>
      <c r="F181" s="4"/>
      <c r="I181" s="5"/>
    </row>
    <row r="182" spans="2:12" x14ac:dyDescent="0.25">
      <c r="B182" s="10"/>
      <c r="E182" s="4"/>
      <c r="F182" s="4"/>
      <c r="I182" s="5"/>
    </row>
    <row r="183" spans="2:12" x14ac:dyDescent="0.25">
      <c r="B183" s="10"/>
      <c r="E183" s="4"/>
      <c r="F183" s="4"/>
      <c r="I183" s="5"/>
    </row>
    <row r="184" spans="2:12" x14ac:dyDescent="0.25">
      <c r="B184" s="10"/>
      <c r="E184" s="4"/>
      <c r="F184" s="4"/>
      <c r="I184" s="5"/>
      <c r="L184" s="2"/>
    </row>
    <row r="185" spans="2:12" x14ac:dyDescent="0.25">
      <c r="B185" s="10"/>
      <c r="E185" s="4"/>
      <c r="F185" s="4"/>
      <c r="I185" s="5"/>
    </row>
    <row r="186" spans="2:12" x14ac:dyDescent="0.25">
      <c r="B186" s="10"/>
      <c r="E186" s="4"/>
      <c r="F186" s="4"/>
      <c r="I186" s="5"/>
    </row>
    <row r="187" spans="2:12" x14ac:dyDescent="0.25">
      <c r="B187" s="10"/>
      <c r="E187" s="4"/>
      <c r="F187" s="4"/>
      <c r="I187" s="5"/>
    </row>
    <row r="188" spans="2:12" x14ac:dyDescent="0.25">
      <c r="B188" s="10"/>
      <c r="E188" s="4"/>
      <c r="F188" s="4"/>
      <c r="I188" s="5"/>
    </row>
    <row r="189" spans="2:12" x14ac:dyDescent="0.25">
      <c r="B189" s="10"/>
      <c r="E189" s="4"/>
      <c r="F189" s="4"/>
      <c r="I189" s="5"/>
      <c r="L189" s="2"/>
    </row>
    <row r="190" spans="2:12" x14ac:dyDescent="0.25">
      <c r="B190" s="10"/>
      <c r="E190" s="4"/>
      <c r="F190" s="4"/>
      <c r="I190" s="5"/>
    </row>
    <row r="191" spans="2:12" x14ac:dyDescent="0.25">
      <c r="B191" s="10"/>
      <c r="E191" s="4"/>
      <c r="F191" s="4"/>
      <c r="I191" s="5"/>
      <c r="L191" s="2"/>
    </row>
    <row r="192" spans="2:12" x14ac:dyDescent="0.25">
      <c r="B192" s="10"/>
      <c r="E192" s="4"/>
      <c r="F192" s="4"/>
      <c r="I192" s="5"/>
    </row>
    <row r="193" spans="2:12" x14ac:dyDescent="0.25">
      <c r="B193" s="10"/>
      <c r="E193" s="4"/>
      <c r="F193" s="4"/>
      <c r="I193" s="5"/>
    </row>
    <row r="194" spans="2:12" x14ac:dyDescent="0.25">
      <c r="B194" s="10"/>
      <c r="E194" s="4"/>
      <c r="F194" s="4"/>
      <c r="I194" s="5"/>
    </row>
    <row r="195" spans="2:12" x14ac:dyDescent="0.25">
      <c r="B195" s="10"/>
      <c r="E195" s="4"/>
      <c r="F195" s="4"/>
      <c r="I195" s="5"/>
    </row>
    <row r="196" spans="2:12" x14ac:dyDescent="0.25">
      <c r="B196" s="10"/>
      <c r="E196" s="4"/>
      <c r="F196" s="4"/>
      <c r="I196" s="5"/>
    </row>
    <row r="197" spans="2:12" x14ac:dyDescent="0.25">
      <c r="B197" s="10"/>
      <c r="E197" s="4"/>
      <c r="F197" s="4"/>
      <c r="I197" s="5"/>
    </row>
    <row r="198" spans="2:12" x14ac:dyDescent="0.25">
      <c r="B198" s="10"/>
      <c r="E198" s="4"/>
      <c r="F198" s="4"/>
      <c r="I198" s="5"/>
    </row>
    <row r="199" spans="2:12" x14ac:dyDescent="0.25">
      <c r="B199" s="10"/>
      <c r="E199" s="4"/>
      <c r="F199" s="4"/>
      <c r="I199" s="5"/>
    </row>
    <row r="200" spans="2:12" x14ac:dyDescent="0.25">
      <c r="B200" s="10"/>
      <c r="E200" s="4"/>
      <c r="F200" s="4"/>
      <c r="I200" s="5"/>
    </row>
    <row r="201" spans="2:12" x14ac:dyDescent="0.25">
      <c r="B201" s="10"/>
      <c r="E201" s="4"/>
      <c r="F201" s="4"/>
      <c r="I201" s="5"/>
      <c r="L201" s="2"/>
    </row>
    <row r="202" spans="2:12" x14ac:dyDescent="0.25">
      <c r="B202" s="10"/>
      <c r="E202" s="4"/>
      <c r="F202" s="4"/>
      <c r="I202" s="5"/>
    </row>
    <row r="203" spans="2:12" x14ac:dyDescent="0.25">
      <c r="B203" s="10"/>
      <c r="E203" s="4"/>
      <c r="F203" s="4"/>
      <c r="I203" s="5"/>
    </row>
    <row r="204" spans="2:12" x14ac:dyDescent="0.25">
      <c r="B204" s="10"/>
      <c r="E204" s="4"/>
      <c r="F204" s="4"/>
      <c r="I204" s="5"/>
      <c r="L204" s="2"/>
    </row>
    <row r="205" spans="2:12" x14ac:dyDescent="0.25">
      <c r="B205" s="10"/>
      <c r="E205" s="4"/>
      <c r="F205" s="4"/>
      <c r="I205" s="5"/>
    </row>
    <row r="206" spans="2:12" x14ac:dyDescent="0.25">
      <c r="B206" s="10"/>
      <c r="E206" s="4"/>
      <c r="F206" s="4"/>
      <c r="I206" s="5"/>
    </row>
    <row r="207" spans="2:12" x14ac:dyDescent="0.25">
      <c r="B207" s="10"/>
      <c r="E207" s="4"/>
      <c r="F207" s="4"/>
      <c r="I207" s="5"/>
      <c r="L207" s="2"/>
    </row>
    <row r="208" spans="2:12" x14ac:dyDescent="0.25">
      <c r="B208" s="10"/>
      <c r="E208" s="4"/>
      <c r="F208" s="4"/>
      <c r="I208" s="5"/>
      <c r="L208" s="2"/>
    </row>
    <row r="209" spans="2:12" x14ac:dyDescent="0.25">
      <c r="B209" s="10"/>
      <c r="E209" s="4"/>
      <c r="F209" s="4"/>
      <c r="I209" s="5"/>
    </row>
    <row r="210" spans="2:12" x14ac:dyDescent="0.25">
      <c r="B210" s="10"/>
      <c r="E210" s="4"/>
      <c r="F210" s="4"/>
      <c r="I210" s="5"/>
      <c r="L210" s="2"/>
    </row>
    <row r="211" spans="2:12" x14ac:dyDescent="0.25">
      <c r="B211" s="10"/>
      <c r="E211" s="4"/>
      <c r="F211" s="4"/>
      <c r="I211" s="5"/>
    </row>
    <row r="212" spans="2:12" x14ac:dyDescent="0.25">
      <c r="B212" s="10"/>
      <c r="E212" s="4"/>
      <c r="F212" s="4"/>
      <c r="I212" s="5"/>
    </row>
    <row r="213" spans="2:12" x14ac:dyDescent="0.25">
      <c r="B213" s="10"/>
      <c r="E213" s="4"/>
      <c r="F213" s="4"/>
      <c r="I213" s="5"/>
    </row>
    <row r="214" spans="2:12" x14ac:dyDescent="0.25">
      <c r="B214" s="10"/>
      <c r="E214" s="4"/>
      <c r="F214" s="4"/>
      <c r="I214" s="5"/>
      <c r="L214" s="2"/>
    </row>
    <row r="215" spans="2:12" x14ac:dyDescent="0.25">
      <c r="B215" s="10"/>
      <c r="E215" s="4"/>
      <c r="F215" s="4"/>
      <c r="I215" s="5"/>
    </row>
    <row r="216" spans="2:12" x14ac:dyDescent="0.25">
      <c r="B216" s="10"/>
      <c r="E216" s="4"/>
      <c r="F216" s="4"/>
      <c r="I216" s="5"/>
    </row>
    <row r="217" spans="2:12" x14ac:dyDescent="0.25">
      <c r="B217" s="10"/>
      <c r="E217" s="4"/>
      <c r="F217" s="4"/>
      <c r="I217" s="5"/>
    </row>
    <row r="218" spans="2:12" x14ac:dyDescent="0.25">
      <c r="B218" s="10"/>
      <c r="E218" s="4"/>
      <c r="F218" s="4"/>
      <c r="I218" s="5"/>
    </row>
    <row r="219" spans="2:12" x14ac:dyDescent="0.25">
      <c r="B219" s="10"/>
      <c r="E219" s="4"/>
      <c r="F219" s="4"/>
      <c r="I219" s="5"/>
    </row>
    <row r="220" spans="2:12" x14ac:dyDescent="0.25">
      <c r="B220" s="10"/>
      <c r="E220" s="4"/>
      <c r="F220" s="4"/>
      <c r="I220" s="5"/>
    </row>
    <row r="221" spans="2:12" x14ac:dyDescent="0.25">
      <c r="B221" s="10"/>
      <c r="E221" s="4"/>
      <c r="F221" s="4"/>
      <c r="I221" s="5"/>
    </row>
    <row r="222" spans="2:12" x14ac:dyDescent="0.25">
      <c r="B222" s="10"/>
      <c r="E222" s="4"/>
      <c r="F222" s="4"/>
      <c r="I222" s="5"/>
    </row>
    <row r="223" spans="2:12" x14ac:dyDescent="0.25">
      <c r="B223" s="10"/>
      <c r="E223" s="4"/>
      <c r="F223" s="4"/>
      <c r="I223" s="5"/>
      <c r="L223" s="2"/>
    </row>
    <row r="224" spans="2:12" x14ac:dyDescent="0.25">
      <c r="B224" s="10"/>
      <c r="E224" s="4"/>
      <c r="F224" s="4"/>
      <c r="I224" s="5"/>
      <c r="L224" s="2"/>
    </row>
    <row r="225" spans="2:12" x14ac:dyDescent="0.25">
      <c r="B225" s="10"/>
      <c r="E225" s="4"/>
      <c r="F225" s="4"/>
      <c r="I225" s="5"/>
    </row>
    <row r="226" spans="2:12" x14ac:dyDescent="0.25">
      <c r="B226" s="10"/>
      <c r="E226" s="4"/>
      <c r="F226" s="4"/>
      <c r="I226" s="5"/>
    </row>
    <row r="227" spans="2:12" x14ac:dyDescent="0.25">
      <c r="B227" s="10"/>
      <c r="E227" s="4"/>
      <c r="F227" s="4"/>
      <c r="I227" s="5"/>
    </row>
    <row r="228" spans="2:12" x14ac:dyDescent="0.25">
      <c r="B228" s="10"/>
      <c r="E228" s="4"/>
      <c r="F228" s="4"/>
      <c r="I228" s="5"/>
    </row>
    <row r="229" spans="2:12" x14ac:dyDescent="0.25">
      <c r="B229" s="10"/>
      <c r="E229" s="4"/>
      <c r="F229" s="4"/>
      <c r="I229" s="5"/>
    </row>
    <row r="230" spans="2:12" x14ac:dyDescent="0.25">
      <c r="B230" s="10"/>
      <c r="E230" s="4"/>
      <c r="F230" s="4"/>
      <c r="I230" s="5"/>
    </row>
    <row r="231" spans="2:12" x14ac:dyDescent="0.25">
      <c r="B231" s="10"/>
      <c r="E231" s="4"/>
      <c r="F231" s="4"/>
      <c r="I231" s="5"/>
      <c r="L231" s="2"/>
    </row>
    <row r="232" spans="2:12" x14ac:dyDescent="0.25">
      <c r="B232" s="10"/>
      <c r="E232" s="4"/>
      <c r="F232" s="4"/>
      <c r="I232" s="5"/>
    </row>
    <row r="233" spans="2:12" x14ac:dyDescent="0.25">
      <c r="B233" s="10"/>
      <c r="E233" s="4"/>
      <c r="F233" s="4"/>
      <c r="I233" s="5"/>
      <c r="L233" s="2"/>
    </row>
    <row r="234" spans="2:12" x14ac:dyDescent="0.25">
      <c r="B234" s="10"/>
      <c r="E234" s="4"/>
      <c r="F234" s="4"/>
      <c r="I234" s="5"/>
    </row>
    <row r="235" spans="2:12" x14ac:dyDescent="0.25">
      <c r="B235" s="10"/>
      <c r="E235" s="4"/>
      <c r="F235" s="4"/>
      <c r="I235" s="5"/>
    </row>
    <row r="236" spans="2:12" x14ac:dyDescent="0.25">
      <c r="B236" s="10"/>
      <c r="E236" s="4"/>
      <c r="F236" s="4"/>
      <c r="I236" s="5"/>
    </row>
    <row r="237" spans="2:12" x14ac:dyDescent="0.25">
      <c r="B237" s="10"/>
      <c r="E237" s="4"/>
      <c r="F237" s="4"/>
      <c r="I237" s="5"/>
    </row>
    <row r="238" spans="2:12" x14ac:dyDescent="0.25">
      <c r="B238" s="10"/>
      <c r="E238" s="4"/>
      <c r="F238" s="4"/>
      <c r="I238" s="5"/>
      <c r="L238" s="2"/>
    </row>
    <row r="239" spans="2:12" x14ac:dyDescent="0.25">
      <c r="B239" s="10"/>
      <c r="E239" s="4"/>
      <c r="F239" s="4"/>
      <c r="I239" s="5"/>
    </row>
    <row r="240" spans="2:12" x14ac:dyDescent="0.25">
      <c r="B240" s="10"/>
      <c r="E240" s="4"/>
      <c r="F240" s="4"/>
      <c r="I240" s="5"/>
    </row>
    <row r="241" spans="2:12" x14ac:dyDescent="0.25">
      <c r="B241" s="10"/>
      <c r="E241" s="4"/>
      <c r="F241" s="4"/>
      <c r="I241" s="5"/>
    </row>
    <row r="242" spans="2:12" x14ac:dyDescent="0.25">
      <c r="B242" s="10"/>
      <c r="E242" s="4"/>
      <c r="F242" s="4"/>
      <c r="I242" s="5"/>
    </row>
    <row r="243" spans="2:12" x14ac:dyDescent="0.25">
      <c r="B243" s="10"/>
      <c r="E243" s="4"/>
      <c r="F243" s="4"/>
      <c r="I243" s="5"/>
      <c r="L243" s="2"/>
    </row>
    <row r="244" spans="2:12" x14ac:dyDescent="0.25">
      <c r="B244" s="10"/>
      <c r="E244" s="4"/>
      <c r="F244" s="4"/>
      <c r="I244" s="5"/>
    </row>
    <row r="245" spans="2:12" x14ac:dyDescent="0.25">
      <c r="B245" s="10"/>
      <c r="E245" s="4"/>
      <c r="F245" s="4"/>
      <c r="I245" s="5"/>
    </row>
    <row r="246" spans="2:12" x14ac:dyDescent="0.25">
      <c r="B246" s="10"/>
      <c r="E246" s="4"/>
      <c r="F246" s="4"/>
      <c r="I246" s="5"/>
    </row>
    <row r="247" spans="2:12" x14ac:dyDescent="0.25">
      <c r="B247" s="10"/>
      <c r="E247" s="4"/>
      <c r="F247" s="4"/>
      <c r="I247" s="5"/>
      <c r="L247" s="2"/>
    </row>
    <row r="248" spans="2:12" x14ac:dyDescent="0.25">
      <c r="B248" s="10"/>
      <c r="E248" s="4"/>
      <c r="F248" s="4"/>
      <c r="I248" s="5"/>
    </row>
    <row r="249" spans="2:12" x14ac:dyDescent="0.25">
      <c r="B249" s="10"/>
      <c r="E249" s="4"/>
      <c r="F249" s="4"/>
      <c r="I249" s="5"/>
    </row>
    <row r="250" spans="2:12" x14ac:dyDescent="0.25">
      <c r="B250" s="10"/>
      <c r="E250" s="4"/>
      <c r="F250" s="4"/>
      <c r="I250" s="5"/>
    </row>
    <row r="251" spans="2:12" x14ac:dyDescent="0.25">
      <c r="B251" s="10"/>
      <c r="E251" s="4"/>
      <c r="F251" s="4"/>
      <c r="I251" s="5"/>
    </row>
    <row r="252" spans="2:12" x14ac:dyDescent="0.25">
      <c r="B252" s="10"/>
      <c r="E252" s="4"/>
      <c r="F252" s="4"/>
      <c r="I252" s="5"/>
      <c r="L252" s="2"/>
    </row>
    <row r="253" spans="2:12" x14ac:dyDescent="0.25">
      <c r="B253" s="10"/>
      <c r="E253" s="4"/>
      <c r="F253" s="4"/>
      <c r="I253" s="5"/>
    </row>
    <row r="254" spans="2:12" x14ac:dyDescent="0.25">
      <c r="B254" s="10"/>
      <c r="E254" s="4"/>
      <c r="F254" s="4"/>
      <c r="I254" s="5"/>
    </row>
    <row r="255" spans="2:12" x14ac:dyDescent="0.25">
      <c r="B255" s="10"/>
      <c r="E255" s="4"/>
      <c r="F255" s="4"/>
      <c r="I255" s="5"/>
    </row>
    <row r="256" spans="2:12" x14ac:dyDescent="0.25">
      <c r="B256" s="10"/>
      <c r="E256" s="4"/>
      <c r="F256" s="4"/>
      <c r="I256" s="5"/>
    </row>
    <row r="257" spans="2:12" x14ac:dyDescent="0.25">
      <c r="B257" s="10"/>
      <c r="E257" s="4"/>
      <c r="F257" s="4"/>
      <c r="I257" s="5"/>
    </row>
    <row r="258" spans="2:12" x14ac:dyDescent="0.25">
      <c r="B258" s="10"/>
      <c r="E258" s="4"/>
      <c r="F258" s="4"/>
      <c r="I258" s="5"/>
    </row>
    <row r="259" spans="2:12" x14ac:dyDescent="0.25">
      <c r="B259" s="10"/>
      <c r="E259" s="4"/>
      <c r="F259" s="4"/>
      <c r="I259" s="5"/>
    </row>
    <row r="260" spans="2:12" x14ac:dyDescent="0.25">
      <c r="B260" s="10"/>
      <c r="E260" s="4"/>
      <c r="F260" s="4"/>
      <c r="I260" s="5"/>
      <c r="L260" s="2"/>
    </row>
    <row r="261" spans="2:12" x14ac:dyDescent="0.25">
      <c r="B261" s="10"/>
      <c r="E261" s="4"/>
      <c r="F261" s="4"/>
      <c r="I261" s="5"/>
    </row>
    <row r="262" spans="2:12" x14ac:dyDescent="0.25">
      <c r="B262" s="10"/>
      <c r="E262" s="4"/>
      <c r="F262" s="4"/>
      <c r="I262" s="5"/>
    </row>
    <row r="263" spans="2:12" x14ac:dyDescent="0.25">
      <c r="B263" s="10"/>
      <c r="E263" s="4"/>
      <c r="F263" s="4"/>
      <c r="I263" s="5"/>
      <c r="L263" s="2"/>
    </row>
    <row r="264" spans="2:12" x14ac:dyDescent="0.25">
      <c r="B264" s="10"/>
      <c r="E264" s="4"/>
      <c r="F264" s="4"/>
      <c r="I264" s="5"/>
    </row>
    <row r="265" spans="2:12" x14ac:dyDescent="0.25">
      <c r="B265" s="10"/>
      <c r="E265" s="4"/>
      <c r="F265" s="4"/>
      <c r="I265" s="5"/>
    </row>
    <row r="266" spans="2:12" x14ac:dyDescent="0.25">
      <c r="B266" s="10"/>
      <c r="E266" s="4"/>
      <c r="F266" s="4"/>
      <c r="I266" s="5"/>
    </row>
    <row r="267" spans="2:12" x14ac:dyDescent="0.25">
      <c r="B267" s="10"/>
      <c r="E267" s="4"/>
      <c r="F267" s="4"/>
      <c r="I267" s="5"/>
    </row>
    <row r="268" spans="2:12" x14ac:dyDescent="0.25">
      <c r="B268" s="10"/>
      <c r="E268" s="4"/>
      <c r="F268" s="4"/>
      <c r="I268" s="5"/>
      <c r="L268" s="2"/>
    </row>
    <row r="269" spans="2:12" x14ac:dyDescent="0.25">
      <c r="B269" s="10"/>
      <c r="E269" s="4"/>
      <c r="F269" s="4"/>
      <c r="I269" s="5"/>
    </row>
    <row r="270" spans="2:12" x14ac:dyDescent="0.25">
      <c r="B270" s="10"/>
      <c r="E270" s="4"/>
      <c r="F270" s="4"/>
      <c r="I270" s="5"/>
    </row>
    <row r="271" spans="2:12" x14ac:dyDescent="0.25">
      <c r="B271" s="10"/>
      <c r="E271" s="4"/>
      <c r="F271" s="4"/>
      <c r="I271" s="5"/>
    </row>
    <row r="272" spans="2:12" x14ac:dyDescent="0.25">
      <c r="B272" s="10"/>
      <c r="E272" s="4"/>
      <c r="F272" s="4"/>
      <c r="I272" s="5"/>
    </row>
    <row r="273" spans="2:12" x14ac:dyDescent="0.25">
      <c r="B273" s="10"/>
      <c r="E273" s="4"/>
      <c r="F273" s="4"/>
      <c r="I273" s="5"/>
    </row>
    <row r="274" spans="2:12" x14ac:dyDescent="0.25">
      <c r="B274" s="10"/>
      <c r="E274" s="4"/>
      <c r="F274" s="4"/>
      <c r="I274" s="5"/>
    </row>
    <row r="275" spans="2:12" x14ac:dyDescent="0.25">
      <c r="B275" s="10"/>
      <c r="E275" s="4"/>
      <c r="F275" s="4"/>
      <c r="I275" s="5"/>
      <c r="L275" s="2"/>
    </row>
    <row r="276" spans="2:12" x14ac:dyDescent="0.25">
      <c r="B276" s="10"/>
      <c r="E276" s="4"/>
      <c r="F276" s="4"/>
      <c r="I276" s="5"/>
    </row>
    <row r="277" spans="2:12" x14ac:dyDescent="0.25">
      <c r="B277" s="10"/>
      <c r="E277" s="4"/>
      <c r="F277" s="4"/>
      <c r="I277" s="5"/>
    </row>
    <row r="278" spans="2:12" x14ac:dyDescent="0.25">
      <c r="B278" s="10"/>
      <c r="E278" s="4"/>
      <c r="F278" s="4"/>
      <c r="I278" s="5"/>
    </row>
    <row r="279" spans="2:12" x14ac:dyDescent="0.25">
      <c r="B279" s="10"/>
      <c r="E279" s="4"/>
      <c r="F279" s="4"/>
      <c r="I279" s="5"/>
    </row>
    <row r="280" spans="2:12" x14ac:dyDescent="0.25">
      <c r="B280" s="10"/>
      <c r="E280" s="4"/>
      <c r="F280" s="4"/>
      <c r="I280" s="5"/>
    </row>
    <row r="281" spans="2:12" x14ac:dyDescent="0.25">
      <c r="B281" s="10"/>
      <c r="E281" s="4"/>
      <c r="F281" s="4"/>
      <c r="I281" s="5"/>
      <c r="L281" s="2"/>
    </row>
    <row r="282" spans="2:12" x14ac:dyDescent="0.25">
      <c r="B282" s="10"/>
      <c r="E282" s="4"/>
      <c r="F282" s="4"/>
      <c r="I282" s="5"/>
      <c r="L282" s="2"/>
    </row>
    <row r="283" spans="2:12" x14ac:dyDescent="0.25">
      <c r="B283" s="10"/>
      <c r="E283" s="4"/>
      <c r="F283" s="4"/>
      <c r="I283" s="5"/>
    </row>
    <row r="284" spans="2:12" x14ac:dyDescent="0.25">
      <c r="B284" s="10"/>
      <c r="E284" s="4"/>
      <c r="F284" s="4"/>
      <c r="I284" s="5"/>
    </row>
    <row r="285" spans="2:12" x14ac:dyDescent="0.25">
      <c r="B285" s="10"/>
      <c r="E285" s="4"/>
      <c r="F285" s="4"/>
      <c r="I285" s="5"/>
    </row>
    <row r="286" spans="2:12" x14ac:dyDescent="0.25">
      <c r="B286" s="10"/>
      <c r="E286" s="4"/>
      <c r="F286" s="4"/>
      <c r="I286" s="5"/>
      <c r="L286" s="2"/>
    </row>
    <row r="287" spans="2:12" x14ac:dyDescent="0.25">
      <c r="B287" s="10"/>
      <c r="E287" s="4"/>
      <c r="F287" s="4"/>
      <c r="I287" s="5"/>
    </row>
    <row r="288" spans="2:12" x14ac:dyDescent="0.25">
      <c r="B288" s="10"/>
      <c r="E288" s="4"/>
      <c r="F288" s="4"/>
      <c r="I288" s="5"/>
    </row>
    <row r="289" spans="2:12" x14ac:dyDescent="0.25">
      <c r="B289" s="10"/>
      <c r="E289" s="4"/>
      <c r="F289" s="4"/>
      <c r="I289" s="5"/>
    </row>
    <row r="290" spans="2:12" x14ac:dyDescent="0.25">
      <c r="B290" s="10"/>
      <c r="E290" s="4"/>
      <c r="F290" s="4"/>
      <c r="I290" s="5"/>
      <c r="L290" s="2"/>
    </row>
    <row r="291" spans="2:12" x14ac:dyDescent="0.25">
      <c r="B291" s="10"/>
      <c r="E291" s="4"/>
      <c r="F291" s="4"/>
      <c r="I291" s="5"/>
    </row>
    <row r="292" spans="2:12" x14ac:dyDescent="0.25">
      <c r="B292" s="10"/>
      <c r="E292" s="4"/>
      <c r="F292" s="4"/>
      <c r="I292" s="5"/>
      <c r="L292" s="2"/>
    </row>
    <row r="293" spans="2:12" x14ac:dyDescent="0.25">
      <c r="B293" s="10"/>
      <c r="E293" s="4"/>
      <c r="F293" s="4"/>
      <c r="I293" s="5"/>
    </row>
    <row r="294" spans="2:12" x14ac:dyDescent="0.25">
      <c r="B294" s="10"/>
      <c r="E294" s="4"/>
      <c r="F294" s="4"/>
      <c r="I294" s="5"/>
    </row>
    <row r="295" spans="2:12" x14ac:dyDescent="0.25">
      <c r="B295" s="10"/>
      <c r="E295" s="4"/>
      <c r="F295" s="4"/>
      <c r="I295" s="5"/>
    </row>
    <row r="296" spans="2:12" x14ac:dyDescent="0.25">
      <c r="B296" s="10"/>
      <c r="E296" s="4"/>
      <c r="F296" s="4"/>
      <c r="I296" s="5"/>
    </row>
    <row r="297" spans="2:12" x14ac:dyDescent="0.25">
      <c r="B297" s="10"/>
      <c r="E297" s="4"/>
      <c r="F297" s="4"/>
      <c r="I297" s="5"/>
      <c r="L297" s="2"/>
    </row>
    <row r="298" spans="2:12" x14ac:dyDescent="0.25">
      <c r="B298" s="10"/>
      <c r="E298" s="4"/>
      <c r="F298" s="4"/>
      <c r="I298" s="5"/>
    </row>
    <row r="299" spans="2:12" x14ac:dyDescent="0.25">
      <c r="B299" s="10"/>
      <c r="E299" s="4"/>
      <c r="F299" s="4"/>
      <c r="I299" s="5"/>
    </row>
    <row r="300" spans="2:12" x14ac:dyDescent="0.25">
      <c r="B300" s="10"/>
      <c r="E300" s="4"/>
      <c r="F300" s="4"/>
      <c r="I300" s="5"/>
    </row>
    <row r="301" spans="2:12" x14ac:dyDescent="0.25">
      <c r="B301" s="10"/>
      <c r="E301" s="4"/>
      <c r="F301" s="4"/>
      <c r="I301" s="5"/>
    </row>
    <row r="302" spans="2:12" x14ac:dyDescent="0.25">
      <c r="B302" s="10"/>
      <c r="E302" s="4"/>
      <c r="F302" s="4"/>
      <c r="I302" s="5"/>
    </row>
    <row r="303" spans="2:12" x14ac:dyDescent="0.25">
      <c r="B303" s="10"/>
      <c r="E303" s="4"/>
      <c r="F303" s="4"/>
      <c r="I303" s="5"/>
    </row>
    <row r="304" spans="2:12" x14ac:dyDescent="0.25">
      <c r="B304" s="10"/>
      <c r="E304" s="4"/>
      <c r="F304" s="4"/>
      <c r="I304" s="5"/>
    </row>
    <row r="305" spans="2:12" x14ac:dyDescent="0.25">
      <c r="B305" s="10"/>
      <c r="E305" s="4"/>
      <c r="F305" s="4"/>
      <c r="I305" s="5"/>
      <c r="L305" s="2"/>
    </row>
    <row r="306" spans="2:12" x14ac:dyDescent="0.25">
      <c r="B306" s="10"/>
      <c r="E306" s="4"/>
      <c r="F306" s="4"/>
      <c r="I306" s="5"/>
    </row>
    <row r="307" spans="2:12" x14ac:dyDescent="0.25">
      <c r="B307" s="10"/>
      <c r="E307" s="4"/>
      <c r="F307" s="4"/>
      <c r="I307" s="5"/>
    </row>
    <row r="308" spans="2:12" x14ac:dyDescent="0.25">
      <c r="B308" s="10"/>
      <c r="E308" s="4"/>
      <c r="F308" s="4"/>
      <c r="I308" s="5"/>
    </row>
    <row r="309" spans="2:12" x14ac:dyDescent="0.25">
      <c r="B309" s="10"/>
      <c r="E309" s="4"/>
      <c r="F309" s="4"/>
      <c r="I309" s="5"/>
    </row>
    <row r="310" spans="2:12" x14ac:dyDescent="0.25">
      <c r="B310" s="10"/>
      <c r="E310" s="4"/>
      <c r="F310" s="4"/>
      <c r="I310" s="5"/>
    </row>
    <row r="311" spans="2:12" x14ac:dyDescent="0.25">
      <c r="B311" s="10"/>
      <c r="E311" s="4"/>
      <c r="F311" s="4"/>
      <c r="I311" s="5"/>
      <c r="L311" s="2"/>
    </row>
    <row r="312" spans="2:12" x14ac:dyDescent="0.25">
      <c r="B312" s="10"/>
      <c r="E312" s="4"/>
      <c r="F312" s="4"/>
      <c r="I312" s="5"/>
    </row>
    <row r="313" spans="2:12" x14ac:dyDescent="0.25">
      <c r="B313" s="10"/>
      <c r="E313" s="4"/>
      <c r="F313" s="4"/>
      <c r="I313" s="5"/>
    </row>
    <row r="314" spans="2:12" x14ac:dyDescent="0.25">
      <c r="B314" s="10"/>
      <c r="E314" s="4"/>
      <c r="F314" s="4"/>
      <c r="I314" s="5"/>
    </row>
    <row r="315" spans="2:12" x14ac:dyDescent="0.25">
      <c r="B315" s="10"/>
      <c r="E315" s="4"/>
      <c r="F315" s="4"/>
      <c r="I315" s="5"/>
      <c r="L315" s="2"/>
    </row>
    <row r="316" spans="2:12" x14ac:dyDescent="0.25">
      <c r="B316" s="10"/>
      <c r="E316" s="4"/>
      <c r="F316" s="4"/>
      <c r="I316" s="5"/>
    </row>
    <row r="317" spans="2:12" x14ac:dyDescent="0.25">
      <c r="B317" s="10"/>
      <c r="E317" s="4"/>
      <c r="F317" s="4"/>
      <c r="I317" s="5"/>
    </row>
    <row r="318" spans="2:12" x14ac:dyDescent="0.25">
      <c r="B318" s="10"/>
      <c r="E318" s="4"/>
      <c r="F318" s="4"/>
      <c r="I318" s="5"/>
    </row>
    <row r="319" spans="2:12" x14ac:dyDescent="0.25">
      <c r="B319" s="10"/>
      <c r="E319" s="4"/>
      <c r="F319" s="4"/>
      <c r="I319" s="5"/>
    </row>
    <row r="320" spans="2:12" x14ac:dyDescent="0.25">
      <c r="B320" s="10"/>
      <c r="E320" s="4"/>
      <c r="F320" s="4"/>
      <c r="I320" s="5"/>
    </row>
    <row r="321" spans="2:9" x14ac:dyDescent="0.25">
      <c r="B321" s="10"/>
      <c r="E321" s="4"/>
      <c r="F321" s="4"/>
      <c r="I321" s="5"/>
    </row>
    <row r="322" spans="2:9" x14ac:dyDescent="0.25">
      <c r="B322" s="10"/>
      <c r="E322" s="4"/>
      <c r="F322" s="4"/>
      <c r="I322" s="5"/>
    </row>
    <row r="323" spans="2:9" x14ac:dyDescent="0.25">
      <c r="B323" s="10"/>
      <c r="E323" s="4"/>
      <c r="F323" s="4"/>
      <c r="I323" s="5"/>
    </row>
    <row r="324" spans="2:9" x14ac:dyDescent="0.25">
      <c r="B324" s="10"/>
      <c r="E324" s="4"/>
      <c r="F324" s="4"/>
      <c r="I324" s="5"/>
    </row>
    <row r="325" spans="2:9" x14ac:dyDescent="0.25">
      <c r="B325" s="10"/>
      <c r="E325" s="4"/>
      <c r="F325" s="4"/>
      <c r="I325" s="5"/>
    </row>
    <row r="326" spans="2:9" x14ac:dyDescent="0.25">
      <c r="B326" s="10"/>
      <c r="E326" s="4"/>
      <c r="F326" s="4"/>
      <c r="I326" s="5"/>
    </row>
    <row r="327" spans="2:9" x14ac:dyDescent="0.25">
      <c r="B327" s="10"/>
      <c r="E327" s="4"/>
      <c r="F327" s="4"/>
      <c r="I327" s="5"/>
    </row>
    <row r="328" spans="2:9" x14ac:dyDescent="0.25">
      <c r="B328" s="10"/>
      <c r="E328" s="4"/>
      <c r="F328" s="4"/>
      <c r="I328" s="5"/>
    </row>
    <row r="329" spans="2:9" x14ac:dyDescent="0.25">
      <c r="B329" s="10"/>
      <c r="E329" s="4"/>
      <c r="F329" s="4"/>
      <c r="I329" s="5"/>
    </row>
    <row r="330" spans="2:9" x14ac:dyDescent="0.25">
      <c r="B330" s="10"/>
      <c r="E330" s="4"/>
      <c r="F330" s="4"/>
      <c r="I330" s="5"/>
    </row>
    <row r="331" spans="2:9" x14ac:dyDescent="0.25">
      <c r="B331" s="10"/>
      <c r="E331" s="4"/>
      <c r="F331" s="4"/>
      <c r="I331" s="5"/>
    </row>
    <row r="332" spans="2:9" x14ac:dyDescent="0.25">
      <c r="B332" s="10"/>
      <c r="E332" s="4"/>
      <c r="F332" s="4"/>
      <c r="I332" s="5"/>
    </row>
    <row r="333" spans="2:9" x14ac:dyDescent="0.25">
      <c r="B333" s="10"/>
      <c r="E333" s="4"/>
      <c r="F333" s="4"/>
      <c r="I333" s="5"/>
    </row>
    <row r="334" spans="2:9" x14ac:dyDescent="0.25">
      <c r="B334" s="10"/>
      <c r="E334" s="4"/>
      <c r="F334" s="4"/>
      <c r="I334" s="5"/>
    </row>
    <row r="335" spans="2:9" x14ac:dyDescent="0.25">
      <c r="B335" s="10"/>
      <c r="E335" s="4"/>
      <c r="F335" s="4"/>
      <c r="I335" s="5"/>
    </row>
    <row r="336" spans="2:9" x14ac:dyDescent="0.25">
      <c r="B336" s="10"/>
      <c r="E336" s="4"/>
      <c r="F336" s="4"/>
      <c r="I336" s="5"/>
    </row>
    <row r="337" spans="2:9" x14ac:dyDescent="0.25">
      <c r="B337" s="10"/>
      <c r="E337" s="4"/>
      <c r="F337" s="4"/>
      <c r="I337" s="5"/>
    </row>
    <row r="338" spans="2:9" x14ac:dyDescent="0.25">
      <c r="B338" s="10"/>
      <c r="E338" s="4"/>
      <c r="F338" s="4"/>
      <c r="I338" s="5"/>
    </row>
    <row r="339" spans="2:9" x14ac:dyDescent="0.25">
      <c r="B339" s="10"/>
      <c r="E339" s="4"/>
      <c r="F339" s="4"/>
      <c r="I339" s="5"/>
    </row>
    <row r="340" spans="2:9" x14ac:dyDescent="0.25">
      <c r="B340" s="10"/>
      <c r="E340" s="4"/>
      <c r="F340" s="4"/>
      <c r="I340" s="5"/>
    </row>
    <row r="341" spans="2:9" x14ac:dyDescent="0.25">
      <c r="B341" s="10"/>
      <c r="E341" s="4"/>
      <c r="F341" s="4"/>
      <c r="I341" s="5"/>
    </row>
    <row r="342" spans="2:9" x14ac:dyDescent="0.25">
      <c r="B342" s="10"/>
      <c r="E342" s="4"/>
      <c r="F342" s="4"/>
      <c r="I342" s="5"/>
    </row>
    <row r="343" spans="2:9" x14ac:dyDescent="0.25">
      <c r="B343" s="10"/>
      <c r="E343" s="4"/>
      <c r="F343" s="4"/>
      <c r="I343" s="5"/>
    </row>
    <row r="344" spans="2:9" x14ac:dyDescent="0.25">
      <c r="B344" s="10"/>
      <c r="E344" s="4"/>
      <c r="F344" s="4"/>
      <c r="I344" s="5"/>
    </row>
    <row r="345" spans="2:9" x14ac:dyDescent="0.25">
      <c r="B345" s="10"/>
      <c r="E345" s="4"/>
      <c r="F345" s="4"/>
      <c r="I345" s="5"/>
    </row>
    <row r="346" spans="2:9" x14ac:dyDescent="0.25">
      <c r="B346" s="10"/>
      <c r="E346" s="4"/>
      <c r="F346" s="4"/>
      <c r="I346" s="5"/>
    </row>
    <row r="347" spans="2:9" x14ac:dyDescent="0.25">
      <c r="B347" s="10"/>
      <c r="E347" s="4"/>
      <c r="F347" s="4"/>
      <c r="I347" s="5"/>
    </row>
    <row r="348" spans="2:9" x14ac:dyDescent="0.25">
      <c r="B348" s="10"/>
      <c r="E348" s="4"/>
      <c r="F348" s="4"/>
      <c r="I348" s="5"/>
    </row>
    <row r="349" spans="2:9" x14ac:dyDescent="0.25">
      <c r="B349" s="10"/>
      <c r="E349" s="4"/>
      <c r="F349" s="4"/>
      <c r="I349" s="5"/>
    </row>
    <row r="350" spans="2:9" x14ac:dyDescent="0.25">
      <c r="B350" s="10"/>
      <c r="E350" s="4"/>
      <c r="F350" s="4"/>
      <c r="I350" s="5"/>
    </row>
    <row r="351" spans="2:9" x14ac:dyDescent="0.25">
      <c r="B351" s="10"/>
      <c r="E351" s="4"/>
      <c r="F351" s="4"/>
      <c r="I351" s="5"/>
    </row>
    <row r="352" spans="2:9" x14ac:dyDescent="0.25">
      <c r="B352" s="10"/>
      <c r="E352" s="4"/>
      <c r="F352" s="4"/>
      <c r="I35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J27" sqref="J27"/>
    </sheetView>
  </sheetViews>
  <sheetFormatPr baseColWidth="10" defaultRowHeight="15" x14ac:dyDescent="0.25"/>
  <cols>
    <col min="2" max="2" width="11.42578125" style="15"/>
    <col min="4" max="4" width="11.42578125" style="6"/>
    <col min="7" max="7" width="11.42578125" style="6"/>
  </cols>
  <sheetData>
    <row r="1" spans="1:13" x14ac:dyDescent="0.25">
      <c r="A1" t="s">
        <v>13</v>
      </c>
      <c r="B1" s="15" t="s">
        <v>0</v>
      </c>
      <c r="C1" t="s">
        <v>1</v>
      </c>
      <c r="D1" s="6" t="s">
        <v>2</v>
      </c>
      <c r="E1" t="s">
        <v>3</v>
      </c>
      <c r="F1" t="s">
        <v>10</v>
      </c>
      <c r="G1" s="6" t="s">
        <v>5</v>
      </c>
      <c r="H1" t="s">
        <v>6</v>
      </c>
      <c r="I1" s="3" t="s">
        <v>4</v>
      </c>
      <c r="J1" t="s">
        <v>7</v>
      </c>
      <c r="K1" s="1" t="s">
        <v>8</v>
      </c>
    </row>
    <row r="2" spans="1:13" x14ac:dyDescent="0.25">
      <c r="A2">
        <v>1</v>
      </c>
      <c r="B2" s="15">
        <v>1000</v>
      </c>
      <c r="C2" t="s">
        <v>20</v>
      </c>
      <c r="D2" s="14">
        <v>168.05600000000001</v>
      </c>
      <c r="E2" s="4">
        <f>(10/ABS(G2-D2))*ABS(G2-D2)</f>
        <v>10</v>
      </c>
      <c r="F2" s="14">
        <f>ABS(D2-G2)</f>
        <v>0.48000000000001819</v>
      </c>
      <c r="G2" s="14">
        <v>167.57599999999999</v>
      </c>
      <c r="H2" s="4"/>
      <c r="I2" s="5">
        <f>10/ABS(D2-G2)</f>
        <v>20.833333333332543</v>
      </c>
      <c r="J2" s="7">
        <v>0</v>
      </c>
      <c r="K2" s="8"/>
      <c r="L2" t="s">
        <v>21</v>
      </c>
      <c r="M2" s="13">
        <v>44564</v>
      </c>
    </row>
    <row r="3" spans="1:13" x14ac:dyDescent="0.25">
      <c r="A3">
        <v>2</v>
      </c>
      <c r="B3" s="16">
        <f>B2+J2+K2</f>
        <v>1000</v>
      </c>
      <c r="C3" t="s">
        <v>20</v>
      </c>
      <c r="D3" s="14" t="s">
        <v>15</v>
      </c>
      <c r="E3" s="4" t="e">
        <f>(10/ABS(G3-D3))*ABS(G3-D3)</f>
        <v>#VALUE!</v>
      </c>
      <c r="F3" s="4" t="e">
        <f t="shared" ref="F3" si="0">ABS(D3-G3)</f>
        <v>#VALUE!</v>
      </c>
      <c r="G3" s="14"/>
      <c r="H3" s="4"/>
      <c r="I3" s="5" t="e">
        <f>10/ABS(D3-G3)</f>
        <v>#VALUE!</v>
      </c>
      <c r="J3" s="7"/>
      <c r="K3" s="8">
        <v>-10</v>
      </c>
    </row>
    <row r="4" spans="1:13" x14ac:dyDescent="0.25">
      <c r="A4">
        <v>3</v>
      </c>
      <c r="B4" s="16">
        <f t="shared" ref="B4:B32" si="1">B3+J3+K3</f>
        <v>990</v>
      </c>
      <c r="C4" t="s">
        <v>20</v>
      </c>
      <c r="D4" s="6" t="s">
        <v>14</v>
      </c>
      <c r="E4" s="4" t="e">
        <f t="shared" ref="E4:E22" si="2">(10/ABS(G4-D4))*ABS(G4-D4)</f>
        <v>#VALUE!</v>
      </c>
      <c r="F4" s="4" t="e">
        <f t="shared" ref="F4:F22" si="3">ABS(D4-G4)</f>
        <v>#VALUE!</v>
      </c>
      <c r="I4" s="5" t="e">
        <f t="shared" ref="I4:I35" si="4">10/ABS(D4-G4)</f>
        <v>#VALUE!</v>
      </c>
      <c r="K4">
        <v>-10</v>
      </c>
      <c r="M4" s="2">
        <v>44930</v>
      </c>
    </row>
    <row r="5" spans="1:13" x14ac:dyDescent="0.25">
      <c r="A5">
        <v>4</v>
      </c>
      <c r="B5" s="16">
        <f t="shared" si="1"/>
        <v>980</v>
      </c>
      <c r="C5" t="s">
        <v>20</v>
      </c>
      <c r="D5" s="6">
        <v>170.15100000000001</v>
      </c>
      <c r="E5" s="4">
        <f t="shared" si="2"/>
        <v>10</v>
      </c>
      <c r="F5" s="4">
        <f t="shared" si="3"/>
        <v>0.16899999999998272</v>
      </c>
      <c r="G5" s="6">
        <v>170.32</v>
      </c>
      <c r="H5">
        <f>D5+F5*3</f>
        <v>170.65799999999996</v>
      </c>
      <c r="I5" s="5">
        <f t="shared" si="4"/>
        <v>59.171597633142142</v>
      </c>
      <c r="J5">
        <v>100</v>
      </c>
      <c r="L5" t="s">
        <v>22</v>
      </c>
    </row>
    <row r="6" spans="1:13" x14ac:dyDescent="0.25">
      <c r="A6">
        <v>5</v>
      </c>
      <c r="B6" s="16">
        <f t="shared" si="1"/>
        <v>1080</v>
      </c>
      <c r="C6" t="s">
        <v>20</v>
      </c>
      <c r="D6" s="6" t="s">
        <v>17</v>
      </c>
      <c r="E6" s="4" t="e">
        <f t="shared" si="2"/>
        <v>#VALUE!</v>
      </c>
      <c r="F6" s="4" t="e">
        <f t="shared" si="3"/>
        <v>#VALUE!</v>
      </c>
      <c r="I6" s="5" t="e">
        <f t="shared" si="4"/>
        <v>#VALUE!</v>
      </c>
      <c r="J6">
        <v>0</v>
      </c>
      <c r="K6">
        <v>0</v>
      </c>
    </row>
    <row r="7" spans="1:13" x14ac:dyDescent="0.25">
      <c r="A7">
        <v>6</v>
      </c>
      <c r="B7" s="16">
        <f t="shared" si="1"/>
        <v>1080</v>
      </c>
      <c r="C7" t="s">
        <v>20</v>
      </c>
      <c r="D7" s="6">
        <v>166.01599999999999</v>
      </c>
      <c r="E7" s="4">
        <f t="shared" si="2"/>
        <v>10</v>
      </c>
      <c r="F7" s="4">
        <f t="shared" si="3"/>
        <v>1.1210000000000093</v>
      </c>
      <c r="G7" s="6">
        <v>167.137</v>
      </c>
      <c r="H7">
        <f>D7-F7*3</f>
        <v>162.65299999999996</v>
      </c>
      <c r="I7" s="5">
        <f t="shared" si="4"/>
        <v>8.9206066012488101</v>
      </c>
      <c r="J7">
        <v>0</v>
      </c>
      <c r="L7" t="s">
        <v>23</v>
      </c>
      <c r="M7" s="2">
        <v>44931</v>
      </c>
    </row>
    <row r="8" spans="1:13" x14ac:dyDescent="0.25">
      <c r="A8">
        <v>7</v>
      </c>
      <c r="B8" s="16">
        <f t="shared" si="1"/>
        <v>1080</v>
      </c>
      <c r="C8" t="s">
        <v>20</v>
      </c>
      <c r="D8" s="6" t="s">
        <v>14</v>
      </c>
      <c r="E8" s="4" t="e">
        <f t="shared" si="2"/>
        <v>#VALUE!</v>
      </c>
      <c r="F8" s="4" t="e">
        <f t="shared" si="3"/>
        <v>#VALUE!</v>
      </c>
      <c r="I8" s="5" t="e">
        <f t="shared" si="4"/>
        <v>#VALUE!</v>
      </c>
      <c r="K8">
        <v>-9</v>
      </c>
      <c r="M8" s="2">
        <v>44932</v>
      </c>
    </row>
    <row r="9" spans="1:13" x14ac:dyDescent="0.25">
      <c r="A9">
        <v>8</v>
      </c>
      <c r="B9" s="16">
        <f t="shared" si="1"/>
        <v>1071</v>
      </c>
      <c r="C9" t="s">
        <v>20</v>
      </c>
      <c r="D9" s="6" t="s">
        <v>14</v>
      </c>
      <c r="E9" s="4" t="e">
        <f t="shared" si="2"/>
        <v>#VALUE!</v>
      </c>
      <c r="F9" s="4" t="e">
        <f t="shared" si="3"/>
        <v>#VALUE!</v>
      </c>
      <c r="I9" s="5" t="e">
        <f t="shared" si="4"/>
        <v>#VALUE!</v>
      </c>
      <c r="K9">
        <v>-10</v>
      </c>
      <c r="M9" s="2">
        <v>44933</v>
      </c>
    </row>
    <row r="10" spans="1:13" x14ac:dyDescent="0.25">
      <c r="A10">
        <v>9</v>
      </c>
      <c r="B10" s="16">
        <f t="shared" si="1"/>
        <v>1061</v>
      </c>
      <c r="C10" t="s">
        <v>20</v>
      </c>
      <c r="D10" s="6" t="s">
        <v>18</v>
      </c>
      <c r="E10" s="4" t="e">
        <f t="shared" si="2"/>
        <v>#VALUE!</v>
      </c>
      <c r="F10" s="4" t="e">
        <f t="shared" si="3"/>
        <v>#VALUE!</v>
      </c>
      <c r="I10" s="5" t="e">
        <f t="shared" si="4"/>
        <v>#VALUE!</v>
      </c>
      <c r="J10">
        <v>0</v>
      </c>
      <c r="K10">
        <v>0</v>
      </c>
    </row>
    <row r="11" spans="1:13" x14ac:dyDescent="0.25">
      <c r="A11">
        <v>10</v>
      </c>
      <c r="B11" s="16">
        <f t="shared" si="1"/>
        <v>1061</v>
      </c>
      <c r="C11" t="s">
        <v>20</v>
      </c>
      <c r="D11" s="6" t="s">
        <v>14</v>
      </c>
      <c r="E11" s="4" t="e">
        <f t="shared" si="2"/>
        <v>#VALUE!</v>
      </c>
      <c r="F11" s="4" t="e">
        <f t="shared" si="3"/>
        <v>#VALUE!</v>
      </c>
      <c r="I11" s="5" t="e">
        <f t="shared" si="4"/>
        <v>#VALUE!</v>
      </c>
      <c r="K11">
        <v>-10</v>
      </c>
    </row>
    <row r="12" spans="1:13" x14ac:dyDescent="0.25">
      <c r="A12">
        <v>11</v>
      </c>
      <c r="B12" s="16">
        <f t="shared" si="1"/>
        <v>1051</v>
      </c>
      <c r="C12" t="s">
        <v>20</v>
      </c>
      <c r="D12" s="6" t="s">
        <v>17</v>
      </c>
      <c r="E12" s="4" t="e">
        <f t="shared" si="2"/>
        <v>#VALUE!</v>
      </c>
      <c r="F12" s="4" t="e">
        <f t="shared" si="3"/>
        <v>#VALUE!</v>
      </c>
      <c r="I12" s="5" t="e">
        <f t="shared" si="4"/>
        <v>#VALUE!</v>
      </c>
      <c r="J12">
        <v>0</v>
      </c>
      <c r="K12">
        <v>0</v>
      </c>
    </row>
    <row r="13" spans="1:13" x14ac:dyDescent="0.25">
      <c r="A13">
        <v>12</v>
      </c>
      <c r="B13" s="16">
        <f t="shared" si="1"/>
        <v>1051</v>
      </c>
      <c r="C13" t="s">
        <v>20</v>
      </c>
      <c r="D13" s="6" t="s">
        <v>14</v>
      </c>
      <c r="E13" s="4" t="e">
        <f t="shared" si="2"/>
        <v>#VALUE!</v>
      </c>
      <c r="F13" s="4" t="e">
        <f t="shared" si="3"/>
        <v>#VALUE!</v>
      </c>
      <c r="I13" s="5" t="e">
        <f t="shared" si="4"/>
        <v>#VALUE!</v>
      </c>
      <c r="K13">
        <v>-10</v>
      </c>
      <c r="M13" s="2">
        <v>44936</v>
      </c>
    </row>
    <row r="14" spans="1:13" x14ac:dyDescent="0.25">
      <c r="A14">
        <v>13</v>
      </c>
      <c r="B14" s="16">
        <f t="shared" si="1"/>
        <v>1041</v>
      </c>
      <c r="C14" t="s">
        <v>20</v>
      </c>
      <c r="D14" s="6">
        <v>158.9</v>
      </c>
      <c r="E14" s="4">
        <f t="shared" si="2"/>
        <v>10</v>
      </c>
      <c r="F14" s="4">
        <f t="shared" si="3"/>
        <v>0.56700000000000728</v>
      </c>
      <c r="G14" s="6">
        <v>158.333</v>
      </c>
      <c r="H14">
        <f>D14+F14*3</f>
        <v>160.60100000000003</v>
      </c>
      <c r="I14" s="5">
        <f t="shared" si="4"/>
        <v>17.636684303350744</v>
      </c>
      <c r="J14">
        <v>100</v>
      </c>
      <c r="L14" t="s">
        <v>24</v>
      </c>
    </row>
    <row r="15" spans="1:13" x14ac:dyDescent="0.25">
      <c r="A15">
        <v>14</v>
      </c>
      <c r="B15" s="16">
        <f t="shared" si="1"/>
        <v>1141</v>
      </c>
      <c r="C15" t="s">
        <v>20</v>
      </c>
      <c r="D15" s="6" t="s">
        <v>18</v>
      </c>
      <c r="E15" s="4" t="e">
        <f t="shared" si="2"/>
        <v>#VALUE!</v>
      </c>
      <c r="F15" s="4" t="e">
        <f t="shared" si="3"/>
        <v>#VALUE!</v>
      </c>
      <c r="I15" s="5" t="e">
        <f t="shared" si="4"/>
        <v>#VALUE!</v>
      </c>
      <c r="J15">
        <v>0</v>
      </c>
      <c r="K15">
        <v>0</v>
      </c>
      <c r="M15" s="2">
        <v>44938</v>
      </c>
    </row>
    <row r="16" spans="1:13" x14ac:dyDescent="0.25">
      <c r="A16">
        <v>15</v>
      </c>
      <c r="B16" s="16">
        <f t="shared" si="1"/>
        <v>1141</v>
      </c>
      <c r="C16" t="s">
        <v>20</v>
      </c>
      <c r="D16" s="6" t="s">
        <v>14</v>
      </c>
      <c r="E16" s="4" t="e">
        <f t="shared" si="2"/>
        <v>#VALUE!</v>
      </c>
      <c r="F16" s="4" t="e">
        <f t="shared" si="3"/>
        <v>#VALUE!</v>
      </c>
      <c r="H16" s="6"/>
      <c r="I16" s="5" t="e">
        <f t="shared" si="4"/>
        <v>#VALUE!</v>
      </c>
      <c r="K16">
        <v>-10</v>
      </c>
    </row>
    <row r="17" spans="1:13" x14ac:dyDescent="0.25">
      <c r="A17">
        <v>16</v>
      </c>
      <c r="B17" s="16">
        <f t="shared" si="1"/>
        <v>1131</v>
      </c>
      <c r="C17" t="s">
        <v>20</v>
      </c>
      <c r="D17" s="6" t="s">
        <v>17</v>
      </c>
      <c r="E17" s="4" t="e">
        <f t="shared" si="2"/>
        <v>#VALUE!</v>
      </c>
      <c r="F17" s="4" t="e">
        <f t="shared" si="3"/>
        <v>#VALUE!</v>
      </c>
      <c r="I17" s="5" t="e">
        <f t="shared" si="4"/>
        <v>#VALUE!</v>
      </c>
      <c r="J17">
        <v>0</v>
      </c>
      <c r="K17">
        <v>0</v>
      </c>
    </row>
    <row r="18" spans="1:13" x14ac:dyDescent="0.25">
      <c r="A18">
        <v>17</v>
      </c>
      <c r="B18" s="16">
        <f t="shared" si="1"/>
        <v>1131</v>
      </c>
      <c r="C18" t="s">
        <v>20</v>
      </c>
      <c r="D18" s="6" t="s">
        <v>17</v>
      </c>
      <c r="E18" s="4" t="e">
        <f t="shared" si="2"/>
        <v>#VALUE!</v>
      </c>
      <c r="F18" s="4" t="e">
        <f t="shared" si="3"/>
        <v>#VALUE!</v>
      </c>
      <c r="I18" s="5" t="e">
        <f t="shared" si="4"/>
        <v>#VALUE!</v>
      </c>
      <c r="J18">
        <v>0</v>
      </c>
      <c r="K18">
        <v>0</v>
      </c>
    </row>
    <row r="19" spans="1:13" x14ac:dyDescent="0.25">
      <c r="A19">
        <v>18</v>
      </c>
      <c r="B19" s="16">
        <f t="shared" si="1"/>
        <v>1131</v>
      </c>
      <c r="C19" t="s">
        <v>20</v>
      </c>
      <c r="D19" s="6" t="s">
        <v>18</v>
      </c>
      <c r="E19" s="4" t="e">
        <f t="shared" si="2"/>
        <v>#VALUE!</v>
      </c>
      <c r="F19" s="4" t="e">
        <f t="shared" si="3"/>
        <v>#VALUE!</v>
      </c>
      <c r="I19" s="5" t="e">
        <f t="shared" si="4"/>
        <v>#VALUE!</v>
      </c>
      <c r="J19">
        <v>0</v>
      </c>
      <c r="K19">
        <v>0</v>
      </c>
    </row>
    <row r="20" spans="1:13" x14ac:dyDescent="0.25">
      <c r="A20">
        <v>19</v>
      </c>
      <c r="B20" s="16">
        <f t="shared" si="1"/>
        <v>1131</v>
      </c>
      <c r="C20" t="s">
        <v>20</v>
      </c>
      <c r="D20" s="6" t="s">
        <v>14</v>
      </c>
      <c r="E20" s="4" t="e">
        <f t="shared" si="2"/>
        <v>#VALUE!</v>
      </c>
      <c r="F20" s="4" t="e">
        <f t="shared" si="3"/>
        <v>#VALUE!</v>
      </c>
      <c r="I20" s="5" t="e">
        <f t="shared" si="4"/>
        <v>#VALUE!</v>
      </c>
      <c r="K20">
        <v>-10</v>
      </c>
      <c r="M20" s="2">
        <v>44940</v>
      </c>
    </row>
    <row r="21" spans="1:13" x14ac:dyDescent="0.25">
      <c r="A21">
        <v>20</v>
      </c>
      <c r="B21" s="16">
        <f t="shared" si="1"/>
        <v>1121</v>
      </c>
      <c r="C21" t="s">
        <v>20</v>
      </c>
      <c r="D21" s="6" t="s">
        <v>14</v>
      </c>
      <c r="E21" s="4" t="e">
        <f t="shared" si="2"/>
        <v>#VALUE!</v>
      </c>
      <c r="F21" s="4" t="e">
        <f t="shared" si="3"/>
        <v>#VALUE!</v>
      </c>
      <c r="I21" s="5" t="e">
        <f t="shared" si="4"/>
        <v>#VALUE!</v>
      </c>
      <c r="K21">
        <v>-60</v>
      </c>
    </row>
    <row r="22" spans="1:13" x14ac:dyDescent="0.25">
      <c r="A22">
        <v>21</v>
      </c>
      <c r="B22" s="16">
        <f t="shared" si="1"/>
        <v>1061</v>
      </c>
      <c r="C22" t="s">
        <v>20</v>
      </c>
      <c r="D22" s="6" t="s">
        <v>17</v>
      </c>
      <c r="E22" s="4" t="e">
        <f t="shared" si="2"/>
        <v>#VALUE!</v>
      </c>
      <c r="F22" s="4" t="e">
        <f t="shared" si="3"/>
        <v>#VALUE!</v>
      </c>
      <c r="I22" s="5" t="e">
        <f t="shared" si="4"/>
        <v>#VALUE!</v>
      </c>
      <c r="J22">
        <v>0</v>
      </c>
      <c r="K22">
        <v>0</v>
      </c>
    </row>
    <row r="23" spans="1:13" x14ac:dyDescent="0.25">
      <c r="A23">
        <v>22</v>
      </c>
      <c r="B23" s="16">
        <f t="shared" si="1"/>
        <v>1061</v>
      </c>
      <c r="C23" t="s">
        <v>20</v>
      </c>
      <c r="D23" s="6" t="s">
        <v>15</v>
      </c>
      <c r="E23" s="4" t="e">
        <f t="shared" ref="E23" si="5">(10/ABS(G23-D23))*ABS(G23-D23)</f>
        <v>#VALUE!</v>
      </c>
      <c r="F23" s="4" t="e">
        <f t="shared" ref="F23" si="6">ABS(D23-G23)</f>
        <v>#VALUE!</v>
      </c>
      <c r="I23" s="5" t="e">
        <f t="shared" si="4"/>
        <v>#VALUE!</v>
      </c>
      <c r="K23">
        <v>-10</v>
      </c>
    </row>
    <row r="24" spans="1:13" x14ac:dyDescent="0.25">
      <c r="A24">
        <v>23</v>
      </c>
      <c r="B24" s="16">
        <f t="shared" si="1"/>
        <v>1051</v>
      </c>
      <c r="C24" t="s">
        <v>20</v>
      </c>
      <c r="D24" s="6" t="s">
        <v>18</v>
      </c>
      <c r="E24" s="4" t="e">
        <f t="shared" ref="E24:E35" si="7">(10/ABS(G24-D24))*ABS(G24-D24)</f>
        <v>#VALUE!</v>
      </c>
      <c r="F24" s="4" t="e">
        <f t="shared" ref="F24:F35" si="8">ABS(D24-G24)</f>
        <v>#VALUE!</v>
      </c>
      <c r="I24" s="5" t="e">
        <f t="shared" si="4"/>
        <v>#VALUE!</v>
      </c>
      <c r="J24">
        <v>0</v>
      </c>
      <c r="K24">
        <v>0</v>
      </c>
    </row>
    <row r="25" spans="1:13" x14ac:dyDescent="0.25">
      <c r="A25">
        <v>24</v>
      </c>
      <c r="B25" s="16">
        <f t="shared" si="1"/>
        <v>1051</v>
      </c>
      <c r="C25" t="s">
        <v>20</v>
      </c>
      <c r="D25" s="6" t="s">
        <v>17</v>
      </c>
      <c r="E25" s="4" t="e">
        <f t="shared" si="7"/>
        <v>#VALUE!</v>
      </c>
      <c r="F25" s="4" t="e">
        <f t="shared" si="8"/>
        <v>#VALUE!</v>
      </c>
      <c r="I25" s="5" t="e">
        <f t="shared" si="4"/>
        <v>#VALUE!</v>
      </c>
      <c r="J25">
        <v>0</v>
      </c>
      <c r="K25">
        <v>0</v>
      </c>
    </row>
    <row r="26" spans="1:13" x14ac:dyDescent="0.25">
      <c r="A26">
        <v>25</v>
      </c>
      <c r="B26" s="16">
        <f t="shared" si="1"/>
        <v>1051</v>
      </c>
      <c r="C26" t="s">
        <v>20</v>
      </c>
      <c r="D26" s="6">
        <v>158.018</v>
      </c>
      <c r="E26" s="4">
        <f t="shared" si="7"/>
        <v>10</v>
      </c>
      <c r="F26" s="4">
        <f t="shared" si="8"/>
        <v>0.37199999999998568</v>
      </c>
      <c r="G26" s="6">
        <v>158.38999999999999</v>
      </c>
      <c r="H26" s="6">
        <f>D26-F26*3</f>
        <v>156.90200000000004</v>
      </c>
      <c r="I26" s="5">
        <f t="shared" si="4"/>
        <v>26.881720430108562</v>
      </c>
      <c r="J26">
        <v>100</v>
      </c>
      <c r="L26" t="s">
        <v>22</v>
      </c>
      <c r="M26" s="2">
        <v>44950</v>
      </c>
    </row>
    <row r="27" spans="1:13" x14ac:dyDescent="0.25">
      <c r="A27">
        <v>26</v>
      </c>
      <c r="B27" s="16">
        <f t="shared" si="1"/>
        <v>1151</v>
      </c>
      <c r="C27" t="s">
        <v>20</v>
      </c>
      <c r="E27" s="4" t="e">
        <f t="shared" si="7"/>
        <v>#DIV/0!</v>
      </c>
      <c r="F27" s="4">
        <f t="shared" si="8"/>
        <v>0</v>
      </c>
      <c r="I27" s="5" t="e">
        <f t="shared" si="4"/>
        <v>#DIV/0!</v>
      </c>
    </row>
    <row r="28" spans="1:13" x14ac:dyDescent="0.25">
      <c r="A28">
        <v>27</v>
      </c>
      <c r="B28" s="16">
        <f t="shared" si="1"/>
        <v>1151</v>
      </c>
      <c r="C28" t="s">
        <v>20</v>
      </c>
      <c r="E28" s="4" t="e">
        <f t="shared" si="7"/>
        <v>#DIV/0!</v>
      </c>
      <c r="F28" s="4">
        <f t="shared" si="8"/>
        <v>0</v>
      </c>
      <c r="I28" s="5" t="e">
        <f t="shared" si="4"/>
        <v>#DIV/0!</v>
      </c>
    </row>
    <row r="29" spans="1:13" x14ac:dyDescent="0.25">
      <c r="A29">
        <v>28</v>
      </c>
      <c r="B29" s="16">
        <f t="shared" si="1"/>
        <v>1151</v>
      </c>
      <c r="C29" t="s">
        <v>20</v>
      </c>
      <c r="E29" s="4" t="e">
        <f t="shared" si="7"/>
        <v>#DIV/0!</v>
      </c>
      <c r="F29" s="4">
        <f t="shared" si="8"/>
        <v>0</v>
      </c>
      <c r="I29" s="5" t="e">
        <f t="shared" si="4"/>
        <v>#DIV/0!</v>
      </c>
    </row>
    <row r="30" spans="1:13" x14ac:dyDescent="0.25">
      <c r="A30">
        <v>29</v>
      </c>
      <c r="B30" s="16">
        <f t="shared" si="1"/>
        <v>1151</v>
      </c>
      <c r="C30" t="s">
        <v>20</v>
      </c>
      <c r="E30" s="4" t="e">
        <f t="shared" si="7"/>
        <v>#DIV/0!</v>
      </c>
      <c r="F30" s="4">
        <f t="shared" si="8"/>
        <v>0</v>
      </c>
      <c r="I30" s="5" t="e">
        <f t="shared" si="4"/>
        <v>#DIV/0!</v>
      </c>
    </row>
    <row r="31" spans="1:13" x14ac:dyDescent="0.25">
      <c r="A31">
        <v>30</v>
      </c>
      <c r="B31" s="16">
        <f t="shared" si="1"/>
        <v>1151</v>
      </c>
      <c r="C31" t="s">
        <v>20</v>
      </c>
      <c r="E31" s="4" t="e">
        <f t="shared" si="7"/>
        <v>#DIV/0!</v>
      </c>
      <c r="F31" s="4">
        <f t="shared" si="8"/>
        <v>0</v>
      </c>
      <c r="I31" s="5" t="e">
        <f t="shared" si="4"/>
        <v>#DIV/0!</v>
      </c>
    </row>
    <row r="32" spans="1:13" x14ac:dyDescent="0.25">
      <c r="A32">
        <v>31</v>
      </c>
      <c r="B32" s="16">
        <f t="shared" si="1"/>
        <v>1151</v>
      </c>
      <c r="C32" t="s">
        <v>20</v>
      </c>
      <c r="E32" s="4" t="e">
        <f t="shared" si="7"/>
        <v>#DIV/0!</v>
      </c>
      <c r="F32" s="4">
        <f t="shared" si="8"/>
        <v>0</v>
      </c>
      <c r="I32" s="5" t="e">
        <f t="shared" si="4"/>
        <v>#DIV/0!</v>
      </c>
    </row>
    <row r="33" spans="5:9" x14ac:dyDescent="0.25">
      <c r="E33" s="4" t="e">
        <f t="shared" si="7"/>
        <v>#DIV/0!</v>
      </c>
      <c r="F33" s="4">
        <f t="shared" si="8"/>
        <v>0</v>
      </c>
      <c r="I33" s="5" t="e">
        <f t="shared" si="4"/>
        <v>#DIV/0!</v>
      </c>
    </row>
    <row r="34" spans="5:9" x14ac:dyDescent="0.25">
      <c r="E34" s="4" t="e">
        <f t="shared" si="7"/>
        <v>#DIV/0!</v>
      </c>
      <c r="F34" s="4">
        <f t="shared" si="8"/>
        <v>0</v>
      </c>
      <c r="I34" s="5" t="e">
        <f t="shared" si="4"/>
        <v>#DIV/0!</v>
      </c>
    </row>
    <row r="35" spans="5:9" x14ac:dyDescent="0.25">
      <c r="E35" s="4" t="e">
        <f t="shared" si="7"/>
        <v>#DIV/0!</v>
      </c>
      <c r="F35" s="4">
        <f t="shared" si="8"/>
        <v>0</v>
      </c>
      <c r="I35" s="5" t="e">
        <f t="shared" si="4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5" sqref="I5"/>
    </sheetView>
  </sheetViews>
  <sheetFormatPr baseColWidth="10" defaultRowHeight="15" x14ac:dyDescent="0.25"/>
  <sheetData>
    <row r="1" spans="1:12" x14ac:dyDescent="0.25">
      <c r="A1" t="s">
        <v>13</v>
      </c>
      <c r="B1" s="15" t="s">
        <v>0</v>
      </c>
      <c r="C1" t="s">
        <v>1</v>
      </c>
      <c r="D1" s="6" t="s">
        <v>2</v>
      </c>
      <c r="E1" t="s">
        <v>3</v>
      </c>
      <c r="F1" t="s">
        <v>10</v>
      </c>
      <c r="G1" s="6" t="s">
        <v>5</v>
      </c>
      <c r="H1" t="s">
        <v>6</v>
      </c>
      <c r="I1" s="3" t="s">
        <v>4</v>
      </c>
      <c r="J1" t="s">
        <v>7</v>
      </c>
      <c r="K1" s="1" t="s">
        <v>8</v>
      </c>
    </row>
    <row r="2" spans="1:12" x14ac:dyDescent="0.25">
      <c r="A2">
        <v>1</v>
      </c>
      <c r="B2" s="15">
        <v>1000</v>
      </c>
      <c r="C2" t="s">
        <v>20</v>
      </c>
      <c r="D2" s="14" t="s">
        <v>17</v>
      </c>
      <c r="E2" s="4" t="e">
        <f>(10/ABS(G2-D2))*ABS(G2-D2)</f>
        <v>#VALUE!</v>
      </c>
      <c r="F2" s="14" t="e">
        <f>ABS(D2-G2)</f>
        <v>#VALUE!</v>
      </c>
      <c r="G2" s="14"/>
      <c r="H2" s="4"/>
      <c r="I2" s="5" t="e">
        <f>10/ABS(D2-G2)</f>
        <v>#VALUE!</v>
      </c>
      <c r="J2" s="7">
        <v>0</v>
      </c>
      <c r="K2" s="8">
        <v>0</v>
      </c>
    </row>
    <row r="3" spans="1:12" x14ac:dyDescent="0.25">
      <c r="A3">
        <v>2</v>
      </c>
      <c r="B3" s="16">
        <f>B2+J2+K2</f>
        <v>1000</v>
      </c>
      <c r="C3" t="s">
        <v>20</v>
      </c>
      <c r="D3" s="14" t="s">
        <v>15</v>
      </c>
      <c r="E3" s="4" t="e">
        <f>(10/ABS(G3-D3))*ABS(G3-D3)</f>
        <v>#VALUE!</v>
      </c>
      <c r="F3" s="4" t="e">
        <f t="shared" ref="F3" si="0">ABS(D3-G3)</f>
        <v>#VALUE!</v>
      </c>
      <c r="G3" s="14"/>
      <c r="H3" s="4"/>
      <c r="I3" s="5" t="e">
        <f>10/ABS(D3-G3)</f>
        <v>#VALUE!</v>
      </c>
      <c r="J3" s="7">
        <v>100</v>
      </c>
      <c r="K3" s="8"/>
    </row>
    <row r="4" spans="1:12" x14ac:dyDescent="0.25">
      <c r="A4">
        <v>3</v>
      </c>
      <c r="B4" s="16">
        <f t="shared" ref="B4:B29" si="1">B3+J3+K3</f>
        <v>1100</v>
      </c>
      <c r="C4" t="s">
        <v>20</v>
      </c>
      <c r="D4" s="14" t="s">
        <v>17</v>
      </c>
      <c r="E4" s="4" t="e">
        <f t="shared" ref="E4:E28" si="2">(10/ABS(G4-D4))*ABS(G4-D4)</f>
        <v>#VALUE!</v>
      </c>
      <c r="F4" s="4" t="e">
        <f t="shared" ref="F4:F28" si="3">ABS(D4-G4)</f>
        <v>#VALUE!</v>
      </c>
      <c r="I4" s="5" t="e">
        <f t="shared" ref="I4:I28" si="4">10/ABS(D4-G4)</f>
        <v>#VALUE!</v>
      </c>
      <c r="J4">
        <v>0</v>
      </c>
      <c r="K4">
        <v>0</v>
      </c>
    </row>
    <row r="5" spans="1:12" x14ac:dyDescent="0.25">
      <c r="A5">
        <v>4</v>
      </c>
      <c r="B5" s="16">
        <f t="shared" si="1"/>
        <v>1100</v>
      </c>
      <c r="C5" t="s">
        <v>20</v>
      </c>
      <c r="D5" s="14" t="s">
        <v>15</v>
      </c>
      <c r="E5" s="4" t="e">
        <f t="shared" si="2"/>
        <v>#VALUE!</v>
      </c>
      <c r="F5" s="4" t="e">
        <f t="shared" si="3"/>
        <v>#VALUE!</v>
      </c>
      <c r="I5" s="5" t="e">
        <f t="shared" si="4"/>
        <v>#VALUE!</v>
      </c>
      <c r="K5">
        <v>-10</v>
      </c>
      <c r="L5" s="2">
        <v>44950</v>
      </c>
    </row>
    <row r="6" spans="1:12" x14ac:dyDescent="0.25">
      <c r="A6">
        <v>5</v>
      </c>
      <c r="B6" s="16">
        <f t="shared" si="1"/>
        <v>1090</v>
      </c>
      <c r="C6" t="s">
        <v>20</v>
      </c>
      <c r="D6" s="14" t="s">
        <v>14</v>
      </c>
      <c r="E6" s="4" t="e">
        <f t="shared" si="2"/>
        <v>#VALUE!</v>
      </c>
      <c r="F6" s="4" t="e">
        <f t="shared" si="3"/>
        <v>#VALUE!</v>
      </c>
      <c r="I6" s="5" t="e">
        <f t="shared" si="4"/>
        <v>#VALUE!</v>
      </c>
      <c r="K6">
        <v>-10</v>
      </c>
    </row>
    <row r="7" spans="1:12" x14ac:dyDescent="0.25">
      <c r="A7">
        <v>6</v>
      </c>
      <c r="B7" s="16">
        <f t="shared" si="1"/>
        <v>1080</v>
      </c>
      <c r="C7" t="s">
        <v>20</v>
      </c>
      <c r="D7" s="14" t="s">
        <v>15</v>
      </c>
      <c r="E7" s="4" t="e">
        <f t="shared" si="2"/>
        <v>#VALUE!</v>
      </c>
      <c r="F7" s="4" t="e">
        <f t="shared" si="3"/>
        <v>#VALUE!</v>
      </c>
      <c r="I7" s="5" t="e">
        <f t="shared" si="4"/>
        <v>#VALUE!</v>
      </c>
      <c r="K7">
        <v>-9</v>
      </c>
    </row>
    <row r="8" spans="1:12" x14ac:dyDescent="0.25">
      <c r="A8">
        <v>7</v>
      </c>
      <c r="B8" s="16">
        <f t="shared" si="1"/>
        <v>1071</v>
      </c>
      <c r="C8" t="s">
        <v>20</v>
      </c>
      <c r="D8" s="14" t="s">
        <v>16</v>
      </c>
      <c r="E8" s="4" t="e">
        <f t="shared" si="2"/>
        <v>#VALUE!</v>
      </c>
      <c r="F8" s="4" t="e">
        <f t="shared" si="3"/>
        <v>#VALUE!</v>
      </c>
      <c r="I8" s="5" t="e">
        <f t="shared" si="4"/>
        <v>#VALUE!</v>
      </c>
      <c r="J8">
        <v>0</v>
      </c>
      <c r="K8">
        <v>0</v>
      </c>
    </row>
    <row r="9" spans="1:12" x14ac:dyDescent="0.25">
      <c r="A9">
        <v>8</v>
      </c>
      <c r="B9" s="16">
        <f t="shared" si="1"/>
        <v>1071</v>
      </c>
      <c r="C9" t="s">
        <v>20</v>
      </c>
      <c r="D9" s="14" t="s">
        <v>16</v>
      </c>
      <c r="E9" s="4" t="e">
        <f t="shared" si="2"/>
        <v>#VALUE!</v>
      </c>
      <c r="F9" s="4" t="e">
        <f t="shared" si="3"/>
        <v>#VALUE!</v>
      </c>
      <c r="I9" s="5" t="e">
        <f t="shared" si="4"/>
        <v>#VALUE!</v>
      </c>
      <c r="J9">
        <v>0</v>
      </c>
      <c r="K9">
        <v>0</v>
      </c>
    </row>
    <row r="10" spans="1:12" x14ac:dyDescent="0.25">
      <c r="A10">
        <v>9</v>
      </c>
      <c r="B10" s="16">
        <f t="shared" si="1"/>
        <v>1071</v>
      </c>
      <c r="C10" t="s">
        <v>20</v>
      </c>
      <c r="D10" s="14" t="s">
        <v>15</v>
      </c>
      <c r="E10" s="4" t="e">
        <f t="shared" si="2"/>
        <v>#VALUE!</v>
      </c>
      <c r="F10" s="4" t="e">
        <f t="shared" si="3"/>
        <v>#VALUE!</v>
      </c>
      <c r="I10" s="5" t="e">
        <f t="shared" si="4"/>
        <v>#VALUE!</v>
      </c>
      <c r="K10">
        <v>-7</v>
      </c>
    </row>
    <row r="11" spans="1:12" x14ac:dyDescent="0.25">
      <c r="A11">
        <v>10</v>
      </c>
      <c r="B11" s="16">
        <f t="shared" si="1"/>
        <v>1064</v>
      </c>
      <c r="C11" t="s">
        <v>20</v>
      </c>
      <c r="D11" s="14" t="s">
        <v>16</v>
      </c>
      <c r="E11" s="4" t="e">
        <f t="shared" si="2"/>
        <v>#VALUE!</v>
      </c>
      <c r="F11" s="4" t="e">
        <f t="shared" si="3"/>
        <v>#VALUE!</v>
      </c>
      <c r="I11" s="5" t="e">
        <f t="shared" si="4"/>
        <v>#VALUE!</v>
      </c>
      <c r="J11">
        <v>0</v>
      </c>
      <c r="K11">
        <v>0</v>
      </c>
    </row>
    <row r="12" spans="1:12" x14ac:dyDescent="0.25">
      <c r="A12">
        <v>11</v>
      </c>
      <c r="B12" s="16">
        <f t="shared" si="1"/>
        <v>1064</v>
      </c>
      <c r="C12" t="s">
        <v>20</v>
      </c>
      <c r="D12" s="14" t="s">
        <v>14</v>
      </c>
      <c r="E12" s="4" t="e">
        <f t="shared" si="2"/>
        <v>#VALUE!</v>
      </c>
      <c r="F12" s="4" t="e">
        <f t="shared" si="3"/>
        <v>#VALUE!</v>
      </c>
      <c r="I12" s="5" t="e">
        <f t="shared" si="4"/>
        <v>#VALUE!</v>
      </c>
      <c r="K12">
        <v>-10</v>
      </c>
    </row>
    <row r="13" spans="1:12" x14ac:dyDescent="0.25">
      <c r="A13">
        <v>12</v>
      </c>
      <c r="B13" s="16">
        <f t="shared" si="1"/>
        <v>1054</v>
      </c>
      <c r="C13" t="s">
        <v>20</v>
      </c>
      <c r="D13" s="14" t="s">
        <v>14</v>
      </c>
      <c r="E13" s="4" t="e">
        <f t="shared" si="2"/>
        <v>#VALUE!</v>
      </c>
      <c r="F13" s="4" t="e">
        <f t="shared" si="3"/>
        <v>#VALUE!</v>
      </c>
      <c r="I13" s="5" t="e">
        <f t="shared" si="4"/>
        <v>#VALUE!</v>
      </c>
      <c r="K13">
        <v>-10</v>
      </c>
    </row>
    <row r="14" spans="1:12" x14ac:dyDescent="0.25">
      <c r="A14">
        <v>13</v>
      </c>
      <c r="B14" s="16">
        <f t="shared" si="1"/>
        <v>1044</v>
      </c>
      <c r="C14" t="s">
        <v>20</v>
      </c>
      <c r="D14" s="14" t="s">
        <v>15</v>
      </c>
      <c r="E14" s="4" t="e">
        <f t="shared" si="2"/>
        <v>#VALUE!</v>
      </c>
      <c r="F14" s="4" t="e">
        <f t="shared" si="3"/>
        <v>#VALUE!</v>
      </c>
      <c r="I14" s="5" t="e">
        <f t="shared" si="4"/>
        <v>#VALUE!</v>
      </c>
      <c r="K14">
        <v>-10</v>
      </c>
    </row>
    <row r="15" spans="1:12" x14ac:dyDescent="0.25">
      <c r="A15">
        <v>14</v>
      </c>
      <c r="B15" s="16">
        <f t="shared" si="1"/>
        <v>1034</v>
      </c>
      <c r="C15" t="s">
        <v>20</v>
      </c>
      <c r="D15" s="14" t="s">
        <v>16</v>
      </c>
      <c r="E15" s="4" t="e">
        <f t="shared" si="2"/>
        <v>#VALUE!</v>
      </c>
      <c r="F15" s="4" t="e">
        <f t="shared" si="3"/>
        <v>#VALUE!</v>
      </c>
      <c r="I15" s="5" t="e">
        <f t="shared" si="4"/>
        <v>#VALUE!</v>
      </c>
      <c r="J15">
        <v>0</v>
      </c>
      <c r="K15">
        <v>0</v>
      </c>
    </row>
    <row r="16" spans="1:12" x14ac:dyDescent="0.25">
      <c r="A16">
        <v>15</v>
      </c>
      <c r="B16" s="16">
        <f t="shared" si="1"/>
        <v>1034</v>
      </c>
      <c r="C16" t="s">
        <v>20</v>
      </c>
      <c r="D16" s="14" t="s">
        <v>14</v>
      </c>
      <c r="E16" s="4" t="e">
        <f t="shared" si="2"/>
        <v>#VALUE!</v>
      </c>
      <c r="F16" s="4" t="e">
        <f t="shared" si="3"/>
        <v>#VALUE!</v>
      </c>
      <c r="I16" s="5" t="e">
        <f t="shared" si="4"/>
        <v>#VALUE!</v>
      </c>
      <c r="J16">
        <v>100</v>
      </c>
    </row>
    <row r="17" spans="1:9" x14ac:dyDescent="0.25">
      <c r="A17">
        <v>16</v>
      </c>
      <c r="B17" s="16">
        <f t="shared" si="1"/>
        <v>1134</v>
      </c>
      <c r="C17" t="s">
        <v>20</v>
      </c>
      <c r="E17" s="4" t="e">
        <f t="shared" si="2"/>
        <v>#DIV/0!</v>
      </c>
      <c r="F17" s="4">
        <f t="shared" si="3"/>
        <v>0</v>
      </c>
      <c r="I17" s="5" t="e">
        <f t="shared" si="4"/>
        <v>#DIV/0!</v>
      </c>
    </row>
    <row r="18" spans="1:9" x14ac:dyDescent="0.25">
      <c r="A18">
        <v>17</v>
      </c>
      <c r="B18" s="16">
        <f t="shared" si="1"/>
        <v>1134</v>
      </c>
      <c r="C18" t="s">
        <v>20</v>
      </c>
      <c r="E18" s="4" t="e">
        <f t="shared" si="2"/>
        <v>#DIV/0!</v>
      </c>
      <c r="F18" s="4">
        <f t="shared" si="3"/>
        <v>0</v>
      </c>
      <c r="I18" s="5" t="e">
        <f t="shared" si="4"/>
        <v>#DIV/0!</v>
      </c>
    </row>
    <row r="19" spans="1:9" x14ac:dyDescent="0.25">
      <c r="A19">
        <v>18</v>
      </c>
      <c r="B19" s="16">
        <f t="shared" si="1"/>
        <v>1134</v>
      </c>
      <c r="C19" t="s">
        <v>20</v>
      </c>
      <c r="E19" s="4" t="e">
        <f t="shared" si="2"/>
        <v>#DIV/0!</v>
      </c>
      <c r="F19" s="4">
        <f t="shared" si="3"/>
        <v>0</v>
      </c>
      <c r="I19" s="5" t="e">
        <f t="shared" si="4"/>
        <v>#DIV/0!</v>
      </c>
    </row>
    <row r="20" spans="1:9" x14ac:dyDescent="0.25">
      <c r="A20">
        <v>19</v>
      </c>
      <c r="B20" s="16">
        <f t="shared" si="1"/>
        <v>1134</v>
      </c>
      <c r="C20" t="s">
        <v>20</v>
      </c>
      <c r="E20" s="4" t="e">
        <f t="shared" si="2"/>
        <v>#DIV/0!</v>
      </c>
      <c r="F20" s="4">
        <f t="shared" si="3"/>
        <v>0</v>
      </c>
      <c r="I20" s="5" t="e">
        <f t="shared" si="4"/>
        <v>#DIV/0!</v>
      </c>
    </row>
    <row r="21" spans="1:9" x14ac:dyDescent="0.25">
      <c r="A21">
        <v>20</v>
      </c>
      <c r="B21" s="16">
        <f t="shared" si="1"/>
        <v>1134</v>
      </c>
      <c r="C21" t="s">
        <v>20</v>
      </c>
      <c r="E21" s="4" t="e">
        <f t="shared" si="2"/>
        <v>#DIV/0!</v>
      </c>
      <c r="F21" s="4">
        <f t="shared" si="3"/>
        <v>0</v>
      </c>
      <c r="I21" s="5" t="e">
        <f t="shared" si="4"/>
        <v>#DIV/0!</v>
      </c>
    </row>
    <row r="22" spans="1:9" x14ac:dyDescent="0.25">
      <c r="A22">
        <v>21</v>
      </c>
      <c r="B22" s="16">
        <f t="shared" si="1"/>
        <v>1134</v>
      </c>
      <c r="C22" t="s">
        <v>20</v>
      </c>
      <c r="E22" s="4" t="e">
        <f t="shared" si="2"/>
        <v>#DIV/0!</v>
      </c>
      <c r="F22" s="4">
        <f t="shared" si="3"/>
        <v>0</v>
      </c>
      <c r="I22" s="5" t="e">
        <f t="shared" si="4"/>
        <v>#DIV/0!</v>
      </c>
    </row>
    <row r="23" spans="1:9" x14ac:dyDescent="0.25">
      <c r="A23">
        <v>22</v>
      </c>
      <c r="B23" s="16">
        <f t="shared" si="1"/>
        <v>1134</v>
      </c>
      <c r="C23" t="s">
        <v>20</v>
      </c>
      <c r="E23" s="4" t="e">
        <f t="shared" si="2"/>
        <v>#DIV/0!</v>
      </c>
      <c r="F23" s="4">
        <f t="shared" si="3"/>
        <v>0</v>
      </c>
      <c r="I23" s="5" t="e">
        <f t="shared" si="4"/>
        <v>#DIV/0!</v>
      </c>
    </row>
    <row r="24" spans="1:9" x14ac:dyDescent="0.25">
      <c r="A24">
        <v>23</v>
      </c>
      <c r="B24" s="16">
        <f t="shared" si="1"/>
        <v>1134</v>
      </c>
      <c r="C24" t="s">
        <v>20</v>
      </c>
      <c r="E24" s="4" t="e">
        <f t="shared" si="2"/>
        <v>#DIV/0!</v>
      </c>
      <c r="F24" s="4">
        <f t="shared" si="3"/>
        <v>0</v>
      </c>
      <c r="I24" s="5" t="e">
        <f t="shared" si="4"/>
        <v>#DIV/0!</v>
      </c>
    </row>
    <row r="25" spans="1:9" x14ac:dyDescent="0.25">
      <c r="A25">
        <v>24</v>
      </c>
      <c r="B25" s="16">
        <f t="shared" si="1"/>
        <v>1134</v>
      </c>
      <c r="C25" t="s">
        <v>20</v>
      </c>
      <c r="E25" s="4" t="e">
        <f t="shared" si="2"/>
        <v>#DIV/0!</v>
      </c>
      <c r="F25" s="4">
        <f t="shared" si="3"/>
        <v>0</v>
      </c>
      <c r="I25" s="5" t="e">
        <f t="shared" si="4"/>
        <v>#DIV/0!</v>
      </c>
    </row>
    <row r="26" spans="1:9" x14ac:dyDescent="0.25">
      <c r="A26">
        <v>25</v>
      </c>
      <c r="B26" s="16">
        <f t="shared" si="1"/>
        <v>1134</v>
      </c>
      <c r="C26" t="s">
        <v>20</v>
      </c>
      <c r="E26" s="4" t="e">
        <f t="shared" si="2"/>
        <v>#DIV/0!</v>
      </c>
      <c r="F26" s="4">
        <f t="shared" si="3"/>
        <v>0</v>
      </c>
      <c r="I26" s="5" t="e">
        <f t="shared" si="4"/>
        <v>#DIV/0!</v>
      </c>
    </row>
    <row r="27" spans="1:9" x14ac:dyDescent="0.25">
      <c r="A27">
        <v>26</v>
      </c>
      <c r="B27" s="16">
        <f t="shared" si="1"/>
        <v>1134</v>
      </c>
      <c r="C27" t="s">
        <v>20</v>
      </c>
      <c r="E27" s="4" t="e">
        <f t="shared" si="2"/>
        <v>#DIV/0!</v>
      </c>
      <c r="F27" s="4">
        <f t="shared" si="3"/>
        <v>0</v>
      </c>
      <c r="I27" s="5" t="e">
        <f t="shared" si="4"/>
        <v>#DIV/0!</v>
      </c>
    </row>
    <row r="28" spans="1:9" x14ac:dyDescent="0.25">
      <c r="A28">
        <v>27</v>
      </c>
      <c r="B28" s="16">
        <f t="shared" si="1"/>
        <v>1134</v>
      </c>
      <c r="C28" t="s">
        <v>20</v>
      </c>
      <c r="E28" s="4" t="e">
        <f t="shared" si="2"/>
        <v>#DIV/0!</v>
      </c>
      <c r="F28" s="4">
        <f t="shared" si="3"/>
        <v>0</v>
      </c>
      <c r="I28" s="5" t="e">
        <f t="shared" si="4"/>
        <v>#DIV/0!</v>
      </c>
    </row>
    <row r="29" spans="1:9" x14ac:dyDescent="0.25">
      <c r="A29">
        <v>28</v>
      </c>
      <c r="B29" s="16">
        <f t="shared" si="1"/>
        <v>1134</v>
      </c>
      <c r="C29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2"/>
  <sheetViews>
    <sheetView workbookViewId="0">
      <selection activeCell="M13" sqref="M13"/>
    </sheetView>
  </sheetViews>
  <sheetFormatPr baseColWidth="10" defaultRowHeight="15" x14ac:dyDescent="0.25"/>
  <sheetData>
    <row r="4" spans="3:6" x14ac:dyDescent="0.25">
      <c r="C4" t="s">
        <v>25</v>
      </c>
      <c r="D4" t="s">
        <v>26</v>
      </c>
      <c r="E4" t="s">
        <v>27</v>
      </c>
      <c r="F4" t="s">
        <v>28</v>
      </c>
    </row>
    <row r="5" spans="3:6" x14ac:dyDescent="0.25">
      <c r="C5" t="s">
        <v>29</v>
      </c>
      <c r="D5">
        <v>14</v>
      </c>
      <c r="E5" t="s">
        <v>39</v>
      </c>
      <c r="F5">
        <v>1</v>
      </c>
    </row>
    <row r="6" spans="3:6" x14ac:dyDescent="0.25">
      <c r="C6" t="s">
        <v>30</v>
      </c>
      <c r="D6">
        <v>20</v>
      </c>
      <c r="E6" t="s">
        <v>40</v>
      </c>
      <c r="F6">
        <v>3</v>
      </c>
    </row>
    <row r="7" spans="3:6" x14ac:dyDescent="0.25">
      <c r="C7" t="s">
        <v>32</v>
      </c>
      <c r="D7">
        <v>30</v>
      </c>
      <c r="E7" t="s">
        <v>40</v>
      </c>
      <c r="F7">
        <v>4</v>
      </c>
    </row>
    <row r="8" spans="3:6" x14ac:dyDescent="0.25">
      <c r="C8" t="s">
        <v>31</v>
      </c>
      <c r="D8">
        <v>24</v>
      </c>
      <c r="E8" t="s">
        <v>40</v>
      </c>
      <c r="F8">
        <v>5</v>
      </c>
    </row>
    <row r="9" spans="3:6" x14ac:dyDescent="0.25">
      <c r="C9" t="s">
        <v>33</v>
      </c>
      <c r="D9">
        <v>34</v>
      </c>
      <c r="E9" t="s">
        <v>39</v>
      </c>
      <c r="F9">
        <v>6</v>
      </c>
    </row>
    <row r="10" spans="3:6" x14ac:dyDescent="0.25">
      <c r="C10" t="s">
        <v>34</v>
      </c>
      <c r="D10">
        <v>54</v>
      </c>
      <c r="E10" t="s">
        <v>39</v>
      </c>
      <c r="F10">
        <v>4</v>
      </c>
    </row>
    <row r="11" spans="3:6" x14ac:dyDescent="0.25">
      <c r="C11" t="s">
        <v>35</v>
      </c>
      <c r="D11">
        <v>56</v>
      </c>
      <c r="E11" t="s">
        <v>39</v>
      </c>
      <c r="F11">
        <v>3</v>
      </c>
    </row>
    <row r="12" spans="3:6" x14ac:dyDescent="0.25">
      <c r="C12" t="s">
        <v>36</v>
      </c>
      <c r="D12">
        <v>87</v>
      </c>
      <c r="E12" t="s">
        <v>40</v>
      </c>
      <c r="F12">
        <v>2</v>
      </c>
    </row>
    <row r="13" spans="3:6" x14ac:dyDescent="0.25">
      <c r="C13" t="s">
        <v>37</v>
      </c>
      <c r="D13">
        <v>64</v>
      </c>
      <c r="E13" t="s">
        <v>40</v>
      </c>
      <c r="F13">
        <v>6</v>
      </c>
    </row>
    <row r="14" spans="3:6" x14ac:dyDescent="0.25">
      <c r="C14" t="s">
        <v>38</v>
      </c>
      <c r="D14">
        <v>34</v>
      </c>
      <c r="E14" t="s">
        <v>40</v>
      </c>
      <c r="F14">
        <v>5</v>
      </c>
    </row>
    <row r="15" spans="3:6" x14ac:dyDescent="0.25">
      <c r="C15" t="s">
        <v>41</v>
      </c>
      <c r="D15">
        <v>12</v>
      </c>
      <c r="E15" t="s">
        <v>39</v>
      </c>
      <c r="F15">
        <v>7</v>
      </c>
    </row>
    <row r="22" spans="9:9" x14ac:dyDescent="0.25">
      <c r="I22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ma200 sar 0.02</vt:lpstr>
      <vt:lpstr>ma100 sar 0.002 x10</vt:lpstr>
      <vt:lpstr>ma200 x10 1MIN</vt:lpstr>
      <vt:lpstr>Limpiado</vt:lpstr>
      <vt:lpstr>ma200 5 min x10</vt:lpstr>
      <vt:lpstr>ma200 sl &lt;=0.30%</vt:lpstr>
      <vt:lpstr>ma60 x3 o x10</vt:lpstr>
      <vt:lpstr>ma200 x10</vt:lpstr>
      <vt:lpstr>Prueba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2022-06-12T06:55:29Z</dcterms:created>
  <dcterms:modified xsi:type="dcterms:W3CDTF">2023-08-03T16:57:58Z</dcterms:modified>
</cp:coreProperties>
</file>