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OneDrive\PA\Phòng kỹ thuật\01. Các tiêu chuẩn\JIG\JIG 12\"/>
    </mc:Choice>
  </mc:AlternateContent>
  <bookViews>
    <workbookView xWindow="0" yWindow="0" windowWidth="9600" windowHeight="2835" tabRatio="786" activeTab="3"/>
  </bookViews>
  <sheets>
    <sheet name="Cover" sheetId="19" r:id="rId1"/>
    <sheet name="A1 Tổng kết" sheetId="20" r:id="rId2"/>
    <sheet name="A5.1 QC, OM" sheetId="1" r:id="rId3"/>
    <sheet name="B1. Nhập đường ống" sheetId="13" r:id="rId4"/>
    <sheet name="B1. Nhập thủy" sheetId="14" r:id="rId5"/>
    <sheet name="B1. Nhập xe vận" sheetId="15" r:id="rId6"/>
    <sheet name="B2. Tồn chứa" sheetId="16" r:id="rId7"/>
    <sheet name="B3. Xuất hàng" sheetId="17" r:id="rId8"/>
    <sheet name="C1. TN Ngầm" sheetId="3" r:id="rId9"/>
    <sheet name="D1,2. Xe TN" sheetId="4" r:id="rId10"/>
    <sheet name="D3. QT tra nạp" sheetId="5" r:id="rId11"/>
    <sheet name="E. Lọc" sheetId="18" r:id="rId12"/>
    <sheet name="F1. HSSE" sheetId="6" r:id="rId13"/>
    <sheet name="F2. Đào tạo" sheetId="7" r:id="rId14"/>
    <sheet name="G1. QLCL" sheetId="8" r:id="rId15"/>
    <sheet name="G2. C&amp;M định kỳ" sheetId="9" r:id="rId16"/>
    <sheet name="G3. HS lọc" sheetId="10" r:id="rId17"/>
    <sheet name="G4. C&amp;M định kỳ" sheetId="11" r:id="rId18"/>
    <sheet name="H1. Bất thường" sheetId="12" r:id="rId19"/>
    <sheet name="ANAT" sheetId="22" state="hidden" r:id="rId20"/>
    <sheet name="IFQP Docs" sheetId="21" state="hidden" r:id="rId21"/>
  </sheets>
  <definedNames>
    <definedName name="abbreviation">'A5.1 QC, OM'!$H$1:$H$7</definedName>
    <definedName name="Fuel_Grade">'A1 Tổng kết'!$J$1:$J$5</definedName>
    <definedName name="Grade">'A1 Tổng kết'!$J$1:$J$4</definedName>
  </definedNames>
  <calcPr calcId="171027" iterateDelta="252"/>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71" i="9" l="1"/>
  <c r="G171" i="9"/>
  <c r="H171" i="9"/>
  <c r="I171" i="9"/>
  <c r="J171" i="9"/>
  <c r="A16" i="1" l="1"/>
  <c r="J22" i="12" l="1"/>
  <c r="I22" i="12"/>
  <c r="H22" i="12"/>
  <c r="G22" i="12"/>
  <c r="A20" i="12"/>
  <c r="F22" i="12"/>
  <c r="J67" i="11"/>
  <c r="I67" i="11"/>
  <c r="H67" i="11"/>
  <c r="G67" i="11"/>
  <c r="A65" i="11"/>
  <c r="F67" i="11"/>
  <c r="J42" i="10"/>
  <c r="I42" i="10"/>
  <c r="H42" i="10"/>
  <c r="G42" i="10"/>
  <c r="F42" i="10"/>
  <c r="J202" i="9"/>
  <c r="I202" i="9"/>
  <c r="H202" i="9"/>
  <c r="G202" i="9"/>
  <c r="F202" i="9"/>
  <c r="A170" i="9"/>
  <c r="J44" i="7"/>
  <c r="I44" i="7"/>
  <c r="H44" i="7"/>
  <c r="G44" i="7"/>
  <c r="A42" i="7"/>
  <c r="F44" i="7"/>
  <c r="J45" i="8"/>
  <c r="I45" i="8"/>
  <c r="H45" i="8"/>
  <c r="G45" i="8"/>
  <c r="F45" i="8"/>
  <c r="J34" i="6"/>
  <c r="I34" i="6"/>
  <c r="H34" i="6"/>
  <c r="G34" i="6"/>
  <c r="A32" i="6"/>
  <c r="F34" i="6"/>
  <c r="J46" i="18"/>
  <c r="I46" i="18"/>
  <c r="H46" i="18"/>
  <c r="G46" i="18"/>
  <c r="A44" i="18"/>
  <c r="F46" i="18"/>
  <c r="J48" i="5"/>
  <c r="I48" i="5"/>
  <c r="H48" i="5"/>
  <c r="G48" i="5"/>
  <c r="A46" i="5"/>
  <c r="F48" i="5"/>
  <c r="J115" i="4"/>
  <c r="I115" i="4"/>
  <c r="H115" i="4"/>
  <c r="G115" i="4"/>
  <c r="A113" i="4"/>
  <c r="F115" i="4"/>
  <c r="J34" i="3"/>
  <c r="I34" i="3"/>
  <c r="H34" i="3"/>
  <c r="G34" i="3"/>
  <c r="F34" i="3"/>
  <c r="J33" i="17"/>
  <c r="I33" i="17"/>
  <c r="H33" i="17"/>
  <c r="G33" i="17"/>
  <c r="F33" i="17"/>
  <c r="J80" i="16"/>
  <c r="I80" i="16"/>
  <c r="H80" i="16"/>
  <c r="G80" i="16"/>
  <c r="A78" i="16"/>
  <c r="F80" i="16"/>
  <c r="J48" i="15"/>
  <c r="I48" i="15"/>
  <c r="H48" i="15"/>
  <c r="G48" i="15"/>
  <c r="A46" i="15"/>
  <c r="F48" i="15"/>
  <c r="J28" i="14"/>
  <c r="I28" i="14"/>
  <c r="H28" i="14"/>
  <c r="G28" i="14"/>
  <c r="F28" i="14"/>
  <c r="J32" i="13"/>
  <c r="I32" i="13"/>
  <c r="H32" i="13"/>
  <c r="G32" i="13"/>
  <c r="F32" i="13"/>
  <c r="K18" i="1"/>
  <c r="J18" i="1"/>
  <c r="I18" i="1"/>
  <c r="G18" i="1"/>
  <c r="F18" i="1"/>
  <c r="A40" i="10"/>
  <c r="A201" i="9"/>
  <c r="A43" i="8"/>
  <c r="A32" i="3"/>
  <c r="A31" i="17"/>
  <c r="A26" i="14"/>
  <c r="A30" i="13"/>
  <c r="H3" i="20" l="1"/>
  <c r="E4" i="20" s="1"/>
  <c r="B4" i="20" l="1"/>
  <c r="E3" i="20"/>
  <c r="B3" i="20"/>
</calcChain>
</file>

<file path=xl/comments1.xml><?xml version="1.0" encoding="utf-8"?>
<comments xmlns="http://schemas.openxmlformats.org/spreadsheetml/2006/main">
  <authors>
    <author>cuongdm</author>
  </authors>
  <commentList>
    <comment ref="D18" authorId="0" shapeId="0">
      <text>
        <r>
          <rPr>
            <b/>
            <sz val="9"/>
            <color indexed="81"/>
            <rFont val="Tahoma"/>
            <charset val="1"/>
          </rPr>
          <t>cuongdm:</t>
        </r>
        <r>
          <rPr>
            <sz val="9"/>
            <color indexed="81"/>
            <rFont val="Tahoma"/>
            <charset val="1"/>
          </rPr>
          <t xml:space="preserve">
Tank top walkways shall have non-slip surfaces, handrails and kick plates.</t>
        </r>
      </text>
    </comment>
    <comment ref="D19" authorId="0" shapeId="0">
      <text>
        <r>
          <rPr>
            <b/>
            <sz val="9"/>
            <color indexed="81"/>
            <rFont val="Tahoma"/>
            <charset val="1"/>
          </rPr>
          <t>cuongdm:</t>
        </r>
        <r>
          <rPr>
            <sz val="9"/>
            <color indexed="81"/>
            <rFont val="Tahoma"/>
            <charset val="1"/>
          </rPr>
          <t xml:space="preserve">
Tank top walkways shall have non-slip surfaces, handrails and kick plates.</t>
        </r>
      </text>
    </comment>
  </commentList>
</comments>
</file>

<file path=xl/sharedStrings.xml><?xml version="1.0" encoding="utf-8"?>
<sst xmlns="http://schemas.openxmlformats.org/spreadsheetml/2006/main" count="2420" uniqueCount="1919">
  <si>
    <t>A1-1</t>
  </si>
  <si>
    <t>A1-2</t>
  </si>
  <si>
    <t>A1-3</t>
  </si>
  <si>
    <t>1.4.3</t>
  </si>
  <si>
    <t>A1-4</t>
  </si>
  <si>
    <t>1.4.2</t>
  </si>
  <si>
    <t>A1-5</t>
  </si>
  <si>
    <t>7.5 (JIG 1)</t>
  </si>
  <si>
    <t>9.5 (JIG 2)</t>
  </si>
  <si>
    <t>A1-6</t>
  </si>
  <si>
    <t>A1-7</t>
  </si>
  <si>
    <t>B1P</t>
  </si>
  <si>
    <t>3.3.4</t>
  </si>
  <si>
    <t>B2P</t>
  </si>
  <si>
    <t>3.4.1</t>
  </si>
  <si>
    <t>B3P</t>
  </si>
  <si>
    <t>B4P</t>
  </si>
  <si>
    <t>4.3.1</t>
  </si>
  <si>
    <t>B5P</t>
  </si>
  <si>
    <t>4.3.2</t>
  </si>
  <si>
    <t>B6P</t>
  </si>
  <si>
    <t>3.4.3</t>
  </si>
  <si>
    <t>B7P</t>
  </si>
  <si>
    <t>4.4.2</t>
  </si>
  <si>
    <t>4.4.3</t>
  </si>
  <si>
    <t>B8P</t>
  </si>
  <si>
    <t>3.3.1</t>
  </si>
  <si>
    <t>B9P</t>
  </si>
  <si>
    <t>4.4.1</t>
  </si>
  <si>
    <t>B10P</t>
  </si>
  <si>
    <t>B11P</t>
  </si>
  <si>
    <t>B12P</t>
  </si>
  <si>
    <t>B1V</t>
  </si>
  <si>
    <t>B2V</t>
  </si>
  <si>
    <t>B3V</t>
  </si>
  <si>
    <t>B4V</t>
  </si>
  <si>
    <t>3.1.3, 10.5</t>
  </si>
  <si>
    <t>B5V</t>
  </si>
  <si>
    <t>B6V</t>
  </si>
  <si>
    <t>B7V</t>
  </si>
  <si>
    <t>B8V</t>
  </si>
  <si>
    <t>4.5.1(a)</t>
  </si>
  <si>
    <t>B9V</t>
  </si>
  <si>
    <t>4.5.1(b)</t>
  </si>
  <si>
    <t>B10V</t>
  </si>
  <si>
    <t>4.5.1(c)</t>
  </si>
  <si>
    <t>B11V</t>
  </si>
  <si>
    <t>4.5.1(d)</t>
  </si>
  <si>
    <t>B12V</t>
  </si>
  <si>
    <t>B13V</t>
  </si>
  <si>
    <t>4.5.1(e)</t>
  </si>
  <si>
    <t>B14V</t>
  </si>
  <si>
    <t>B15V</t>
  </si>
  <si>
    <t>4.5.1(f)</t>
  </si>
  <si>
    <t>B16V</t>
  </si>
  <si>
    <t>4.5.2</t>
  </si>
  <si>
    <t>B17V</t>
  </si>
  <si>
    <t>4.5.3</t>
  </si>
  <si>
    <t>B18V</t>
  </si>
  <si>
    <t>B1R</t>
  </si>
  <si>
    <t>B2R</t>
  </si>
  <si>
    <t>B3R</t>
  </si>
  <si>
    <t>B4R</t>
  </si>
  <si>
    <t>B5R</t>
  </si>
  <si>
    <t>3.1.5</t>
  </si>
  <si>
    <t>B6R</t>
  </si>
  <si>
    <t>10.1.3</t>
  </si>
  <si>
    <t>B7R</t>
  </si>
  <si>
    <t>3.1.6</t>
  </si>
  <si>
    <t>B8R</t>
  </si>
  <si>
    <t>4.6.1</t>
  </si>
  <si>
    <t>B9R</t>
  </si>
  <si>
    <t xml:space="preserve">A16.2 </t>
  </si>
  <si>
    <t>B10R</t>
  </si>
  <si>
    <t>B11R</t>
  </si>
  <si>
    <t>B12R</t>
  </si>
  <si>
    <t>B13R</t>
  </si>
  <si>
    <t>10.1.1</t>
  </si>
  <si>
    <t>B14R</t>
  </si>
  <si>
    <t>4.6.2</t>
  </si>
  <si>
    <t>B15R</t>
  </si>
  <si>
    <t>4.6.3</t>
  </si>
  <si>
    <t>B16R</t>
  </si>
  <si>
    <t>4.6.5</t>
  </si>
  <si>
    <t>B17R</t>
  </si>
  <si>
    <t>B18R</t>
  </si>
  <si>
    <t>B2-1</t>
  </si>
  <si>
    <t>3.1.3</t>
  </si>
  <si>
    <t>B2-2</t>
  </si>
  <si>
    <t>B2-3</t>
  </si>
  <si>
    <t>5.1.1</t>
  </si>
  <si>
    <t>6.1.8</t>
  </si>
  <si>
    <t>B2-4</t>
  </si>
  <si>
    <t>B2-5</t>
  </si>
  <si>
    <t>3.2.2, 3.2.3</t>
  </si>
  <si>
    <t>B2-6</t>
  </si>
  <si>
    <t>B2-7</t>
  </si>
  <si>
    <t>3.2.3(a)</t>
  </si>
  <si>
    <t>6.1.3</t>
  </si>
  <si>
    <t>B2-8</t>
  </si>
  <si>
    <t>6.1.2</t>
  </si>
  <si>
    <t>B2-9</t>
  </si>
  <si>
    <t>B2-10</t>
  </si>
  <si>
    <t>3.2.3(i)</t>
  </si>
  <si>
    <t>B2-11</t>
  </si>
  <si>
    <t>3.1.7</t>
  </si>
  <si>
    <t>B2-12</t>
  </si>
  <si>
    <t>B2-13</t>
  </si>
  <si>
    <t>B2-14</t>
  </si>
  <si>
    <t>B2-15</t>
  </si>
  <si>
    <t>B2-16</t>
  </si>
  <si>
    <t>3.2.3(b)</t>
  </si>
  <si>
    <t>B2-17</t>
  </si>
  <si>
    <t>6.2.6</t>
  </si>
  <si>
    <t>B2-18</t>
  </si>
  <si>
    <t>2.2, 6.1.1</t>
  </si>
  <si>
    <t>B2-19</t>
  </si>
  <si>
    <t>5.3.3</t>
  </si>
  <si>
    <t>B2-20</t>
  </si>
  <si>
    <t>10.6.2</t>
  </si>
  <si>
    <t>B2-21</t>
  </si>
  <si>
    <t>3.3.2</t>
  </si>
  <si>
    <t>B2-22</t>
  </si>
  <si>
    <t>B3-1</t>
  </si>
  <si>
    <t>B3-2</t>
  </si>
  <si>
    <t>B3-3</t>
  </si>
  <si>
    <t>B3-4</t>
  </si>
  <si>
    <t>B3-5</t>
  </si>
  <si>
    <t>3.5.3</t>
  </si>
  <si>
    <t>B3-6</t>
  </si>
  <si>
    <t>B3-7</t>
  </si>
  <si>
    <t>B3-8</t>
  </si>
  <si>
    <t>7.2.1</t>
  </si>
  <si>
    <t>5.8.1 (JIG1)</t>
  </si>
  <si>
    <t>4.5 (JIG1)</t>
  </si>
  <si>
    <t>B3-9</t>
  </si>
  <si>
    <t>B3-10</t>
  </si>
  <si>
    <t>B3-11</t>
  </si>
  <si>
    <t>B3-12</t>
  </si>
  <si>
    <t>B3-13</t>
  </si>
  <si>
    <t>B3-14</t>
  </si>
  <si>
    <t xml:space="preserve">7.2.2 </t>
  </si>
  <si>
    <t>5.8.2 (JIG1)</t>
  </si>
  <si>
    <t>B3-15</t>
  </si>
  <si>
    <t>C1</t>
  </si>
  <si>
    <t>C2</t>
  </si>
  <si>
    <t>C3</t>
  </si>
  <si>
    <t>3.3.6</t>
  </si>
  <si>
    <t>C4</t>
  </si>
  <si>
    <t>3.5.1</t>
  </si>
  <si>
    <t>3.5.2</t>
  </si>
  <si>
    <t>C5</t>
  </si>
  <si>
    <t>3.5.5</t>
  </si>
  <si>
    <t>C6</t>
  </si>
  <si>
    <t>3.5.4</t>
  </si>
  <si>
    <t>C7</t>
  </si>
  <si>
    <t>A14.2</t>
  </si>
  <si>
    <t>C8</t>
  </si>
  <si>
    <t>A14.1.2</t>
  </si>
  <si>
    <t>C9</t>
  </si>
  <si>
    <t>C10</t>
  </si>
  <si>
    <t>8.3</t>
  </si>
  <si>
    <t>C11</t>
  </si>
  <si>
    <t>8.1.1</t>
  </si>
  <si>
    <t>C12</t>
  </si>
  <si>
    <t>C13</t>
  </si>
  <si>
    <t>C14</t>
  </si>
  <si>
    <t>D2-1</t>
  </si>
  <si>
    <t>3.2.4</t>
  </si>
  <si>
    <t>D2-2</t>
  </si>
  <si>
    <t xml:space="preserve">3.2.4 </t>
  </si>
  <si>
    <t>D2-3</t>
  </si>
  <si>
    <t>3.2.5</t>
  </si>
  <si>
    <t>D2-4</t>
  </si>
  <si>
    <t>3.2.2</t>
  </si>
  <si>
    <t>D2-5</t>
  </si>
  <si>
    <t>3.1.14</t>
  </si>
  <si>
    <t>D2-6</t>
  </si>
  <si>
    <t>D2-7</t>
  </si>
  <si>
    <t>D2-8</t>
  </si>
  <si>
    <t xml:space="preserve">3.1.5 </t>
  </si>
  <si>
    <t>D2-9</t>
  </si>
  <si>
    <t>3.2.2, 3.2.6</t>
  </si>
  <si>
    <t>D2-10</t>
  </si>
  <si>
    <t>2.2.3(b)</t>
  </si>
  <si>
    <t>D2-11</t>
  </si>
  <si>
    <t>D2-12</t>
  </si>
  <si>
    <t>5.2.3</t>
  </si>
  <si>
    <t>D2-14</t>
  </si>
  <si>
    <t>A13.2.1</t>
  </si>
  <si>
    <t>D2-15</t>
  </si>
  <si>
    <t>A13.2.2</t>
  </si>
  <si>
    <t>D2-16</t>
  </si>
  <si>
    <t>Fig. A13.4</t>
  </si>
  <si>
    <t>D2-17</t>
  </si>
  <si>
    <t>D2-18</t>
  </si>
  <si>
    <t>D2-19</t>
  </si>
  <si>
    <t xml:space="preserve">Fig. A15.1 </t>
  </si>
  <si>
    <t>Fig. A15.2</t>
  </si>
  <si>
    <t>D2-20</t>
  </si>
  <si>
    <t>A15.4</t>
  </si>
  <si>
    <t>D2-21</t>
  </si>
  <si>
    <t>A15</t>
  </si>
  <si>
    <t>D2-22</t>
  </si>
  <si>
    <t>A15.7</t>
  </si>
  <si>
    <t>D2-23</t>
  </si>
  <si>
    <t>4.10.1</t>
  </si>
  <si>
    <t>D2-24</t>
  </si>
  <si>
    <t>D3-1</t>
  </si>
  <si>
    <t>6.2.1</t>
  </si>
  <si>
    <t>D3-2</t>
  </si>
  <si>
    <t>D3-3</t>
  </si>
  <si>
    <t>6.2.3</t>
  </si>
  <si>
    <t>D3-4</t>
  </si>
  <si>
    <t>D3-5</t>
  </si>
  <si>
    <t xml:space="preserve">6.2.3 </t>
  </si>
  <si>
    <t>D3-6</t>
  </si>
  <si>
    <t>6.2.4</t>
  </si>
  <si>
    <t>6.5.1(a)</t>
  </si>
  <si>
    <t>D3-7</t>
  </si>
  <si>
    <t xml:space="preserve"> </t>
  </si>
  <si>
    <t>A9</t>
  </si>
  <si>
    <t>D3-8</t>
  </si>
  <si>
    <t>6.5.1(e)</t>
  </si>
  <si>
    <t>D3-9</t>
  </si>
  <si>
    <t xml:space="preserve">6.5.4 (a) </t>
  </si>
  <si>
    <t>6.5.4 (b)</t>
  </si>
  <si>
    <t>D3-10</t>
  </si>
  <si>
    <t xml:space="preserve">6.5.1(c) </t>
  </si>
  <si>
    <t>6.5.5</t>
  </si>
  <si>
    <t>D3-11</t>
  </si>
  <si>
    <t>6.5.1(d)</t>
  </si>
  <si>
    <t>D3-12</t>
  </si>
  <si>
    <t>6.5.1(f)</t>
  </si>
  <si>
    <t>D3-13</t>
  </si>
  <si>
    <t>5.3, 5.3.3</t>
  </si>
  <si>
    <t>D3-14</t>
  </si>
  <si>
    <t>D3-15</t>
  </si>
  <si>
    <t>D3-16</t>
  </si>
  <si>
    <t xml:space="preserve">6.5.6 </t>
  </si>
  <si>
    <t>A11</t>
  </si>
  <si>
    <t>D3-17</t>
  </si>
  <si>
    <t>6.5.1 (n)</t>
  </si>
  <si>
    <t>D3-18</t>
  </si>
  <si>
    <t>3.1.13 (b)</t>
  </si>
  <si>
    <t>D3-19</t>
  </si>
  <si>
    <t>D3-20</t>
  </si>
  <si>
    <t>3.1.7(b)</t>
  </si>
  <si>
    <t>D3-21</t>
  </si>
  <si>
    <t>3.1.7(c)</t>
  </si>
  <si>
    <t>D3-22</t>
  </si>
  <si>
    <t>6.3(a)</t>
  </si>
  <si>
    <t>D3-23</t>
  </si>
  <si>
    <t>JIG 2, 3.5.3</t>
  </si>
  <si>
    <t>D3-24</t>
  </si>
  <si>
    <t>6.5.1(k)</t>
  </si>
  <si>
    <t>D3-25</t>
  </si>
  <si>
    <t>6.5.2(d)</t>
  </si>
  <si>
    <t>D3-26</t>
  </si>
  <si>
    <t>F1-1</t>
  </si>
  <si>
    <t>JIG 1 – 8</t>
  </si>
  <si>
    <t>JIG 2 - 11</t>
  </si>
  <si>
    <t>F1-2</t>
  </si>
  <si>
    <t>F1-3</t>
  </si>
  <si>
    <t>F1-4</t>
  </si>
  <si>
    <t>F1-5</t>
  </si>
  <si>
    <t>F1-6</t>
  </si>
  <si>
    <t>F1-7</t>
  </si>
  <si>
    <t>F1-8</t>
  </si>
  <si>
    <t>F1-9</t>
  </si>
  <si>
    <t>F2-1</t>
  </si>
  <si>
    <t>F2-2</t>
  </si>
  <si>
    <t>F2-3</t>
  </si>
  <si>
    <t>F2-4</t>
  </si>
  <si>
    <t>F2-5</t>
  </si>
  <si>
    <t>F2-6</t>
  </si>
  <si>
    <t>F2-7</t>
  </si>
  <si>
    <t>F2-8</t>
  </si>
  <si>
    <t>F2-9</t>
  </si>
  <si>
    <t>F2-10</t>
  </si>
  <si>
    <t>F2-11</t>
  </si>
  <si>
    <t>F2-12</t>
  </si>
  <si>
    <t>F2-13</t>
  </si>
  <si>
    <t>F2-14</t>
  </si>
  <si>
    <t>G1-1</t>
  </si>
  <si>
    <t xml:space="preserve">2.3.2(e) </t>
  </si>
  <si>
    <t>4.1.1</t>
  </si>
  <si>
    <t>G1-2</t>
  </si>
  <si>
    <t>2.3.2</t>
  </si>
  <si>
    <t>4.1.2</t>
  </si>
  <si>
    <t>G1-3</t>
  </si>
  <si>
    <t>2.3.2(a)</t>
  </si>
  <si>
    <t>G1-4</t>
  </si>
  <si>
    <t>2.3.2(b)</t>
  </si>
  <si>
    <t>G1-5</t>
  </si>
  <si>
    <t>4.8.4</t>
  </si>
  <si>
    <t>G1-6</t>
  </si>
  <si>
    <t>1.4.1</t>
  </si>
  <si>
    <t>G1-7</t>
  </si>
  <si>
    <t>G1-8</t>
  </si>
  <si>
    <t>5.2.2</t>
  </si>
  <si>
    <t>G1-9</t>
  </si>
  <si>
    <t>5.3.2(a),(b)</t>
  </si>
  <si>
    <t>G1-10</t>
  </si>
  <si>
    <t>2.3.4(b)</t>
  </si>
  <si>
    <t xml:space="preserve">2.3.2(e) 7.1 </t>
  </si>
  <si>
    <t>G1-11</t>
  </si>
  <si>
    <t>2.3.1</t>
  </si>
  <si>
    <t>G1-12</t>
  </si>
  <si>
    <t>Bulletin 75</t>
  </si>
  <si>
    <t>G1-13</t>
  </si>
  <si>
    <t>5.3.2</t>
  </si>
  <si>
    <t>G1-14</t>
  </si>
  <si>
    <t>G1-15</t>
  </si>
  <si>
    <t>5.3.1</t>
  </si>
  <si>
    <t>G1-16</t>
  </si>
  <si>
    <t>G1-17</t>
  </si>
  <si>
    <t>G2-1</t>
  </si>
  <si>
    <t>6.1.1</t>
  </si>
  <si>
    <t>G2-2</t>
  </si>
  <si>
    <t>6.1.5</t>
  </si>
  <si>
    <t>G2-3</t>
  </si>
  <si>
    <t>6.1.7</t>
  </si>
  <si>
    <t>G2-4</t>
  </si>
  <si>
    <t>G2-5</t>
  </si>
  <si>
    <t>G2-6</t>
  </si>
  <si>
    <t>G2-7</t>
  </si>
  <si>
    <t>6.1.4</t>
  </si>
  <si>
    <t>G2-8</t>
  </si>
  <si>
    <t>G2-9</t>
  </si>
  <si>
    <t>G2-10</t>
  </si>
  <si>
    <t>6.2.2</t>
  </si>
  <si>
    <t>G2-11</t>
  </si>
  <si>
    <t>6.2.5</t>
  </si>
  <si>
    <t>G2-12</t>
  </si>
  <si>
    <t>3.3.7</t>
  </si>
  <si>
    <t>8.7.2</t>
  </si>
  <si>
    <t>G2-13</t>
  </si>
  <si>
    <t>G2-14</t>
  </si>
  <si>
    <t>G2-15</t>
  </si>
  <si>
    <t>G2-16</t>
  </si>
  <si>
    <t>10.5.3</t>
  </si>
  <si>
    <t>A13</t>
  </si>
  <si>
    <t>G2-17</t>
  </si>
  <si>
    <t>10.3.2</t>
  </si>
  <si>
    <t>G2-18</t>
  </si>
  <si>
    <t>10.3.1</t>
  </si>
  <si>
    <t>G2-19</t>
  </si>
  <si>
    <t>10.4.2</t>
  </si>
  <si>
    <t>G2-20</t>
  </si>
  <si>
    <t>10.4.1</t>
  </si>
  <si>
    <t>G2-21</t>
  </si>
  <si>
    <t>G2-22</t>
  </si>
  <si>
    <t>G2-23</t>
  </si>
  <si>
    <t>G2-24</t>
  </si>
  <si>
    <t>G2-25</t>
  </si>
  <si>
    <t>G2-26</t>
  </si>
  <si>
    <t>G2-27</t>
  </si>
  <si>
    <t>G2-28</t>
  </si>
  <si>
    <t>G2-29</t>
  </si>
  <si>
    <t>G2-30</t>
  </si>
  <si>
    <t>8.1.3</t>
  </si>
  <si>
    <t>G2-31</t>
  </si>
  <si>
    <t>G2-32</t>
  </si>
  <si>
    <t>G2-33</t>
  </si>
  <si>
    <t>8.1.2</t>
  </si>
  <si>
    <t>G2-34</t>
  </si>
  <si>
    <t>G2-35</t>
  </si>
  <si>
    <t>8.2, A14</t>
  </si>
  <si>
    <t>G2-36</t>
  </si>
  <si>
    <t>G2-37</t>
  </si>
  <si>
    <t>G2-38</t>
  </si>
  <si>
    <t>G2-39</t>
  </si>
  <si>
    <t>G2-40</t>
  </si>
  <si>
    <t>G2-41</t>
  </si>
  <si>
    <t>G2-42</t>
  </si>
  <si>
    <t>G3-1</t>
  </si>
  <si>
    <t>A6.2.1</t>
  </si>
  <si>
    <t>G3-2</t>
  </si>
  <si>
    <t>A6.2.2</t>
  </si>
  <si>
    <t>G3-3</t>
  </si>
  <si>
    <t>G3-4</t>
  </si>
  <si>
    <t>A6.6</t>
  </si>
  <si>
    <t>JIG 2 4.10.3</t>
  </si>
  <si>
    <t>G3-5</t>
  </si>
  <si>
    <t>A6.5</t>
  </si>
  <si>
    <t>G3-6</t>
  </si>
  <si>
    <t>A6.3.1</t>
  </si>
  <si>
    <t>G3-7</t>
  </si>
  <si>
    <t>A6.3.2</t>
  </si>
  <si>
    <t>A6.3.5</t>
  </si>
  <si>
    <t>G3-8</t>
  </si>
  <si>
    <t>A6.3.4</t>
  </si>
  <si>
    <t>G3-9</t>
  </si>
  <si>
    <t>A6.2.4</t>
  </si>
  <si>
    <t>G3-10</t>
  </si>
  <si>
    <t>A6.3.3</t>
  </si>
  <si>
    <t>G3-11</t>
  </si>
  <si>
    <t>4.22 (JIG1)</t>
  </si>
  <si>
    <t>10.12 (JIG2)</t>
  </si>
  <si>
    <t>G3-12</t>
  </si>
  <si>
    <t>A6.1</t>
  </si>
  <si>
    <t>G3-13</t>
  </si>
  <si>
    <t>G3-14</t>
  </si>
  <si>
    <t>A6.2.3</t>
  </si>
  <si>
    <t>A6.7.1</t>
  </si>
  <si>
    <t>G3-15</t>
  </si>
  <si>
    <t>A6.7.2</t>
  </si>
  <si>
    <t xml:space="preserve">A6.7.3 </t>
  </si>
  <si>
    <t>G3-16</t>
  </si>
  <si>
    <t>A6.7</t>
  </si>
  <si>
    <t>G3-17</t>
  </si>
  <si>
    <t>G4-1</t>
  </si>
  <si>
    <t>G4-2</t>
  </si>
  <si>
    <t>G4-3</t>
  </si>
  <si>
    <t>4.2, 4.3</t>
  </si>
  <si>
    <t>G4-4</t>
  </si>
  <si>
    <t>G4-5</t>
  </si>
  <si>
    <t>5.2.1, 5.2.2</t>
  </si>
  <si>
    <t>G4-6</t>
  </si>
  <si>
    <t>4.14.1</t>
  </si>
  <si>
    <t>4.14.2</t>
  </si>
  <si>
    <t>G4-7</t>
  </si>
  <si>
    <t>G4-8</t>
  </si>
  <si>
    <t>G4-9</t>
  </si>
  <si>
    <t>G4-10</t>
  </si>
  <si>
    <t>G4-11</t>
  </si>
  <si>
    <t>A10</t>
  </si>
  <si>
    <t>G4-12</t>
  </si>
  <si>
    <t>G4-13</t>
  </si>
  <si>
    <t>G4-14</t>
  </si>
  <si>
    <t>G4-15</t>
  </si>
  <si>
    <t>G4-16</t>
  </si>
  <si>
    <t xml:space="preserve">2.2.3(b), </t>
  </si>
  <si>
    <t>G4-17</t>
  </si>
  <si>
    <t>G4-18</t>
  </si>
  <si>
    <t>4.8.</t>
  </si>
  <si>
    <t>A13.1</t>
  </si>
  <si>
    <t>G4-19</t>
  </si>
  <si>
    <t>A13.2</t>
  </si>
  <si>
    <t>G4-20</t>
  </si>
  <si>
    <t xml:space="preserve">4.8.3 </t>
  </si>
  <si>
    <t>A5</t>
  </si>
  <si>
    <t>G4-21</t>
  </si>
  <si>
    <t>A13.4</t>
  </si>
  <si>
    <t>G4-22</t>
  </si>
  <si>
    <t>A13.5</t>
  </si>
  <si>
    <t>G4-23</t>
  </si>
  <si>
    <t>G4-24</t>
  </si>
  <si>
    <t>4.9.2</t>
  </si>
  <si>
    <t>4.9.1</t>
  </si>
  <si>
    <t>G4-25</t>
  </si>
  <si>
    <t>G4-26</t>
  </si>
  <si>
    <t>4.10.2</t>
  </si>
  <si>
    <t>G4-27</t>
  </si>
  <si>
    <t>G4-28</t>
  </si>
  <si>
    <t>4.7.2, A15.7</t>
  </si>
  <si>
    <t>G4-29</t>
  </si>
  <si>
    <t>4.7.1, A15</t>
  </si>
  <si>
    <t>G4-30</t>
  </si>
  <si>
    <t>4.19.4</t>
  </si>
  <si>
    <t>G4-31</t>
  </si>
  <si>
    <t>G4-32</t>
  </si>
  <si>
    <t>H1-1</t>
  </si>
  <si>
    <t>2.2.1</t>
  </si>
  <si>
    <t>H1-2</t>
  </si>
  <si>
    <t>H1-3</t>
  </si>
  <si>
    <t>H1-4</t>
  </si>
  <si>
    <t>4.8.4 (JIG1)</t>
  </si>
  <si>
    <t>H1-5</t>
  </si>
  <si>
    <t>5.7 (JIG 1)</t>
  </si>
  <si>
    <t>6.3 (JIG 2)</t>
  </si>
  <si>
    <t>H1-6</t>
  </si>
  <si>
    <t>3.1.4(c)</t>
  </si>
  <si>
    <t xml:space="preserve">6.6(d) </t>
  </si>
  <si>
    <t>H1-7</t>
  </si>
  <si>
    <t>H1-8</t>
  </si>
  <si>
    <t>H1-9</t>
  </si>
  <si>
    <t>D1-1</t>
  </si>
  <si>
    <t>D1-2</t>
  </si>
  <si>
    <t>6.5.1(b)</t>
  </si>
  <si>
    <t>D1-3</t>
  </si>
  <si>
    <t>3.1.2</t>
  </si>
  <si>
    <t>5.7.1</t>
  </si>
  <si>
    <t>D1-4</t>
  </si>
  <si>
    <t>D1-5</t>
  </si>
  <si>
    <t>4.9.1, 4.10</t>
  </si>
  <si>
    <t>D1-6</t>
  </si>
  <si>
    <t>D1-7</t>
  </si>
  <si>
    <t>D1-8</t>
  </si>
  <si>
    <t>3.1.8</t>
  </si>
  <si>
    <t>D1-9</t>
  </si>
  <si>
    <t>D1-10</t>
  </si>
  <si>
    <t>D1-11</t>
  </si>
  <si>
    <t>D1-12</t>
  </si>
  <si>
    <t>3.1.12</t>
  </si>
  <si>
    <t>D1-13</t>
  </si>
  <si>
    <t>3.1.10</t>
  </si>
  <si>
    <t>D1-14</t>
  </si>
  <si>
    <t>3.1.11</t>
  </si>
  <si>
    <t>D1-15</t>
  </si>
  <si>
    <t>3.1.16</t>
  </si>
  <si>
    <t>D1-17</t>
  </si>
  <si>
    <t>3.1.18</t>
  </si>
  <si>
    <t>D1-18</t>
  </si>
  <si>
    <t>3.1.7/8</t>
  </si>
  <si>
    <t>D1-19</t>
  </si>
  <si>
    <t>D1-20</t>
  </si>
  <si>
    <t>D1-21</t>
  </si>
  <si>
    <t>D1-22</t>
  </si>
  <si>
    <t>D1-23</t>
  </si>
  <si>
    <t>3.1.9</t>
  </si>
  <si>
    <t>D1-24</t>
  </si>
  <si>
    <t>3.1.13</t>
  </si>
  <si>
    <t>D1-25</t>
  </si>
  <si>
    <t>4.7.4</t>
  </si>
  <si>
    <t>D1-26</t>
  </si>
  <si>
    <t>6.5.2(c)
A9</t>
  </si>
  <si>
    <t>E1</t>
  </si>
  <si>
    <t>3.1.4 (JIG1)</t>
  </si>
  <si>
    <t>3.4.1 (JIG2)</t>
  </si>
  <si>
    <t>E2</t>
  </si>
  <si>
    <t>E3</t>
  </si>
  <si>
    <t>E4</t>
  </si>
  <si>
    <t>E5</t>
  </si>
  <si>
    <t>E6</t>
  </si>
  <si>
    <t>E7</t>
  </si>
  <si>
    <t>E8</t>
  </si>
  <si>
    <t>E9</t>
  </si>
  <si>
    <t xml:space="preserve">JIG 1 </t>
  </si>
  <si>
    <t xml:space="preserve">3.1.4 (c) &amp; </t>
  </si>
  <si>
    <t>6.5.1 (f)</t>
  </si>
  <si>
    <t>JIG 2 8.1.2</t>
  </si>
  <si>
    <t>E10</t>
  </si>
  <si>
    <t>E11</t>
  </si>
  <si>
    <t>E12</t>
  </si>
  <si>
    <t>E13</t>
  </si>
  <si>
    <t xml:space="preserve">A6.2.4 </t>
  </si>
  <si>
    <t>E14</t>
  </si>
  <si>
    <t>E15</t>
  </si>
  <si>
    <t>E16</t>
  </si>
  <si>
    <t>E17</t>
  </si>
  <si>
    <t>E18</t>
  </si>
  <si>
    <t>E19</t>
  </si>
  <si>
    <t>E20</t>
  </si>
  <si>
    <t>C</t>
  </si>
  <si>
    <t>Y</t>
  </si>
  <si>
    <t>N</t>
  </si>
  <si>
    <t>NA</t>
  </si>
  <si>
    <t>R</t>
  </si>
  <si>
    <t>RO</t>
  </si>
  <si>
    <t>NW</t>
  </si>
  <si>
    <t xml:space="preserve">               </t>
  </si>
  <si>
    <t>Other E.g. JP-8</t>
  </si>
  <si>
    <t xml:space="preserve">3.2.3 </t>
  </si>
  <si>
    <t>A5.1: Quản lý chất lượng, hướng dẫn vận hành, các báo cáo đánh giá và cơ sở mới</t>
  </si>
  <si>
    <t>Đánh giá viên phải kiểm tra rằng các tiêu chuẩn và quy trình đang có và được cập nhật.</t>
  </si>
  <si>
    <t>Quản lý chất lượng và quy trình vận hành</t>
  </si>
  <si>
    <t>Tham chiếu</t>
  </si>
  <si>
    <t>Có bản tiêu chuẩn JIG hiện hành hay không?</t>
  </si>
  <si>
    <t>Có các bản tin (bulletins) của JIG hiện hành hay không</t>
  </si>
  <si>
    <t>Việc bảo đảm chất lượng và quy trình vận hành có đảm bảo việc phân chia nhỏ các bước thực hiện dựa trên tiêu chuẩn, cơ sở, được triển khai và cập nhật hay không?</t>
  </si>
  <si>
    <t>Việc quản lý cơ sở có được cập nhật liên tục và đóng các khuyến cáo trực tiếp trên Hệ thống theo dõi đánh giá của JIG hay không?</t>
  </si>
  <si>
    <t>Khi có bất kỳ điểm sai khác không đạt được theo các yêu cầu của JIG 12, có chứng nhận khác biệt hiện hành nào không? (xem xét lại việc quản lý hàng năm và đánh giá kỹ thuật (tối đa 3 năm)</t>
  </si>
  <si>
    <t>Các khuyến cáo trong báo cáo đánh giá và tình trạng khắc phục có được ban giám đốc/ban điều hành xem xét lại hay không?</t>
  </si>
  <si>
    <t>Có chính sách về lưu tài liệu theo các yêu cầu của JIG hay không?</t>
  </si>
  <si>
    <t>Cơ sở và Thiết bị mới</t>
  </si>
  <si>
    <t>Khi xây dựng mới/cải tạo/bổ sung trên cơ sở vật chất/thiết bị có:</t>
  </si>
  <si>
    <t xml:space="preserve"> - Thiết kế theo tiêu chuẩn hiện hành?</t>
  </si>
  <si>
    <t xml:space="preserve"> - Đưa vào sử dụng theo đúng các yêu cầu đặc thù của ngành?</t>
  </si>
  <si>
    <t>Các Nhận xét và Đánh giá khác</t>
  </si>
  <si>
    <t>B1 (Đường ống): Nhập qua đường ống - Cơ sở vật chất và các quy trình</t>
  </si>
  <si>
    <t>Đánh giá viên phải đánh giá cơ sở hạ tầng và kiểm chứng quy trình nhập hàng</t>
  </si>
  <si>
    <t>Hạ tầng nhập hàng</t>
  </si>
  <si>
    <t>Các điểm dỡ hàng có đánh dấu chủng loại nhiên liệu theo đúng mã mầu của EI 1542 và đánh dấu bằng mũi tên chỉ thị chiều dòng chảy hay không?</t>
  </si>
  <si>
    <t>Nhiên liệu nhập qua lọc ngưng tách theo đúng tiêu chuẩn EI 1581 mới nhất hay không?</t>
  </si>
  <si>
    <t>Việc lấy mẫu có thực hiện theo đúng tiêu chuẩn yêu cầu sử dụng thiết bị phù hợp hay không?</t>
  </si>
  <si>
    <t>Quy trình nhập hàng - Đường ống chuyên dụng</t>
  </si>
  <si>
    <t>Việc lấy mẫu có được thực hiện trước lọc nhập để kiểm tra đối chứng hay không:</t>
  </si>
  <si>
    <t xml:space="preserve"> - Khi bắt đầu nhập?</t>
  </si>
  <si>
    <t xml:space="preserve"> - Giữa quá trình nhập?</t>
  </si>
  <si>
    <t xml:space="preserve"> - Sau khi nhập xong?</t>
  </si>
  <si>
    <t xml:space="preserve"> - Khi thay đổi lô hàng?</t>
  </si>
  <si>
    <t xml:space="preserve"> - Tỉ trọng thực tế có được so sánh với tỉ trọng lô hàng trên chứng chỉ xuất hàng hay không?</t>
  </si>
  <si>
    <t>(hệ thống theo dõi đường ống tự động hoặc liên tục có thể sử dụng như một phương thức lấy mẫu)</t>
  </si>
  <si>
    <t>Nếu phát hiện lượng nước lớn hoặc tỉ trọng bất thường có hành động nào theo đúng 4.3.2?</t>
  </si>
  <si>
    <t>Nếu không có phụ gia chống tĩnh điện trong nhiên liệu, việc bổ sung theo dõi theo 3.4.3 có được thực hiện hay không?</t>
  </si>
  <si>
    <t>Quy trình nhập - Đường ống không chuyên dụng</t>
  </si>
  <si>
    <t>Có hệ thống cách ly hiệu quả trên hạ tầng nhập hàng hay không?</t>
  </si>
  <si>
    <t>Có thực hiện lấy mẫu trước lọc để kiểm tra đối chứng trước mỗi lần nhập hay không?</t>
  </si>
  <si>
    <t xml:space="preserve"> - Khi bắt đầu nhập hàng?</t>
  </si>
  <si>
    <t xml:space="preserve"> - Theo chu trình mỗi 2 giờ trong quá trình nhập?</t>
  </si>
  <si>
    <t xml:space="preserve"> - Sau khi kết thúc nhập hàng?</t>
  </si>
  <si>
    <t>Các nhận xét và khuyến cáo khác</t>
  </si>
  <si>
    <t>B1 (Đường thủy): Nhập qua tàu vận chuyển đường sông/đường biển - Cơ sở hạ tầng và quy trình</t>
  </si>
  <si>
    <t>Điểm dỡ hàng có được đánh dấu chủng loại và mũi tên chiều dòng chảy theo quy định của EI 1542 hay không?</t>
  </si>
  <si>
    <t>Nhiên liệu phản lực có nhập qua lọc ngưng tách có chứng nhận EI 1581 phiên bản cuối không?</t>
  </si>
  <si>
    <t>Nếu nhập Avgas có qua lọc hấp thụ 5 micron hoặc mịn hơn hoặc loại khác phù hợp hay không?</t>
  </si>
  <si>
    <t>Các ống nhập có phải loại chuyên dụng và phù hợp với chủng loại nhiên liệu không?</t>
  </si>
  <si>
    <t>Tàu vận</t>
  </si>
  <si>
    <t>Tàu có phải loại chuyên dụng?</t>
  </si>
  <si>
    <t>Có thông tin chi tiết về lô hàng trước đó không?</t>
  </si>
  <si>
    <t>Nếu là tàu không chuyên dụng, có tuân thủ quy trình thay đổi chủng loại sản phẩm hay không?</t>
  </si>
  <si>
    <t>Các tài liệu theo tàu có bao gồm báo cáo giám sát nhập hàng và kiểm tra trước khi xếp hàng hay không?</t>
  </si>
  <si>
    <t>Quy trình dỡ hàng</t>
  </si>
  <si>
    <t>Các hầm hàng có thực hiện vét và kiểm tra theo đúng tài liệu xếp hàng hay không?</t>
  </si>
  <si>
    <t>Các hầm hàng có được kiểm tra nước bằng thuốc thử hay không?</t>
  </si>
  <si>
    <t>Khi cập cảng, tất cả các cửa hầm hàng có đóng và được niêm phong hay không?</t>
  </si>
  <si>
    <t>Việc lấy mẫu có được thực hiện theo đúng yêu cầu của tiêu chuẩn sử dụng thiết bị phù hợp hay không?</t>
  </si>
  <si>
    <t>Mẫu giữa lấy từ mỗi hầm hàng có đủ 01 lít để kiểm tra đối chứng và đo độ dẫn điện và so sánh kết quả với chứng chỉ xuất hàng hay không?</t>
  </si>
  <si>
    <t>Đánh giá viên phải kiểm chứng chi tiết việc thử bổ sung trước khi chấp thuận nhập hàng</t>
  </si>
  <si>
    <t>Nếu không có phụ gia chống tĩnh điện trong nhiên liệu nhập, có biện pháp theo dõi bổ sung nào không?</t>
  </si>
  <si>
    <t>Mẫu chung của các bồn được lưu có đủ 05 lít và niêm phong trong bình chứa chuyên dụng hay không?</t>
  </si>
  <si>
    <t>Trong quá trình dỡ hàng, có thực hiện việc lấy mẫu trên đường ống nhập ở điểm gần tàu nhất để kiểm tra đối chứng hay không:</t>
  </si>
  <si>
    <t xml:space="preserve"> - Đối với tất cả các tàu, sau khoảng 5 phút từ thời điểm bắt đầu dỡ hàng và ngay trước khi kết thúc dỡ hàng?</t>
  </si>
  <si>
    <t xml:space="preserve"> - Ngoài ra, đối với tàu không chuyên dụng, tối thiểu mỗi 2 giờ trong quá trình dỡ hàng?</t>
  </si>
  <si>
    <t>Sau khi dỡ hàng, có thực hiện kiểm tra khám khô các hầm hàng?</t>
  </si>
  <si>
    <t>Các nhận xét hoặc khuyến cáo khác</t>
  </si>
  <si>
    <t>B1 (Xe vận): Nhập qua Xe vận - Cơ sở vật chất và các quy trình</t>
  </si>
  <si>
    <t>Đánh giá viên phải kiểm tra cơ sở hạ tầng và kiểm chứng quy trình dỡ hàng</t>
  </si>
  <si>
    <t>Avgas có được nhập qua lọc hấp thụ 5 micron hoặc nhỏ hơn chứng nhận theo EI 1590 hoặc loại tương đương không?</t>
  </si>
  <si>
    <t>Hệ thống nhập/xuất có các lọc riêng hay không?</t>
  </si>
  <si>
    <t>Nhiên liệu phản lực có qua lọc ngưng tách chứng nhận Ei 1581 phiên bản mới nhất hoặc loại tương đương hay không? (VD như lọc hấp thụ EI 1583)</t>
  </si>
  <si>
    <t>Hệ thống xuất và nhập có các lọc riêng không?</t>
  </si>
  <si>
    <t>Các nút bật/tắt bơm có thể thao tác an toàn, gần khu vực nhập hàng, vận hành tốt và dễ nhận biết hay không?</t>
  </si>
  <si>
    <t>(Không yêu cầu đối với hệ thống tiếp mát chủ động có khả năng tự kiểm tra)</t>
  </si>
  <si>
    <t>Khu vực nhập hàng có được xây dựng sử dụng vật liệu ít thấm, có độ dốc dương chảy đến hệ thống xử lý chất thải không?</t>
  </si>
  <si>
    <t>Trang bị của phương tiện vận chuyển</t>
  </si>
  <si>
    <t>Xe vận có là loại chuyên dụng?</t>
  </si>
  <si>
    <t>Đối với xe vận không chuyên dụng:</t>
  </si>
  <si>
    <t xml:space="preserve"> - Chứng từ hàng hóa có chỉ rõ về chủng loại hàng vận chuyển trước đó không?</t>
  </si>
  <si>
    <t xml:space="preserve"> - Chứng từ có nêu rõ về việc thực hiện quy trình chuyển đổi chủng loại sản phẩm phù hợp hay không?</t>
  </si>
  <si>
    <t>Các chứng từ hàng hóa có được kiểm tra, ghi rõ số xe vận, chủng loại nhiên liệu và số lượng hàng hóa được xếp lên hay không?</t>
  </si>
  <si>
    <t>Nhận dạng chủng loại nhiên liệu có được ghi rõ trên xe vận hay không?</t>
  </si>
  <si>
    <t>Trước khi dỡ hàng, các niêm phong họng xuất nhập, nắp người chui có được kiểm tra không?</t>
  </si>
  <si>
    <t>Xe vận có được tiếp mát vào giàn nhập trước khi đấu nối các ống và duy trì tiếp mát cho tới khi ống được tháo ra hay không?</t>
  </si>
  <si>
    <t>Việc lấy mẫu có được thực hiện theo đúng tiêu chuẩn, sử dụng thiết bị phù hợp hay không? (Cặn/nước tự do phải được xả hết trước khi dỡ hàng).</t>
  </si>
  <si>
    <t>Nhiên liệu có được xả để kiểm tra đối chứng và so sánh kết quả với tỉ trọng lô hàng trên chứng chỉ xuất hàng hay không?</t>
  </si>
  <si>
    <t>Sau khi dỡ hàng, có thực hiện kiểm tra (tốt nhất qua các điểm xả) để khám khô hầm hàng hay không?</t>
  </si>
  <si>
    <t>Các nhận xét và khuyến cáo khác (Nội dung được đánh dấu C, R hoặc NA)</t>
  </si>
  <si>
    <t>B2: Hạ tầng tồn chứa và quy trình</t>
  </si>
  <si>
    <t>Đánh giá viên phải kiểm tra cơ sở hạ tầng, có bao gồm việc lựa chọn bồn chứa, kiểm chứng quy trình xả đáy và lấy mẫu</t>
  </si>
  <si>
    <t>Hạ tầng chuyên dụng</t>
  </si>
  <si>
    <t>Cơ sở hoàn toàn chuyên dụng?</t>
  </si>
  <si>
    <t>Hệ thống cấp hàng không chuyên dụng</t>
  </si>
  <si>
    <t>Nếu hàng được nhập qua hệ thống không chuyên dụng, các bồn chứa có được cách ly hiệu quả (các van chặn kép, bích mù v.v... hay không.)?</t>
  </si>
  <si>
    <t>Nếu thực hiện cách ly các bồn bằng van chặn kép và các van bướm, có thực hiện kiểm tra định kỳ để xác định độ kín của các van chặn?</t>
  </si>
  <si>
    <t>Bồn chứa</t>
  </si>
  <si>
    <t xml:space="preserve"> - Các ngày kiểm tra bên trong và vệ sinh bồn?</t>
  </si>
  <si>
    <t>Có hệ thống chỉ báo tình trạng bồn chứa? (Nhập, Ổn đinh, Xuất)</t>
  </si>
  <si>
    <t>Các tay vịn, cầu thang và bậc thang phù hợp, tình trạng tốt?</t>
  </si>
  <si>
    <t>Các van giảm áp, van ngăn lửa, van thở và lưới lọc (~ 5mm) sạch sẽ và không bị hư hỏng?</t>
  </si>
  <si>
    <t>Xác định khả năng vận hành của cần xuất dầu bề mặt được kiểm tra và vận hành tốt?</t>
  </si>
  <si>
    <t>Tình trạng các van có tốt và không bị rò rỉ hay không?</t>
  </si>
  <si>
    <t>Khu vực đê chống tràn</t>
  </si>
  <si>
    <t>Dung tích chống tràn có đủ không? (Tối thiểu 110% dung tích bồn chứa lớn nhất) Đối với các bồn dạng "catchpot" nằm ngang vỏ kép có đáp ứng yêu cầu chống tràn và chặn nhiễm bẩn theo yêu cầu của 3.1.7 không?</t>
  </si>
  <si>
    <t>Khu vực chống tràn có được bảo quản ở tình trạng tốt hay không?</t>
  </si>
  <si>
    <t>Nền của khu vực chống tràn không có cỏ rác?</t>
  </si>
  <si>
    <t>Van xả của khu vực chống tràn được đóng và niêm?</t>
  </si>
  <si>
    <t>Các bình chữa cháy</t>
  </si>
  <si>
    <t>Quy trình xả và lấy mẫu</t>
  </si>
  <si>
    <t>Hệ thống xả nước/xả đáy của tất cả các bồn chứa hoạt động tốt?</t>
  </si>
  <si>
    <t>Bồn xả nhanh/bồn lấy mẫu đúng thiết kế và được lắp các van lò xo?</t>
  </si>
  <si>
    <t>Các bồn xả nhanh của bồn chứa được giữ sạch và trống dầu khi không sử dụng?</t>
  </si>
  <si>
    <t>Việc xả và lấy mẫu bồn có được thực hiện ở dòng chảy tối đa?</t>
  </si>
  <si>
    <t>Việc xả mẫu có theo đúng tiêu chuẩn sử dụng thiết bị phù hợp hay không?</t>
  </si>
  <si>
    <t>Việc kiểm tra ngoại quan/trực quan mẫu đường ống có được thực hiện đúng hay không?</t>
  </si>
  <si>
    <t>B3: Xuất hàng - Hạ tầng và quy trình</t>
  </si>
  <si>
    <t>Đánh giá viên phải kiểm tra cơ sở hạ tầng và kiểm chứng một hoạt động xuất hàng hoàn chỉnh (kể cả việc kiểm tra pre-check, theo dõi chênh áp và xả đáy &amp; lấy mẫu sau khi xuất hàng)</t>
  </si>
  <si>
    <t>Xuất hàng ra xe tra nạp</t>
  </si>
  <si>
    <t>Đường ống xuất tách biệt đối với từng loại sản phẩm?</t>
  </si>
  <si>
    <t>Điểm xuất hàng được đánh dấu chủng loại sản phẩm và mã màu theo đúng EI 1542, có mũi tên chỉ hướng dòng chảy?</t>
  </si>
  <si>
    <t>Xe tra nạp có được tiếp mát vào giàn nhập trước khi đấu nối các ống và duy trì tiếp mát cho tới khi ống được tháo ra hay không?</t>
  </si>
  <si>
    <t>Đánh giá viên phải kiểm tra kết nối điện.</t>
  </si>
  <si>
    <t>Nhân viên vận hành có theo dõi toàn bộ quá trình xuất hàng và có thể thao tác trực tiếp điều khiển dừng xuất hàng nhanh chóng?</t>
  </si>
  <si>
    <t>Nên sử dụng deadman để xuất hàng.</t>
  </si>
  <si>
    <t>(Động cơ xe tra nạp không được hoạt động trong quá trình xuất).</t>
  </si>
  <si>
    <t>Quy trình và trang thiết bị có đảm bảo để chống tràn/ngăn rò rỉ hay không?</t>
  </si>
  <si>
    <t>Việc kiểm tra hệ thống chống tràn có được thực hiện sớm ngay khi bắt đầu xuất hàng hay không?</t>
  </si>
  <si>
    <t>Việc xuất hàng có dừng lại trước khi kích hoạt chống tràn không?</t>
  </si>
  <si>
    <t>Khi xe tra nạp nhận hàng trên sân đỗ từ hệ thống ống ngầm, có biện pháp an toàn bổ sung nào được thực hiện?</t>
  </si>
  <si>
    <t>Sau khi xuất hàng và để ổn định tối thiểu 10 phút, có thực hiện xả đáy bồn để kiểm tra trực quan hay không?</t>
  </si>
  <si>
    <t>Việc kiểm tra trực quan có được thực hiện đúng với dụng cụ phù hợp?</t>
  </si>
  <si>
    <t>C1: Hệ thống tra nạp ngầm</t>
  </si>
  <si>
    <t>Đánh giá viên phải kiểm tra cơ sở hạ tầng bao gồm cả các điểm xả, các buồng van và kiểm chứng quá trình thực hiện xả các thấp điểm và kiểm tra hoạt động của các van ngầm</t>
  </si>
  <si>
    <t>Hệ thống tra nạp ngầm</t>
  </si>
  <si>
    <t>Hệ thống các bơm ngầm được điều khiển qua PLC, lắp đặt các thiết bị chống quá nhiệt và bảo vệ bằng các thiệt bị chống cháy phù hợp? (Được nêu trong đánh giá rủi ro)</t>
  </si>
  <si>
    <t>Nhiên liệu phản lực được bơm qua lọc ngưng tách có chứng nhận tiêu chuẩn EI 1581 phiên bản cuối?</t>
  </si>
  <si>
    <t>Nếu hệ thống cung cấp nhiều hơn 1 chủng loại sản phẩm, các van ngầm có được lắp đặt đầu ống chuyển phù hợp?</t>
  </si>
  <si>
    <t>Các van ngầm có theo đúng tiêu chuẩn EI 1584 phiên bản cuối không?</t>
  </si>
  <si>
    <t>Hệ thống ống ngầm/ cải tạo được xây dựng từ tháng 6/2008 có các van ngầm được trang bị các van điều khiển 2 đường khí/giật dây?</t>
  </si>
  <si>
    <t>Các hố ngầm và điểm xả có được chỉ báo rõ ràng và khi có nhiều hơn một chủng loại sản phẩm có được đánh dấu, sơn màu theo đúng bản tin 1542 của EI không?</t>
  </si>
  <si>
    <t>Nắp hố van có được khóa/ kết nối đến phần thân hố không?</t>
  </si>
  <si>
    <t>Việc kiểm tra dây giật và độ kín của van ngầm có được kiểm tra đúng cách không?</t>
  </si>
  <si>
    <t>Việc kiểm tra tĩnh điện hàng tháng đối với các van ngầm có được thực hiện đúng cách không?</t>
  </si>
  <si>
    <t>Các nút dừng khẩn cấp hệ thống tra nạp ngầm (ESB) có:</t>
  </si>
  <si>
    <t xml:space="preserve"> - Dễ nhận biết và có thể thao tác từ khu vực tra nạp cho tàu bay không? (trong vòng 80m)</t>
  </si>
  <si>
    <t xml:space="preserve"> - Được đánh dấu rõ ràng và chỉ báo phản quang phù hợp?</t>
  </si>
  <si>
    <t xml:space="preserve"> - Việc kích hoạt nút dừng khẩn cấp có dừng bơm ngầm và đóng van nhập tự động không?</t>
  </si>
  <si>
    <t>Nếu được phép, đánh giá viên nên thử hoạt động bằng cách kích hoạt một nút ESB.</t>
  </si>
  <si>
    <t>Có các trang thiết bị phù hợp để:</t>
  </si>
  <si>
    <t xml:space="preserve"> - Xả các thấp điểm?</t>
  </si>
  <si>
    <t xml:space="preserve"> - Xả các hố van không sử sụng?</t>
  </si>
  <si>
    <t xml:space="preserve"> - Làm sạch các hố van ngầm và các buồng van?</t>
  </si>
  <si>
    <r>
      <t xml:space="preserve"> - </t>
    </r>
    <r>
      <rPr>
        <sz val="10"/>
        <color rgb="FF000000"/>
        <rFont val="Tahoma"/>
        <family val="2"/>
      </rPr>
      <t>Phương tiện làm sạch hố van có được lắp đặt hệ thống khóa liên động? (kiểm tra tính năng vận hành)</t>
    </r>
  </si>
  <si>
    <t>Việc xả có được thực hiện bằng cách xả 50 đến 200 lít sản phẩm cộng với dung tích của đường ống xả tại lưu lượng lớn nhất khi hệ thống đang có áp lực?</t>
  </si>
  <si>
    <t xml:space="preserve"> - Việc xả mẫu có được thực hiện gần với đầu ống xuất tại dòng chảy tối đa (mẫu đường ống) để kiểm tra trực quan?</t>
  </si>
  <si>
    <t xml:space="preserve"> - Sau khi sử dụng, điểm xả của thiết bị xả có được kiểm tra cặn và nước không?</t>
  </si>
  <si>
    <t xml:space="preserve"> - Sản phẩm có được để ổn định và kiểm tra trước khi quay về bồn chứa không?</t>
  </si>
  <si>
    <t>Thiết bị xả không được truyền điện với các thấp điểm hoặc hố van ngầm.</t>
  </si>
  <si>
    <t>Các hố van ngầm, buồng van ngầm và các van có sạch, không có nước và dầu không?</t>
  </si>
  <si>
    <t>Việc tuân thủ các yêu cầu an toàn để vào các hố van ngầm có được thực hiện đầy đủ không?</t>
  </si>
  <si>
    <t>Cảnh báo "không nhiệm vụ miễn vào" có dễ thấy không?</t>
  </si>
  <si>
    <t>D1: Dịch vụ tra nạp - Trang thiết bị tra nạp</t>
  </si>
  <si>
    <t>Đánh giá viên phải kiểm tra một phương tiện được lựa chọn để xác định về thiết kế, kết cấu và vận hành theo đúng tiêu chuẩn an toàn</t>
  </si>
  <si>
    <t>Các xe tra nạp - Trang thiết bị và tình trạng</t>
  </si>
  <si>
    <t>Ngoại quan và sơn của thiết bị có phù hợp không?</t>
  </si>
  <si>
    <t>Các cảnh báo "Không hút thuốc" hoặc các biểu tượng có thể thấy rõ ràng ở cả hai phía không?</t>
  </si>
  <si>
    <t>Nhận diện chủng loại nhiên liệu theo đúng nhận diện của EI 1542 (cả hai phía, bảng điều khiển và các ống tra nạp) không?</t>
  </si>
  <si>
    <t>Tình trạng các lốp, đèn và đèn tín hiệu có tốt không?</t>
  </si>
  <si>
    <t>Tình trạng các lưu lượng kế, niêm phong và các đồng hồ có tốt không?</t>
  </si>
  <si>
    <t>Tình trạng các đầu đấu nối và nắp chống bụi có tốt không?</t>
  </si>
  <si>
    <t>Các ống có tuân thủ theo EI 1529 hoặc ISO 1825 không?</t>
  </si>
  <si>
    <t>Các đầu ống tra nạp áp lực có theo đúng SAE AS 5877 không?</t>
  </si>
  <si>
    <t>Tình trạng các ống/đầu ống có tốt không?</t>
  </si>
  <si>
    <t>Đầu vòi tra nạp trên cánh có được đánh dấu đúng chủng loại và màu sắc không?</t>
  </si>
  <si>
    <t>Đầu vòi tra nạp trên cánh được lắp đặt có miệng oval với trục chính tối thiểu 67mm? Khi sử dụng đầu ống nhỏ, có biện pháp kiểm soát bổ sung nào không?</t>
  </si>
  <si>
    <t>Đối với ống tra nạp trên cánh nhiên liệu phải lực, thiết bị quấn ống có được thiết kế để đảm bảo chỉ có đầu ống JET mới nhả được khóa liên động?</t>
  </si>
  <si>
    <t>Nếu đầu ống là loại không thay đổi, vị trí giữ có được thiết kế lắp đặt khóa liên động?</t>
  </si>
  <si>
    <t xml:space="preserve">Ngàm khóa giữ cò đầu ống đã được tháo ra chưa?        </t>
  </si>
  <si>
    <t>Các nút dừng động cơ khẩn cấp có được lắp đặt phía ngoài (màu đỏ trên mỗi bên của xe) có dễ thấy và dễ dàng thao tác không?</t>
  </si>
  <si>
    <t>Xe có lắp đặt nút dừng động cơ khẩn cấp trên giàn nâng không? Đánh giá viên phải kiểm tra hoạt động.</t>
  </si>
  <si>
    <t>Có tối thiểu 2 bình chữa cháy loại 9kg (Bột/ bọt phù hợp) ghi rõ ngày bảo dưỡng không?</t>
  </si>
  <si>
    <t>Tình trạng dây tiếp mát và quận dây có tốt không?</t>
  </si>
  <si>
    <t>Đánh giá viên phải kiểm tra kết nối giữa kẹp và khung xe (tối đa 25 ohms)</t>
  </si>
  <si>
    <t>Giàn nâng có được lắp đặt:</t>
  </si>
  <si>
    <t xml:space="preserve"> - Tối thiểu 02 cảm biến va chạm? Đánh giá viên phải kiểm tra tính năng. </t>
  </si>
  <si>
    <t xml:space="preserve"> - Lối vào và các bậc thang, thang xuống an toàn?</t>
  </si>
  <si>
    <t xml:space="preserve"> - Sàn chống trượt?</t>
  </si>
  <si>
    <t xml:space="preserve"> - Hệ thống đảm bảo cửa của giàn nâng được khóa chắc chắn khi sử dụng?</t>
  </si>
  <si>
    <t xml:space="preserve"> - Lối thoát khẩn cấp hoặc thiết bị hạ giàn nâng khẩn cấp?</t>
  </si>
  <si>
    <t xml:space="preserve"> - các cảnh báo cần thiết?</t>
  </si>
  <si>
    <t>Có bộ kít chống tràn dầu không?</t>
  </si>
  <si>
    <t>Hệ thống khóa liên động</t>
  </si>
  <si>
    <t>Phương tiện có được trang bị khóa liên động kích hoạt khi:</t>
  </si>
  <si>
    <t xml:space="preserve"> - Nhấc đầu ống tra nạp?</t>
  </si>
  <si>
    <t xml:space="preserve"> - Nhấc đầu ống nhập từ hệ thống đường ống ngầm?</t>
  </si>
  <si>
    <t xml:space="preserve"> - Khi giàn nâng di chuyển?</t>
  </si>
  <si>
    <t xml:space="preserve"> - Cửa hộp tra nạp mở? </t>
  </si>
  <si>
    <t xml:space="preserve"> - Sử dụng tay vịn trên nóc xi téc?</t>
  </si>
  <si>
    <t xml:space="preserve"> - Nhấc đầu ống tra nạp trên cánh?</t>
  </si>
  <si>
    <r>
      <t xml:space="preserve"> </t>
    </r>
    <r>
      <rPr>
        <sz val="10"/>
        <color rgb="FF000000"/>
        <rFont val="Tahoma"/>
        <family val="2"/>
      </rPr>
      <t>- Nối đầu ống nhập của xe?</t>
    </r>
  </si>
  <si>
    <t>Tính năng giải phóng khóa liên động và các khóa liên động hoạt động có tốt không? Đánh giá viên phải kiểm tra thực tế.</t>
  </si>
  <si>
    <t>Công tắc giải phóng khóa liên động có được niêm phong không?</t>
  </si>
  <si>
    <t>Hệ thống đèn chỉ báo tình trạng khóa liên động (Bật/tắt/giải phóng) được lắp đặt và hoạt động tốt? Đánh giá viên phải kiểm tra tính năng.</t>
  </si>
  <si>
    <t>(Các đèn chỉ báo phải được lái xe thấy rõ ràng ở vị trí lái thông thường)</t>
  </si>
  <si>
    <t>Các thang kỹ thuật và các bậc thang được thiết kế đúng với tiêu chuẩn tra nạp cho tàu bay? Có theo đúng các yêu cầu trong JIG 3.4?</t>
  </si>
  <si>
    <t>Hệ thống deadman &amp; Kiếm soát áp suất</t>
  </si>
  <si>
    <t>Hệ thống kiểm soát áp suất có theo đúng tiêu chuẩn của JIG không?</t>
  </si>
  <si>
    <t>Deadman có phải là loại phải kích hoạt định kỳ không?</t>
  </si>
  <si>
    <t>Nếu được trang bị công tắc cưỡng bức deadman:</t>
  </si>
  <si>
    <t xml:space="preserve"> - Được niêm phong nếu là loại gạt?</t>
  </si>
  <si>
    <t xml:space="preserve"> - Loại nút bấm và giữ? (Tốt nhất)</t>
  </si>
  <si>
    <t>D2: Dịch vụ tra nạp - Trang thiết bị tra nạp</t>
  </si>
  <si>
    <t>Đánh giá viên phải kiếm chứng việc lấy mẫu bồn, kiểm tra thử áp suất tĩnh ống mềm, kiểm tra lưới lọc đầu vòi và kiểm tra hệ thống van kiểm soát áp suất</t>
  </si>
  <si>
    <t>Các xe tra nạp có được trang bị:</t>
  </si>
  <si>
    <t>Tách biệt đầu ống nhập (khi nhập đáy nhiều chủng loại sản phẩm)?</t>
  </si>
  <si>
    <t>Các điểm xả bồn chứa với đường xả có van loại tự đóng?</t>
  </si>
  <si>
    <t>Hệ thống công nghệ tra nạp được thiết kế đảm bảo toàn bộ hàng nạp cho tàu bay đều chảy qua lưu lượng kế và bầu lọc, không bị chuyển tiếp đến bất kỳ điểm nào khác?</t>
  </si>
  <si>
    <t>Xe tra nạp ngầm được trang bị:</t>
  </si>
  <si>
    <t>Dây giật thích hợp, màu sắc dễ nhận biết, với chiều dài tối thiểu 5m (16 feet)? Khi dây giật được lắp đặt trên xe, dây giật phải được cách điện với khung xe.</t>
  </si>
  <si>
    <t>Thiết bị nhận dạng/bảo vệ hố van ngầm?</t>
  </si>
  <si>
    <t>Đầu ống ngầm theo đúng tiêu chuẩn EI 1584 phiên bản mới nhất?</t>
  </si>
  <si>
    <t>Hệ thống đường ống tuân thủ đúng các khuyến cáo của nhà sản xuất liên quan đến các đầu ống tự ngắt khi tháo? (Việc sử dụng CLADs phải theo đúng hướng dẫn của nhà sản xuất)</t>
  </si>
  <si>
    <t>Xả và lấy mẫu</t>
  </si>
  <si>
    <t>Các van có được thiết kế có nắp chống bụi, tiếp cận và nhận dạng dễ dàng?</t>
  </si>
  <si>
    <t xml:space="preserve">Có lắp đặt bình lấy mẫu trên sân bằng thủy tinh loại phù hợp? </t>
  </si>
  <si>
    <t>(Các xô chỉ sử dụng cho việc xả)</t>
  </si>
  <si>
    <t>Có thực hiện xả đáy và kiểm tra trực quan đúng? (tại lưu lượng lớn nhất từ điểm xả đáy bồn và dưới áp suất từ bầu lọc)</t>
  </si>
  <si>
    <t>Đánh giá viên phải kiểm tra hóa chất thử nước trong hạn sử dụng.</t>
  </si>
  <si>
    <t>Các bồn thu hồi có được kiểm tra cặn và nước tối thiểu là hàng ngày? Sản phẩm xả có được xử lý đúng, cách ly chủng loại (nếu cần) và trả về bồn chứa/hạ cấp đúng quy đinh?</t>
  </si>
  <si>
    <t>Kiểm tra thử áp ống mềm</t>
  </si>
  <si>
    <t>Có thiết bị kiểm tra thử áp suất tĩnh phù hợp?</t>
  </si>
  <si>
    <t>Việc kiểm tra thử áp được thực hiện đúng và các kết quả kiểm tra phù hợp? (Nắp bịt ống, nilon bọc ống phải được gỡ ra trước khi kiểm tra. Các khớp nối phải được tháo hoặc mở lỏng để kiểm tra tối thiểu mỗi 2 năm)</t>
  </si>
  <si>
    <t>Các lưới lọc đầu vòi</t>
  </si>
  <si>
    <t>Có thiết bị xả và kiểm tra phù hợp?</t>
  </si>
  <si>
    <t>Lưới lọc là loại 60 lỗ (hoặc cao hơn)?</t>
  </si>
  <si>
    <t>Tình trạng lưới lọc tốt và không có dị vật?</t>
  </si>
  <si>
    <t>Hệ thống kiểm soán áp suất và tính năng của deadman</t>
  </si>
  <si>
    <t>Có giàn thử phù hợp giả lập được việc ngắt nhanh/chậm dòng nhiên liệu bơm lên tàu bay và được vận hành trực tiếp từ mặt đất?</t>
  </si>
  <si>
    <t>Đồng hồ áp suất của giàn thử là loại điện tử hoặc đồng hồ chứa dầu?</t>
  </si>
  <si>
    <t>Việc kiểm tra hệ thống kiểm soát áp suất được thực hiện đúng, có kết quả phù hợp?</t>
  </si>
  <si>
    <t>Kiểm tra đồng hồ áp suất</t>
  </si>
  <si>
    <t xml:space="preserve">Có đồng hồ chuẩn hoặc thiết bị mẫu để kiểm tra và được sử dụng đúng cách? </t>
  </si>
  <si>
    <t>D3: Dịch vụ tra nạp - Hoạt động tra nạp cho tàu bay</t>
  </si>
  <si>
    <t>Đánh giá viên phải kiểm chứng tối thiểu một lượt tra nạp dưới cánh và nên kiểm chứng một lượt tra nạp trên cánh nếu có thể.</t>
  </si>
  <si>
    <t>Thông tin lượt tra nạp</t>
  </si>
  <si>
    <t>Loại tàu bay:</t>
  </si>
  <si>
    <t>Sử dụng thiết bị tra nạp:</t>
  </si>
  <si>
    <t>Số lượng nhân viên vận hành:</t>
  </si>
  <si>
    <t>Chủng loại nhiên liệu tra nạp (Jet hoặc Avgas):</t>
  </si>
  <si>
    <t>Nhân viên vận hành có kiểm soát tốc độ di chuyển trên sân đỗ?</t>
  </si>
  <si>
    <t>Xe tra nạp tiếp cận tàu bay theo hướng an toàn và kiểm tra phanh dừng đỗ trước khi tiếp cận bãi đỗ tàu bay?</t>
  </si>
  <si>
    <t>Nếu xe tra nạp phải lùi vào vị trí tra nạp, việc di chuyển của xe có được hướng dẫn, hỗ trợ bởi nhân viên trên sân đỗ?</t>
  </si>
  <si>
    <t>Phương tiện có nằm ở vị trí tra nạp an toàn và, nếu dừng đỗ dưới cánh, có đủ khoảng cách an toàn giữa xe và tàu bay?</t>
  </si>
  <si>
    <t>Quy trình tra nạp</t>
  </si>
  <si>
    <t>Có lối thoát hiểm được duy trì trong quá trình tra nạp?</t>
  </si>
  <si>
    <t>Việc tra nạp có được dừng/không thực hiện trong quá trình phá băng của tàu bay hoặc khi có sấm sét trên sân đỗ?</t>
  </si>
  <si>
    <t>Trình tự kết nối/ngắt kết nối được quy định rõ và tuân thủ đầy đủ?</t>
  </si>
  <si>
    <t>Các ống mềm có được đặt ở vị trí tránh các phương tiện phục vụ mặt đất khác chạy qua không?</t>
  </si>
  <si>
    <t>Nhân viên vận hành có kiểm tra tình trạng họng tiếp liệu của tàu bay trước khi kết nối/sau khi ngắt kết nối ống tiếp liệu?</t>
  </si>
  <si>
    <t>Quy trình tra nạp trên cánh có đảm bảo ngăn ngừa tra nạp nhầm chủng loại nhiên liệu?</t>
  </si>
  <si>
    <t>(Yêu cầu tra nạp, tối thiểu 2/3 biện pháp kiểm soát, xác nhận chủng loại nhiên liệu, cabin tự phục vụ, tra nạp tự động)</t>
  </si>
  <si>
    <t>Các bình chữa cháy có dễ tiếp cận?</t>
  </si>
  <si>
    <t>Có thực hiện đúng quy trình lấy và lưu mẫu?</t>
  </si>
  <si>
    <t>Khi được yêu cầu sử dụng viên thử nước, việc sử dụng có đảm bảo đúng, viên thử nước còn hạn sử dụng?</t>
  </si>
  <si>
    <t>Nhân viện vận hành có ghi nhận chênh áp ngay sau khi áp suất bơm đạt giá trị cao nhất? Có thực hiện so sánh chênh áp thực tế với chênh áp được ghi nhận trong lần tra nạp trước?</t>
  </si>
  <si>
    <t>Khi nhân viên vận hành thực hiện các công tác bổ sung, các công việc này có theo đúng tài liệu hướng dẫn của IATA?</t>
  </si>
  <si>
    <t>Nhân viên vận hành có thực hiện đi bộ vòng quanh "360 độ" quanh phương tiện và kiểm tra kết nối khi kết thúc hoạt động tra nạp?</t>
  </si>
  <si>
    <t>Kiểm soát deadman</t>
  </si>
  <si>
    <t>Nếu được lắp đặt, công tắc cưỡng bức (loại gạt) có được niêm phong?</t>
  </si>
  <si>
    <t>Nếu deadman được kiểm tra trong quá trình tra nạp, thời gian đóng/mở và dung tích nhiên liệu chảy dư có trong giới hạn được ghi chi tiết tại bảng A15.4 không?</t>
  </si>
  <si>
    <t>Công tắc cưỡng bức khóa liên động có được niêm phong?</t>
  </si>
  <si>
    <t>Có hệ thống đèn cảnh báo chỉ báo tình trạng của hệ thống khóa liên động hoạt động tốt?</t>
  </si>
  <si>
    <t>(Vị trí lắp đặt các đèn chỉ báo phải đảm bảo trong tầm nhìn của lái xe)</t>
  </si>
  <si>
    <t>Tra nạp ngầm - nhận diện &amp; biện pháp bảo vệ</t>
  </si>
  <si>
    <t>Có sử dụng cờ/nón cảnh báo dễ nhận biết để nhận diện hố van ngầm?</t>
  </si>
  <si>
    <t>(Đánh giá viên nên kiểm chứng và xác định khả năng nhìn thấy cảnh báo khi trời tối).</t>
  </si>
  <si>
    <t>Nhân viên vận hành có lối tiếp cận hố van thông thoáng, không bị chắn bởi thân tàu/động cơ tàu bay không?</t>
  </si>
  <si>
    <t>Việc trải dây giật trên sân có đảm bảo không bị vướng và dễ tiếp cận để sử dụng trong trường hợp khẩn cấp không?</t>
  </si>
  <si>
    <t>E1: Thiết bị lọc</t>
  </si>
  <si>
    <t>Phải mở tối thiểu một bầu lọc để kiểm tra. Ngoài ra phải kiểm chứng việc kiểm tra màng lọc tại đầu ra của bầu lọc.</t>
  </si>
  <si>
    <t>Kiểm tra chung/bên ngoài</t>
  </si>
  <si>
    <t>Vỏ bầu lọc có bảng thông tin bầu lọc theo đúng yêu cầu của EI 1586?</t>
  </si>
  <si>
    <t>Bầu lọc ngưng tách và các lõi lọc theo đúng yêu cầu của EI 1581 phiên bản cuối không?</t>
  </si>
  <si>
    <t>Bầu lọc hấp thụ có theo đúng yêu cầu của EI 1583 phiên bản cuối không?</t>
  </si>
  <si>
    <t>Lọc tinh có theo đúng yêu cầu của EI 1590 phiên bản cuối hay không?</t>
  </si>
  <si>
    <t>Bảng thông tin tại mỗi bầu lọc có ghi rõ tuân thủ theo các tiêu chuẩn trên và có thiết kế đúng, ghi rõ chủng loại và số lượng lõi lọc được lắp đặt?</t>
  </si>
  <si>
    <t>Thông tin về lưu lượng tối đa có được ghi trên thân bầu lọc hoặc vị trí thích hợp gần bầu lọc, và nó có thấp hơn lưu lượng thiết kế của bầu lọc?</t>
  </si>
  <si>
    <t>Các ngày kiểm tra và thay thế lõi lọc có được ghi rõ trên bầu lọc (hoặc vị trí thích hợp gần bầu lọc)?</t>
  </si>
  <si>
    <t>Các lõi lọc có được sử dụng và bảo quản theo đúng các yêu cầu của nhà sản xuất không?</t>
  </si>
  <si>
    <t>Các đồng hồ chênh áp được lắp đặt cho phép đọc trực tiếp và tình trạng tốt không? Đánh giá viên phải kiểm chứng điểm zero và hoạt động của đồng hồ.</t>
  </si>
  <si>
    <t>Các công tắc chênh áp lắp đặt trên bầu lọc hấp thụ của xe tra nạp ngầm và quy trình thực hiện có nêu rõ các bước ứng phó khi công tắc chênh áp bị kích hoạt?</t>
  </si>
  <si>
    <t>Có được lắp đặt van kiểm tra tách khí và van xả áp, hoạt động tốt không?</t>
  </si>
  <si>
    <t>Van cách ly/bảo dưỡng có được niêm phong ở vị trí hoạt động bình thường không?</t>
  </si>
  <si>
    <t>Các điểm xả có dễ tiếp cận và có đủ khoảng trống để sử dụng với bình lấy mẫu thủy tinh cổ rộng không?</t>
  </si>
  <si>
    <t>Kiểm tra bên trong - Đánh giá viên phải kiểm tra tối thiểu một bầu lọc</t>
  </si>
  <si>
    <t>Có sàn thao tác phù hợp để thao tác an toàn với bầu lọc?</t>
  </si>
  <si>
    <t>Tình trạng các lõi lọc có tốt không?</t>
  </si>
  <si>
    <t>Tất cả các lõi lọc (loại ngưng và tách) được mua cùng nhà sản xuất?</t>
  </si>
  <si>
    <t>Đánh giá viên phải ghi nhận bất cứ hư hỏng nào được nhìn thấy hoặc dấu hiệu nhiễm bẩn bề mặt, việc phát triển của vi sinh và hành động khắc phục.</t>
  </si>
  <si>
    <t>Đánh giá viên phải kiểm chứng việc kiểm tra nước của các lõi tách.</t>
  </si>
  <si>
    <t>Các lõi lọc có được siết theo đúng lực siết của nhà sản xuất đưa ra sử dụng cờ lê lực được kiểm định, hiệu chuẩn?</t>
  </si>
  <si>
    <t>Đối với các lõi lọc dài hơn 18" (45cm), có khung gá con nhện và kết nối dẫn điện với vỏ của bầu lọc? (không xếp chồng các lõi)</t>
  </si>
  <si>
    <t>Tình trạng doăng làm kín nắp bầu lọc có tốt hay không?</t>
  </si>
  <si>
    <t>Doăng làm kín phải được thay thế sau mỗi 3 lần mở lọc.</t>
  </si>
  <si>
    <t>Tình trạng bề mặt lõi lọc tốt?</t>
  </si>
  <si>
    <t>Sau khi kiểm tra, bầu lọc được điền đầy chậm?</t>
  </si>
  <si>
    <t>Kiểm tra màng lọc màu</t>
  </si>
  <si>
    <t>Tình trạng bộ kiểm tra màng lọc có tốt không? Đánh giá viên phải kiểm chứng việc kiểm tra</t>
  </si>
  <si>
    <r>
      <t xml:space="preserve">F1: </t>
    </r>
    <r>
      <rPr>
        <b/>
        <sz val="10"/>
        <color rgb="FF000000"/>
        <rFont val="Tahoma"/>
        <family val="2"/>
      </rPr>
      <t>Quản lý an ninh, an toàn, sức khỏe &amp; môi trường</t>
    </r>
  </si>
  <si>
    <t>Việc đánh giá này không phải là đánh giá HSSE. Tuy nhiên, đánh giá viên nên kiểm tra việc tồn tại hệ thống quản lý HSSE</t>
  </si>
  <si>
    <t>Hệ thống HSSE</t>
  </si>
  <si>
    <t>Việc đánh giá hệ thống quản lý HSSE có được thực hiện mỗi 3 năm bởi tổ chức độc lập, có báo cáo kiểm tra cuối cùng?</t>
  </si>
  <si>
    <t>Đánh giá viên có thể hỏi nếu báo cáo cuối cùng đã được đăng lên www.jigonline.com</t>
  </si>
  <si>
    <t>Có quy định chính sách HSSE có được hội đồng thành viên JIG xem xét (hoặc nhân sự tương đương) và được công bố rõ ràng?</t>
  </si>
  <si>
    <t>Có chương trình phổ biến HSSE được triển khai đến tất cả nhân viên, các nhà thầu và khách?</t>
  </si>
  <si>
    <t>Có hình thức phổ biến phù hợp thực hiện khi đánh giá viên đến cơ sở?</t>
  </si>
  <si>
    <t>Việc thực hiện "Kiểm tra an toàn" được thực hiện bởi cán bộ quản lý và giám sát viên theo chu kỳ được đặt ra?</t>
  </si>
  <si>
    <t>Các dấu hiệu cảnh báo an toàn có được ghi rõ tại tất cả các khu vực và biển báo được duy trì tốt?</t>
  </si>
  <si>
    <t>Quy trình kiểm soát công việc</t>
  </si>
  <si>
    <t>Có bằng chứng về hệ thống cấp phép làm việc đang được sử dụng với các biện pháp bảo đảm an toàn thích hợp tại các lối vào, khu vực nguy hiểm (như áp suất...), hàn cắt, cách ly, các công việc về điện và các hoạt động cần kiểm soát?</t>
  </si>
  <si>
    <t>Hệ thống cấp phép công việc có bao gồm việc phân công công việc thực hiện bởi cán bộ chuyên trách?</t>
  </si>
  <si>
    <t>An ninh</t>
  </si>
  <si>
    <t>Cơ sở có biện pháp bảo đảm an ninh thích hợp để ngăn ngừa xâm nhập bất hợp pháp?</t>
  </si>
  <si>
    <t>Đánh giá viên nên kiểm tra không có vấn đề liên quan đến an ninh trong quá trình đánh giá</t>
  </si>
  <si>
    <r>
      <t xml:space="preserve">F2: </t>
    </r>
    <r>
      <rPr>
        <b/>
        <sz val="10"/>
        <color rgb="FF000000"/>
        <rFont val="Tahoma"/>
        <family val="2"/>
      </rPr>
      <t xml:space="preserve"> Huấn luyện, kiểm soát thay đổi, quy trình khẩn nguy &amp; ứng phó sự cố</t>
    </r>
  </si>
  <si>
    <t>Huấn luyện, xử lý sản phẩm và bảo hộ lao động</t>
  </si>
  <si>
    <t>Có kế hoạch đào tạo cho nhân sự mới và đào tạo lại cho nhân sự cũ?</t>
  </si>
  <si>
    <t>Hồ sơ đào tạo bao gồm</t>
  </si>
  <si>
    <t xml:space="preserve"> - Đào tạo về ý thức HSSE và các kỹ năng?</t>
  </si>
  <si>
    <t xml:space="preserve"> - Huấn luyện về thao tác vận hành thông thường và bảo đảm chất lượng?</t>
  </si>
  <si>
    <t xml:space="preserve"> - Huấn luyện phòng cháy chữa cháy? </t>
  </si>
  <si>
    <t xml:space="preserve"> - Diễn tập phòng cháy và diễn tập ứng phó khẩn nguy?</t>
  </si>
  <si>
    <t xml:space="preserve"> - Khi thực hiện dịch vụ tra nạp bổ sung (cấp độ 2, 3, 4), chi tiết các loại tàu bay?</t>
  </si>
  <si>
    <t xml:space="preserve"> - Đào tạo, huấn luyện thực hành?</t>
  </si>
  <si>
    <t>Cơ sở có quy chế về sử dụng bảo hộ lao động bao gồm yêu cầu đối với ban điều hành và khách đến thăm sử dụng trang bị bảo hộ phù hợp?</t>
  </si>
  <si>
    <t>Có quy trình sơ cứu?</t>
  </si>
  <si>
    <t>Có bộ sơ cứu dự phòng và quy định rõ trách nhiệm bảo quản?</t>
  </si>
  <si>
    <t>Có thiết bị rửa/vệ sinh phù hợp?</t>
  </si>
  <si>
    <t>Quản lý thay đổi</t>
  </si>
  <si>
    <t>Có quy trình quản lý thay đổi được áp dụng?</t>
  </si>
  <si>
    <t>Báo cáo và điều tra sự cố</t>
  </si>
  <si>
    <t>Có sử dụng báo cáo sự cố hàng tháng trên hệ thống báo cáo HSSE trực tuyến của JIG?</t>
  </si>
  <si>
    <t>Có quy trình báo cáo sự cố?</t>
  </si>
  <si>
    <t>Các báo cáo sự cố và hành động khắc phục có được chia sẻ với các nhân viên và đơn vị liên quan?</t>
  </si>
  <si>
    <t>Quy trình ứng phó khẩn nguy</t>
  </si>
  <si>
    <t>Quy trình ứng phó khẩn nguy được quy định các trường hợp:</t>
  </si>
  <si>
    <t>· Hư hỏng trang thiết bị ảnh hưởng đến khả năng vận hành</t>
  </si>
  <si>
    <t>· Mất điện</t>
  </si>
  <si>
    <t>· Tràn dầu</t>
  </si>
  <si>
    <t>· Tai nạn lao động đối với nhân viên, nhà thầu hoặc bên thứ ba</t>
  </si>
  <si>
    <t>· Khủng bố, đe dọa bom, biểu tình v.v...</t>
  </si>
  <si>
    <t>· Các vấn đề liên quan đến chất lượng nhiên liệu</t>
  </si>
  <si>
    <t>· Sự cố đối với tàu bay mà nhiên liệu có thể là yếu tố tác động</t>
  </si>
  <si>
    <t>· Cháy</t>
  </si>
  <si>
    <r>
      <t xml:space="preserve">. </t>
    </r>
    <r>
      <rPr>
        <sz val="10"/>
        <color rgb="FF000000"/>
        <rFont val="Tahoma"/>
        <family val="2"/>
      </rPr>
      <t>Thiếu hàng</t>
    </r>
  </si>
  <si>
    <t>. Sự cố y tế trên diện rộng (VD như dịch bệnh)</t>
  </si>
  <si>
    <t>Có bằng chứng rằng các nhân viên có ý thức về các nội dung liên quan trực tiếp đến họ?</t>
  </si>
  <si>
    <t>Các số điện thoại liên lạc khẩn cấp có sẵn và được cập nhật?</t>
  </si>
  <si>
    <t>Có các bản vẽ sơ đồ cơ sở, ghi rõ vị trí thiết bị chữa cháy, thiết bị ngắt khẩn cấp, vị trí kích hoạt chuông cảnh báo, các lối thoát, điểm tập kết và thiết bị sơ cứu?</t>
  </si>
  <si>
    <t>Có bản vẽ phân cấp khu vực nguy hiểm của cơ sở và các trang thiết bị liên quan?</t>
  </si>
  <si>
    <r>
      <t xml:space="preserve">G2: </t>
    </r>
    <r>
      <rPr>
        <b/>
        <sz val="10"/>
        <color rgb="FF000000"/>
        <rFont val="Tahoma"/>
        <family val="2"/>
      </rPr>
      <t xml:space="preserve"> Kho sân bay - Các báo cáo kiểm tra và bảo dưỡng định kỳ</t>
    </r>
  </si>
  <si>
    <t>Đánh giá viên phải kiểm tra các báo cáo kiểm tra định kỳ đầy đủ, rõ ràng &amp; được cập nhật</t>
  </si>
  <si>
    <t>Độ dẫn điện và nhiệt độ (nếu hàng chứa trong bồn quá một tháng)?</t>
  </si>
  <si>
    <t>Chứng chỉ kiểm tra định kỳ (đối với hàng chứa quá 6 tháng)?</t>
  </si>
  <si>
    <t>Xả van kép hàng tuần và kiểm tra độ kín (hệ thống cấp hàng không chuyên dụng)?</t>
  </si>
  <si>
    <t>Kiểm tra hoạt động cần xuất dầu bề mặt hàng tháng?</t>
  </si>
  <si>
    <t>Kiểm tra hệ thống cảnh báo mức cao (kiểm tra ướt hàng năm, có thể kiểm tra tính năng vận hành hàng tháng và được ghi nhận)?</t>
  </si>
  <si>
    <t>Kiểm tra trực quan bên trong bồn chứa và đánh giá độ sạch (không vào bồn)?</t>
  </si>
  <si>
    <t>Kiểm tra bên trong và súc rửa?</t>
  </si>
  <si>
    <t>Có biên bản chi tiết về loại và khối lượng tạp chất tìm thấy, tình trạng các thiết bị lắp đặt trong bồn và lớp sơn phủ?</t>
  </si>
  <si>
    <t>Nếu sử dụng hóa chất để làm sạch, hồ sơ có lưu các bước bổ sung để đảm bảo không có tạp chất trong nhiên liệu không?</t>
  </si>
  <si>
    <t>Kiểm tra bên trong bồn thu hồi hàng quý? (hoặc kết quả kiểm tra vi sinh)</t>
  </si>
  <si>
    <t>Các ống ngầm</t>
  </si>
  <si>
    <t>Kiểm tra thử áp đối với đường ống ngầm hàng năm theo 8.7.2?</t>
  </si>
  <si>
    <t>Tiếp mát (Nhập hàng đường bộ/Xuất ra xe tra nạp)</t>
  </si>
  <si>
    <t>Kiểm tra trực quan dây và kẹp tiếp mát hàng ngày?</t>
  </si>
  <si>
    <t>Các ống mềm</t>
  </si>
  <si>
    <t>Ngày sản xuất, ngày súc rửa &amp; ngày đưa vào hoạt động và kiểm tra trực quan hàng tháng khi đang hoạt động?</t>
  </si>
  <si>
    <t>Kiểm tra thử áp ống xuất ra xe tra nạp mỗi 6 tháng?</t>
  </si>
  <si>
    <t>Lưu lượng kế và các đồng hồ đo</t>
  </si>
  <si>
    <t>Chứng chỉ hiệu chuẩn đồng hồ chuẩn/bình chuẩn (hiệu lực 3 năm)? (Đồng hồ đo có kích thước đúng &amp; đúng chủng loại nhiên liệu)</t>
  </si>
  <si>
    <t xml:space="preserve"> - Lưu lượng kế đang sử dụng?</t>
  </si>
  <si>
    <t xml:space="preserve"> - Lưu lượng kế mới/được sửa chữa trước khi đưa vào sử dụng?</t>
  </si>
  <si>
    <t xml:space="preserve"> - Việc thực hiện kiểm tra đúng lưu lượng cần thiết?</t>
  </si>
  <si>
    <t>Kết quả hiệu chuẩn đồng hồ mỗi 6 tháng đúng theo tiêu chuẩn yêu cầu đối về:</t>
  </si>
  <si>
    <t>Các lưu lượng kế hoạt động bất thường/không thể hiệu chuẩn phải ngừng sử dụng.</t>
  </si>
  <si>
    <t>Hiệu chuẩn đồng hồ áp suất chuẩn (mỗi 3 năm)?</t>
  </si>
  <si>
    <t>Kiểm tra độ chính xác đối với các áp kế quan trọng mỗi 6 tháng sử dụng áp kế chuẩn hoặc thiết bị hiệu chuẩn?</t>
  </si>
  <si>
    <t>Thiết bị điện</t>
  </si>
  <si>
    <t>Tất cả các thiết bị điện, cả loại cố định và di động, được kiểm tra và bảo dưỡng bởi nhân viên được đào tạo phù hợp?</t>
  </si>
  <si>
    <t>Thiết bị điện tại các khu vực nguy hiểm theo tiêu chuẩn phòng nổ (VD như được xác nhận theo ATEX) được bảo dưỡng bởi nhân viên được huấn luyện?</t>
  </si>
  <si>
    <t>Kiểm tra điện trở dây tiếp điện/kim thu sét hàng năm?</t>
  </si>
  <si>
    <t>Kiểm tra các nút dừng khẩn cấp?</t>
  </si>
  <si>
    <t>Xả thấp điểm và kiểm tra trực quan hàng tuần?</t>
  </si>
  <si>
    <t>Báo cáo sử dụng hố van ngầm hàng ngày và xả các hố không sử dụng hàng quý?</t>
  </si>
  <si>
    <t>Kiểm tra thử áp các ống xả thấp điểm &amp; hố van mỗi 6 tháng?</t>
  </si>
  <si>
    <t>Hồ sơ phương tiện xả hố van ngầm?</t>
  </si>
  <si>
    <t>Kiểm tra chất lượng &amp; xả bổ sung đối với các đường ống ngầm được bảo dưỡng/sửa chữa?</t>
  </si>
  <si>
    <t>Kiểm tra hàng tuần và vệ sinh các hố van:</t>
  </si>
  <si>
    <t>Kiểm tra hoạt động của các van ngầm</t>
  </si>
  <si>
    <t xml:space="preserve"> - Kiểm tra tĩnh (hàng tháng)?</t>
  </si>
  <si>
    <t xml:space="preserve"> - Kiểm tra động (hàng năm)?</t>
  </si>
  <si>
    <t xml:space="preserve"> - Sau khi sửa chữa/đại tu và trước khi sử dụng?</t>
  </si>
  <si>
    <t xml:space="preserve"> - Kiểm tra kín khít hàng năm có thể được thực hiện sử dụng các đồng hồ đo của nhà sản xuất?</t>
  </si>
  <si>
    <t>Lưu ý đối với đánh giá viên: Việc kiểm tra hoạt động của van ngầm có thể tham chiếu đến EI 1560</t>
  </si>
  <si>
    <t>Quy trình kiểm tra hệ thống dừng khẩn cấp và kết quả kiểm tra hàng tháng?</t>
  </si>
  <si>
    <t>Bảo vệ ca tốt</t>
  </si>
  <si>
    <t xml:space="preserve"> - Kiểm tra hàng quý?</t>
  </si>
  <si>
    <t xml:space="preserve"> - Kiểm tra hàng năm bởi nhân viên có chứng chỉ?</t>
  </si>
  <si>
    <t>Quy trình kiểm tra độ kín khít hệ thống tra nạp ngầm và kết quả:</t>
  </si>
  <si>
    <t xml:space="preserve"> - Hệ thống kiểm soát rò rỉ, hoặc</t>
  </si>
  <si>
    <t xml:space="preserve"> - Kiểm tra thử áp (Nếu không có hệ thống kiểm soát rò rỉ)</t>
  </si>
  <si>
    <t>Kiểm tra sốc vầ các van giảm áp hàng năm?</t>
  </si>
  <si>
    <t>Kiểm tra bên trong buồng van (và làm sạch nước)</t>
  </si>
  <si>
    <t xml:space="preserve"> - Không vào buồng van (trừ khi đạt được các yêu cầu của mục 8.10)?</t>
  </si>
  <si>
    <t xml:space="preserve"> - Vào khu vực có không gian hạn chế?</t>
  </si>
  <si>
    <t>(Kiểm tra hàng quý và hàng năm)</t>
  </si>
  <si>
    <t>Bảo dưỡng các bơm xuất, PLC và hệ thống cảnh báo/cảm biến sớm? (tối thiểu là hàng năm)</t>
  </si>
  <si>
    <r>
      <t xml:space="preserve">G1: </t>
    </r>
    <r>
      <rPr>
        <b/>
        <sz val="10"/>
        <color rgb="FF000000"/>
        <rFont val="Tahoma"/>
        <family val="2"/>
      </rPr>
      <t xml:space="preserve"> Kho sân bay - Hồ sơ kiểm soát chất lượng</t>
    </r>
  </si>
  <si>
    <t>Đánh giá viên phải kiểm tra hồ sơ tuân thủ theo đúng yêu cầu của JIG</t>
  </si>
  <si>
    <t>Hồ sơ hàng hóa từ kho cấp hàng</t>
  </si>
  <si>
    <t>Có các chứng chỉ xuất hàng tuân thủ đúng yêu cầu của AFQRJOS phiên bản mới nhất và có đủ các thông tin dưới đây:</t>
  </si>
  <si>
    <t xml:space="preserve"> - Chủng loại và số lượng?</t>
  </si>
  <si>
    <t xml:space="preserve"> - Ngày và giờ nhập hoặc chuyển bể?</t>
  </si>
  <si>
    <t xml:space="preserve"> - Số lô liên quan đến nguồn gốc lô hàng?</t>
  </si>
  <si>
    <t xml:space="preserve"> - Tỉ trọng 15 của lô hàng?</t>
  </si>
  <si>
    <t xml:space="preserve"> - Xác nhận "Không có nước"?</t>
  </si>
  <si>
    <t xml:space="preserve"> - Chữ ký của đơn vị xuất hàng?</t>
  </si>
  <si>
    <t>Chứng chỉ chất lượng nhà máy lọc dầu và Chứng chỉ phân tích hoặc chứng chỉ kiểm tra lại và Chứng chỉ kiểm tra định kỳ, nếu có phải được ký/ghi rõ ngày và tuân thủ đúng theo các yêu cầu của AFQRJOS phiên bản mới nhất?</t>
  </si>
  <si>
    <t>Chứng chỉ nhà máy lọc dầu có ghi rõ quy trình lọc với số lượng và loại phụ gia sử dụng theo ppm hoặc % theo khối lượng (kể cả trường hợp không sử dụng phụ gia)?</t>
  </si>
  <si>
    <t>Chứng chỉ phân tích cho phép truy xuất nguồn gốc nhà máy lọc dầu?</t>
  </si>
  <si>
    <t>Khi phụ gia chống tĩnh điện được thêm vào sau nhà máy lọc dầu, số lượng của phụ gia được ghi rõ trong các hồ sơ phù hợp?</t>
  </si>
  <si>
    <t>Đơn vị cung cấp nhiên liệu đến kho sân bay xác nhận với lãnh đạo kho sân bay về việc đáp ứng EI/JIG 1530?</t>
  </si>
  <si>
    <t>Hồ sơ nhập hàng</t>
  </si>
  <si>
    <t>Hồ sơ nhập hàng bao gồm</t>
  </si>
  <si>
    <t xml:space="preserve"> - Ngày, giờ nhập và số lượng (thể tích)?</t>
  </si>
  <si>
    <t xml:space="preserve"> - Chi tiết chứng chỉ xuất hàng?</t>
  </si>
  <si>
    <t xml:space="preserve"> - Đo chiều cao bồn và tính toán thể tích hàng ngày?</t>
  </si>
  <si>
    <t>Ổn đinh, Kiểm tra &amp; Xuất hàng - Hệ thống không chuyên dụng/đa chủng loại sản phẩm</t>
  </si>
  <si>
    <t>Hồ sơ có chỉ ra được sản phẩm được ổn định tối thiểu theo yêu cầu về thời gian?</t>
  </si>
  <si>
    <t>Mẫu chung của bồn chứa được chuẩn bị để kiểm tra lại (hoặc kiểm tra phân tích khi mất số liệu nhận diện lô hàng)?</t>
  </si>
  <si>
    <t>Hồ sơ bao gồm:</t>
  </si>
  <si>
    <t xml:space="preserve"> - Việc so sánh kết quả chứng chỉ kiểm tra lại với kết quả trước đó? (Lưu ý chỉ cho phép kiểm tra lại khi nhập 3 lô mới, ngoài ra phải thực hiện kiểm tra phân tích)</t>
  </si>
  <si>
    <t xml:space="preserve"> - Độ dẫn điện và nhiệt độ?</t>
  </si>
  <si>
    <t xml:space="preserve"> - Chứng chỉ xuất hàng có thông tin số lô hàng, ngày, tháng, tình trạng nước tự do và đơn vị cho phép cấp hàng?</t>
  </si>
  <si>
    <t>Phòng hóa nghiệm của đơn vị hoặc đơn vị ngoài được chứng nhận?</t>
  </si>
  <si>
    <t>Phòng hóa nghiệm có tham gia chương trình kiểm tra chéo với các phòng hóa nghiệm khác?</t>
  </si>
  <si>
    <t>Việc kiểm tra có thực hiện theo tiêu chuẩn của AFQRJOS hoặc tiêu chuẩn tương đương? (việc kiểm tra FAME có được thực hiện khi cần thiết)</t>
  </si>
  <si>
    <t>Khi các bồn chứa bị phân lớp, có quy trình xuất hàng phù hợp?</t>
  </si>
  <si>
    <t>Ổn đinh, Kiểm tra &amp; Xuất hàng - Hệ thống chuyên dụng/cách ly sản phẩm</t>
  </si>
  <si>
    <r>
      <t xml:space="preserve">G3: </t>
    </r>
    <r>
      <rPr>
        <b/>
        <sz val="10"/>
        <color rgb="FF000000"/>
        <rFont val="Tahoma"/>
        <family val="2"/>
      </rPr>
      <t>Thiết bị lọc - Hồ sơ</t>
    </r>
  </si>
  <si>
    <t>Thiết bị lọc</t>
  </si>
  <si>
    <t>Xả đáy hàng ngày các bầu lọc khi có áp suất và</t>
  </si>
  <si>
    <t>Kiểm tra ngoại quan hoặc trực quan?</t>
  </si>
  <si>
    <t>Thực hiện kiểm tra trực quan các bầu lọc hệ thống tra nạp ngầm, các lọc xuất lên xe tra nạp và các bầu lọc trên xe tra nạp</t>
  </si>
  <si>
    <t>Theo dõi chênh áp và hồ sơ chênh áp hàng tuần tại lưu lượng lớn nhất?</t>
  </si>
  <si>
    <t>Đồ thị chênh áp thực tế hàng tuần hoặc chênh áp quy đổi theo lưu lượng danh định?</t>
  </si>
  <si>
    <t>Hồ sơ khắc phục khi xảy ra chênh áp bất thường?</t>
  </si>
  <si>
    <t>Kiểm tra đồng hồ chênh áp mức Zero và kiểm tra chuyển động mỗi 6 tháng?</t>
  </si>
  <si>
    <t>Kiểm tra van đồng hồ chênh áp tại các điểm được lắp đặt?</t>
  </si>
  <si>
    <t>Kiểm tra chất lượng lưới lọc và độ sạch lưới lọc hàng tháng?</t>
  </si>
  <si>
    <t>Lõi lọc hấp thụ khi được thay thế có được ghi rõ nguyên nhân (VD như giới hạn chênh áp hoặc thời gian)?</t>
  </si>
  <si>
    <t>Các lõi ngưng tách được thay thế và ghi rõ nguyên nhân (VD như giới hạn chênh áp hoặc thời gian)</t>
  </si>
  <si>
    <t>Đối với các xe tra nạp, xúc rửa 4500 lít khi thay thế lõi lọc trước khi sử dụng?</t>
  </si>
  <si>
    <t>Các lõi hấp thụ được thay thế và ghi rõ nguyên nhân (VD như giới hạn chênh áp hoặc thời gian)</t>
  </si>
  <si>
    <t>Kiểm tra bên trong bầu lọc hàng năm:</t>
  </si>
  <si>
    <t xml:space="preserve"> - Độ sạch?</t>
  </si>
  <si>
    <t xml:space="preserve"> - Ngoại quan các lõi lọc?</t>
  </si>
  <si>
    <t xml:space="preserve"> - Kiểm tra lực siết lõi lọc (và các nắp bịt nếu được lắp đặt)</t>
  </si>
  <si>
    <t xml:space="preserve"> - Tình trạng bên trong lớp màng lọc?</t>
  </si>
  <si>
    <t xml:space="preserve"> - Tình trạng doăng làm kín và số lần tháo lắp lọc?</t>
  </si>
  <si>
    <t>Kiểm tra lõi tách (Teflon/Sợi tổng hợp) hàng năm hoặc khi thay thế lõi ngưng.</t>
  </si>
  <si>
    <t>Chứng chỉ hiệu chuẩn cờ lê lực (tối đa 5 năm)</t>
  </si>
  <si>
    <t>Kiểm tra hàng năm các van tách khí và van xả áp?</t>
  </si>
  <si>
    <t>Chứng nhận phù hợp EI 1582 đối với tất cả lõi lọc được lắp đặt và phù hợp EI 1581 đối với bầu lọc?</t>
  </si>
  <si>
    <t>Kiểm tra màng lọc màu (đối với Jet A1)</t>
  </si>
  <si>
    <t>Chỉ số kiểm tra màu màng lọc (Khô &amp; Ướt)</t>
  </si>
  <si>
    <t xml:space="preserve"> - Các lọc tại kho sân bay (kiểm tra sau lọc)?</t>
  </si>
  <si>
    <t xml:space="preserve"> - Các xe tra nạp (kiểm tra sau lọc)? và</t>
  </si>
  <si>
    <t xml:space="preserve"> - Sau khi thay thế các lõi lọc?</t>
  </si>
  <si>
    <t>Chỉ số kiểm tra màng kép (Khô &amp; Ướt):</t>
  </si>
  <si>
    <t xml:space="preserve"> - Đối với các xe tra nạp (Kiểm tra sau lọc)</t>
  </si>
  <si>
    <t>hoặc,</t>
  </si>
  <si>
    <t>Kết quả kiểm tra trọng lượng cặn:</t>
  </si>
  <si>
    <t>Hồ sơ các hoạt động khắc phục khi phát hiện màu hoặc trọng lượng cặn bất thường?</t>
  </si>
  <si>
    <r>
      <t xml:space="preserve">G4: </t>
    </r>
    <r>
      <rPr>
        <b/>
        <sz val="10"/>
        <color rgb="FF000000"/>
        <rFont val="Tahoma"/>
        <family val="2"/>
      </rPr>
      <t xml:space="preserve"> Dịch vụ tra nạp - Hồ sơ kiểm tra và bảo dưỡng định kỳ</t>
    </r>
  </si>
  <si>
    <t>Kiểm soát chất lượng và bảo dưỡng</t>
  </si>
  <si>
    <t>Có chương trình bảo dưỡng phòng ngừa?</t>
  </si>
  <si>
    <t>Hệ thống báo cáo lỗi, sự cố?</t>
  </si>
  <si>
    <t>Kiểm tra bảo dưỡng và khả năng đáp ứng khai thác của phương tiện?</t>
  </si>
  <si>
    <t>Kiểm tra phương tiện định kỳ và kiểm tra nếu phương tiện tra nạp ngừng sử dụng quá 1 tháng?</t>
  </si>
  <si>
    <t>Xả đáy và lấy mẫu phương tiện tra nạp:</t>
  </si>
  <si>
    <t xml:space="preserve"> - Hàng ngày khi bắt đầu ca sáng?</t>
  </si>
  <si>
    <t xml:space="preserve"> - Sau mỗi lần xuất hàng (bồn xe)?</t>
  </si>
  <si>
    <t xml:space="preserve"> - Sau khi hút liệu?</t>
  </si>
  <si>
    <t xml:space="preserve"> - Sau khi mưa lớn/tuyết rơi (bồn xe)?</t>
  </si>
  <si>
    <t xml:space="preserve"> - Sau khi rửa xe hoặc bảo dưỡng bồn chứa, lọc hoặc hệ thống công nghệ?</t>
  </si>
  <si>
    <t>Kiểm tra &amp; làm sạch bồn chứa:</t>
  </si>
  <si>
    <t xml:space="preserve"> - Kiểm tra trực quan từ nắp bồn (đối với các xe tra nạp Jet)?</t>
  </si>
  <si>
    <t xml:space="preserve"> - Kiểm tra độ sạch bên trong (không định kỳ)?</t>
  </si>
  <si>
    <t>Kiểm tra trực quan các bình thu hồi (bình chứa mẫu của xe/ xe moóc kéo) hàng quý?</t>
  </si>
  <si>
    <t>Tài liệu của phương tiện xác nhận bồn chứa được lắp đặt van thở đáp ứng được số lượng chuyên chở lớn nhất và lưu lượng xuất hàng?</t>
  </si>
  <si>
    <t>Xả nóc xi téc, kiểm tra tắc hàng tháng?</t>
  </si>
  <si>
    <t>Các thiết bị chống tràn của xe (ngắt mức cao/mức tràn)? 
(Kiểm tra tính năng hoạt động ngắt mức cao hàng quý &amp; kiểm tra hoạt động ngắt mức tràn hàng năm)</t>
  </si>
  <si>
    <t>Tra nạp trên cánh:</t>
  </si>
  <si>
    <t xml:space="preserve"> - Quy trình xác định chủng loại nhiên liệu?</t>
  </si>
  <si>
    <t xml:space="preserve"> - Có sử dụng biểu mẫu xác nhận chủng loại nhiên liệu?</t>
  </si>
  <si>
    <t>Kiểm tra tính năng hoạt động hàng tuần hệ thống interlock có bao gồm các đèn cảnh báo và kiểm tra hệ thống giải phóng khóa liên động?</t>
  </si>
  <si>
    <t>Kiểm tra hàng ngày niêm phong công tắc giải phóng khóa liên động, tính năng hoạt động của khóa liên động tại một vị trí?</t>
  </si>
  <si>
    <t>Kiểm tra hàng tháng hoạt động hệ thống hạ giàn nâng khẩn cấp và các cảm biến chống va chạm?</t>
  </si>
  <si>
    <t>Kiểm tra hàng tháng đối với các nút dừng động cơ khẩn cấp?</t>
  </si>
  <si>
    <t>Cáp tiếp mát &amp; Quận cáp</t>
  </si>
  <si>
    <t>Kiểm tra trực quan hàng ngày dây và kẹp tiếp mát (kể cả trường hợp thang tra nạp di động có tích hợp ống)?</t>
  </si>
  <si>
    <t>Kiểm tra khả năng dẫn điện hàng tuần?</t>
  </si>
  <si>
    <t>Ngày sản xuất &amp; đưa vào sử dụng, kiểm tra trực quan hàng tháng (với ống trải thẳng) tại áp suất hoạt động và sau khi giải phóng áp suất?</t>
  </si>
  <si>
    <t>Kiểm tra thử áp suất tĩnh</t>
  </si>
  <si>
    <t xml:space="preserve"> - Định kỳ (6 tháng)?</t>
  </si>
  <si>
    <t xml:space="preserve"> - Sau khi lắp đặt ống mới hoặc cắt ngắn?</t>
  </si>
  <si>
    <t>Đưa ống mới vào sử dụng?</t>
  </si>
  <si>
    <t>Kiểm tra và làm sạch lưới lọc đầu vòi hàng tháng (được lắp đặt tại các đầu vòi tra nạp áp lực và trên cánh)?</t>
  </si>
  <si>
    <t>Ngày sản xuất &amp; đưa vào sử dụng các khớp nối mềm?</t>
  </si>
  <si>
    <t>Kiểm tra tình trạng mỗi 6 tháng?</t>
  </si>
  <si>
    <t>Các đầu nối van tra nạp ngầm</t>
  </si>
  <si>
    <t>Kiểm tra kín khít hàng năm?</t>
  </si>
  <si>
    <t>Lưu lượng kế và đồng hồ đo</t>
  </si>
  <si>
    <t>Chứng chỉ hiệu chuẩn lưu lượng kế chuẩn/bình chuẩn (tối đa 3 năm)?</t>
  </si>
  <si>
    <t>(Đồng hồ chuẩn có kích thước phù hợp &amp; chuyên dụng cho loại sản phẩm)</t>
  </si>
  <si>
    <t>Kết quả kiểm định/hiệu chuẩn mỗi 6 tháng có độ chính xác phù hợp với tiêu chuẩn yêu cầu đối với:</t>
  </si>
  <si>
    <t xml:space="preserve"> - Lưu lượng kế mới/sửa chữa trước khi sử dụng?</t>
  </si>
  <si>
    <t xml:space="preserve"> - Việc thực hiện kiểm tra đúng lưu lượng?</t>
  </si>
  <si>
    <t>Không được sử dụng các lưu lượng kế không ổn định/không thể hiệu chuẩn.</t>
  </si>
  <si>
    <t>Hiệu chuẩn áp kế chuẩn (mỗi 3 năm)?</t>
  </si>
  <si>
    <t>Kiểm tra các áp kế quan trọng mỗi 6 tháng bằng áp kế chuẩn hoặc thiết bị kiểm tra áp kế</t>
  </si>
  <si>
    <t>Hệ thống van kiểm soát áp suất</t>
  </si>
  <si>
    <t>Kiểm tra hoạt động của deadman hàng tháng</t>
  </si>
  <si>
    <t>Kiểm tra hệ thống kiểm soát áp suất hàng quý</t>
  </si>
  <si>
    <t>Các nhiệt kế và tỉ trọng kế</t>
  </si>
  <si>
    <t>Kiểm tra độ chính xác mỗi 6 tháng</t>
  </si>
  <si>
    <t>Các bình cứu hỏa</t>
  </si>
  <si>
    <t>Kiểm tra trực quan hàng tháng</t>
  </si>
  <si>
    <t>Bảo dưỡng hàng năm bởi nhà sản xuất/ nhân viên được huấn luyện/ nhà thầu</t>
  </si>
  <si>
    <r>
      <t xml:space="preserve">H1: </t>
    </r>
    <r>
      <rPr>
        <b/>
        <sz val="10"/>
        <color rgb="FF000000"/>
        <rFont val="Tahoma"/>
        <family val="2"/>
      </rPr>
      <t xml:space="preserve"> Các công việc bất thường/ không định kỳ</t>
    </r>
  </si>
  <si>
    <t>Đánh giá viên phải xem lại các hoạt động dưới đây nếu chưa được thực hiện trong lần đánh giá trước đó</t>
  </si>
  <si>
    <t>Lấy mẫu bồn để cấp chứng chỉ</t>
  </si>
  <si>
    <t xml:space="preserve">Có các điểm xả mẫu trên, giữa, dưới và được dán nhãn rõ ràng? </t>
  </si>
  <si>
    <t>Có điểm ấy mẫu chung và được dán nhãn rõ ràng?</t>
  </si>
  <si>
    <t>Việc lấy mẫu để phân tích theo đúng quy trình?</t>
  </si>
  <si>
    <t>Xả các đường ống không sử dụng thường xuyên</t>
  </si>
  <si>
    <t>Các ống không sử dụng thường xuyên có được xả theo chu kỳ cần thiết?</t>
  </si>
  <si>
    <t>Quy trình thay đổi chủng loại sản phẩm</t>
  </si>
  <si>
    <t>Có quy trình thay đổi chủng loại sản phẩm phù hợp tại các cơ sở không chuyên dụng?</t>
  </si>
  <si>
    <t>Tra nạp với nhiên liệu có chứa phụ gia chống đóng băng (FSII)</t>
  </si>
  <si>
    <t>Trường hợp nhiên liệu có FSII, có sẵn quy trình và đảm bảo nhiên liệu không đi qua bầu lọc hấp thụ EI 1583?</t>
  </si>
  <si>
    <t>Hút liệu</t>
  </si>
  <si>
    <t>Có quy trình hút liệu</t>
  </si>
  <si>
    <t>Kiểm tra vi sinh đối với các phương tiện thường xuyên sử dụng để hút liệu</t>
  </si>
  <si>
    <t>Đối với các xe tra nạp sản xuất trước năm 2014 có bố trí van chăn kép trên đường ống hút liệu, chúng có được kiểm tra mỗi 6 tháng?</t>
  </si>
  <si>
    <t>Khi không thể xả nhiên liệu giữa 2 van qua van xả khí, đường ống có được súc rửa mỗi 6 tháng?</t>
  </si>
  <si>
    <t>A1: TỔNG KẾT</t>
  </si>
  <si>
    <t>Đánh giá chung</t>
  </si>
  <si>
    <t>(Xem trang bìa để có hướng dẫn)</t>
  </si>
  <si>
    <t>A2: Các khuyến cáo còn tồn tại từ lần đánh giá trước</t>
  </si>
  <si>
    <t>A3: Các khuyến cáo được đưa ra trong lần đánh giá hiện tại</t>
  </si>
  <si>
    <t>A4: Các nhận xét trong lần đánh giá hiện tại</t>
  </si>
  <si>
    <t>A5 Thông tin chung - Chủ sở hữu và các đơn vị khai thác</t>
  </si>
  <si>
    <t>Chủ sở hữu/ Đơn vị vận hành</t>
  </si>
  <si>
    <t>Các đơn vị sử dụng chung cơ sở</t>
  </si>
  <si>
    <t>Tổ chức và đầu mối</t>
  </si>
  <si>
    <t>Đầu mối liên lạc:</t>
  </si>
  <si>
    <t>Số điện thoại:</t>
  </si>
  <si>
    <t>Số ĐT ngoài giờ:</t>
  </si>
  <si>
    <t>Email 1:</t>
  </si>
  <si>
    <t>Email 2:</t>
  </si>
  <si>
    <t>Chủng loại nhiên liệu được cung cấp:</t>
  </si>
  <si>
    <t>ĐÁNH GIÁ KHO SÂN BAY/ HỆ THỐNG TRA NẠP NGẦM/ CƠ SỞ CUNG CẤP DỊCH VỤ TRA NẠP THEO CHƯƠNG TRÌNH ĐÁNH GIÁ CỦA JIG</t>
  </si>
  <si>
    <t>Địa điểm</t>
  </si>
  <si>
    <t>Loại cơ sở (Kho sân bay, tra nạp ngầm hoặc dịch vụ tra nạp)</t>
  </si>
  <si>
    <t>Đơn vị chủ quản/khai thác</t>
  </si>
  <si>
    <t>Tên đánh giá viên và công ty</t>
  </si>
  <si>
    <t>Ngày đánh giá</t>
  </si>
  <si>
    <t>Các khuyến cáo được xem xét cùng với</t>
  </si>
  <si>
    <t>Ngày ban hành báo cáo đánh giá</t>
  </si>
  <si>
    <t>Đánh giá tổng quan (Định nghĩa ở dưới)</t>
  </si>
  <si>
    <t>Lưu ý: Nếu kết quả đánh giá dưới mức phù hợp, báo cáo sẽ được ban hành trong vòng 3 tuần kể từ ngày đánh giá.</t>
  </si>
  <si>
    <t>Ngày đánh giá JIG trước đó</t>
  </si>
  <si>
    <t>Tên đánh giá viên và công ty trước</t>
  </si>
  <si>
    <t>Có thỏa thuận ký 3 cấp bởi tất cả các bên tham gia đánh giá?</t>
  </si>
  <si>
    <t>Các điểm quan trọng đã được phổ biến ngay cho tất cả các bên tham gia và cấp quản lý cơ sở hay chưa?</t>
  </si>
  <si>
    <t>Lần đánh giá hệ thống quản lý HSSE trước (bởi các bên tham gia hoặc đơn vị tư vấn)</t>
  </si>
  <si>
    <t>Tên đơn vị và ngày đánh gía</t>
  </si>
  <si>
    <t>Ngày ban hành cuối cùng của hướng dẫn vận hành</t>
  </si>
  <si>
    <t>Lưu ý dành cho đánh giá viên</t>
  </si>
  <si>
    <t>Các câu hỏi và định nghĩa</t>
  </si>
  <si>
    <t>Mỗi câu hỏi trong báo cáo này được định danh bởi một số tham chiếu. Số tham chiếu này nên được đưa ra đối với nội dung khuyến cáo tương ứng. Đánh giá viên nên sử dụng các từ viết tắt như dưới đây:</t>
  </si>
  <si>
    <t>Comment / Nhận xét</t>
  </si>
  <si>
    <t>Yes / Có</t>
  </si>
  <si>
    <t>No / Không</t>
  </si>
  <si>
    <t>Not Applicable / Không áp dụng</t>
  </si>
  <si>
    <t>Recommendation.  The question ref number and the recommendation should be shown on the page A-3. / Khuyến cáo. Số định danh của câu hỏi và nội dung khuyến cáo nên được đưa vào mục A-3.</t>
  </si>
  <si>
    <t>Not Witnessed / Không kiểm chứng</t>
  </si>
  <si>
    <t>Các khuyến cáo tối quan trọng</t>
  </si>
  <si>
    <t>Là các khuyến cáo liên quan đến khái niệm quản lý chất lượng, vận hành hoặc vấn đề an toàn cần đưa ra sớm nhất có thể.</t>
  </si>
  <si>
    <t>Khuyến cáo chưa khắc phục</t>
  </si>
  <si>
    <t>Recommendation Open/Overdue / Khuyến cáo chưa được khắc phục</t>
  </si>
  <si>
    <t>Là các khuyến cáo được đưa ra trong báo cáo đánh giá trước, chưa được khắc phục đúng ngày hoặc theo ý kiến của đánh giá viên là chưa được khắc phục triệt để. Các mục này được đưa chi tiết tại mục A-2 với các nhận xét về tình trạng khắc phục.</t>
  </si>
  <si>
    <t>Buổi họp tổng kết</t>
  </si>
  <si>
    <t>Đánh giá viên phải thảo luận về các lỗi tìm thấy và thỏa thuận ngày khắc phục tất cả các khuyến cáo khi kết luận về đợt đánh giá.</t>
  </si>
  <si>
    <t>Trang tổng kết</t>
  </si>
  <si>
    <t>Mục A-1 được sử dụng để đưa ra các nội dung đánh giá tổng quan cơ sở. Đánh giá viên nên:</t>
  </si>
  <si>
    <r>
      <t xml:space="preserve"> -</t>
    </r>
    <r>
      <rPr>
        <sz val="7"/>
        <color rgb="FF000000"/>
        <rFont val="Times New Roman"/>
        <family val="1"/>
      </rPr>
      <t>  </t>
    </r>
    <r>
      <rPr>
        <sz val="10"/>
        <color rgb="FF000000"/>
        <rFont val="Tahoma"/>
        <family val="2"/>
      </rPr>
      <t>chỉ rõ các phần quan trọng</t>
    </r>
  </si>
  <si>
    <r>
      <t xml:space="preserve"> -</t>
    </r>
    <r>
      <rPr>
        <sz val="7"/>
        <color rgb="FF000000"/>
        <rFont val="Times New Roman"/>
        <family val="1"/>
      </rPr>
      <t xml:space="preserve">  </t>
    </r>
    <r>
      <rPr>
        <sz val="10"/>
        <color rgb="FF000000"/>
        <rFont val="Tahoma"/>
        <family val="2"/>
      </rPr>
      <t>chỉ rõ bao nhiêu điểm chưa khắc phục</t>
    </r>
  </si>
  <si>
    <r>
      <t xml:space="preserve"> -</t>
    </r>
    <r>
      <rPr>
        <sz val="7"/>
        <color rgb="FF000000"/>
        <rFont val="Times New Roman"/>
        <family val="1"/>
      </rPr>
      <t>  </t>
    </r>
    <r>
      <rPr>
        <sz val="10"/>
        <color rgb="FF000000"/>
        <rFont val="Tahoma"/>
        <family val="2"/>
      </rPr>
      <t>làm rõ bất kỳ điểm khuyến cáo chưa khắc phục nào nếu có</t>
    </r>
  </si>
  <si>
    <r>
      <t xml:space="preserve"> -</t>
    </r>
    <r>
      <rPr>
        <sz val="7"/>
        <color rgb="FF000000"/>
        <rFont val="Times New Roman"/>
        <family val="1"/>
      </rPr>
      <t>  </t>
    </r>
    <r>
      <rPr>
        <sz val="10"/>
        <color rgb="FF000000"/>
        <rFont val="Tahoma"/>
        <family val="2"/>
      </rPr>
      <t xml:space="preserve">đánh giá chung về vận hành của cơ sở ở mức tốt, phù hợp hoặc kém phù hợp theo các tiêu chí được mô tả dưới đây: </t>
    </r>
  </si>
  <si>
    <t>Tốt:</t>
  </si>
  <si>
    <t>Sử dụng khi cơ sở được đánh giá trên mức trung bình. Không có khuyến cáo nào chưa được khắc phục từ lần đánh giá trước đó mà ngoài tầm kiểm soát của lãnh đạo cơ sở và không có khuyến cáo quan trọng nào được đưa ra trong báo cáo đánh giá hiện tại.</t>
  </si>
  <si>
    <t>Phù hợp:</t>
  </si>
  <si>
    <t>Sử dụng khi không có lỗi hệ thống nào về quản lý chất lượng hoặc an toàn. Các khuyến cáo trước chưa được khắc phục đã được chỉ ra mà đơn vị có kế hoạch với kế hoạch khắc phục rõ ràng, triệt để.</t>
  </si>
  <si>
    <t>Dưới mức phù hợp:</t>
  </si>
  <si>
    <t>Hoạt động của cơ sở cho thấy có các dấu hiệu lỗi hệ thống về các yêu cầu đảm bảo chất lượng hoặc an toàn. Các khuyến cáo của lần đánh giá trước đó chưa được nêu rõ và thái độ của nhân viên trì trệ, phản kháng và không thể khắc phục.</t>
  </si>
  <si>
    <t>Chứng nhận xuất sắc</t>
  </si>
  <si>
    <t>Khi đánh giá viên cho rằng cơ sở trên mức Tốt có thể cấp cho cơ sở chứng nhận xuất sắc. Chứng nhận này chỉ áp dụng đối với các cơ sở có tiêu chuẩn vận hành rất cao.</t>
  </si>
  <si>
    <t>Phù hợp</t>
  </si>
  <si>
    <t>Khuyến cáo:</t>
  </si>
  <si>
    <t>Nhận xét:</t>
  </si>
  <si>
    <t>Việc tiếp cận nút dừng khẩn cấp hệ thống tra nạp ngầm (ESB) có dễ dàng và có dấu hiệu dễ nhận biết không?</t>
  </si>
  <si>
    <t>Có thực hiện lấy mẫu đáy để kiểm tra đối chứng?</t>
  </si>
  <si>
    <t>Khuyến cáo</t>
  </si>
  <si>
    <t>Nhận xét</t>
  </si>
  <si>
    <t>Chưa khắc phục</t>
  </si>
  <si>
    <t>Chưa khắc phục:</t>
  </si>
  <si>
    <t>Tổng điểm đánh giá</t>
  </si>
  <si>
    <t>JET A</t>
  </si>
  <si>
    <t>JET A-1</t>
  </si>
  <si>
    <t>AVGAS</t>
  </si>
  <si>
    <t>Việc thực hiện tiếp mát có đảm bảo theo quy định?</t>
  </si>
  <si>
    <t>Nhiên liệu phản lực có qua lọc ngưng tách chứng nhận EI 1581 phiên bản mới nhất hoặc loại tương đương hay không? (VD như lọc hấp thụ EI 1583)</t>
  </si>
  <si>
    <t>Ngoại quan các bồn chứa (sơn, các dấu hiệu rò rỉ) phù hợp?</t>
  </si>
  <si>
    <t>Các bồn chứa và bồn thu hồi (PRT) tuân thủ theo yêu cầu về thiết kế tối thiểu của JIG (VD: được sơn phủ toàn phần, có cần xuất bề mặt, v.v...) và các thông số được ghi rõ trên bồn hoặc bảng thông tin của bồn?</t>
  </si>
  <si>
    <t>Chức danh:</t>
  </si>
  <si>
    <t>Chu trình nhập và các điểm ngăn cách phù hợp, tách riêng các sản phẩm vào bồn chứa sản phẩm phi hàng không?</t>
  </si>
  <si>
    <t xml:space="preserve"> - Lối đi trên bồn chứa là loại chống trượt?</t>
  </si>
  <si>
    <t xml:space="preserve"> - Vật liệu đường ống xả đáy là loại chống gỉ sét? Có đường kính tối thiểu 50mm, lắp đặt van lấy mẫu trên đường ống?</t>
  </si>
  <si>
    <t xml:space="preserve"> - Hệ thống xả đáy được lắp đặt: van đóng nhanh, hệ thống bơm trả hàng phù hợp, có dung tích chứa tổi thiểu 200 lít.</t>
  </si>
  <si>
    <t xml:space="preserve"> - Cầu thang lên xuống có tay vịn và tấm truyền tĩnh điện?</t>
  </si>
  <si>
    <t>3.2.3 (b)</t>
  </si>
  <si>
    <t>3.2.3 (h)</t>
  </si>
  <si>
    <t xml:space="preserve"> - Van an toàn, van ngăn lửa nếu được lắp đặt phải được kiểm tra và bảo dưỡng hàng năm hoặc theo khuyến cáo của nhà sản xuất.</t>
  </si>
  <si>
    <t xml:space="preserve"> - Các van thở, lưới lọc phải được kiểm tra (hư hỏng, kẹt) tối thiểu hàng quý?</t>
  </si>
  <si>
    <t xml:space="preserve"> - Được kiểm tra hàng tháng?</t>
  </si>
  <si>
    <t xml:space="preserve"> - Sau vệ sinh, bảo dưỡng được điền đầy đảm bảo không có khí trong cần xuất?</t>
  </si>
  <si>
    <t>- Hàng tháng phải kiểm tra tính năng của hệ thống cảnh báo.</t>
  </si>
  <si>
    <t>- Hàng năm tất cả hệ thống cảnh báo mức cao phải được kiểm tra hoạt động.</t>
  </si>
  <si>
    <t>Các bình chữa cháy có ngày kiểm tra, bảo dưỡng, người kiểm tra, ký nhận đầy đủ không?</t>
  </si>
  <si>
    <t>- Có chủng loại, vị trí đặt bình, ngày kiểm tra.</t>
  </si>
  <si>
    <t>10.7; TT 66</t>
  </si>
  <si>
    <t>Chu kỳ kiểm tra</t>
  </si>
  <si>
    <t>Xả lại trong trường hợp mẫu kiểm tra ngoại quan/trực quan không đạt?</t>
  </si>
  <si>
    <t>Ổn định bồn chứa mẫu, xả hết nước trước khi thu hồi về bồn chứa?</t>
  </si>
  <si>
    <t>Ổn định bồn chứa mẫu, xả hết nước trước khi thu hồi về bồn chứa sản phẩm chưa kiểm tra (nếu bồn xả nhanh dùng cho nhiều bồn chứa)?</t>
  </si>
  <si>
    <t>Kiểm tra độ dẫn điện hàng tháng nếu bồn chứa không sử dụng quá 1 tháng (có nhiệt độ tại thời điểm đo)</t>
  </si>
  <si>
    <t>Lập chứng chỉ kiểm tra định kỳ mẫu gộp mỗi bồn nếu hàng tĩnh trong quá 6 tháng?</t>
  </si>
  <si>
    <t>B2-23</t>
  </si>
  <si>
    <t>Kiểm tra trong bồn và đánh giá độ sạch hàng năm (qua lỗ người chui)?</t>
  </si>
  <si>
    <t>Kiểm tra tình trạng và độ sạch, vi sinh bồn thu hồi hàng quý</t>
  </si>
  <si>
    <t>B2-24</t>
  </si>
  <si>
    <t>B2-25</t>
  </si>
  <si>
    <t>Các điểm chết (deadlegs) có lắp đặt điểm xả và được xả hàng quý?</t>
  </si>
  <si>
    <t>- Kiểm tra ngoại quan hàng ngày bao gồm: dây dẫn, kẹp tiếp mát, kết nối chắc chắn.</t>
  </si>
  <si>
    <t>- Kiểm tra hàng tuần về khả năng truyền dẫn (điện trở &lt; 25 Ohm).</t>
  </si>
  <si>
    <t>Trường hợp mẫu kiểm tra có cặn, nước, phải để ổn định hàng 10 phút và thực hiện xả lại.</t>
  </si>
  <si>
    <t>Xả mẫu từ mỗi hầm hàng và thực hiện kiểm tra đối chứng. Mẫu gộp từ nhiều hầm hàng phải được kiểm tra có tỉ trọng không vượt quá 3.0kg/m3 so với chứng chỉ xuất hàng (RC).</t>
  </si>
  <si>
    <t>B19R</t>
  </si>
  <si>
    <t>B20R</t>
  </si>
  <si>
    <t>Khi lái xe là người thực hiện kiểm tra chất lượng trước khi nhận hàng, có quy trình bổ sung nào được phổ biên cho phép lái xe thực hiện?</t>
  </si>
  <si>
    <t>Tình trạng các dây tiếp mát có tốt không? Đánh giá viên phải kiểm tra kết nối điện (&lt;25 Ohm) giữa kẹp tiếp mát và đường ống.</t>
  </si>
  <si>
    <t>Hệ thống deadman được kiểm tra thời gian đóng/mở theo dúng các yêu cầu giới hạn trong bảng A15.4?</t>
  </si>
  <si>
    <t>Chương trình đào tạo, đào tạo lại dành cho nhân viên mới có bao gồm quyền hạn và trách nhiệm, về sự cố đối với rượu và chất kích thích?</t>
  </si>
  <si>
    <t xml:space="preserve"> - Yếu tố con người (human factors/CRM)</t>
  </si>
  <si>
    <t>Quy trình khẩn nguy và an toàn, sức khỏe, môi trường</t>
  </si>
  <si>
    <t>IFQP Checklist B</t>
  </si>
  <si>
    <t>Hệ thống quản lý an toàn, sức khỏe, môi trường</t>
  </si>
  <si>
    <t>B.1.1</t>
  </si>
  <si>
    <t>B.1</t>
  </si>
  <si>
    <t xml:space="preserve"> -Chính sách an toàn phù hợp với tiêu chuẩn địa phương</t>
  </si>
  <si>
    <t xml:space="preserve"> - Hệ thống/chương trình HSE</t>
  </si>
  <si>
    <t>An toàn và đào tạo</t>
  </si>
  <si>
    <r>
      <t xml:space="preserve"> - </t>
    </r>
    <r>
      <rPr>
        <sz val="10"/>
        <color rgb="FF000000"/>
        <rFont val="Tahoma"/>
        <family val="2"/>
      </rPr>
      <t>Chính sách về sử dụng điện thoại di động</t>
    </r>
  </si>
  <si>
    <t xml:space="preserve"> - Bão từ và sét</t>
  </si>
  <si>
    <t xml:space="preserve"> - Ứng phó sự cố phát sinh tia lửa điện đối với khí dễ cháy</t>
  </si>
  <si>
    <t>Tĩnh điện</t>
  </si>
  <si>
    <t xml:space="preserve"> - Công tác vận hành bổ sung trong quy trình vận hành khi độ dẫn điện thấp</t>
  </si>
  <si>
    <t xml:space="preserve"> - Ngăn ngừa phát sinh tia lửa điện</t>
  </si>
  <si>
    <t xml:space="preserve"> - Các cảnh báo &amp; quy trình</t>
  </si>
  <si>
    <t xml:space="preserve"> - Tiếp mát &amp; Tiếp đất</t>
  </si>
  <si>
    <t>Sử dụng phụ gia chống tĩnh điện</t>
  </si>
  <si>
    <t>F1-10</t>
  </si>
  <si>
    <t>Tài liệu quy định về an ninh, môi trường và ứng phó khẩn nguy</t>
  </si>
  <si>
    <t>B.1.2</t>
  </si>
  <si>
    <t>B.2</t>
  </si>
  <si>
    <t>B.2.1</t>
  </si>
  <si>
    <t>B.2.2</t>
  </si>
  <si>
    <t>B.2.3</t>
  </si>
  <si>
    <t>B.3</t>
  </si>
  <si>
    <t>B.3.1</t>
  </si>
  <si>
    <t>B.3.2</t>
  </si>
  <si>
    <t>B.3.3</t>
  </si>
  <si>
    <t>B.3.4</t>
  </si>
  <si>
    <t>B.4</t>
  </si>
  <si>
    <t>B.5</t>
  </si>
  <si>
    <t>F1-11</t>
  </si>
  <si>
    <t>F1-12</t>
  </si>
  <si>
    <t>F1-13</t>
  </si>
  <si>
    <t>Quy trình liên lạc sau kiểm tra đối chứng (việc chấp thuận cho nhập)</t>
  </si>
  <si>
    <t>IFQP checklist C.2.1</t>
  </si>
  <si>
    <t>Kiểm tra dung tích trống của bồn chứa trước nhập</t>
  </si>
  <si>
    <t>IFQP checklist C.2.2</t>
  </si>
  <si>
    <t>Kiểm tra điểm chớp cháy của nhiên liệu (nếu cần bổ sung)</t>
  </si>
  <si>
    <t>IFQP checklist C.2.3</t>
  </si>
  <si>
    <t>Khi kiểm tra, vận hành trên cao có sử dụng phương tiện bảo hộ chống ngã?</t>
  </si>
  <si>
    <t>IFQP checklist C.7.3.2</t>
  </si>
  <si>
    <t>IFQP checklist C.7.3.4</t>
  </si>
  <si>
    <t>Kiểm tra chứng chỉ xuất hàng trước nhập (có các nội dung chỉ rõ phương tiện vận chuyển, số lượng/chủng loại nhiên liệu)</t>
  </si>
  <si>
    <t>IFQP checklist C.7.3.5</t>
  </si>
  <si>
    <t>IFQP checklist C.7.3.7</t>
  </si>
  <si>
    <t>Có nhân viên vận hành của cơ sở theo dõi suốt quá trình nhập?</t>
  </si>
  <si>
    <t>B21R</t>
  </si>
  <si>
    <t>B22R</t>
  </si>
  <si>
    <t>B23R</t>
  </si>
  <si>
    <t>B24R</t>
  </si>
  <si>
    <t>B25R</t>
  </si>
  <si>
    <t>B26R</t>
  </si>
  <si>
    <t>B27R</t>
  </si>
  <si>
    <t>Kiểm tra tình trạng các ống mềm, nắp ngăn bụi trước nhập</t>
  </si>
  <si>
    <t>Công tác tiếp mát</t>
  </si>
  <si>
    <t>Hệ thống được thiết kế, lắp đặt theo tiêu chuẩn:</t>
  </si>
  <si>
    <t>IFQP Checklist D.1.1.2</t>
  </si>
  <si>
    <t>Sơ đồ công nghệ hệ thống (các van, đường ống …)</t>
  </si>
  <si>
    <t>IFQP Checklist D.1.1.3</t>
  </si>
  <si>
    <t>Vật liệu của đường ống là loại không chứa đồng hoặc kẽm</t>
  </si>
  <si>
    <t>IFQP Checklist D.1.1.5</t>
  </si>
  <si>
    <t>Phương tiện ứng phó khẩn cấp (nút dừng khẩn cấp, đường tiếp cận, các khu vực tiếp cận được chỉ báo rõ ràng và dễ tiếp cận)?</t>
  </si>
  <si>
    <t>IFQP Checklist D.1.1.7</t>
  </si>
  <si>
    <t>Hệ thống thoát nước được cô lập với hệ thống thoát dầu?</t>
  </si>
  <si>
    <t>IFQP Checklist D.1.1.10</t>
  </si>
  <si>
    <t>IFQP Checklist D.3.3</t>
  </si>
  <si>
    <t>Các sàn thao tác trên nóc bồn chứa là loại chống trơn trượt, có tấm truyền tĩnh điện tại cầu thang lên bồn?</t>
  </si>
  <si>
    <t>Các điểm xả được ghi rõ dung tích xả tối thiểu?</t>
  </si>
  <si>
    <t>IFQP Checklist D.3.5.2</t>
  </si>
  <si>
    <t>Hệ thống chống tràn</t>
  </si>
  <si>
    <t xml:space="preserve"> - Mức cao: cảnh báo trực quan (đèn báo), chuông báo, ngắt?</t>
  </si>
  <si>
    <t xml:space="preserve"> - Mức cao-cao: cảnh báo trực quan (đèn báo), chuông báo, ngắt?</t>
  </si>
  <si>
    <t xml:space="preserve"> - Mức tràn: cảnh báo trực quan (đèn báo), chuông báo, ngắt?</t>
  </si>
  <si>
    <t>IFQP checklist D.3.5.7</t>
  </si>
  <si>
    <t xml:space="preserve"> - Chủng loại: Lọc ngưng tách/Lọc hấp thụ | Phiên bản: EI ……… Edition: …….</t>
  </si>
  <si>
    <t xml:space="preserve"> - Lưu lượng bơm: ……… GPM | Lưu lượng lọc: …………</t>
  </si>
  <si>
    <t xml:space="preserve"> - Số lượng lõi: Lõi ngưng: ……….. | Lõi tách: …………</t>
  </si>
  <si>
    <t>IFQP checklist D.5.1</t>
  </si>
  <si>
    <t xml:space="preserve"> - Ngày thay thế lõi lọc: Bình lọc số: ………….. | Thay ngày: ………..
 - Chu kỳ thay: ………</t>
  </si>
  <si>
    <t>IFQP checklist D.5.2</t>
  </si>
  <si>
    <t>Số nhận diện/thông tin lọc: ……………….</t>
  </si>
  <si>
    <t>Các ống xuất có tuân thủ theo đúng yêu cầu của tiêu chuẩn? (EI 1596 hoặc …..)</t>
  </si>
  <si>
    <t>Hệ thống lọc</t>
  </si>
  <si>
    <t>G.3.2</t>
  </si>
  <si>
    <t>Thông tin bầu lọc:</t>
  </si>
  <si>
    <t xml:space="preserve"> - Chủng loại: Ngưng tách/ hấp thụ? Phiên bản: EI…. | Cat: …. | Type: …..</t>
  </si>
  <si>
    <t xml:space="preserve"> - Lưu lượng tối đa: …… GPM</t>
  </si>
  <si>
    <t xml:space="preserve"> - Số lượng các lõi: …… Lõi ngưng | ……. Lõi tách</t>
  </si>
  <si>
    <t xml:space="preserve"> - Số serie lõi: Lõi ngưng: ……………………………… | Lõi tách: ……………………….</t>
  </si>
  <si>
    <t>Ngày thay thế lõi lọc: …………………… | Chu kỳ thay thế: ………………………….</t>
  </si>
  <si>
    <t>IFQP Checklist G.3.2.1</t>
  </si>
  <si>
    <t>IFQP Checklist G.3.2.2</t>
  </si>
  <si>
    <t>Kiểm tra mẫu (ngoại quan &amp; Thử nước)</t>
  </si>
  <si>
    <t xml:space="preserve"> - Đáy bồn</t>
  </si>
  <si>
    <t xml:space="preserve"> - Đáy lọc</t>
  </si>
  <si>
    <t>IFQP Checklist G.3.2.3</t>
  </si>
  <si>
    <t>Chênh áp bầu lọc: …….. | Lưu lượng: …………. GPM</t>
  </si>
  <si>
    <t>IFQP Checklist G.3.2.4</t>
  </si>
  <si>
    <t>Các ống mềm, coupling:</t>
  </si>
  <si>
    <t>IFQP Checklist G.3.4</t>
  </si>
  <si>
    <t xml:space="preserve"> - Chủng loại ống: EI …….., ISO ……… Loại C</t>
  </si>
  <si>
    <t xml:space="preserve"> - Ngày sản xuất: ………………….</t>
  </si>
  <si>
    <t xml:space="preserve"> - Coupling: Lắp đặt tại nhà máy/Tự lắp đặt</t>
  </si>
  <si>
    <t xml:space="preserve"> - Chủng loại coupling: …….. | sản xuất ngày: ……………. | Nhà sản xuất: ……….</t>
  </si>
  <si>
    <t>D1-27</t>
  </si>
  <si>
    <t xml:space="preserve"> - Sơ cấp: Cuối ống/Trên đường ống</t>
  </si>
  <si>
    <t xml:space="preserve"> - Thứ cấp: Cuối ống/Trên đường ống</t>
  </si>
  <si>
    <t>IFQP Checklist G.3.10.1</t>
  </si>
  <si>
    <t>IFQP Checklist G.3.10.2</t>
  </si>
  <si>
    <t>Lưu lượng kế</t>
  </si>
  <si>
    <t>D1-28</t>
  </si>
  <si>
    <t>IFQP Checklist G.3.15</t>
  </si>
  <si>
    <t xml:space="preserve"> - Chứng nhận kiểm định/hiệu chuẩn số: …………… | Hạn đến: ………………</t>
  </si>
  <si>
    <t xml:space="preserve"> - Chủng loại: Điện tử/Cơ khí | Nhà sản xuất: ………………</t>
  </si>
  <si>
    <t>Các kết nối họng nhập đáy tự đóng?</t>
  </si>
  <si>
    <t>Hệ thống ngắt mức cao (2 hệ thống độc lập đối với xe tra nạp nạp liệu từ đường ống ngầm và các xe mới)?</t>
  </si>
  <si>
    <t xml:space="preserve">Lấy mẫu sau lọc sau khi bơm 1000 lít (265 USG) </t>
  </si>
  <si>
    <t>IFQP Checklist K.5.1</t>
  </si>
  <si>
    <t>Nhân viên vận hành có kiểm soát ngăn ngừa rò rỉ/ tràn dầu trong quá trình tra nạp?</t>
  </si>
  <si>
    <t>6.5.1(f)
IFQP Checklist K.6.1</t>
  </si>
  <si>
    <t xml:space="preserve"> - Áp suất đường ống: …………… Psi | Áp suất khí tham chiếu: ………… Psi</t>
  </si>
  <si>
    <t xml:space="preserve"> - Áp suất đầu vòi: …………. Psi | Chênh áp: ……………… Psi</t>
  </si>
  <si>
    <t>IFQP Checklist K.6.3</t>
  </si>
  <si>
    <t>IFQP checklist A.1</t>
  </si>
  <si>
    <t>Quy định về hệ thống kiểm soát dữ liệu kỹ thuật đảm bảo tất cả dữ liệu kỹ thuật được cập nhật và lưu đầy đủ</t>
  </si>
  <si>
    <t>IFQP Checklist A.3</t>
  </si>
  <si>
    <t>Kế hoạch kiểm định, hiệu chuẩn thiết bị đo</t>
  </si>
  <si>
    <t xml:space="preserve"> - Áp kế chuẩn</t>
  </si>
  <si>
    <t xml:space="preserve"> - Lưu lượng kế chuẩn</t>
  </si>
  <si>
    <t xml:space="preserve"> - Đồng hồ đo áp suất đầu vòi/áp suất venturi</t>
  </si>
  <si>
    <t xml:space="preserve"> - Cờ lê lực</t>
  </si>
  <si>
    <t xml:space="preserve"> - Lưu lượng kế sử dụng trên giàn xuất/trên xe</t>
  </si>
  <si>
    <t>IFQP Checklist A.4</t>
  </si>
  <si>
    <t xml:space="preserve"> - Chứng chỉ đào tạo tra nạp của hãng hàng không/ nội bộ</t>
  </si>
  <si>
    <t>IFQP checklist A.6</t>
  </si>
  <si>
    <t>Kiểm tra hàng ngày</t>
  </si>
  <si>
    <t>Kiểm tra hàng tuần</t>
  </si>
  <si>
    <t>10.1.3
IFQP Checklist R.1</t>
  </si>
  <si>
    <t xml:space="preserve"> - Sổ theo dõi chênh áp tuần</t>
  </si>
  <si>
    <t xml:space="preserve"> - Sổ theo dõi kiểm tra dây tiếp mát hàng tuần</t>
  </si>
  <si>
    <t>IFQP Checklist R.3</t>
  </si>
  <si>
    <t>Kiểm tra hàng tháng</t>
  </si>
  <si>
    <t xml:space="preserve"> - Hệ thống tiếp địa</t>
  </si>
  <si>
    <t xml:space="preserve"> - Bình chữa cháy (tình trạng)</t>
  </si>
  <si>
    <t>IFQP Checklist  R.5</t>
  </si>
  <si>
    <t>IFQP Checklist R.4</t>
  </si>
  <si>
    <t>IFQP Checklist  R.6</t>
  </si>
  <si>
    <t>IFQP Checklist  R.7</t>
  </si>
  <si>
    <t xml:space="preserve"> - Kiểm tra màng lọc mầu các lọc</t>
  </si>
  <si>
    <t xml:space="preserve"> - Các ống mềm đang sử dụng</t>
  </si>
  <si>
    <t>IFQP Checklist  R.8</t>
  </si>
  <si>
    <t xml:space="preserve"> - Lưới lọc đầu vòi</t>
  </si>
  <si>
    <t>IFQP Checklist  R.9</t>
  </si>
  <si>
    <t>Kiểm tra hàng quý</t>
  </si>
  <si>
    <t>6.1.1 
IFQP Checklist R.2</t>
  </si>
  <si>
    <t>Kiểm tra mỗi 6 tháng</t>
  </si>
  <si>
    <t>Kiểm tra màng lọc kép</t>
  </si>
  <si>
    <t>IFQP Checklist  R.8.1</t>
  </si>
  <si>
    <t>IFQP Checklist  R.10</t>
  </si>
  <si>
    <t>Kiểm tra ngâm súc rửa ống mềm đang sử dụng</t>
  </si>
  <si>
    <t>IFQP Checklist  R.11</t>
  </si>
  <si>
    <t>Ngày sản xuất ống mềm: …………… | Ngày lắp đặt: …………………</t>
  </si>
  <si>
    <t>IFQP Checklist  R.12</t>
  </si>
  <si>
    <t>IFQP Checklist  R.13</t>
  </si>
  <si>
    <t>Hiệu chuẩn lưu lượng kế</t>
  </si>
  <si>
    <t>IFQP Checklist  R.14</t>
  </si>
  <si>
    <t>Hiệu chuẩn các đồng hồ áp suất quan trọng</t>
  </si>
  <si>
    <t>IFQP Checklist  R.15</t>
  </si>
  <si>
    <t>Đồng hồ chênh áp (điểm 0 và di chuyển tự do)</t>
  </si>
  <si>
    <t>IFQP Checklist  R.16</t>
  </si>
  <si>
    <t>Kiểm tra hàng năm</t>
  </si>
  <si>
    <t>IFQP Checklist  R.17</t>
  </si>
  <si>
    <t>Kiểm tra bên trong các bình lọc, thông tin và phân cấp theo EI</t>
  </si>
  <si>
    <t>Kiểm tra lõi tách nước</t>
  </si>
  <si>
    <t>IFQP Checklist  R.18</t>
  </si>
  <si>
    <t>Bảo dưỡng các bình chữa cháy</t>
  </si>
  <si>
    <t>IFQP Checklist  R.20</t>
  </si>
  <si>
    <t>Hồ sơ, tài liệu hệ thống tồn chứa</t>
  </si>
  <si>
    <t>Hồ sơ tài liệu hệ thống nhập hàng</t>
  </si>
  <si>
    <t>Hồ sơ, tài liệu chung</t>
  </si>
  <si>
    <t>Kiểm tra bùn tại các lọc</t>
  </si>
  <si>
    <t>IFQP Checklist  R.21</t>
  </si>
  <si>
    <t>IFQP Checklist  R.22</t>
  </si>
  <si>
    <t>Sổ xả đáy hàng ngày</t>
  </si>
  <si>
    <t>Sổ lưu mẫu hàng ngày</t>
  </si>
  <si>
    <t>Van chặn ngăn sản phẩm (đối với hệ thống không chuyên dụng)</t>
  </si>
  <si>
    <t>IFQP Checklist  R.24</t>
  </si>
  <si>
    <t>Tình trạng các bình chữa cháy khu vực bồn bể/bơm</t>
  </si>
  <si>
    <t>IFQP Checklist  R.25</t>
  </si>
  <si>
    <t>IFQP Checklist  R.29</t>
  </si>
  <si>
    <t>IFQP Checklist  R.30</t>
  </si>
  <si>
    <t>Hoạt động của cần xuất dầu bề mặt</t>
  </si>
  <si>
    <t>Kiểm tra 6 tháng</t>
  </si>
  <si>
    <t>6.2.5
IFQP Checklist R.34</t>
  </si>
  <si>
    <t>Các tỷ trọng kế và nhiệt kế</t>
  </si>
  <si>
    <t>IFQP Checklist  R.42</t>
  </si>
  <si>
    <t>10.6.4
IFQP Checklist  R.41</t>
  </si>
  <si>
    <t>Bảo dưỡng các bình chữa cháy khu vực nhập</t>
  </si>
  <si>
    <t>Bảo dưỡng các bình chữa cháy khu vực chứa hàng</t>
  </si>
  <si>
    <t>IFQP Checklist  R.48</t>
  </si>
  <si>
    <t>IFQP Checklist  R.49</t>
  </si>
  <si>
    <t>Hệ thống cảnh báo tràn của bồn chứa (giả lập)</t>
  </si>
  <si>
    <t>Hệ thống cảnh báo tràn của bồn chứa (thực tế hoặc nhúng cảm biến trong sản phẩm)</t>
  </si>
  <si>
    <t>Kiểm tra ngoại quan bên trong bồn chứa</t>
  </si>
  <si>
    <t>IFQP Checklist  R.50</t>
  </si>
  <si>
    <t>Tình trạng cơ khí của bồn chứa và các linh kiện</t>
  </si>
  <si>
    <t>IFQP Checklist  R.51</t>
  </si>
  <si>
    <t>Vệ sinh bồn chứa mỗi 3 năm</t>
  </si>
  <si>
    <t>IFQP Checklist  R.52</t>
  </si>
  <si>
    <t>Tình trạng cơ khí của bồn chứa và các linh kiện trong bồn chứa mỗi 7 năm</t>
  </si>
  <si>
    <t>IFQP Checklist  R.53</t>
  </si>
  <si>
    <t>Hồ sơ tài liệu hệ thống xuất hàng</t>
  </si>
  <si>
    <t>Dây và kẹp tiếp mát tại giàn xuất</t>
  </si>
  <si>
    <t>IFQP Checklist  R.54</t>
  </si>
  <si>
    <t>Xả đáy lọc xuất hàng ngày</t>
  </si>
  <si>
    <t>IFQP Checklist  R.55</t>
  </si>
  <si>
    <t>Theo dõi chênh áp lọc xuất hàng ngày</t>
  </si>
  <si>
    <t>IFQP Checklist  R.56</t>
  </si>
  <si>
    <t>Theo dõi chênh áp lọc xuất hàng tuần</t>
  </si>
  <si>
    <t>Dây và kẹp tiếp mát tại giàn xuất (kiểm tra khả năng truyền dẫn)</t>
  </si>
  <si>
    <t>IFQP Checklist  R.57</t>
  </si>
  <si>
    <t>Bình chữa cháy giàn xuất</t>
  </si>
  <si>
    <t>IFQP Checklist  R.59</t>
  </si>
  <si>
    <t>Kiểm tra màu màng lọc xuất</t>
  </si>
  <si>
    <t>IFQP Checklist  R.60</t>
  </si>
  <si>
    <t xml:space="preserve">Kiểm tra ống mềm đang sử dụng </t>
  </si>
  <si>
    <t>IFQP Checklist  R.61</t>
  </si>
  <si>
    <t>Kiểm tra lưới lọc đầu vòi (nếu có)</t>
  </si>
  <si>
    <t>IFQP Checklist  R.62</t>
  </si>
  <si>
    <t xml:space="preserve"> Dây tiếp mát xe giàn nhập</t>
  </si>
  <si>
    <t xml:space="preserve"> Sổ xả đáy lọc hàng ngày</t>
  </si>
  <si>
    <t xml:space="preserve"> Sổ theo dõi chênh áp hàng ngày</t>
  </si>
  <si>
    <t>Tình trạng các van thở và lưới ngăn tia lửa điện (hoặc van giảm áp và văn ngăn lửa nếu được lắp đặt)?</t>
  </si>
  <si>
    <t>IFQP Checklist  R.63</t>
  </si>
  <si>
    <t>Kiểm tra bùn tại lọc xuất</t>
  </si>
  <si>
    <t>Kiểm tra màu màng lọc kép</t>
  </si>
  <si>
    <t>IFQP Checklist  R.64</t>
  </si>
  <si>
    <t>Kiểm tra ngâm súc rửa ống mềm xuất hàng đang sử dụng</t>
  </si>
  <si>
    <t>Kiểm tra thử áp ống mềm xuất hàng đang sử dụng</t>
  </si>
  <si>
    <t>IFQP Checklist  R.67</t>
  </si>
  <si>
    <t>IFQP Checklist  R.68</t>
  </si>
  <si>
    <t>Hiệu chuẩn các áp kế quan trọng</t>
  </si>
  <si>
    <t>IFQP Checklist  R.69</t>
  </si>
  <si>
    <t>Kiểm tra tình trạng bên trong lọc xuất</t>
  </si>
  <si>
    <t>IFQP Checklist  R.71</t>
  </si>
  <si>
    <t>IFQP Checklist  R.70</t>
  </si>
  <si>
    <t>Kiểm tra đồng hồ chênh áp lọc xuất</t>
  </si>
  <si>
    <t>IFQP Checklist  R.72</t>
  </si>
  <si>
    <t>Các bình chữa cháy tại giàn xuất</t>
  </si>
  <si>
    <t>IFQP Checklist  R.73</t>
  </si>
  <si>
    <t>Hồ sơ xe tra nạp</t>
  </si>
  <si>
    <t>Nhật ký/ hồ sơ kiểm tra xe tra nạp</t>
  </si>
  <si>
    <t>IFQP Checklist  R.92</t>
  </si>
  <si>
    <t>Kiểm tra dây tiếp mát</t>
  </si>
  <si>
    <t>IFQP Checklist  R.93</t>
  </si>
  <si>
    <t>Xả đáy lọc/đáy bồn hàng ngày</t>
  </si>
  <si>
    <t>IFQP Checklist  R.94</t>
  </si>
  <si>
    <t>Hồ sơ bảo dưỡng xe</t>
  </si>
  <si>
    <t>IFQP Checklist  R.96</t>
  </si>
  <si>
    <t>Các bình chữa cháy trên xe</t>
  </si>
  <si>
    <t>IFQP Checklist  R.97</t>
  </si>
  <si>
    <t>Niêm lưu lượng kế trên xe</t>
  </si>
  <si>
    <t>IFQP Checklist  R.98</t>
  </si>
  <si>
    <t>Vệ sinh bình lấy mẫu</t>
  </si>
  <si>
    <t>IFQP Checklist  R.99</t>
  </si>
  <si>
    <t>IFQP Checklist  R.100</t>
  </si>
  <si>
    <t>Bộ kit hóa nghiệm</t>
  </si>
  <si>
    <t>Hoạt động của hệ thống khóa liên động và niêm công tắc giải phóng khóa liên động</t>
  </si>
  <si>
    <t>IFQP Checklist  R.101</t>
  </si>
  <si>
    <t>Kiểm tra rò rỉ</t>
  </si>
  <si>
    <t>IFQP Checklist  R.103</t>
  </si>
  <si>
    <t>Tình trạng hoạt động của deadman</t>
  </si>
  <si>
    <t>Theo dõi chênh áp hàng ngày</t>
  </si>
  <si>
    <t>IFQP Checklist  R.105</t>
  </si>
  <si>
    <t>IFQP Checklist  R.104</t>
  </si>
  <si>
    <t>Theo dõi chênh áp hàng tuần</t>
  </si>
  <si>
    <t>IFQP Checklist  R.106</t>
  </si>
  <si>
    <t>Kiểm tra khả năng dẫn điện của dây và kẹp tiếp mát</t>
  </si>
  <si>
    <t>IFQP Checklist  R.107</t>
  </si>
  <si>
    <t>Kiểm tra tổng thể hoạt động của hệ thống khóa liên động &amp; giải phóng khóa liên động</t>
  </si>
  <si>
    <t>IFQP Checklist  R.108</t>
  </si>
  <si>
    <t>IFQP Checklist  R.109</t>
  </si>
  <si>
    <t>Hiệu suất hoạt động của deadman (Mở &gt; 5s / Đóng: 2-5s / Thể tích tối đa sau khi dừng 200 lít hoặc 5% lưu lượng)
Mở: ….. (s) | Đóng: ….. (s) | Thể tích: ……. (USG)</t>
  </si>
  <si>
    <t>Tính năng hạ giàn nâng khẩn cấp</t>
  </si>
  <si>
    <t>IFQP Checklist  R.110</t>
  </si>
  <si>
    <t>Cảm biến chống va chạm của giàn nâng</t>
  </si>
  <si>
    <t>IFQP Checklist  R.111</t>
  </si>
  <si>
    <t>Tình trạng các bình chữa cháy trên xe</t>
  </si>
  <si>
    <t>IFQP Checklist  R.112</t>
  </si>
  <si>
    <t>IFQP Checklist  R.113</t>
  </si>
  <si>
    <t xml:space="preserve">Kiểm tra màu màng lọc đơn lọc xe </t>
  </si>
  <si>
    <t>Tình trạng ống mềm</t>
  </si>
  <si>
    <t>IFQP Checklist  R.114</t>
  </si>
  <si>
    <t>Lưới lọc đầu vòi</t>
  </si>
  <si>
    <t>IFQP Checklist  R.115</t>
  </si>
  <si>
    <t>Các ống nối di động hoặc vị trí khớp xoay (kiểm tra rò rỉ)</t>
  </si>
  <si>
    <t>IFQP Checklist  R.116</t>
  </si>
  <si>
    <t>Ống xả nước trên bồn xe</t>
  </si>
  <si>
    <t>IFQP Checklist  R.117</t>
  </si>
  <si>
    <t>Kiểm tra hệ thống kiểm soát áp suất của xe</t>
  </si>
  <si>
    <t>IFQP Checklist  R.118</t>
  </si>
  <si>
    <t>Kiểm định các đồng hồ đo áp suất đầu vòi, venturi</t>
  </si>
  <si>
    <t>IFQP Checklist  R.120</t>
  </si>
  <si>
    <t>Tình trạng bên trong bồn chứa</t>
  </si>
  <si>
    <t>IFQP Checklist  R.121</t>
  </si>
  <si>
    <t>Hệ thống chống tràn bồn chứa</t>
  </si>
  <si>
    <t>IFQP Checklist  R.122</t>
  </si>
  <si>
    <t>IFQP Checklist  R.123</t>
  </si>
  <si>
    <t>Kiểm tra màu và khối lượng màng lọc kép</t>
  </si>
  <si>
    <t>Ngâm súc rửa các ống mềm đang sử dụng</t>
  </si>
  <si>
    <t>IFQP Checklist  R.124</t>
  </si>
  <si>
    <t>Kiểm tra thử áp các ống mềm</t>
  </si>
  <si>
    <t>IFQP Checklist  R.127</t>
  </si>
  <si>
    <t>IFQP Checklist  R.128</t>
  </si>
  <si>
    <t>Kiểm tra đồng hồ chênh áp (Mức zero và hoạt động)</t>
  </si>
  <si>
    <t>IFQP Checklist  R.129</t>
  </si>
  <si>
    <t>IFQP Checklist  R.131</t>
  </si>
  <si>
    <t>Thay thế lõi lọc ngưng (monitor)</t>
  </si>
  <si>
    <t>Thay thế lõi lọc tách 3 năm</t>
  </si>
  <si>
    <t>IFQP Checklist  R.132</t>
  </si>
  <si>
    <t>Kiểm tra lõi lọc tách hàng năm</t>
  </si>
  <si>
    <t>IFQP Checklist  R.134</t>
  </si>
  <si>
    <t>IFQP Checklist  R.136</t>
  </si>
  <si>
    <t>Tổng thể các đồng hồ áp suất</t>
  </si>
  <si>
    <t>IFQP Checklist  R.137</t>
  </si>
  <si>
    <t>Tình trạng bên trong bồn chứa, các van thở và doăng làm kín nắp người chui</t>
  </si>
  <si>
    <t>Vệ sinh bồn chứa mỗi 2 năm</t>
  </si>
  <si>
    <t>IFQP Checklist  R.139</t>
  </si>
  <si>
    <t>IFQP Checklist  R.122.1, R138</t>
  </si>
  <si>
    <t>G1-24</t>
  </si>
  <si>
    <t>G2-43</t>
  </si>
  <si>
    <t>G2-44</t>
  </si>
  <si>
    <t>G2-45</t>
  </si>
  <si>
    <t>G2-46</t>
  </si>
  <si>
    <t>G2-47</t>
  </si>
  <si>
    <t>G2-48</t>
  </si>
  <si>
    <t>G2-49</t>
  </si>
  <si>
    <t>G2-50</t>
  </si>
  <si>
    <t>G2-51</t>
  </si>
  <si>
    <t>G2-52</t>
  </si>
  <si>
    <t>G2-53</t>
  </si>
  <si>
    <t>G2-54</t>
  </si>
  <si>
    <t>G2-55</t>
  </si>
  <si>
    <t>G2-56</t>
  </si>
  <si>
    <t>G2-57</t>
  </si>
  <si>
    <t>G2-58</t>
  </si>
  <si>
    <t>G2-59</t>
  </si>
  <si>
    <t>G2-60</t>
  </si>
  <si>
    <t>G2-61</t>
  </si>
  <si>
    <t>G2-62</t>
  </si>
  <si>
    <t>G2-63</t>
  </si>
  <si>
    <t>G2-64</t>
  </si>
  <si>
    <t>G2-65</t>
  </si>
  <si>
    <t>G2-66</t>
  </si>
  <si>
    <t>G2-67</t>
  </si>
  <si>
    <t>G2-68</t>
  </si>
  <si>
    <t>G2-69</t>
  </si>
  <si>
    <t>G2-70</t>
  </si>
  <si>
    <t>G2-71</t>
  </si>
  <si>
    <t>G2-72</t>
  </si>
  <si>
    <t>G2-73</t>
  </si>
  <si>
    <t>G2-74</t>
  </si>
  <si>
    <t>G2-75</t>
  </si>
  <si>
    <t>G2-76</t>
  </si>
  <si>
    <t>G2-77</t>
  </si>
  <si>
    <t>G2-78</t>
  </si>
  <si>
    <t>G2-79</t>
  </si>
  <si>
    <t>G2-80</t>
  </si>
  <si>
    <t>G2-81</t>
  </si>
  <si>
    <t>G2-82</t>
  </si>
  <si>
    <t>G2-83</t>
  </si>
  <si>
    <t>G2-84</t>
  </si>
  <si>
    <t>G2-85</t>
  </si>
  <si>
    <t>G2-86</t>
  </si>
  <si>
    <t>G2-87</t>
  </si>
  <si>
    <t>G2-88</t>
  </si>
  <si>
    <t>G2-89</t>
  </si>
  <si>
    <t>G2-90</t>
  </si>
  <si>
    <t>G2-91</t>
  </si>
  <si>
    <t>G2-92</t>
  </si>
  <si>
    <t>G2-93</t>
  </si>
  <si>
    <t>G2-94</t>
  </si>
  <si>
    <t xml:space="preserve"> - Các điểm xả được trang bị van tự đóng?</t>
  </si>
  <si>
    <t xml:space="preserve"> - Đường xả mẫu đi qua hệ thống bình thủy tinh có nắp mở hoặc tương đương?</t>
  </si>
  <si>
    <t xml:space="preserve"> - Bồn chứa được tráng phủ vật liệu epoxy sáng, được chứng nhận phù hợp với nhiên liệu hàng không?</t>
  </si>
  <si>
    <t>3.2.3 (g)</t>
  </si>
  <si>
    <t xml:space="preserve"> - Có ghi chủng loại sản phẩm, ngày kiểm tra, vệ sinh theo EI? </t>
  </si>
  <si>
    <t>BM:</t>
  </si>
  <si>
    <t>App A8</t>
  </si>
  <si>
    <t>Các bồn chứa (&gt;1000 lít) có trang bị tối thiểu hệ thống cảnh báo mức cao? Trường hợp bồn chứa được lắp đặt hệ thống ngắt mức cao độc lập (high-high), hệ thống này có ngắt dòng nhiên liệu nhập ở mức được cài đặt không?
Hồ sơ bồn thể hiện đầy đủ các thông tin theo phụ lục A8?</t>
  </si>
  <si>
    <t>Việc đo độ dẫn điện có được thực hiện đúng hay không? (Sử dụng mẫu xả đáy đáy bồn phương tiện vận tải trước nhập sau khi để ổn định hoàn toàn)?</t>
  </si>
  <si>
    <t xml:space="preserve"> - Tỉ trọng kế điện tử phải đáp ứng IP 559?</t>
  </si>
  <si>
    <t>Dụng cụ đo có được bảo quản đúng cách hay không? (Tỉ trọng kế phải được bảo quản thẳng đứng, tránh ánh sáng trực tiếp, tránh xa nguồn nhiệt)</t>
  </si>
  <si>
    <t>Trước khi sử dụng, tỉ trọng kế và nhiệt kế có được kiểm tra đảm bảo:
 - Đường gân tỉ trọng kế đúng mũi tên thang đo, khối bitum không xô lệch.
 - Nhiệt kế không có bọt khí lẫn trong khối thủy ngân, cột chất lỏng không tách rời. 
 - Không bị nứt, gãy.</t>
  </si>
  <si>
    <t>10.6.3</t>
  </si>
  <si>
    <t>Có các thiết bị đo tỉ trọng và nhiệt độ phù hợp? (Tỉ trọng kế loại M50SP và L50SP - thang đo &lt; 0.0005 kg/l, Nhiệt kế IP 64C/ASTM E1 12C - thang đo &lt; 0.5 oC)
 - Kiểm định mỗi 6 tháng? (độ chính xác +/- 0.5 oC và +/- 0.001 kg/l)</t>
  </si>
  <si>
    <t>10.6.1
10.6.4</t>
  </si>
  <si>
    <t>Đối với các đường ống dài, có các điểm xả phù hợp để xả nước hay không? Các điểm chết được lắp đặt điểm xả và xả hàng quý.</t>
  </si>
  <si>
    <t>Kiểm tra cặn và nước các điểm xả đáy, thấp điểm hàng ngày. Xả bổ sung khi có mưa lớn?</t>
  </si>
  <si>
    <t xml:space="preserve"> - Vệ sinh khi bề mặt bên trong bồn chứa không bị bẩn, có dấu hiệu phát triển vi sinh quá 20%?</t>
  </si>
  <si>
    <t xml:space="preserve"> - Vệ sinh khi phát hiện nhiễm vi sinh, bẩn quá mức, có cặn hoặc các dị vật khác trên đường xả mẫu đáy?</t>
  </si>
  <si>
    <t>6.2.1 (b)</t>
  </si>
  <si>
    <t xml:space="preserve"> - Vệ sinh khi thời hạn thay lọc có dấu hiệu ngắn bất thường, kết quả kiểm tra màng lọc màu không đạt, có bụi, cát?</t>
  </si>
  <si>
    <t>B2-26</t>
  </si>
  <si>
    <t>Biên bản vệ sinh bồn chứa thể hiện loại và khối lượng cặn, tình trạng các trang thiết bị lắp đặt bên trong bồn chứa và lớp sơn phủ?</t>
  </si>
  <si>
    <t>Tình trạng các ống nhập tốt, sử dụng loại chuyên dụng đúng chủng loại nhiên liệu và tất cả các điểm xả (lọc, bồn chứa, coupling) có lắp nắp chống bụi/nước không?
Ống nhập theo tiêu chuẩn EI 1529 (mức 2) hoặc ISO 1825?
Nếu sử dụng ống mềm loại BS 3492 hoặc BS 5842 có biên bản xác nhận sai khác. Ống mềm theo chuẩn BS 3492 chỉ sử dụng khi áp suất hoạt động &lt; 10bar.</t>
  </si>
  <si>
    <t>Các ống mềm phải được ngâm súc rửa bằng nhiên liệu trước khi sử dụng. Hồ sơ ngâm súc rửa phải thể hiện:
 - Thời gian ngâm tối thiểu 8 giờ ở nhiệt độ &gt;= 15oC.
 - Dung tích xả sau ngâm lớn hơn 2 lần dung tích ống.
 - Ống xuất (Các ống chịu áp &gt; 5.5 bar (80psi) phải được kiểm tra thử áp trước khi sử dụng và mỗi 6 tháng với áp suất 15 bar. Sau khi xả áp phải thử áp lại mức 3.5 bar và kiểm tra hư hỏng, rò rỉ hoặc các điểm nứt gãy.
 - Ống nhập phải  được kiểm tra ngoại quan (hàng tháng) trong quá trình sử dụng?.</t>
  </si>
  <si>
    <t>BM:
BM:</t>
  </si>
  <si>
    <t>BB/BM:</t>
  </si>
  <si>
    <t>B28R</t>
  </si>
  <si>
    <t>B29R</t>
  </si>
  <si>
    <t>B30R</t>
  </si>
  <si>
    <t xml:space="preserve">Tình trạng các ống nhập tốt, sử dụng loại chuyên dụng đúng chủng loại nhiên liệu và có lắp nắp chống bụi/nước không? </t>
  </si>
  <si>
    <t>Chứng chỉ kiểm định</t>
  </si>
  <si>
    <t>BM-00.45/PA</t>
  </si>
  <si>
    <t>BM-00.19/PA</t>
  </si>
  <si>
    <t>B2-27</t>
  </si>
  <si>
    <t>B2-28</t>
  </si>
  <si>
    <t>B2-29</t>
  </si>
  <si>
    <t>B2-30</t>
  </si>
  <si>
    <t>B2-31</t>
  </si>
  <si>
    <t>B2-32</t>
  </si>
  <si>
    <t>B2-33</t>
  </si>
  <si>
    <t>BM-00.20/PA</t>
  </si>
  <si>
    <t>BM-00.40/PA</t>
  </si>
  <si>
    <t>BM-00.30/PA</t>
  </si>
  <si>
    <t>BM-00.21 PA</t>
  </si>
  <si>
    <t>BM-00.31/PA</t>
  </si>
  <si>
    <t>BM-00.28/PA</t>
  </si>
  <si>
    <t>BM-00.43/PA</t>
  </si>
  <si>
    <t>Biểu mẫu nội bộ</t>
  </si>
  <si>
    <t>BM - 05.01/PA
BM - 07.03/PA</t>
  </si>
  <si>
    <t>BM - 05.01/PA (SEAL)
BM - 01.03/PA (FUNCTION)</t>
  </si>
  <si>
    <t>BM-00.27/PA</t>
  </si>
  <si>
    <t>BM-00.46/PA</t>
  </si>
  <si>
    <t>BM-00.18/PA</t>
  </si>
  <si>
    <t>BM-00.38/PA</t>
  </si>
  <si>
    <t>BM-00.26/PA</t>
  </si>
  <si>
    <t>BM-00.17/PA</t>
  </si>
  <si>
    <t>BM-00.16/PA</t>
  </si>
  <si>
    <t>BM-00.21/PA</t>
  </si>
  <si>
    <t>BM - 05.01/PA</t>
  </si>
  <si>
    <t>BM - 01.02/PA</t>
  </si>
  <si>
    <t>BM - 07.03/PA</t>
  </si>
  <si>
    <t>BM - 05.19 PA</t>
  </si>
  <si>
    <t>BM - 01.15/PA</t>
  </si>
  <si>
    <t>BM - 01.14/PA</t>
  </si>
  <si>
    <t>BM - 01.17/PA</t>
  </si>
  <si>
    <t>BM - 00.46/PA</t>
  </si>
  <si>
    <t>BM - 01.16/PA</t>
  </si>
  <si>
    <t>Kiểm tra dẫn điện hàng tuần? (không yêu cầu đối với hệ thống tiếp mát chủ động)</t>
  </si>
  <si>
    <t>BM -03.04/PA</t>
  </si>
  <si>
    <t>BM-03XKNB3/002 (khu vực 3)</t>
  </si>
  <si>
    <t>BM -00.10/PA</t>
  </si>
  <si>
    <t>BM-03.24/KT</t>
  </si>
  <si>
    <t>BM-03.05/KT</t>
  </si>
  <si>
    <t>BM-05.13/PA</t>
  </si>
  <si>
    <t>BM - 05.01/PA
BM - 01.02/PA</t>
  </si>
  <si>
    <t>BM - 01.16 PA</t>
  </si>
  <si>
    <t>BM - 00.48/PA</t>
  </si>
  <si>
    <t>BM-05.05/PA</t>
  </si>
  <si>
    <t>BM-05.04/PA</t>
  </si>
  <si>
    <t>BM-05.01B/PA</t>
  </si>
  <si>
    <t>BM-05.06/PA</t>
  </si>
  <si>
    <t>BM-05.12A/PA</t>
  </si>
  <si>
    <t>CHECKLIST QUY CHẾ ANXDHK</t>
  </si>
  <si>
    <t>Phần</t>
  </si>
  <si>
    <t>Mục</t>
  </si>
  <si>
    <t>Nội dung kiểm tra</t>
  </si>
  <si>
    <t>Các yêu cầu</t>
  </si>
  <si>
    <t>Kết quả kiểm tra</t>
  </si>
  <si>
    <t>A</t>
  </si>
  <si>
    <t>KIỂM TRA VỀ HỒ SƠ</t>
  </si>
  <si>
    <t>Việc phân phối, kiểm soát Quy chế có đúng quy định không?</t>
  </si>
  <si>
    <t>Danh sách phân phối Quy chế</t>
  </si>
  <si>
    <t>2.1.b</t>
  </si>
  <si>
    <t>Biên bản bàn giao giữa cơ quan phân phối và đơn vị</t>
  </si>
  <si>
    <t>BB bàn giao Quy chế đến các Phòng/Ban tại CN</t>
  </si>
  <si>
    <t>2.1.c</t>
  </si>
  <si>
    <t>Văn bản đồng ý của Giám đốc về việc phổ biến, cung cấp Quy chế</t>
  </si>
  <si>
    <t>Quyết định hủy Quy chế của Tổng Giám đốc (Quy chế ban hành lần 4)</t>
  </si>
  <si>
    <t>2.4.b</t>
  </si>
  <si>
    <t>Biên bản/công văn thông báo hủy Quy chế</t>
  </si>
  <si>
    <t>2.4.c</t>
  </si>
  <si>
    <t>Có hệ thống tổ chức đảm bảo an ninh hàng không không?</t>
  </si>
  <si>
    <t xml:space="preserve">Quyết định thành lập Ban chỉ đạo đảm bảo an ninh an toàn xăng dầu hàng không Công ty </t>
  </si>
  <si>
    <t>3.2.1</t>
  </si>
  <si>
    <t>Quyết định thành lập Ban ANAT xăng dầu hàng không Chi nhánh</t>
  </si>
  <si>
    <t>Sơ đồ tổ chức đảm bảo an ninh của Công ty</t>
  </si>
  <si>
    <t>Công tác đảm bảo ANAT tại Chi nhánh diễn ra như thế nào?</t>
  </si>
  <si>
    <t>Biên bản họp về công tác ANAT hàng tháng, hàng quý</t>
  </si>
  <si>
    <t>3.4.2</t>
  </si>
  <si>
    <t>Báo cáo công tác ANAT hàng tháng, hàng quý</t>
  </si>
  <si>
    <t>Có hồ sơ theo dõi công tác lắp đặt, vận hành, bảo dưỡng hệ thống camera không?</t>
  </si>
  <si>
    <t>Quy trình quản lý, vận hành, kiểm tra, bảo dưỡng thiết bị</t>
  </si>
  <si>
    <t>4.2.4.1</t>
  </si>
  <si>
    <t>Sổ kiểm tra, bảo dưỡng định kì, sửa chữa đột xuất:
- Tên thiết bị; vị trí, người, thời gian lắp đặt;
- Ngày, tháng, năm tiến hành kiểm tra, bảo dưỡng; nội dung, kết quả kiểm tra, bảo dưỡng; tên nhân viên kỹ thuật tiến hành kiểm tra, bảo dưỡng.</t>
  </si>
  <si>
    <t>Sơ đồ lắp đặt, tên và các thông số kỹ thuật cụ thể của hệ thống camera</t>
  </si>
  <si>
    <t>Có hồ sơ theo dõi hệ thống thông tin liên lạc (bộ đàm, hotline) không?</t>
  </si>
  <si>
    <t>Cấp phép/gia hạn tần số của Cục tần số</t>
  </si>
  <si>
    <t>4.2.6</t>
  </si>
  <si>
    <t>Thiết lập hòm thư tiếp nhận thông tin</t>
  </si>
  <si>
    <t>Kẻng báo động, báo cháy, đặt ở nơi dễ tiếp cận</t>
  </si>
  <si>
    <t>Hồ sơ kiểm tra định kì hàng ngày thiết bị thông tin liên lạc</t>
  </si>
  <si>
    <t>Có hồ sơ theo dõi công cụ hỗ  trợ không?</t>
  </si>
  <si>
    <t>Giấy phép trang bị công cụ hỗ trợ</t>
  </si>
  <si>
    <t>4.2.7</t>
  </si>
  <si>
    <t>Có hồ sơ về thiết bị dò kim loại cầm tay?</t>
  </si>
  <si>
    <t>Quy trình hướng dẫn, vận hành, bảo dưỡng kiểm tra hàng ngày</t>
  </si>
  <si>
    <t>N/A</t>
  </si>
  <si>
    <t>Có tổ chức lực lượng bảo vệ chuyên trách không?</t>
  </si>
  <si>
    <t>Quyết định thành lập</t>
  </si>
  <si>
    <t>Có đủ các tài liệu cần có tại cổng bảo vệ?</t>
  </si>
  <si>
    <t>Quy trình kiểm tra người, đồ vật, phương tiện khi ra, vào khu vực hạn chế</t>
  </si>
  <si>
    <t>4.5.6</t>
  </si>
  <si>
    <t>Mẫu thẻ, giấy phép kiểm soát an ninh hàng không được phép ra vào khu vực</t>
  </si>
  <si>
    <t>Danh sách những người, phương tiện bị mất thẻ, giấy phép; bị thu hồi nhưng không nộp thẻ, giấy phép KS ANHK</t>
  </si>
  <si>
    <t>Danh bạ các số điện thoại liên quan</t>
  </si>
  <si>
    <t>Biên bản vi phạm</t>
  </si>
  <si>
    <t>Biên bản sự việc</t>
  </si>
  <si>
    <t>Biên bản bàn giao tình trạng vi phạm quy định về niêm phong an ninh</t>
  </si>
  <si>
    <t>Biên bản bàn giao</t>
  </si>
  <si>
    <t>Phiếu đăng kí mang đồ vật vào khu vực hạn chế</t>
  </si>
  <si>
    <t>Sổ bàn giao ca trực</t>
  </si>
  <si>
    <t>Sổ theo dõi tình trạng hệ thống camera</t>
  </si>
  <si>
    <t>Nhật ký tuần tra, canh gác</t>
  </si>
  <si>
    <t>Sổ nhật ký  tại cổng bảo vệ (lưu trữ tối thiểu 6 tháng)</t>
  </si>
  <si>
    <t>Sổ quản lý thẻ, giấy phép KS ANHK</t>
  </si>
  <si>
    <t>Sổ phân công ca trực</t>
  </si>
  <si>
    <t>Bản ghi chép thông tin đe dọa đặt bom</t>
  </si>
  <si>
    <t>Báo cáo về hành vi can thiệp bất hợp pháp</t>
  </si>
  <si>
    <t>Mẫu thẻ, giấy phép KSAN nội bộ</t>
  </si>
  <si>
    <t>Mẫu báo cáo công tác bảo đảm an ninh hàng tháng</t>
  </si>
  <si>
    <t>Phiếu đề nghị ban hành/sửa đổi tài liệu</t>
  </si>
  <si>
    <t>Có các văn bản phối hợp với các đơn vị khác không?</t>
  </si>
  <si>
    <t>Các văn bản đi và đến giữa Chi nhánh với các đơn vị: Công an quân đội địa phương, Cảng hàng không, Cảng vụ hàng không, Cảnh sát phòng cháy chữa cháy, các đơn vị xung quanh (trao đổi, nắm bắt thông tin để xây dựng biện pháp phòng ngừa thích hợp)</t>
  </si>
  <si>
    <t>4.16.2
4.16.3
4.16.4</t>
  </si>
  <si>
    <t>BB diễn tập xử lý các tình huống khẩn nguy (phối hợp với công an, quân đội địa phương)</t>
  </si>
  <si>
    <t>4.16.2</t>
  </si>
  <si>
    <t>BB tổ chức huấn luyện nghiệp vụ bảo vệ, PCCC cho lực lượng bảo vệ (phối hợp với công an, quân đội địa phương)</t>
  </si>
  <si>
    <t>4.16.4</t>
  </si>
  <si>
    <t>Có hồ sơ theo dõi, quản lý thẻ, giấy phép không?</t>
  </si>
  <si>
    <t>Sổ quản lý thẻ, giấy phép do Cảng vụ HK cấp theo mẫu tại mục 12.3.10</t>
  </si>
  <si>
    <t>5.2.4.a</t>
  </si>
  <si>
    <t>Sổ quản lý thẻ, giấy phép do Cục HK cấp theo mẫu tại mục 12.3.10</t>
  </si>
  <si>
    <t>Lưu giữ hồ sơ đề nghị cấp thẻ, giấy phép kiểm soát an ninh nội bộ sử dụng dài hạn theo thời hạn của thẻ, giấy phép</t>
  </si>
  <si>
    <t>5.2.4.b</t>
  </si>
  <si>
    <t>Sổ quản lý thẻ, giấy phép KSAN nội bộ</t>
  </si>
  <si>
    <t>Mẫu niêm phong an ninh đã được phê duyệt chưa?</t>
  </si>
  <si>
    <t>Quyết định phê duyệt mẫu niêm phong an ninh</t>
  </si>
  <si>
    <t>Có tổ chức họp bình giảng, phân tích và phổ biến cho các CBCNV để rút kinh nghiệm về vụ việc vi phạm xảy ra tại khu vực hạn chế của đơn vị không?</t>
  </si>
  <si>
    <t>Có lưu hồ sơ về công tác huấn luyện an ninh hàng không không?</t>
  </si>
  <si>
    <t>Hồ sơ về huấn luyện, đào tạo của CBCNV (lý lịch học viên, bảng điểm, chứng chỉ, chứng nhận hoàn thành khóa học)</t>
  </si>
  <si>
    <t>7.6.1</t>
  </si>
  <si>
    <t>Kế hoạch triển khai đào tạo được Cục HK phê duyệt</t>
  </si>
  <si>
    <t>7.3.4</t>
  </si>
  <si>
    <t xml:space="preserve">Báo cáo gần nhất kết quả thực hiện công tác huấn luyện an ninh hàng không của đơn vị </t>
  </si>
  <si>
    <t>7.6.3</t>
  </si>
  <si>
    <t>Chấp hành quy định trong trường hợp xe tra nạp di chuyển qua đường dân sinh?</t>
  </si>
  <si>
    <t>Phương án di chuyển đã được phê duyệt trong trường hợp xe tra nạp di chuyển qua đường dân sinh</t>
  </si>
  <si>
    <t>Có phương án PCCC không?</t>
  </si>
  <si>
    <t>Phương án PCCC và quyết định phê duyệt</t>
  </si>
  <si>
    <t>Có mở sổ theo dõi, vận hành hệ thống thiết bị điện của kho không? (Chu kì kiểm tra không quá 12 tháng)</t>
  </si>
  <si>
    <t>Hồ sơ kiểm soát an ninh nội bộ (P KT-TH lưu) không?</t>
  </si>
  <si>
    <t>Lý lịch tư pháp còn hiệu lực của tất cả CBCNV tại đơn vị</t>
  </si>
  <si>
    <t>Kết quả xác minh, đánh giá nhân thân đối với nhân viên khi tuyển dụng;</t>
  </si>
  <si>
    <t>Thông tin liên quan đến các sự vụ vi phạm, kỷ luật lao động, vi phạm pháp luật được công an, chính quyền cung cấp (nếu có)</t>
  </si>
  <si>
    <t>Hồ sơ quản lý giấy phép, năng định chuyên môn (đối với nhân viên bắt buộc có giấy phép)</t>
  </si>
  <si>
    <t>Kết quả xác minh lý lịch nhân viên hàng năm</t>
  </si>
  <si>
    <t>Phiếu yêu cầu sửa đổi tài liệu đã gửi về công ty?</t>
  </si>
  <si>
    <t>Đề xuất khen thưởng, kỷ luật cá nhân, tổ chức trên cơ sở tình hình thực hiện Quy chế ANXDHK</t>
  </si>
  <si>
    <t>B</t>
  </si>
  <si>
    <t>CƠ SỞ VẬT CHẤT ĐẢM BẢO ANXDHK</t>
  </si>
  <si>
    <t>Có đầy đủ hệ thống biển báo, biển cảnh báo theo quy định không?</t>
  </si>
  <si>
    <t>4.2.5</t>
  </si>
  <si>
    <t>1a</t>
  </si>
  <si>
    <t>Khu vực bên ngoài cổng</t>
  </si>
  <si>
    <t xml:space="preserve">Biển báo "Khu vực hạn chế" </t>
  </si>
  <si>
    <t>1b</t>
  </si>
  <si>
    <t>Các khu vực bồn chứa XDHK, nhà xuất nhập</t>
  </si>
  <si>
    <t>Biển cảnh báo chất dễ cháy nổ</t>
  </si>
  <si>
    <t>Biển báo tổng hợp với các ký hiệu: cấm lửa, cấm hút thuốc, cấm sử dụng điện thoại di động, cấm quay phim chụp ảnh</t>
  </si>
  <si>
    <t>Đặt ở vị trí cửa vào khu vực</t>
  </si>
  <si>
    <t>1c</t>
  </si>
  <si>
    <t>Các khu vực còn lại</t>
  </si>
  <si>
    <t>Biển báo cấm lửa, cấm hút thuốc ở vị trí cửa vào khu vực</t>
  </si>
  <si>
    <t>Hệ thống thông tin liên lạc có đầy đủ không?</t>
  </si>
  <si>
    <t>Bộ đàm, số dt hotline</t>
  </si>
  <si>
    <t>Máy điện thoại hotline (có chức năng hiển thị số gọi đến, gọi đi; ghi âm cuộc gọi tối thiểu 3h)</t>
  </si>
  <si>
    <t>Thiết lập hòm thư tiếp nhận các thông tin về các vụ việc vi phạm, các hành vi can thiệp bất hợp pháp</t>
  </si>
  <si>
    <t>Kẻng báo động, báo cháy tại vị trí dễ tiếp cận</t>
  </si>
  <si>
    <t>Có thiết bị bảo vệ và công cụ hỗ trợ không?</t>
  </si>
  <si>
    <t>Gậy cao su/ gậy gỗ hỗ trợ lực lượng bảo vệ</t>
  </si>
  <si>
    <t>Có thiết lập hệ thống thông tin chuyên ngành không?</t>
  </si>
  <si>
    <t>Hệ thống lưu trữ dữ liệu camera an ninh</t>
  </si>
  <si>
    <t>Hệ thống cảnh báo, chống đột nhập</t>
  </si>
  <si>
    <t>Hệ thống giám sát hành trình các xe TN</t>
  </si>
  <si>
    <t>Có trang bị cổng/rào chắn di động điều khiển bằng điện để ngăn chặn xâm nhập trái phép không?</t>
  </si>
  <si>
    <t xml:space="preserve">Cổng, cửa, hàng rào di động luôn ở vị trí đóng, chỉ mở khi người, phương tiện đã được kiểm tra đủ điều kiện ra vào </t>
  </si>
  <si>
    <t>4.5.7</t>
  </si>
  <si>
    <t>Trang bị máy phát điện dự phòng?</t>
  </si>
  <si>
    <t>Máy phát điện dự phòng công suất tối thiểu 100 KVA và bộ tự động chuyển nguồn</t>
  </si>
  <si>
    <t>CƠ SỞ VẬT CHẤT</t>
  </si>
  <si>
    <t>TUÂN THỦ CÁC QUY TRÌNH, QUY ĐỊNH ĐẢM BẢO ANXDHK</t>
  </si>
  <si>
    <t>Quy định về lực lượng bảo vệ chuyên trách?</t>
  </si>
  <si>
    <t>Ít nhất 2 nhân viên/ca trực</t>
  </si>
  <si>
    <t>Tần suất tuần tra 2h/1 lần</t>
  </si>
  <si>
    <t>3.2.2.3</t>
  </si>
  <si>
    <t>Yêu cầu đối với các phương tiện giao nhận xăng dầu trước khi ra, vào Chi nhánh như thế nào?</t>
  </si>
  <si>
    <t>Các phương tiện đến giao, nhận xăng dầu tại kho phải dừng để làm thủ tục ra, vào</t>
  </si>
  <si>
    <t>4.5.1</t>
  </si>
  <si>
    <t>Nhân viên bảo vệ cần phải kiểm tra những gì trước khi cho phép người, phương tiện ra, vào khu vực hạn chế?</t>
  </si>
  <si>
    <t>Thẻ, giấy phép kiểm soát an ninh hàng không</t>
  </si>
  <si>
    <t>Người và đồ vật mang theo</t>
  </si>
  <si>
    <t>Phương tiện và đồ vật trên phương tiện</t>
  </si>
  <si>
    <t>Niêm phong an ninh các van xuất và cửa nạp của phương tiện vận chuyển xăng dầu</t>
  </si>
  <si>
    <t>Xử lý khi cá nhân mang công cụ hỗ trợ, vật phẩm nguy hiểm, điện thoại khi ra, vào khu vực hạn chế?</t>
  </si>
  <si>
    <t>Đăng kí với nhân viên bảo vệ, ký nhận vào sổ trực</t>
  </si>
  <si>
    <t>4.5.4</t>
  </si>
  <si>
    <t>Giữ công cụ hỗ trợ, vật phẩm nguy hiểm</t>
  </si>
  <si>
    <t>Trả lại công cụ hỗ trợ, vật phẩm nguy hiểm sau khi đối chiếu</t>
  </si>
  <si>
    <t>Thực hiện kiểm tra, giám sát an ninh trong kho nhiên liệu, kho sân bay như thế nào?</t>
  </si>
  <si>
    <t>Sau khi hoàn tất việc xuất/nhập XDHK nhân viên giao nhận chịu trách nhiệm niêm phong tại các điểm cần quản lý, ghi chép vào sổ theo quy định và có sự giám sát của bảo vệ</t>
  </si>
  <si>
    <t>Trước khi tiến hành xuất/nhập XDHK nhân viên giao nhận và bảo vệ phải cùng kiểm tra, xác nhận tình trạng niêm phong tại các van có liên quan đến hoạt động xuất nhập</t>
  </si>
  <si>
    <t>Thực hiện kiểm tra, giám sát an ninh trong quá trình nhập nhiên liệu?</t>
  </si>
  <si>
    <t>Nhân viên bảo vệ kiểm tra tình  trạng xe, đảm bảo các điều kiệm an toàn về phòng chống cháy nổ</t>
  </si>
  <si>
    <t>Đăng kí vào sổ nhật ký, cấp thẻ kiểm soát an ninh cho người trên phương tiện</t>
  </si>
  <si>
    <t>Giám sát xe vận chuyển XDHK tại nhà xuất nhập: bảo vệ, nhân viên giao nhận, hóa nghiệm viên</t>
  </si>
  <si>
    <t xml:space="preserve">Trước khi nhập XDHK nhân viên giao nhận và nhân viên bảo vệ kiểm tra niêm phong xe, đối chiếu với số ghi trên hóa đơn </t>
  </si>
  <si>
    <t>Phá niêm phong, kiểm tra mức dầu, đo tỉ trọng, nhiệt độ</t>
  </si>
  <si>
    <t>Thực tế kiểm tra, giám sát an ninh trong quá trình xuất nhiên liệu?</t>
  </si>
  <si>
    <t>Nhân viên bảo vệ, nhân viên tra nạp, nhân viên giao nhận có trách nhiệm giám sát</t>
  </si>
  <si>
    <t>4.10</t>
  </si>
  <si>
    <t>Nhân  viên bảo vệ,  nhân  viên  giao  nhận, đầu giờ của ngày, ca làm  việc tiến 
hành kiểm tra toàn bộ các vị trí niêm phong của bể xuất</t>
  </si>
  <si>
    <t>Kết thúc bơm XDHK vào xe tra nạp đi tra nạp cho tàu bay tại sân đỗ, nhân viên tra nạp có trách nhiệm niêm phong van họng nhập, van xuất, van lấy mẫu, các van thở, các nắp xi téc trên xe và đăng ký quản lý vào sổ niêm</t>
  </si>
  <si>
    <t>Quy định khi xe tra nạp đến cổng ra, vào sân bay như thế nào?</t>
  </si>
  <si>
    <t>Lái xe dừng đúng vị trí</t>
  </si>
  <si>
    <t>Nhân viên tra nạp, lái xe phải đeo thẻ kiểm soát an ninh hàng không</t>
  </si>
  <si>
    <t>Xe tra nạp phải có giấy phép kiểm soát an ninh hàng không</t>
  </si>
  <si>
    <t>Người và phương tiện chịu sự kiểm tra của nhân viên an ninh</t>
  </si>
  <si>
    <t>Thực tế kiểm tra giám sát an ninh tại nơi tra nạp cho tàu bay?</t>
  </si>
  <si>
    <t>Nhân viên lái xe, tra nạp chịu sự kiểm tra, giám sát của nhân viên an ninh hàng không</t>
  </si>
  <si>
    <t>Nhân viên lái xe và tra nạp chịu trách nhiệm giám sát an ninh khu vực xe tra nạp</t>
  </si>
  <si>
    <t>Nhân viên bảo vệ có nắm được danh mục các vật phẩm nguy hiểm theo quy định không?</t>
  </si>
  <si>
    <t>12.4.1</t>
  </si>
  <si>
    <t>Trường hợp nào thì cho phép người, phương tiện mang vật phẩm nguy hiểm vào khu vực hạn chế</t>
  </si>
  <si>
    <t>Trường hợp đặc biệt, mang vật phẩm nguy hiểm vào khu vực hạn chế để thực hiện công việc thi công, bảo dưỡng, sửa chữa</t>
  </si>
  <si>
    <t>Nhân viên bảo vệ kiểm soát người, phương tiện mang vật phẩm nguy hiểm vào khu vực hạn chế như thế nào?</t>
  </si>
  <si>
    <t>Yêu cầu giải trình mục đích mang vật phẩm nguy hiểm vào khu vực hạn chế</t>
  </si>
  <si>
    <t>Ghi chép thông tin người, phương tiện</t>
  </si>
  <si>
    <t>Quan sát việc sử dụng vật phẩm nguy hiểm qua camera</t>
  </si>
  <si>
    <t>Luôn đảm bảo có cán bộ đơn vị giám sát tại góc khuất camera</t>
  </si>
  <si>
    <t>Yêu cầu an ninh đối với người và xe tra nạp nhiên liệu hàng không tại nơi công cộng?</t>
  </si>
  <si>
    <t>Lái xe, nhân viên tra nạp đảm bảo an ninh, an toàn cho xe tra nạp mình quản lý trên đường giao thông</t>
  </si>
  <si>
    <t>Không để các vật phẩm nguy hiểm trên xe</t>
  </si>
  <si>
    <t>Kiểm tra xung quanh xe đảm  bảo không có người lạ, vật lạ gắn vào xe</t>
  </si>
  <si>
    <t>Lái xe và nhân viên tra nạp phải biết rõ các vị trí van an toàn, ngắt khẩn cấp và giải phóng xe</t>
  </si>
  <si>
    <t>Lái xe chấp hành tốc độ quy định</t>
  </si>
  <si>
    <t>Không dừng đỗ mà không có lý do</t>
  </si>
  <si>
    <t>Không cho người lạ lên xe</t>
  </si>
  <si>
    <t>Trong quá trình di chuyển, nếu có bất kì bộ phận nào được giữ bởi khóa liên động bị rơi ra khỏi vị trí mà xe không tự động phanh thì phải cho xe quay trở lại Chi nhánh để khắc phục</t>
  </si>
  <si>
    <t>Trường hợp phát hiện lái xe mang các chất cháy như diêm, bật lửa theo người; điều khiển xe chạy quá tốc độ, chen lấn tại nhà xuất nhập, bảo vệ xử lý như thế nào?</t>
  </si>
  <si>
    <t>Ngăn chặn kịp thời, báo cáo lãnh đạo trực đơn vị và xử lý lập biên bản theo quy định</t>
  </si>
  <si>
    <t>4.9.b</t>
  </si>
  <si>
    <t>Người điều khiển phương tiện vận chuyển nhiên liệu hàng không (lái xe xi téc) có đáp ứng đủ yêu cầu không?</t>
  </si>
  <si>
    <t>Có lý  lịch rõ ràng, không có tiền án tiền sự và tổ chức giám sát, đánh giá 
sàng lọc định kì.</t>
  </si>
  <si>
    <t>4.7.1</t>
  </si>
  <si>
    <t>Có chứng chỉ chuyên môn/nghiệp vụ phòng cháy chữa cháy còn hiệu lực</t>
  </si>
  <si>
    <t>Công tác phòng chống mất cắp nhiên liệu hàng không có đảm bảo không?</t>
  </si>
  <si>
    <t>Có sự giám sát của: Nhân viên bảo vệ, nhân viên giao nhận, hóa nghiệm viên và cán bộ trực trong quá trình xuất/nhập</t>
  </si>
  <si>
    <t>Đảm bảo niêm phong đầy đủ các họng nhập, xuất, các van công nghệ và những vị trí khác trên phương tiện vận chuyển và xe tra nạp theo quy định</t>
  </si>
  <si>
    <t>Xăng dầu xuất nhập được đo tính, quản lý bằng sổ sách theo quy định</t>
  </si>
  <si>
    <t>Biên bản kiểm kê hàng hóa gần nhất</t>
  </si>
  <si>
    <t>Các xe tra nạp được trang bị hệ thống GPS, thiết bị hoạt động bình thường và phải được kiểm tra hàng ngày</t>
  </si>
  <si>
    <t>CBCNV có nắm được quy trình xử lý thông tin khi phát hiện vật đáng ngờ không?</t>
  </si>
  <si>
    <t>CBCNV khi phát hiện vật đáng ngờ trong khu vực hạn chế của Chi nhánh phải coi đó là vật phẩm nguy hiểm</t>
  </si>
  <si>
    <t>9.3.1</t>
  </si>
  <si>
    <t>Người phát hiện phải ghi chép thông tin vị trí, hình dáng của vật đáng ngờ</t>
  </si>
  <si>
    <t>Báo cáo thông tin với cán bộ phụ trách</t>
  </si>
  <si>
    <t>CBCNV có nắm được quy trình xử lý khi xảy ra cháy không?</t>
  </si>
  <si>
    <t>Thực hiện theo 4 bước của tiêu lệnh chữa cháy</t>
  </si>
  <si>
    <t>Triển khai phương án PCCC đã được phê duyệt</t>
  </si>
  <si>
    <t>CBCNV có nắm được vị trí &amp; cách sử dụng của các thiết bị đảm bảo an ninh an toàn không?</t>
  </si>
  <si>
    <t>Bộ đàm</t>
  </si>
  <si>
    <t>Camera</t>
  </si>
  <si>
    <t>Nút ấn báo cháy</t>
  </si>
  <si>
    <t>Bình chữa cháy</t>
  </si>
  <si>
    <t>TUÂN THỦ QUY ĐỊNH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</si>
</sst>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2"/>
      <color rgb="FF000000"/>
      <name val="Times New Roman"/>
      <family val="1"/>
    </font>
    <font>
      <sz val="10"/>
      <color rgb="FF000000"/>
      <name val="Tahoma"/>
      <family val="2"/>
    </font>
    <font>
      <b/>
      <sz val="11"/>
      <color rgb="FF000000"/>
      <name val="Tahoma"/>
      <family val="2"/>
    </font>
    <font>
      <b/>
      <sz val="10"/>
      <color rgb="FF000000"/>
      <name val="Tahoma"/>
      <family val="2"/>
    </font>
    <font>
      <sz val="10"/>
      <name val="Tahoma"/>
      <family val="2"/>
    </font>
    <font>
      <b/>
      <sz val="10"/>
      <name val="Tahoma"/>
      <family val="2"/>
    </font>
    <font>
      <b/>
      <u/>
      <sz val="10"/>
      <color rgb="FF000000"/>
      <name val="Tahoma"/>
      <family val="2"/>
    </font>
    <font>
      <u/>
      <sz val="10"/>
      <color rgb="FF000000"/>
      <name val="Tahoma"/>
      <family val="2"/>
    </font>
    <font>
      <sz val="10"/>
      <color rgb="FF000000"/>
      <name val="Times New Roman"/>
      <family val="1"/>
    </font>
    <font>
      <sz val="7"/>
      <color rgb="FF000000"/>
      <name val="Times New Roman"/>
      <family val="1"/>
    </font>
    <font>
      <b/>
      <sz val="9"/>
      <color rgb="FF000000"/>
      <name val="Tahoma"/>
      <family val="2"/>
    </font>
    <font>
      <sz val="9"/>
      <color rgb="FF000000"/>
      <name val="Tahoma"/>
      <family val="2"/>
    </font>
    <font>
      <sz val="9"/>
      <color indexed="81"/>
      <name val="Tahoma"/>
      <charset val="1"/>
    </font>
    <font>
      <b/>
      <sz val="9"/>
      <color indexed="81"/>
      <name val="Tahoma"/>
      <charset val="1"/>
    </font>
    <font>
      <sz val="11"/>
      <color theme="1"/>
      <name val="Tahoma"/>
      <family val="2"/>
    </font>
    <font>
      <sz val="10"/>
      <color theme="1"/>
      <name val="Tahoma"/>
      <family val="2"/>
    </font>
    <font>
      <u/>
      <sz val="11"/>
      <color theme="10"/>
      <name val="Calibri"/>
      <family val="2"/>
      <scheme val="minor"/>
    </font>
    <font>
      <u/>
      <sz val="10"/>
      <name val="Tahoma"/>
      <family val="2"/>
    </font>
    <font>
      <sz val="10"/>
      <color theme="1"/>
      <name val="Calibri"/>
      <family val="2"/>
      <scheme val="minor"/>
    </font>
    <font>
      <b/>
      <sz val="12"/>
      <color theme="1"/>
      <name val="Times New Roman"/>
      <family val="1"/>
    </font>
    <font>
      <sz val="12"/>
      <color theme="1"/>
      <name val="Times New Roman"/>
      <family val="1"/>
    </font>
    <font>
      <b/>
      <i/>
      <sz val="12"/>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3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indexed="64"/>
      </top>
      <bottom/>
      <diagonal/>
    </border>
    <border>
      <left/>
      <right/>
      <top style="medium">
        <color indexed="64"/>
      </top>
      <bottom/>
      <diagonal/>
    </border>
    <border>
      <left style="medium">
        <color rgb="FF000000"/>
      </left>
      <right/>
      <top style="medium">
        <color indexed="64"/>
      </top>
      <bottom style="medium">
        <color rgb="FF000000"/>
      </bottom>
      <diagonal/>
    </border>
    <border>
      <left/>
      <right style="medium">
        <color rgb="FF000000"/>
      </right>
      <top style="medium">
        <color indexed="64"/>
      </top>
      <bottom style="medium">
        <color rgb="FF000000"/>
      </bottom>
      <diagonal/>
    </border>
    <border>
      <left style="medium">
        <color rgb="FF000000"/>
      </left>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diagonal/>
    </border>
    <border>
      <left/>
      <right/>
      <top style="medium">
        <color rgb="FF000000"/>
      </top>
      <bottom style="medium">
        <color rgb="FF000000"/>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thin">
        <color indexed="64"/>
      </top>
      <bottom/>
      <diagonal/>
    </border>
    <border>
      <left style="medium">
        <color indexed="64"/>
      </left>
      <right/>
      <top/>
      <bottom style="thin">
        <color indexed="64"/>
      </bottom>
      <diagonal/>
    </border>
  </borders>
  <cellStyleXfs count="2">
    <xf numFmtId="0" fontId="0" fillId="0" borderId="0"/>
    <xf numFmtId="0" fontId="17" fillId="0" borderId="0" applyNumberFormat="0" applyFill="0" applyBorder="0" applyAlignment="0" applyProtection="0"/>
  </cellStyleXfs>
  <cellXfs count="331">
    <xf numFmtId="0" fontId="0" fillId="0" borderId="0" xfId="0"/>
    <xf numFmtId="0" fontId="2" fillId="0" borderId="2" xfId="0" applyFont="1" applyBorder="1" applyAlignment="1">
      <alignment vertical="center" wrapText="1"/>
    </xf>
    <xf numFmtId="0" fontId="2" fillId="0" borderId="5" xfId="0" applyFont="1" applyBorder="1" applyAlignment="1">
      <alignment vertical="center" wrapText="1"/>
    </xf>
    <xf numFmtId="0" fontId="1" fillId="0" borderId="6" xfId="0" applyFont="1" applyBorder="1" applyAlignment="1">
      <alignment vertical="center" wrapText="1"/>
    </xf>
    <xf numFmtId="0" fontId="2" fillId="0" borderId="3" xfId="0" applyFont="1" applyBorder="1" applyAlignment="1">
      <alignment vertical="center" wrapText="1"/>
    </xf>
    <xf numFmtId="0" fontId="2" fillId="0" borderId="6" xfId="0" applyFont="1" applyBorder="1" applyAlignment="1">
      <alignment vertical="center" wrapText="1"/>
    </xf>
    <xf numFmtId="0" fontId="4" fillId="2" borderId="6" xfId="0" applyFont="1" applyFill="1" applyBorder="1" applyAlignment="1">
      <alignment vertical="center" wrapText="1"/>
    </xf>
    <xf numFmtId="0" fontId="4" fillId="0" borderId="6" xfId="0" applyFont="1" applyBorder="1" applyAlignment="1">
      <alignment vertical="center" wrapText="1"/>
    </xf>
    <xf numFmtId="0" fontId="2" fillId="0" borderId="7" xfId="0" applyFont="1" applyBorder="1" applyAlignment="1">
      <alignment vertical="center" wrapText="1"/>
    </xf>
    <xf numFmtId="0" fontId="2" fillId="0" borderId="8" xfId="0" applyFont="1" applyBorder="1" applyAlignment="1">
      <alignment vertical="center" wrapText="1"/>
    </xf>
    <xf numFmtId="0" fontId="0" fillId="0" borderId="6" xfId="0" applyBorder="1" applyAlignment="1">
      <alignment vertical="top" wrapText="1"/>
    </xf>
    <xf numFmtId="0" fontId="2" fillId="0" borderId="6" xfId="0" applyFont="1" applyBorder="1" applyAlignment="1">
      <alignment horizontal="right" vertical="center" wrapText="1"/>
    </xf>
    <xf numFmtId="0" fontId="4" fillId="0" borderId="6" xfId="0" applyFont="1" applyBorder="1" applyAlignment="1">
      <alignment horizontal="right" vertical="center" wrapText="1"/>
    </xf>
    <xf numFmtId="0" fontId="2" fillId="0" borderId="2" xfId="0" applyFont="1" applyBorder="1" applyAlignment="1">
      <alignment horizontal="right" vertical="center" wrapText="1"/>
    </xf>
    <xf numFmtId="0" fontId="2" fillId="0" borderId="8" xfId="0" applyFont="1" applyBorder="1" applyAlignment="1">
      <alignment horizontal="right" vertical="center" wrapText="1"/>
    </xf>
    <xf numFmtId="0" fontId="0" fillId="0" borderId="0" xfId="0" applyAlignment="1">
      <alignment horizontal="right"/>
    </xf>
    <xf numFmtId="0" fontId="0" fillId="0" borderId="8" xfId="0" applyBorder="1" applyAlignment="1">
      <alignment vertical="top" wrapText="1"/>
    </xf>
    <xf numFmtId="0" fontId="2" fillId="0" borderId="3" xfId="0" applyFont="1" applyBorder="1" applyAlignment="1">
      <alignment horizontal="right" vertical="center" wrapText="1"/>
    </xf>
    <xf numFmtId="0" fontId="2" fillId="0" borderId="0" xfId="0" applyFont="1" applyBorder="1" applyAlignment="1">
      <alignment vertical="center" wrapText="1"/>
    </xf>
    <xf numFmtId="0" fontId="4" fillId="0" borderId="0" xfId="0" applyFont="1" applyBorder="1" applyAlignment="1">
      <alignment vertical="center" wrapText="1"/>
    </xf>
    <xf numFmtId="0" fontId="0" fillId="0" borderId="0" xfId="0" applyBorder="1"/>
    <xf numFmtId="0" fontId="0" fillId="0" borderId="0" xfId="0" applyBorder="1" applyAlignment="1">
      <alignment horizontal="right"/>
    </xf>
    <xf numFmtId="0" fontId="3" fillId="0" borderId="0" xfId="0" applyFont="1" applyBorder="1" applyAlignment="1">
      <alignment vertical="center" wrapText="1"/>
    </xf>
    <xf numFmtId="0" fontId="0" fillId="0" borderId="0" xfId="0" applyBorder="1" applyAlignment="1">
      <alignment vertical="top" wrapText="1"/>
    </xf>
    <xf numFmtId="0" fontId="5" fillId="0" borderId="0" xfId="0" applyFont="1" applyBorder="1" applyAlignment="1">
      <alignment vertical="center" wrapText="1"/>
    </xf>
    <xf numFmtId="0" fontId="2" fillId="0" borderId="1" xfId="0" applyFont="1" applyBorder="1" applyAlignment="1">
      <alignment vertical="center" wrapText="1"/>
    </xf>
    <xf numFmtId="0" fontId="2" fillId="0" borderId="4" xfId="0" applyFont="1" applyBorder="1" applyAlignment="1">
      <alignment vertical="center" wrapText="1"/>
    </xf>
    <xf numFmtId="0" fontId="3" fillId="0" borderId="4" xfId="0" applyFont="1" applyBorder="1" applyAlignment="1">
      <alignment vertical="center" wrapText="1"/>
    </xf>
    <xf numFmtId="0" fontId="1" fillId="0" borderId="8" xfId="0" applyFont="1" applyBorder="1" applyAlignment="1">
      <alignment vertical="center" wrapText="1"/>
    </xf>
    <xf numFmtId="0" fontId="6" fillId="0" borderId="6" xfId="0" applyFont="1" applyBorder="1" applyAlignment="1">
      <alignment vertical="center" wrapText="1"/>
    </xf>
    <xf numFmtId="0" fontId="2" fillId="0" borderId="0" xfId="0" applyFont="1" applyBorder="1" applyAlignment="1">
      <alignment horizontal="right" vertical="center" wrapText="1"/>
    </xf>
    <xf numFmtId="0" fontId="4" fillId="0" borderId="0" xfId="0" applyFont="1" applyAlignment="1">
      <alignment horizontal="justify" vertical="center"/>
    </xf>
    <xf numFmtId="0" fontId="2" fillId="0" borderId="0" xfId="0" applyFont="1" applyAlignment="1">
      <alignment horizontal="justify" vertical="center"/>
    </xf>
    <xf numFmtId="0" fontId="0" fillId="0" borderId="0" xfId="0" applyBorder="1" applyAlignment="1">
      <alignment wrapText="1"/>
    </xf>
    <xf numFmtId="0" fontId="0" fillId="0" borderId="0" xfId="0" applyBorder="1" applyAlignment="1">
      <alignment horizontal="right" wrapText="1"/>
    </xf>
    <xf numFmtId="0" fontId="2" fillId="0" borderId="0" xfId="0" applyFont="1" applyAlignment="1">
      <alignment horizontal="left" vertical="center" wrapText="1"/>
    </xf>
    <xf numFmtId="0" fontId="2" fillId="0" borderId="9" xfId="0" applyFont="1" applyBorder="1" applyAlignment="1">
      <alignment vertical="center" wrapText="1"/>
    </xf>
    <xf numFmtId="0" fontId="5" fillId="0" borderId="9" xfId="0" applyFont="1" applyBorder="1" applyAlignment="1">
      <alignment vertical="center" wrapText="1"/>
    </xf>
    <xf numFmtId="0" fontId="0" fillId="0" borderId="9" xfId="0" applyBorder="1" applyAlignment="1">
      <alignment vertical="top" wrapText="1"/>
    </xf>
    <xf numFmtId="0" fontId="8" fillId="0" borderId="0" xfId="0" applyFont="1" applyAlignment="1">
      <alignment horizontal="justify" vertical="center"/>
    </xf>
    <xf numFmtId="0" fontId="0" fillId="0" borderId="0" xfId="0" applyAlignment="1">
      <alignment wrapText="1"/>
    </xf>
    <xf numFmtId="0" fontId="4" fillId="0" borderId="0" xfId="0" applyFont="1" applyAlignment="1">
      <alignment horizontal="justify" vertical="center" wrapText="1"/>
    </xf>
    <xf numFmtId="0" fontId="12" fillId="0" borderId="0" xfId="0" applyFont="1" applyAlignment="1">
      <alignment horizontal="justify" vertical="center" wrapText="1"/>
    </xf>
    <xf numFmtId="0" fontId="8" fillId="0" borderId="0" xfId="0" applyFont="1" applyAlignment="1">
      <alignment horizontal="left" vertical="center" wrapText="1"/>
    </xf>
    <xf numFmtId="0" fontId="0" fillId="0" borderId="0" xfId="0" applyAlignment="1">
      <alignment horizontal="left" wrapText="1"/>
    </xf>
    <xf numFmtId="0" fontId="9" fillId="0" borderId="0" xfId="0" applyFont="1" applyAlignment="1">
      <alignment horizontal="left" vertical="center" wrapText="1"/>
    </xf>
    <xf numFmtId="0" fontId="3" fillId="0" borderId="0" xfId="0" applyFont="1" applyAlignment="1">
      <alignment vertical="center"/>
    </xf>
    <xf numFmtId="0" fontId="2" fillId="0" borderId="6" xfId="0" applyFont="1" applyBorder="1" applyAlignment="1">
      <alignment horizontal="left" vertical="center" wrapText="1"/>
    </xf>
    <xf numFmtId="0" fontId="2" fillId="0" borderId="0" xfId="0" applyFont="1" applyBorder="1" applyAlignment="1">
      <alignment horizontal="left" vertical="center" wrapText="1"/>
    </xf>
    <xf numFmtId="0" fontId="2" fillId="0" borderId="1" xfId="0" applyFont="1" applyBorder="1" applyAlignment="1">
      <alignment horizontal="right" vertical="center" wrapText="1"/>
    </xf>
    <xf numFmtId="0" fontId="4" fillId="0" borderId="6" xfId="0" applyFont="1" applyBorder="1" applyAlignment="1">
      <alignment horizontal="left" vertical="center" wrapText="1"/>
    </xf>
    <xf numFmtId="0" fontId="2" fillId="0" borderId="4" xfId="0" applyFont="1" applyBorder="1" applyAlignment="1">
      <alignment horizontal="right" vertical="center" wrapText="1"/>
    </xf>
    <xf numFmtId="0" fontId="4" fillId="0" borderId="4" xfId="0" applyFont="1" applyBorder="1" applyAlignment="1">
      <alignment vertical="center" wrapText="1"/>
    </xf>
    <xf numFmtId="0" fontId="2" fillId="0" borderId="5" xfId="0" applyFont="1" applyBorder="1" applyAlignment="1">
      <alignment horizontal="right" vertical="center" wrapText="1"/>
    </xf>
    <xf numFmtId="0" fontId="4" fillId="0" borderId="0" xfId="0" applyFont="1" applyBorder="1" applyAlignment="1">
      <alignment horizontal="right" vertical="center" wrapText="1"/>
    </xf>
    <xf numFmtId="0" fontId="5" fillId="0" borderId="0" xfId="0" applyFont="1" applyBorder="1" applyAlignment="1">
      <alignment horizontal="right" vertical="center" wrapText="1"/>
    </xf>
    <xf numFmtId="0" fontId="2" fillId="0" borderId="2" xfId="0" applyFont="1" applyBorder="1" applyAlignment="1">
      <alignment vertical="center" wrapText="1"/>
    </xf>
    <xf numFmtId="0" fontId="2" fillId="0" borderId="2" xfId="0" applyFont="1" applyBorder="1" applyAlignment="1">
      <alignment horizontal="right" vertical="center" wrapText="1"/>
    </xf>
    <xf numFmtId="0" fontId="3"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2" xfId="0" applyFont="1" applyBorder="1" applyAlignment="1">
      <alignment horizontal="right" vertical="center" wrapText="1"/>
    </xf>
    <xf numFmtId="0" fontId="2" fillId="0" borderId="4" xfId="0" applyFont="1" applyBorder="1" applyAlignment="1">
      <alignment horizontal="left" vertical="center" wrapText="1"/>
    </xf>
    <xf numFmtId="0" fontId="4" fillId="0" borderId="0" xfId="0" applyFont="1" applyAlignment="1">
      <alignment horizontal="center" vertical="center"/>
    </xf>
    <xf numFmtId="0" fontId="2" fillId="0" borderId="2" xfId="0" applyFont="1" applyBorder="1" applyAlignment="1">
      <alignment vertical="center" wrapText="1"/>
    </xf>
    <xf numFmtId="0" fontId="2" fillId="0" borderId="7" xfId="0" applyFont="1" applyBorder="1" applyAlignment="1">
      <alignment vertical="center" wrapText="1"/>
    </xf>
    <xf numFmtId="0" fontId="2" fillId="0" borderId="3" xfId="0" applyFont="1" applyBorder="1" applyAlignment="1">
      <alignment vertical="center" wrapText="1"/>
    </xf>
    <xf numFmtId="0" fontId="2" fillId="0" borderId="2" xfId="0" applyFont="1" applyBorder="1" applyAlignment="1">
      <alignment horizontal="right" vertical="center" wrapText="1"/>
    </xf>
    <xf numFmtId="0" fontId="2" fillId="0" borderId="7" xfId="0" applyFont="1" applyBorder="1" applyAlignment="1">
      <alignment horizontal="right" vertical="center" wrapText="1"/>
    </xf>
    <xf numFmtId="0" fontId="2" fillId="0" borderId="3" xfId="0" applyFont="1" applyBorder="1" applyAlignment="1">
      <alignment horizontal="right" vertical="center" wrapText="1"/>
    </xf>
    <xf numFmtId="0" fontId="3" fillId="0" borderId="2" xfId="0" applyFont="1" applyBorder="1" applyAlignment="1">
      <alignmen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4" fillId="0" borderId="6" xfId="0" applyFont="1" applyBorder="1" applyAlignment="1">
      <alignment horizontal="center" vertical="center" wrapText="1"/>
    </xf>
    <xf numFmtId="0" fontId="0" fillId="0" borderId="6" xfId="0" applyBorder="1" applyAlignment="1">
      <alignment horizontal="right" vertical="top" wrapText="1"/>
    </xf>
    <xf numFmtId="0" fontId="0" fillId="0" borderId="18" xfId="0" applyBorder="1"/>
    <xf numFmtId="0" fontId="6" fillId="0" borderId="4" xfId="0" applyFont="1" applyBorder="1" applyAlignment="1">
      <alignment vertical="center" wrapText="1"/>
    </xf>
    <xf numFmtId="0" fontId="0" fillId="0" borderId="0" xfId="0" applyAlignment="1">
      <alignment horizontal="center"/>
    </xf>
    <xf numFmtId="0" fontId="5" fillId="0" borderId="0"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 xfId="0" applyFont="1" applyBorder="1" applyAlignment="1">
      <alignment horizontal="left" vertical="center" wrapText="1"/>
    </xf>
    <xf numFmtId="0" fontId="11" fillId="0" borderId="0" xfId="0" applyFont="1" applyAlignment="1">
      <alignment horizontal="justify" vertical="center" wrapText="1"/>
    </xf>
    <xf numFmtId="0" fontId="2" fillId="0" borderId="0" xfId="0" applyFont="1" applyFill="1" applyBorder="1" applyAlignment="1">
      <alignment vertical="center" wrapText="1"/>
    </xf>
    <xf numFmtId="0" fontId="4" fillId="2" borderId="4" xfId="0" applyFont="1" applyFill="1" applyBorder="1" applyAlignment="1">
      <alignment vertical="center" wrapText="1"/>
    </xf>
    <xf numFmtId="0" fontId="4" fillId="2" borderId="4" xfId="0" applyFont="1" applyFill="1" applyBorder="1" applyAlignment="1">
      <alignment horizontal="left"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Border="1" applyAlignment="1">
      <alignment horizontal="center" vertical="center"/>
    </xf>
    <xf numFmtId="0" fontId="2" fillId="0" borderId="0" xfId="0" applyFont="1" applyAlignment="1">
      <alignment horizontal="center" vertical="center"/>
    </xf>
    <xf numFmtId="0" fontId="0" fillId="0" borderId="2" xfId="0" applyBorder="1" applyAlignment="1">
      <alignment horizontal="right"/>
    </xf>
    <xf numFmtId="0" fontId="0" fillId="0" borderId="0" xfId="0" applyBorder="1" applyAlignment="1">
      <alignment horizontal="center"/>
    </xf>
    <xf numFmtId="0" fontId="2" fillId="0" borderId="2" xfId="0" applyFont="1" applyBorder="1" applyAlignment="1">
      <alignment horizontal="left" vertical="center" wrapText="1"/>
    </xf>
    <xf numFmtId="0" fontId="0" fillId="0" borderId="0" xfId="0" applyAlignment="1">
      <alignment horizontal="left"/>
    </xf>
    <xf numFmtId="0" fontId="2" fillId="0" borderId="2" xfId="0" applyFont="1" applyBorder="1" applyAlignment="1" applyProtection="1">
      <alignment horizontal="center" vertical="center" wrapText="1"/>
    </xf>
    <xf numFmtId="0" fontId="2" fillId="0" borderId="3" xfId="0" applyFont="1" applyBorder="1" applyAlignment="1" applyProtection="1">
      <alignment horizontal="center" vertical="center" wrapText="1"/>
    </xf>
    <xf numFmtId="0" fontId="4" fillId="0" borderId="1" xfId="0" applyFont="1" applyBorder="1" applyAlignment="1">
      <alignment vertical="center" wrapText="1"/>
    </xf>
    <xf numFmtId="0" fontId="4" fillId="0" borderId="0" xfId="0" applyFont="1" applyAlignment="1">
      <alignment horizontal="left" vertical="center"/>
    </xf>
    <xf numFmtId="0" fontId="4" fillId="0" borderId="0" xfId="0" applyFont="1" applyAlignment="1">
      <alignment horizontal="right" vertical="center"/>
    </xf>
    <xf numFmtId="0" fontId="6" fillId="0" borderId="0" xfId="0" applyFont="1" applyBorder="1" applyAlignment="1">
      <alignment vertical="center" wrapText="1"/>
    </xf>
    <xf numFmtId="0" fontId="2" fillId="0" borderId="1" xfId="0" applyFont="1" applyBorder="1" applyAlignment="1">
      <alignment horizontal="center" vertical="center" wrapText="1"/>
    </xf>
    <xf numFmtId="0" fontId="2" fillId="0" borderId="7" xfId="0" applyFont="1" applyBorder="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horizontal="right" vertical="center" wrapText="1"/>
    </xf>
    <xf numFmtId="0" fontId="4" fillId="0" borderId="10" xfId="0" applyFont="1" applyBorder="1" applyAlignment="1">
      <alignment vertical="center"/>
    </xf>
    <xf numFmtId="0" fontId="4" fillId="0" borderId="0" xfId="0" applyFont="1" applyBorder="1" applyAlignment="1">
      <alignment vertical="center"/>
    </xf>
    <xf numFmtId="0" fontId="4" fillId="0" borderId="0" xfId="0" applyFont="1" applyAlignment="1">
      <alignment horizontal="centerContinuous" vertical="center"/>
    </xf>
    <xf numFmtId="0" fontId="3" fillId="0" borderId="17" xfId="0" applyFont="1" applyBorder="1" applyAlignment="1">
      <alignment vertical="center"/>
    </xf>
    <xf numFmtId="0" fontId="3" fillId="0" borderId="18" xfId="0" applyFont="1" applyBorder="1" applyAlignment="1">
      <alignment vertical="center"/>
    </xf>
    <xf numFmtId="0" fontId="2" fillId="0" borderId="8" xfId="0" applyFont="1" applyBorder="1" applyAlignment="1">
      <alignment horizontal="left" vertical="center" wrapText="1"/>
    </xf>
    <xf numFmtId="0" fontId="2" fillId="0" borderId="1" xfId="0" applyFont="1" applyBorder="1" applyAlignment="1">
      <alignment horizontal="center" vertical="center" wrapText="1"/>
    </xf>
    <xf numFmtId="0" fontId="2" fillId="0" borderId="8" xfId="0" quotePrefix="1" applyFont="1" applyBorder="1" applyAlignment="1">
      <alignment vertical="center" wrapText="1"/>
    </xf>
    <xf numFmtId="0" fontId="2" fillId="0" borderId="6" xfId="0" quotePrefix="1" applyFont="1" applyBorder="1" applyAlignment="1">
      <alignment vertical="center" wrapText="1"/>
    </xf>
    <xf numFmtId="0" fontId="2" fillId="0" borderId="5" xfId="0" quotePrefix="1" applyFont="1" applyBorder="1" applyAlignment="1">
      <alignment vertical="center" wrapText="1"/>
    </xf>
    <xf numFmtId="0" fontId="2" fillId="0" borderId="1" xfId="0" applyFont="1" applyBorder="1" applyAlignment="1">
      <alignment horizontal="center"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2" xfId="0" applyFont="1" applyBorder="1" applyAlignment="1">
      <alignment horizontal="right" vertical="center" wrapText="1"/>
    </xf>
    <xf numFmtId="0" fontId="2" fillId="0" borderId="3" xfId="0" applyFont="1" applyBorder="1" applyAlignment="1">
      <alignment horizontal="righ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7" xfId="0" applyFont="1" applyBorder="1" applyAlignment="1">
      <alignment horizontal="left" vertical="center" wrapText="1"/>
    </xf>
    <xf numFmtId="0" fontId="2" fillId="0" borderId="7" xfId="0" applyFont="1" applyBorder="1" applyAlignment="1">
      <alignment horizontal="center" vertical="center" wrapText="1"/>
    </xf>
    <xf numFmtId="0" fontId="2" fillId="0" borderId="7" xfId="0" applyFont="1" applyFill="1" applyBorder="1" applyAlignment="1">
      <alignment vertical="center" wrapText="1"/>
    </xf>
    <xf numFmtId="0" fontId="15" fillId="0" borderId="0" xfId="0" applyFont="1"/>
    <xf numFmtId="0" fontId="15" fillId="0" borderId="0" xfId="0" applyFont="1" applyAlignment="1">
      <alignment horizontal="right"/>
    </xf>
    <xf numFmtId="0" fontId="2" fillId="0" borderId="17" xfId="0" applyFont="1" applyBorder="1" applyAlignment="1">
      <alignment horizontal="center" vertical="center" wrapText="1"/>
    </xf>
    <xf numFmtId="0" fontId="16" fillId="0" borderId="8" xfId="0" applyFont="1" applyBorder="1" applyAlignment="1">
      <alignment horizontal="right"/>
    </xf>
    <xf numFmtId="0" fontId="16" fillId="0" borderId="8" xfId="0" applyFont="1" applyBorder="1" applyAlignment="1">
      <alignment horizontal="right" vertical="center"/>
    </xf>
    <xf numFmtId="0" fontId="16" fillId="0" borderId="6" xfId="0" applyFont="1" applyBorder="1" applyAlignment="1">
      <alignment horizontal="right" vertical="center"/>
    </xf>
    <xf numFmtId="0" fontId="2" fillId="0" borderId="3" xfId="0" applyFont="1" applyFill="1" applyBorder="1" applyAlignment="1">
      <alignment vertical="center" wrapText="1"/>
    </xf>
    <xf numFmtId="0" fontId="15" fillId="0" borderId="18" xfId="0" applyFont="1" applyBorder="1"/>
    <xf numFmtId="0" fontId="4" fillId="0" borderId="1" xfId="0" applyFont="1" applyFill="1" applyBorder="1" applyAlignment="1">
      <alignment vertical="center" wrapText="1"/>
    </xf>
    <xf numFmtId="0" fontId="16" fillId="0" borderId="4" xfId="0" applyFont="1" applyBorder="1" applyAlignment="1">
      <alignment horizontal="right"/>
    </xf>
    <xf numFmtId="0" fontId="2" fillId="0" borderId="1"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4" xfId="0" applyFont="1" applyBorder="1" applyAlignment="1">
      <alignment horizontal="left" vertical="center" wrapText="1"/>
    </xf>
    <xf numFmtId="0" fontId="2" fillId="0" borderId="1" xfId="0" applyFont="1" applyBorder="1" applyAlignment="1">
      <alignment horizontal="center" vertical="center" wrapText="1"/>
    </xf>
    <xf numFmtId="0" fontId="2" fillId="0" borderId="2" xfId="0" applyFont="1" applyBorder="1" applyAlignment="1">
      <alignment vertical="center" wrapText="1"/>
    </xf>
    <xf numFmtId="0" fontId="2" fillId="0" borderId="7" xfId="0" applyFont="1" applyBorder="1" applyAlignment="1">
      <alignment vertical="center" wrapText="1"/>
    </xf>
    <xf numFmtId="0" fontId="2" fillId="0" borderId="3" xfId="0" applyFont="1" applyBorder="1" applyAlignment="1">
      <alignment vertical="center" wrapText="1"/>
    </xf>
    <xf numFmtId="0" fontId="2" fillId="0" borderId="2" xfId="0" applyFont="1" applyBorder="1" applyAlignment="1">
      <alignment horizontal="right" vertical="center" wrapText="1"/>
    </xf>
    <xf numFmtId="0" fontId="2" fillId="0" borderId="7" xfId="0" applyFont="1" applyBorder="1" applyAlignment="1">
      <alignment horizontal="righ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7" xfId="0" applyFont="1" applyBorder="1" applyAlignment="1">
      <alignment horizontal="center" vertical="center" wrapText="1"/>
    </xf>
    <xf numFmtId="0" fontId="4" fillId="0" borderId="8" xfId="0" applyFont="1" applyBorder="1" applyAlignment="1">
      <alignment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2" borderId="1" xfId="0" applyFont="1" applyFill="1" applyBorder="1" applyAlignment="1">
      <alignment horizontal="right"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vertical="center" wrapText="1"/>
    </xf>
    <xf numFmtId="0" fontId="4" fillId="2" borderId="8" xfId="0" applyFont="1" applyFill="1" applyBorder="1" applyAlignment="1">
      <alignment vertical="center" wrapText="1"/>
    </xf>
    <xf numFmtId="0" fontId="2" fillId="2" borderId="4" xfId="0" applyFont="1" applyFill="1" applyBorder="1" applyAlignment="1">
      <alignment vertical="center" wrapText="1"/>
    </xf>
    <xf numFmtId="0" fontId="2" fillId="2" borderId="8" xfId="0" quotePrefix="1" applyFont="1" applyFill="1" applyBorder="1" applyAlignment="1">
      <alignment vertical="center" wrapText="1"/>
    </xf>
    <xf numFmtId="0" fontId="4" fillId="2" borderId="8" xfId="0" quotePrefix="1" applyFont="1" applyFill="1" applyBorder="1" applyAlignment="1">
      <alignment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6" xfId="0" quotePrefix="1" applyFont="1" applyFill="1" applyBorder="1" applyAlignment="1">
      <alignment vertical="center" wrapText="1"/>
    </xf>
    <xf numFmtId="0" fontId="2" fillId="2" borderId="4" xfId="0" quotePrefix="1" applyFont="1" applyFill="1" applyBorder="1" applyAlignment="1">
      <alignment vertical="center" wrapText="1"/>
    </xf>
    <xf numFmtId="0" fontId="2" fillId="2" borderId="8" xfId="0" applyFont="1" applyFill="1" applyBorder="1" applyAlignment="1">
      <alignment horizontal="right" vertical="center" wrapText="1"/>
    </xf>
    <xf numFmtId="0" fontId="2" fillId="2" borderId="2" xfId="0" applyFont="1" applyFill="1" applyBorder="1" applyAlignment="1">
      <alignment horizontal="right" vertical="center" wrapText="1"/>
    </xf>
    <xf numFmtId="0" fontId="2" fillId="2" borderId="5" xfId="0" applyFont="1" applyFill="1" applyBorder="1" applyAlignment="1">
      <alignment vertical="center" wrapText="1"/>
    </xf>
    <xf numFmtId="0" fontId="2" fillId="2" borderId="5"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2" borderId="4" xfId="0" applyFont="1" applyFill="1" applyBorder="1" applyAlignment="1">
      <alignment horizontal="right" vertical="center" wrapText="1"/>
    </xf>
    <xf numFmtId="0" fontId="4" fillId="0" borderId="5" xfId="0" applyFont="1" applyBorder="1" applyAlignment="1">
      <alignment vertical="center" wrapText="1"/>
    </xf>
    <xf numFmtId="0" fontId="4" fillId="2" borderId="5" xfId="0" applyFont="1" applyFill="1" applyBorder="1" applyAlignment="1">
      <alignment vertical="center" wrapText="1"/>
    </xf>
    <xf numFmtId="0" fontId="2" fillId="2" borderId="5" xfId="0" quotePrefix="1" applyFont="1" applyFill="1" applyBorder="1" applyAlignment="1">
      <alignment vertical="center" wrapText="1"/>
    </xf>
    <xf numFmtId="0" fontId="2" fillId="2" borderId="2" xfId="0" quotePrefix="1" applyFont="1" applyFill="1" applyBorder="1" applyAlignment="1">
      <alignment vertical="center" wrapText="1"/>
    </xf>
    <xf numFmtId="0" fontId="2" fillId="2" borderId="7" xfId="0" applyFont="1" applyFill="1" applyBorder="1" applyAlignment="1">
      <alignment horizontal="right" vertical="center" wrapText="1"/>
    </xf>
    <xf numFmtId="0" fontId="2" fillId="2" borderId="3" xfId="0" applyFont="1" applyFill="1" applyBorder="1" applyAlignment="1">
      <alignment horizontal="right" vertical="center" wrapText="1"/>
    </xf>
    <xf numFmtId="0" fontId="2" fillId="2" borderId="6" xfId="0" applyFont="1" applyFill="1" applyBorder="1" applyAlignment="1">
      <alignment horizontal="left" vertical="center" wrapText="1"/>
    </xf>
    <xf numFmtId="0" fontId="2" fillId="2" borderId="2" xfId="0" applyFont="1" applyFill="1" applyBorder="1" applyAlignment="1">
      <alignment vertical="center" wrapText="1"/>
    </xf>
    <xf numFmtId="0" fontId="2" fillId="0" borderId="18" xfId="0" applyFont="1" applyFill="1" applyBorder="1" applyAlignment="1">
      <alignment vertical="center" wrapText="1"/>
    </xf>
    <xf numFmtId="0" fontId="2" fillId="0" borderId="18" xfId="0" applyFont="1" applyFill="1" applyBorder="1" applyAlignment="1">
      <alignment horizontal="right" vertical="center" wrapText="1"/>
    </xf>
    <xf numFmtId="0" fontId="4" fillId="2" borderId="6" xfId="0" quotePrefix="1" applyFont="1" applyFill="1" applyBorder="1" applyAlignment="1">
      <alignment vertical="center" wrapText="1"/>
    </xf>
    <xf numFmtId="0" fontId="2" fillId="2" borderId="4" xfId="0" applyFont="1" applyFill="1" applyBorder="1" applyAlignment="1">
      <alignment horizontal="left" vertical="center" wrapText="1"/>
    </xf>
    <xf numFmtId="0" fontId="4" fillId="2" borderId="4" xfId="0" quotePrefix="1" applyFont="1" applyFill="1" applyBorder="1" applyAlignment="1">
      <alignment vertical="center" wrapText="1"/>
    </xf>
    <xf numFmtId="0" fontId="4" fillId="0" borderId="6" xfId="0" quotePrefix="1" applyFont="1" applyFill="1" applyBorder="1" applyAlignment="1">
      <alignment vertical="center" wrapText="1"/>
    </xf>
    <xf numFmtId="0" fontId="2" fillId="0" borderId="4" xfId="0" applyFont="1" applyFill="1" applyBorder="1" applyAlignment="1">
      <alignment horizontal="left" vertical="center" wrapText="1"/>
    </xf>
    <xf numFmtId="0" fontId="2" fillId="0" borderId="1" xfId="0" applyFont="1" applyBorder="1" applyAlignment="1">
      <alignment horizontal="center" vertical="center" wrapText="1"/>
    </xf>
    <xf numFmtId="0" fontId="2" fillId="0" borderId="2" xfId="0" applyFont="1" applyBorder="1" applyAlignment="1">
      <alignment vertical="center" wrapText="1"/>
    </xf>
    <xf numFmtId="0" fontId="2" fillId="0" borderId="2" xfId="0" applyFont="1" applyBorder="1" applyAlignment="1">
      <alignment horizontal="right" vertical="center" wrapText="1"/>
    </xf>
    <xf numFmtId="0" fontId="2" fillId="0" borderId="7" xfId="0" applyFont="1" applyBorder="1" applyAlignment="1">
      <alignment horizontal="center" vertical="center" wrapText="1"/>
    </xf>
    <xf numFmtId="0" fontId="2" fillId="0" borderId="3" xfId="0" applyFont="1" applyFill="1" applyBorder="1" applyAlignment="1">
      <alignment horizontal="left" vertical="center" wrapText="1"/>
    </xf>
    <xf numFmtId="0" fontId="2" fillId="0" borderId="17" xfId="0" applyFont="1" applyBorder="1" applyAlignment="1">
      <alignment horizontal="center" vertical="center" wrapText="1"/>
    </xf>
    <xf numFmtId="0" fontId="2" fillId="0" borderId="1" xfId="0" quotePrefix="1" applyFont="1" applyFill="1" applyBorder="1" applyAlignment="1">
      <alignment vertical="center" wrapText="1"/>
    </xf>
    <xf numFmtId="0" fontId="16" fillId="0" borderId="0" xfId="0" applyFont="1"/>
    <xf numFmtId="0" fontId="2" fillId="2" borderId="7" xfId="0" applyFont="1" applyFill="1" applyBorder="1" applyAlignment="1">
      <alignment vertical="center" wrapText="1"/>
    </xf>
    <xf numFmtId="0" fontId="2" fillId="2" borderId="1" xfId="0" quotePrefix="1" applyFont="1" applyFill="1" applyBorder="1" applyAlignment="1">
      <alignment vertical="center" wrapText="1"/>
    </xf>
    <xf numFmtId="0" fontId="2" fillId="0" borderId="4" xfId="0" quotePrefix="1" applyFont="1" applyBorder="1" applyAlignment="1">
      <alignment vertical="center" wrapText="1"/>
    </xf>
    <xf numFmtId="0" fontId="16" fillId="0" borderId="9" xfId="0" quotePrefix="1" applyFont="1" applyBorder="1" applyAlignment="1">
      <alignment horizontal="left" vertical="center" wrapText="1"/>
    </xf>
    <xf numFmtId="0" fontId="16" fillId="0" borderId="9" xfId="0" quotePrefix="1" applyFont="1" applyBorder="1" applyAlignment="1">
      <alignment horizontal="left" vertical="center"/>
    </xf>
    <xf numFmtId="0" fontId="16" fillId="0" borderId="9" xfId="0" applyFont="1" applyBorder="1" applyAlignment="1">
      <alignment horizontal="left" vertical="center"/>
    </xf>
    <xf numFmtId="0" fontId="19" fillId="0" borderId="0" xfId="0" applyFont="1"/>
    <xf numFmtId="0" fontId="19" fillId="0" borderId="9" xfId="0" applyFont="1" applyBorder="1"/>
    <xf numFmtId="0" fontId="16" fillId="0" borderId="0" xfId="0" applyFont="1" applyAlignment="1">
      <alignment horizontal="left"/>
    </xf>
    <xf numFmtId="0" fontId="16" fillId="0" borderId="9" xfId="0" applyFont="1" applyFill="1" applyBorder="1" applyAlignment="1">
      <alignment horizontal="left" vertical="center"/>
    </xf>
    <xf numFmtId="0" fontId="19" fillId="0" borderId="9" xfId="0" applyFont="1" applyBorder="1" applyAlignment="1">
      <alignment horizontal="left" vertical="center"/>
    </xf>
    <xf numFmtId="0" fontId="19" fillId="0" borderId="0" xfId="0" applyFont="1" applyAlignment="1">
      <alignment horizontal="left"/>
    </xf>
    <xf numFmtId="0" fontId="5" fillId="0" borderId="9" xfId="1" applyFont="1" applyBorder="1" applyAlignment="1">
      <alignment horizontal="left" vertical="center"/>
    </xf>
    <xf numFmtId="0" fontId="16" fillId="0" borderId="9" xfId="0" applyFont="1" applyBorder="1"/>
    <xf numFmtId="0" fontId="16" fillId="0" borderId="0" xfId="0" applyFont="1" applyAlignment="1">
      <alignment horizontal="left" wrapText="1"/>
    </xf>
    <xf numFmtId="0" fontId="16" fillId="0" borderId="9" xfId="0" applyFont="1" applyBorder="1" applyAlignment="1">
      <alignment horizontal="left" vertical="center" wrapText="1"/>
    </xf>
    <xf numFmtId="0" fontId="20" fillId="0" borderId="0" xfId="0" applyFont="1" applyAlignment="1">
      <alignment horizontal="left" vertical="center"/>
    </xf>
    <xf numFmtId="0" fontId="20" fillId="0" borderId="0" xfId="0" applyFont="1" applyAlignment="1">
      <alignment horizontal="center" vertical="center"/>
    </xf>
    <xf numFmtId="0" fontId="21" fillId="0" borderId="0" xfId="0" applyFont="1" applyAlignment="1">
      <alignment horizontal="left" vertical="center" wrapText="1"/>
    </xf>
    <xf numFmtId="0" fontId="21" fillId="0" borderId="0" xfId="0" applyFont="1"/>
    <xf numFmtId="0" fontId="21" fillId="0" borderId="0" xfId="0" applyFont="1" applyAlignment="1">
      <alignment horizontal="center" vertical="center"/>
    </xf>
    <xf numFmtId="0" fontId="20" fillId="0" borderId="9" xfId="0" applyFont="1" applyBorder="1" applyAlignment="1">
      <alignment horizontal="center" vertical="center"/>
    </xf>
    <xf numFmtId="0" fontId="20" fillId="0" borderId="9" xfId="0" applyFont="1" applyBorder="1" applyAlignment="1">
      <alignment horizontal="center" vertical="center" wrapText="1"/>
    </xf>
    <xf numFmtId="0" fontId="20" fillId="0" borderId="9" xfId="0" applyFont="1" applyBorder="1" applyAlignment="1">
      <alignment horizontal="left" vertical="center" wrapText="1"/>
    </xf>
    <xf numFmtId="0" fontId="21" fillId="0" borderId="9" xfId="0" applyFont="1" applyBorder="1"/>
    <xf numFmtId="0" fontId="21" fillId="0" borderId="9" xfId="0" applyFont="1" applyBorder="1" applyAlignment="1">
      <alignment horizontal="center" vertical="center"/>
    </xf>
    <xf numFmtId="0" fontId="21" fillId="0" borderId="9" xfId="0" applyFont="1" applyBorder="1" applyAlignment="1">
      <alignment horizontal="left" vertical="center" wrapText="1"/>
    </xf>
    <xf numFmtId="0" fontId="20" fillId="0" borderId="9" xfId="0" applyFont="1" applyBorder="1"/>
    <xf numFmtId="0" fontId="22" fillId="0" borderId="9" xfId="0" applyFont="1" applyBorder="1" applyAlignment="1">
      <alignment horizontal="center" vertical="center"/>
    </xf>
    <xf numFmtId="0" fontId="22" fillId="0" borderId="9" xfId="0" applyFont="1" applyBorder="1"/>
    <xf numFmtId="0" fontId="21" fillId="0" borderId="9" xfId="0" applyFont="1" applyBorder="1" applyAlignment="1">
      <alignment horizontal="center" vertical="center" wrapText="1"/>
    </xf>
    <xf numFmtId="0" fontId="21" fillId="0" borderId="9" xfId="0" applyFont="1" applyBorder="1" applyAlignment="1">
      <alignment wrapText="1"/>
    </xf>
    <xf numFmtId="0" fontId="20" fillId="0" borderId="26" xfId="0" applyFont="1" applyBorder="1" applyAlignment="1">
      <alignment horizontal="center" vertical="center"/>
    </xf>
    <xf numFmtId="0" fontId="20" fillId="0" borderId="26" xfId="0" applyFont="1" applyBorder="1" applyAlignment="1">
      <alignment horizontal="left" vertical="center" wrapText="1"/>
    </xf>
    <xf numFmtId="0" fontId="21" fillId="0" borderId="9" xfId="0" applyFont="1" applyBorder="1" applyAlignment="1">
      <alignment horizontal="left" vertical="center"/>
    </xf>
    <xf numFmtId="0" fontId="20" fillId="0" borderId="9" xfId="0" applyFont="1" applyBorder="1" applyAlignment="1">
      <alignment horizontal="left" vertical="center"/>
    </xf>
    <xf numFmtId="0" fontId="20" fillId="0" borderId="25" xfId="0" applyFont="1" applyBorder="1" applyAlignment="1">
      <alignment horizontal="center" vertical="center"/>
    </xf>
    <xf numFmtId="0" fontId="20" fillId="0" borderId="25" xfId="0" applyFont="1" applyBorder="1" applyAlignment="1">
      <alignment horizontal="left" vertical="center" wrapText="1"/>
    </xf>
    <xf numFmtId="0" fontId="21" fillId="0" borderId="25" xfId="0" applyFont="1" applyBorder="1" applyAlignment="1">
      <alignment horizontal="left" vertical="center" wrapText="1"/>
    </xf>
    <xf numFmtId="0" fontId="21" fillId="0" borderId="25" xfId="0" applyFont="1" applyBorder="1" applyAlignment="1">
      <alignment horizontal="center" vertical="center"/>
    </xf>
    <xf numFmtId="0" fontId="20" fillId="0" borderId="0" xfId="0" applyFont="1" applyAlignment="1">
      <alignment horizontal="left" vertical="center" wrapText="1"/>
    </xf>
    <xf numFmtId="0" fontId="12" fillId="0" borderId="0" xfId="0" applyFont="1" applyAlignment="1">
      <alignment horizontal="left" vertical="center" wrapText="1"/>
    </xf>
    <xf numFmtId="0" fontId="2" fillId="0" borderId="0" xfId="0" applyFont="1" applyAlignment="1">
      <alignment horizontal="left" vertical="center" wrapText="1"/>
    </xf>
    <xf numFmtId="0" fontId="9" fillId="0" borderId="0" xfId="0" applyFont="1" applyAlignment="1">
      <alignment horizontal="left" vertical="center" wrapText="1"/>
    </xf>
    <xf numFmtId="0" fontId="4" fillId="0" borderId="0" xfId="0" applyFont="1" applyBorder="1" applyAlignment="1">
      <alignment horizontal="center" vertical="center" wrapText="1"/>
    </xf>
    <xf numFmtId="0" fontId="7" fillId="0" borderId="0" xfId="0" applyFont="1" applyAlignment="1">
      <alignment horizontal="left" vertical="center"/>
    </xf>
    <xf numFmtId="0" fontId="2" fillId="0" borderId="23" xfId="0" applyFont="1" applyBorder="1" applyAlignment="1">
      <alignment horizontal="left" vertical="center" wrapText="1"/>
    </xf>
    <xf numFmtId="0" fontId="2" fillId="0" borderId="24" xfId="0" applyFont="1" applyBorder="1" applyAlignment="1">
      <alignment horizontal="left" vertical="center" wrapText="1"/>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4" xfId="0" applyFont="1" applyBorder="1" applyAlignment="1">
      <alignment horizontal="center" vertical="center"/>
    </xf>
    <xf numFmtId="0" fontId="4" fillId="0" borderId="0" xfId="0" applyFont="1" applyAlignment="1">
      <alignment vertical="center"/>
    </xf>
    <xf numFmtId="0" fontId="2" fillId="0" borderId="0" xfId="0" applyFont="1" applyAlignment="1">
      <alignment horizontal="left" vertical="center"/>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4" xfId="0" applyFont="1" applyBorder="1" applyAlignment="1">
      <alignment horizontal="left" vertical="center" wrapText="1"/>
    </xf>
    <xf numFmtId="0" fontId="2" fillId="0" borderId="16" xfId="0" applyFont="1" applyBorder="1" applyAlignment="1">
      <alignment vertical="center" wrapText="1"/>
    </xf>
    <xf numFmtId="0" fontId="2" fillId="0" borderId="11" xfId="0" applyFont="1" applyBorder="1" applyAlignment="1">
      <alignmen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19" xfId="0" applyFont="1" applyBorder="1" applyAlignment="1">
      <alignment horizontal="left" vertical="center" wrapText="1"/>
    </xf>
    <xf numFmtId="0" fontId="5" fillId="0" borderId="16" xfId="0" applyFont="1" applyBorder="1" applyAlignment="1">
      <alignment horizontal="left" vertical="center" wrapText="1"/>
    </xf>
    <xf numFmtId="0" fontId="5" fillId="0" borderId="20" xfId="0" applyFont="1" applyBorder="1" applyAlignment="1">
      <alignment horizontal="left" vertical="center" wrapText="1"/>
    </xf>
    <xf numFmtId="0" fontId="5" fillId="0" borderId="11" xfId="0" applyFont="1" applyBorder="1" applyAlignment="1">
      <alignment horizontal="left" vertical="center" wrapText="1"/>
    </xf>
    <xf numFmtId="0" fontId="2" fillId="0" borderId="14" xfId="0" applyFont="1" applyBorder="1" applyAlignment="1">
      <alignment vertical="center" wrapText="1"/>
    </xf>
    <xf numFmtId="0" fontId="2" fillId="0" borderId="15" xfId="0" applyFont="1" applyBorder="1" applyAlignment="1">
      <alignment vertical="center" wrapText="1"/>
    </xf>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2" xfId="0" applyFont="1" applyBorder="1" applyAlignment="1">
      <alignment vertical="center" wrapText="1"/>
    </xf>
    <xf numFmtId="0" fontId="2" fillId="0" borderId="7" xfId="0" applyFont="1" applyBorder="1" applyAlignment="1">
      <alignment vertical="center" wrapText="1"/>
    </xf>
    <xf numFmtId="0" fontId="2" fillId="0" borderId="3" xfId="0" applyFont="1" applyBorder="1" applyAlignment="1">
      <alignment vertical="center" wrapText="1"/>
    </xf>
    <xf numFmtId="0" fontId="2" fillId="0" borderId="2" xfId="0" applyFont="1" applyBorder="1" applyAlignment="1">
      <alignment horizontal="right" vertical="center" wrapText="1"/>
    </xf>
    <xf numFmtId="0" fontId="2" fillId="0" borderId="7" xfId="0" applyFont="1" applyBorder="1" applyAlignment="1">
      <alignment horizontal="right" vertical="center" wrapText="1"/>
    </xf>
    <xf numFmtId="0" fontId="2" fillId="0" borderId="3" xfId="0" applyFont="1" applyBorder="1" applyAlignment="1">
      <alignment horizontal="righ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16" fillId="0" borderId="28" xfId="0" applyFont="1" applyBorder="1" applyAlignment="1">
      <alignment horizontal="left" vertical="center"/>
    </xf>
    <xf numFmtId="0" fontId="16" fillId="0" borderId="21" xfId="0" applyFont="1" applyBorder="1" applyAlignment="1">
      <alignment horizontal="left" vertical="center"/>
    </xf>
    <xf numFmtId="0" fontId="16" fillId="0" borderId="29" xfId="0" applyFont="1" applyBorder="1" applyAlignment="1">
      <alignment horizontal="left" vertical="center"/>
    </xf>
    <xf numFmtId="0" fontId="2" fillId="0" borderId="7" xfId="0" applyFont="1" applyBorder="1" applyAlignment="1">
      <alignment horizontal="left" vertical="center" wrapText="1"/>
    </xf>
    <xf numFmtId="0" fontId="2" fillId="2" borderId="2" xfId="0" applyFont="1" applyFill="1" applyBorder="1" applyAlignment="1">
      <alignment horizontal="right" vertical="center" wrapText="1"/>
    </xf>
    <xf numFmtId="0" fontId="2" fillId="2" borderId="7" xfId="0" applyFont="1" applyFill="1" applyBorder="1" applyAlignment="1">
      <alignment horizontal="right" vertical="center" wrapText="1"/>
    </xf>
    <xf numFmtId="0" fontId="2" fillId="2" borderId="3" xfId="0" applyFont="1" applyFill="1" applyBorder="1" applyAlignment="1">
      <alignment horizontal="right" vertical="center" wrapText="1"/>
    </xf>
    <xf numFmtId="0" fontId="16" fillId="0" borderId="25" xfId="0" applyFont="1" applyBorder="1" applyAlignment="1">
      <alignment horizontal="left" vertical="center"/>
    </xf>
    <xf numFmtId="0" fontId="16" fillId="0" borderId="26" xfId="0" applyFont="1" applyBorder="1" applyAlignment="1">
      <alignment horizontal="left" vertical="center"/>
    </xf>
    <xf numFmtId="0" fontId="16" fillId="0" borderId="27" xfId="0" applyFont="1" applyBorder="1" applyAlignment="1">
      <alignment horizontal="left" vertical="center"/>
    </xf>
    <xf numFmtId="0" fontId="2" fillId="0" borderId="2"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3" xfId="0" applyFont="1" applyFill="1" applyBorder="1" applyAlignment="1">
      <alignment horizontal="left" vertical="center" wrapText="1"/>
    </xf>
    <xf numFmtId="0" fontId="16" fillId="3" borderId="9" xfId="0" applyFont="1" applyFill="1" applyBorder="1" applyAlignment="1">
      <alignment horizontal="left" vertical="center"/>
    </xf>
    <xf numFmtId="0" fontId="2" fillId="0" borderId="22" xfId="0" applyFont="1" applyBorder="1" applyAlignment="1">
      <alignment horizontal="left" vertical="center" wrapText="1"/>
    </xf>
    <xf numFmtId="0" fontId="2" fillId="0" borderId="10" xfId="0" applyFont="1" applyBorder="1" applyAlignment="1">
      <alignment horizontal="left" vertical="center" wrapText="1"/>
    </xf>
    <xf numFmtId="0" fontId="2" fillId="0" borderId="6" xfId="0" applyFont="1" applyBorder="1" applyAlignment="1">
      <alignment horizontal="left" vertical="center" wrapText="1"/>
    </xf>
    <xf numFmtId="0" fontId="5" fillId="0" borderId="7" xfId="0" applyFont="1" applyBorder="1" applyAlignment="1">
      <alignment vertical="center" wrapText="1"/>
    </xf>
    <xf numFmtId="0" fontId="5" fillId="0" borderId="3" xfId="0" applyFont="1" applyBorder="1" applyAlignment="1">
      <alignment vertical="center" wrapText="1"/>
    </xf>
    <xf numFmtId="0" fontId="5" fillId="0" borderId="7" xfId="0" applyFont="1" applyBorder="1" applyAlignment="1">
      <alignment horizontal="right" vertical="center" wrapText="1"/>
    </xf>
    <xf numFmtId="0" fontId="5" fillId="0" borderId="3" xfId="0" applyFont="1" applyBorder="1" applyAlignment="1">
      <alignment horizontal="right" vertical="center" wrapText="1"/>
    </xf>
    <xf numFmtId="0" fontId="5" fillId="0" borderId="25" xfId="1" applyFont="1" applyBorder="1" applyAlignment="1">
      <alignment horizontal="left" vertical="center" wrapText="1"/>
    </xf>
    <xf numFmtId="0" fontId="18" fillId="0" borderId="27" xfId="1" applyFont="1" applyBorder="1" applyAlignment="1">
      <alignment horizontal="left" vertical="center" wrapText="1"/>
    </xf>
    <xf numFmtId="0" fontId="18" fillId="0" borderId="26" xfId="1" applyFont="1" applyBorder="1" applyAlignment="1">
      <alignment horizontal="left" vertical="center" wrapText="1"/>
    </xf>
    <xf numFmtId="0" fontId="2" fillId="0" borderId="17" xfId="0" applyFont="1" applyBorder="1" applyAlignment="1" applyProtection="1">
      <alignment horizontal="left" vertical="center" wrapText="1"/>
    </xf>
    <xf numFmtId="0" fontId="2" fillId="0" borderId="18" xfId="0" applyFont="1" applyBorder="1" applyAlignment="1" applyProtection="1">
      <alignment horizontal="left" vertical="center" wrapText="1"/>
    </xf>
    <xf numFmtId="0" fontId="2" fillId="0" borderId="4" xfId="0" applyFont="1" applyBorder="1" applyAlignment="1" applyProtection="1">
      <alignment horizontal="left" vertical="center" wrapText="1"/>
    </xf>
    <xf numFmtId="0" fontId="2" fillId="2" borderId="2" xfId="0" applyFont="1" applyFill="1" applyBorder="1" applyAlignment="1">
      <alignment horizontal="left" vertical="center" wrapText="1"/>
    </xf>
    <xf numFmtId="0" fontId="2" fillId="2"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5" fillId="0" borderId="25" xfId="1" applyFont="1" applyBorder="1" applyAlignment="1">
      <alignment horizontal="left" vertical="center"/>
    </xf>
    <xf numFmtId="0" fontId="5" fillId="0" borderId="27" xfId="1" applyFont="1" applyBorder="1" applyAlignment="1">
      <alignment horizontal="left" vertical="center"/>
    </xf>
    <xf numFmtId="0" fontId="5" fillId="0" borderId="26" xfId="1" applyFont="1" applyBorder="1" applyAlignment="1">
      <alignment horizontal="left" vertical="center"/>
    </xf>
    <xf numFmtId="0" fontId="16" fillId="0" borderId="25" xfId="0" quotePrefix="1" applyFont="1" applyBorder="1" applyAlignment="1">
      <alignment horizontal="left" vertical="center" wrapText="1"/>
    </xf>
    <xf numFmtId="0" fontId="16" fillId="0" borderId="26" xfId="0" quotePrefix="1" applyFont="1" applyBorder="1" applyAlignment="1">
      <alignment horizontal="left" vertical="center" wrapText="1"/>
    </xf>
    <xf numFmtId="0" fontId="16" fillId="0" borderId="25" xfId="0" applyFont="1" applyFill="1" applyBorder="1" applyAlignment="1">
      <alignment horizontal="left" vertical="center"/>
    </xf>
    <xf numFmtId="0" fontId="16" fillId="0" borderId="27" xfId="0" applyFont="1" applyFill="1" applyBorder="1" applyAlignment="1">
      <alignment horizontal="left" vertical="center"/>
    </xf>
    <xf numFmtId="0" fontId="16" fillId="0" borderId="26" xfId="0" applyFont="1" applyFill="1" applyBorder="1" applyAlignment="1">
      <alignment horizontal="left" vertical="center"/>
    </xf>
    <xf numFmtId="0" fontId="2" fillId="0" borderId="21" xfId="0" applyFont="1" applyBorder="1" applyAlignment="1">
      <alignment horizontal="left" vertical="center" wrapText="1"/>
    </xf>
    <xf numFmtId="0" fontId="2" fillId="0" borderId="0" xfId="0" applyFont="1" applyBorder="1" applyAlignment="1">
      <alignment horizontal="left" vertical="center" wrapText="1"/>
    </xf>
    <xf numFmtId="0" fontId="2" fillId="0" borderId="8" xfId="0" applyFont="1" applyBorder="1" applyAlignment="1">
      <alignment horizontal="left" vertic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4" xfId="0" applyFont="1" applyBorder="1" applyAlignment="1">
      <alignment horizontal="center" vertical="center" wrapText="1"/>
    </xf>
    <xf numFmtId="0" fontId="20" fillId="0" borderId="9" xfId="0" applyFont="1" applyBorder="1" applyAlignment="1">
      <alignment horizontal="center" vertical="center"/>
    </xf>
    <xf numFmtId="0" fontId="20" fillId="0" borderId="25" xfId="0" applyFont="1" applyBorder="1" applyAlignment="1">
      <alignment horizontal="left" vertical="center" wrapText="1"/>
    </xf>
    <xf numFmtId="0" fontId="20" fillId="0" borderId="26" xfId="0" applyFont="1" applyBorder="1" applyAlignment="1">
      <alignment horizontal="left" vertical="center" wrapText="1"/>
    </xf>
    <xf numFmtId="0" fontId="20" fillId="0" borderId="9" xfId="0" applyFont="1" applyBorder="1" applyAlignment="1">
      <alignment horizontal="left" vertical="center" wrapText="1"/>
    </xf>
    <xf numFmtId="0" fontId="20" fillId="0" borderId="25" xfId="0" applyFont="1" applyBorder="1" applyAlignment="1">
      <alignment horizontal="center" vertical="center"/>
    </xf>
    <xf numFmtId="0" fontId="20" fillId="0" borderId="27"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left" vertical="center" wrapText="1"/>
    </xf>
    <xf numFmtId="0" fontId="21" fillId="0" borderId="25" xfId="0" applyFont="1" applyBorder="1" applyAlignment="1">
      <alignment horizontal="center" vertical="center"/>
    </xf>
    <xf numFmtId="0" fontId="21" fillId="0" borderId="27" xfId="0" applyFont="1" applyBorder="1" applyAlignment="1">
      <alignment horizontal="center" vertical="center"/>
    </xf>
    <xf numFmtId="0" fontId="21" fillId="0" borderId="26" xfId="0" applyFont="1" applyBorder="1" applyAlignment="1">
      <alignment horizontal="center" vertical="center"/>
    </xf>
    <xf numFmtId="0" fontId="20" fillId="0" borderId="25" xfId="0" quotePrefix="1" applyFont="1" applyBorder="1" applyAlignment="1">
      <alignment horizontal="center" vertical="center"/>
    </xf>
    <xf numFmtId="0" fontId="20" fillId="0" borderId="27" xfId="0" quotePrefix="1" applyFont="1" applyBorder="1" applyAlignment="1">
      <alignment horizontal="center" vertical="center"/>
    </xf>
    <xf numFmtId="0" fontId="20" fillId="0" borderId="26" xfId="0" quotePrefix="1" applyFont="1" applyBorder="1" applyAlignment="1">
      <alignment horizontal="center" vertical="center"/>
    </xf>
    <xf numFmtId="0" fontId="20" fillId="0" borderId="25" xfId="0" applyFont="1" applyBorder="1" applyAlignment="1">
      <alignment horizontal="center" vertical="center" wrapText="1"/>
    </xf>
    <xf numFmtId="0" fontId="20" fillId="0" borderId="26" xfId="0" applyFont="1" applyBorder="1" applyAlignment="1">
      <alignment horizontal="center" vertical="center" wrapText="1"/>
    </xf>
  </cellXfs>
  <cellStyles count="2">
    <cellStyle name="Hyperlink" xfId="1" builtinId="8"/>
    <cellStyle name="Normal" xfId="0" builtinId="0"/>
  </cellStyles>
  <dxfs count="3">
    <dxf>
      <font>
        <b/>
        <i val="0"/>
        <strike val="0"/>
        <color theme="0"/>
      </font>
      <fill>
        <patternFill>
          <bgColor theme="1"/>
        </patternFill>
      </fill>
    </dxf>
    <dxf>
      <font>
        <b/>
        <i val="0"/>
        <strike val="0"/>
        <color theme="0"/>
      </font>
      <fill>
        <patternFill>
          <bgColor theme="1"/>
        </patternFill>
      </fill>
    </dxf>
    <dxf>
      <font>
        <b/>
        <i val="0"/>
        <strike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59"/>
  <sheetViews>
    <sheetView topLeftCell="A25" workbookViewId="0">
      <selection activeCell="B3" sqref="B3"/>
    </sheetView>
  </sheetViews>
  <sheetFormatPr defaultColWidth="9.140625" defaultRowHeight="15" x14ac:dyDescent="0.25"/>
  <cols>
    <col min="1" max="2" width="47.5703125" style="20" customWidth="1"/>
    <col min="3" max="3" width="11.42578125" style="21" customWidth="1"/>
    <col min="4" max="16384" width="9.140625" style="20"/>
  </cols>
  <sheetData>
    <row r="1" spans="1:3" ht="27" customHeight="1" x14ac:dyDescent="0.25">
      <c r="A1" s="234" t="s">
        <v>1126</v>
      </c>
      <c r="B1" s="234"/>
      <c r="C1" s="18"/>
    </row>
    <row r="2" spans="1:3" x14ac:dyDescent="0.25">
      <c r="A2" s="18"/>
      <c r="B2" s="18"/>
      <c r="C2" s="18"/>
    </row>
    <row r="3" spans="1:3" x14ac:dyDescent="0.25">
      <c r="A3" s="36" t="s">
        <v>1127</v>
      </c>
      <c r="B3" s="36"/>
      <c r="C3" s="30"/>
    </row>
    <row r="4" spans="1:3" ht="25.5" x14ac:dyDescent="0.25">
      <c r="A4" s="36" t="s">
        <v>1128</v>
      </c>
      <c r="B4" s="36"/>
      <c r="C4" s="18"/>
    </row>
    <row r="5" spans="1:3" x14ac:dyDescent="0.25">
      <c r="A5" s="36" t="s">
        <v>1129</v>
      </c>
      <c r="B5" s="36" t="s">
        <v>220</v>
      </c>
      <c r="C5" s="18"/>
    </row>
    <row r="6" spans="1:3" x14ac:dyDescent="0.25">
      <c r="A6" s="36" t="s">
        <v>1130</v>
      </c>
      <c r="B6" s="36" t="s">
        <v>220</v>
      </c>
      <c r="C6" s="30"/>
    </row>
    <row r="7" spans="1:3" x14ac:dyDescent="0.25">
      <c r="A7" s="36" t="s">
        <v>1131</v>
      </c>
      <c r="B7" s="36"/>
      <c r="C7" s="18"/>
    </row>
    <row r="8" spans="1:3" x14ac:dyDescent="0.25">
      <c r="A8" s="36" t="s">
        <v>1132</v>
      </c>
      <c r="B8" s="36" t="s">
        <v>220</v>
      </c>
      <c r="C8" s="30"/>
    </row>
    <row r="9" spans="1:3" x14ac:dyDescent="0.25">
      <c r="A9" s="36" t="s">
        <v>1133</v>
      </c>
      <c r="B9" s="36" t="s">
        <v>220</v>
      </c>
      <c r="C9" s="18"/>
    </row>
    <row r="10" spans="1:3" x14ac:dyDescent="0.25">
      <c r="A10" s="36" t="s">
        <v>1134</v>
      </c>
      <c r="B10" s="36"/>
      <c r="C10" s="18"/>
    </row>
    <row r="11" spans="1:3" x14ac:dyDescent="0.25">
      <c r="A11" s="236" t="s">
        <v>1135</v>
      </c>
      <c r="B11" s="237"/>
      <c r="C11" s="18"/>
    </row>
    <row r="12" spans="1:3" x14ac:dyDescent="0.25">
      <c r="A12" s="36" t="s">
        <v>1136</v>
      </c>
      <c r="B12" s="36" t="s">
        <v>220</v>
      </c>
      <c r="C12" s="18"/>
    </row>
    <row r="13" spans="1:3" x14ac:dyDescent="0.25">
      <c r="A13" s="36" t="s">
        <v>1137</v>
      </c>
      <c r="B13" s="36" t="s">
        <v>220</v>
      </c>
    </row>
    <row r="14" spans="1:3" ht="25.5" x14ac:dyDescent="0.25">
      <c r="A14" s="36" t="s">
        <v>1138</v>
      </c>
      <c r="B14" s="37"/>
    </row>
    <row r="15" spans="1:3" ht="30.75" customHeight="1" x14ac:dyDescent="0.25">
      <c r="A15" s="36" t="s">
        <v>1139</v>
      </c>
      <c r="B15" s="37"/>
    </row>
    <row r="16" spans="1:3" ht="25.5" x14ac:dyDescent="0.25">
      <c r="A16" s="36" t="s">
        <v>1140</v>
      </c>
      <c r="B16" s="37"/>
    </row>
    <row r="17" spans="1:3" x14ac:dyDescent="0.25">
      <c r="A17" s="36" t="s">
        <v>1141</v>
      </c>
      <c r="B17" s="38"/>
    </row>
    <row r="18" spans="1:3" x14ac:dyDescent="0.25">
      <c r="A18" s="36" t="s">
        <v>1142</v>
      </c>
      <c r="B18" s="37"/>
    </row>
    <row r="19" spans="1:3" x14ac:dyDescent="0.25">
      <c r="A19" s="18"/>
      <c r="B19" s="24" t="s">
        <v>220</v>
      </c>
    </row>
    <row r="20" spans="1:3" s="33" customFormat="1" x14ac:dyDescent="0.25">
      <c r="A20" s="235" t="s">
        <v>1143</v>
      </c>
      <c r="B20" s="235"/>
      <c r="C20" s="34"/>
    </row>
    <row r="21" spans="1:3" s="33" customFormat="1" x14ac:dyDescent="0.25">
      <c r="A21" s="31"/>
      <c r="B21"/>
      <c r="C21" s="34"/>
    </row>
    <row r="22" spans="1:3" s="33" customFormat="1" x14ac:dyDescent="0.25">
      <c r="A22" s="39" t="s">
        <v>1144</v>
      </c>
      <c r="B22"/>
      <c r="C22" s="34"/>
    </row>
    <row r="23" spans="1:3" ht="26.25" customHeight="1" x14ac:dyDescent="0.25">
      <c r="A23" s="232" t="s">
        <v>1145</v>
      </c>
      <c r="B23" s="232"/>
    </row>
    <row r="24" spans="1:3" x14ac:dyDescent="0.25">
      <c r="A24" s="31" t="s">
        <v>545</v>
      </c>
      <c r="B24" s="32" t="s">
        <v>1146</v>
      </c>
    </row>
    <row r="25" spans="1:3" x14ac:dyDescent="0.25">
      <c r="A25" s="31" t="s">
        <v>546</v>
      </c>
      <c r="B25" s="32" t="s">
        <v>1147</v>
      </c>
    </row>
    <row r="26" spans="1:3" x14ac:dyDescent="0.25">
      <c r="A26" s="31" t="s">
        <v>547</v>
      </c>
      <c r="B26" s="32" t="s">
        <v>1148</v>
      </c>
    </row>
    <row r="27" spans="1:3" x14ac:dyDescent="0.25">
      <c r="A27" s="31" t="s">
        <v>548</v>
      </c>
      <c r="B27" s="32" t="s">
        <v>1149</v>
      </c>
    </row>
    <row r="28" spans="1:3" ht="51" x14ac:dyDescent="0.25">
      <c r="A28" s="31" t="s">
        <v>549</v>
      </c>
      <c r="B28" s="32" t="s">
        <v>1150</v>
      </c>
    </row>
    <row r="29" spans="1:3" ht="25.5" x14ac:dyDescent="0.25">
      <c r="A29" s="31" t="s">
        <v>550</v>
      </c>
      <c r="B29" s="32" t="s">
        <v>1155</v>
      </c>
    </row>
    <row r="30" spans="1:3" x14ac:dyDescent="0.25">
      <c r="A30" s="31" t="s">
        <v>551</v>
      </c>
      <c r="B30" s="32" t="s">
        <v>1151</v>
      </c>
    </row>
    <row r="31" spans="1:3" x14ac:dyDescent="0.25">
      <c r="A31" s="32"/>
      <c r="B31"/>
    </row>
    <row r="32" spans="1:3" x14ac:dyDescent="0.25">
      <c r="A32" s="43" t="s">
        <v>1152</v>
      </c>
      <c r="B32" s="44"/>
    </row>
    <row r="33" spans="1:2" ht="24.75" customHeight="1" x14ac:dyDescent="0.25">
      <c r="A33" s="232" t="s">
        <v>1153</v>
      </c>
      <c r="B33" s="232"/>
    </row>
    <row r="34" spans="1:2" ht="5.25" customHeight="1" x14ac:dyDescent="0.25">
      <c r="A34" s="35"/>
      <c r="B34" s="44"/>
    </row>
    <row r="35" spans="1:2" x14ac:dyDescent="0.25">
      <c r="A35" s="43" t="s">
        <v>1154</v>
      </c>
      <c r="B35" s="44"/>
    </row>
    <row r="36" spans="1:2" ht="39.75" customHeight="1" x14ac:dyDescent="0.25">
      <c r="A36" s="232" t="s">
        <v>1156</v>
      </c>
      <c r="B36" s="232"/>
    </row>
    <row r="37" spans="1:2" ht="5.25" customHeight="1" x14ac:dyDescent="0.25">
      <c r="A37" s="35"/>
      <c r="B37" s="44"/>
    </row>
    <row r="38" spans="1:2" x14ac:dyDescent="0.25">
      <c r="A38" s="43" t="s">
        <v>1157</v>
      </c>
      <c r="B38" s="44"/>
    </row>
    <row r="39" spans="1:2" ht="26.25" customHeight="1" x14ac:dyDescent="0.25">
      <c r="A39" s="232" t="s">
        <v>1158</v>
      </c>
      <c r="B39" s="232"/>
    </row>
    <row r="40" spans="1:2" ht="6.75" customHeight="1" x14ac:dyDescent="0.25">
      <c r="A40" s="35"/>
      <c r="B40" s="44"/>
    </row>
    <row r="41" spans="1:2" x14ac:dyDescent="0.25">
      <c r="A41" s="43" t="s">
        <v>1159</v>
      </c>
      <c r="B41" s="44"/>
    </row>
    <row r="42" spans="1:2" x14ac:dyDescent="0.25">
      <c r="A42" s="232" t="s">
        <v>1160</v>
      </c>
      <c r="B42" s="232"/>
    </row>
    <row r="43" spans="1:2" ht="6" customHeight="1" x14ac:dyDescent="0.25">
      <c r="A43" s="35"/>
      <c r="B43" s="44"/>
    </row>
    <row r="44" spans="1:2" x14ac:dyDescent="0.25">
      <c r="A44" s="45" t="s">
        <v>1161</v>
      </c>
      <c r="B44" s="44"/>
    </row>
    <row r="45" spans="1:2" x14ac:dyDescent="0.25">
      <c r="A45" s="233" t="s">
        <v>1162</v>
      </c>
      <c r="B45" s="233"/>
    </row>
    <row r="46" spans="1:2" x14ac:dyDescent="0.25">
      <c r="A46" s="233" t="s">
        <v>1163</v>
      </c>
      <c r="B46" s="233"/>
    </row>
    <row r="47" spans="1:2" ht="27.75" customHeight="1" x14ac:dyDescent="0.25">
      <c r="A47" s="233" t="s">
        <v>1164</v>
      </c>
      <c r="B47" s="233"/>
    </row>
    <row r="48" spans="1:2" ht="3.75" customHeight="1" x14ac:dyDescent="0.25">
      <c r="A48" s="44"/>
      <c r="B48" s="35" t="s">
        <v>220</v>
      </c>
    </row>
    <row r="49" spans="1:2" x14ac:dyDescent="0.25">
      <c r="A49" s="41" t="s">
        <v>1165</v>
      </c>
      <c r="B49" s="40"/>
    </row>
    <row r="50" spans="1:2" ht="39" customHeight="1" x14ac:dyDescent="0.25">
      <c r="A50" s="231" t="s">
        <v>1166</v>
      </c>
      <c r="B50" s="231"/>
    </row>
    <row r="51" spans="1:2" ht="3.75" customHeight="1" x14ac:dyDescent="0.25">
      <c r="A51" s="42"/>
      <c r="B51" s="40"/>
    </row>
    <row r="52" spans="1:2" x14ac:dyDescent="0.25">
      <c r="A52" s="41" t="s">
        <v>1167</v>
      </c>
      <c r="B52" s="40"/>
    </row>
    <row r="53" spans="1:2" ht="24" customHeight="1" x14ac:dyDescent="0.25">
      <c r="A53" s="231" t="s">
        <v>1168</v>
      </c>
      <c r="B53" s="231"/>
    </row>
    <row r="54" spans="1:2" ht="4.5" customHeight="1" x14ac:dyDescent="0.25">
      <c r="A54" s="42"/>
      <c r="B54" s="40"/>
    </row>
    <row r="55" spans="1:2" x14ac:dyDescent="0.25">
      <c r="A55" s="81" t="s">
        <v>1169</v>
      </c>
      <c r="B55" s="40"/>
    </row>
    <row r="56" spans="1:2" ht="34.5" customHeight="1" x14ac:dyDescent="0.25">
      <c r="A56" s="231" t="s">
        <v>1170</v>
      </c>
      <c r="B56" s="231"/>
    </row>
    <row r="57" spans="1:2" ht="4.5" customHeight="1" x14ac:dyDescent="0.25">
      <c r="A57" s="41"/>
      <c r="B57" s="40"/>
    </row>
    <row r="58" spans="1:2" x14ac:dyDescent="0.25">
      <c r="A58" s="41" t="s">
        <v>1171</v>
      </c>
      <c r="B58" s="40"/>
    </row>
    <row r="59" spans="1:2" ht="23.25" customHeight="1" x14ac:dyDescent="0.25">
      <c r="A59" s="231" t="s">
        <v>1172</v>
      </c>
      <c r="B59" s="231"/>
    </row>
  </sheetData>
  <mergeCells count="15">
    <mergeCell ref="A1:B1"/>
    <mergeCell ref="A20:B20"/>
    <mergeCell ref="A50:B50"/>
    <mergeCell ref="A53:B53"/>
    <mergeCell ref="A11:B11"/>
    <mergeCell ref="A56:B56"/>
    <mergeCell ref="A59:B59"/>
    <mergeCell ref="A23:B23"/>
    <mergeCell ref="A33:B33"/>
    <mergeCell ref="A36:B36"/>
    <mergeCell ref="A39:B39"/>
    <mergeCell ref="A42:B42"/>
    <mergeCell ref="A47:B47"/>
    <mergeCell ref="A46:B46"/>
    <mergeCell ref="A45:B45"/>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119"/>
  <sheetViews>
    <sheetView topLeftCell="A103" workbookViewId="0">
      <selection activeCell="E1" sqref="E1"/>
    </sheetView>
  </sheetViews>
  <sheetFormatPr defaultRowHeight="15" x14ac:dyDescent="0.25"/>
  <cols>
    <col min="1" max="1" width="9.140625" style="77"/>
    <col min="3" max="3" width="58" customWidth="1"/>
    <col min="4" max="4" width="11.42578125" style="15" customWidth="1"/>
    <col min="5" max="5" width="20.5703125" style="189" bestFit="1" customWidth="1"/>
    <col min="6" max="6" width="18.42578125" hidden="1" customWidth="1"/>
    <col min="7" max="7" width="0" hidden="1" customWidth="1"/>
    <col min="8" max="8" width="11.140625" hidden="1" customWidth="1"/>
    <col min="9" max="9" width="0" hidden="1" customWidth="1"/>
    <col min="10" max="10" width="14.85546875" hidden="1" customWidth="1"/>
  </cols>
  <sheetData>
    <row r="1" spans="1:5" ht="15" customHeight="1" thickBot="1" x14ac:dyDescent="0.3">
      <c r="A1" s="86"/>
      <c r="B1" s="25"/>
      <c r="C1" s="58" t="s">
        <v>713</v>
      </c>
      <c r="D1" s="49"/>
      <c r="E1" s="189" t="s">
        <v>1661</v>
      </c>
    </row>
    <row r="2" spans="1:5" ht="39" thickBot="1" x14ac:dyDescent="0.3">
      <c r="A2" s="72"/>
      <c r="B2" s="5"/>
      <c r="C2" s="7" t="s">
        <v>714</v>
      </c>
      <c r="D2" s="11"/>
    </row>
    <row r="3" spans="1:5" ht="15.75" thickBot="1" x14ac:dyDescent="0.3">
      <c r="A3" s="72"/>
      <c r="B3" s="5"/>
      <c r="C3" s="7" t="s">
        <v>715</v>
      </c>
      <c r="D3" s="50" t="s">
        <v>558</v>
      </c>
    </row>
    <row r="4" spans="1:5" ht="15.75" thickBot="1" x14ac:dyDescent="0.3">
      <c r="A4" s="71"/>
      <c r="B4" s="5" t="s">
        <v>478</v>
      </c>
      <c r="C4" s="5" t="s">
        <v>716</v>
      </c>
      <c r="D4" s="11">
        <v>4.0999999999999996</v>
      </c>
      <c r="E4" s="292" t="s">
        <v>1662</v>
      </c>
    </row>
    <row r="5" spans="1:5" ht="26.25" thickBot="1" x14ac:dyDescent="0.3">
      <c r="A5" s="71"/>
      <c r="B5" s="5" t="s">
        <v>479</v>
      </c>
      <c r="C5" s="5" t="s">
        <v>717</v>
      </c>
      <c r="D5" s="11" t="s">
        <v>480</v>
      </c>
      <c r="E5" s="293"/>
    </row>
    <row r="6" spans="1:5" ht="15" customHeight="1" x14ac:dyDescent="0.25">
      <c r="A6" s="264"/>
      <c r="B6" s="258" t="s">
        <v>481</v>
      </c>
      <c r="C6" s="258" t="s">
        <v>718</v>
      </c>
      <c r="D6" s="14" t="s">
        <v>482</v>
      </c>
      <c r="E6" s="293"/>
    </row>
    <row r="7" spans="1:5" ht="15.75" thickBot="1" x14ac:dyDescent="0.3">
      <c r="A7" s="265"/>
      <c r="B7" s="260"/>
      <c r="C7" s="260"/>
      <c r="D7" s="11" t="s">
        <v>483</v>
      </c>
      <c r="E7" s="293"/>
    </row>
    <row r="8" spans="1:5" ht="15.75" thickBot="1" x14ac:dyDescent="0.3">
      <c r="A8" s="71"/>
      <c r="B8" s="5" t="s">
        <v>484</v>
      </c>
      <c r="C8" s="5" t="s">
        <v>719</v>
      </c>
      <c r="D8" s="11">
        <v>4.0999999999999996</v>
      </c>
      <c r="E8" s="294"/>
    </row>
    <row r="9" spans="1:5" ht="39" thickBot="1" x14ac:dyDescent="0.3">
      <c r="A9" s="71"/>
      <c r="B9" s="5" t="s">
        <v>485</v>
      </c>
      <c r="C9" s="5" t="s">
        <v>720</v>
      </c>
      <c r="D9" s="11" t="s">
        <v>486</v>
      </c>
      <c r="E9" s="193" t="s">
        <v>1663</v>
      </c>
    </row>
    <row r="10" spans="1:5" ht="15.75" thickBot="1" x14ac:dyDescent="0.3">
      <c r="A10" s="71"/>
      <c r="B10" s="5" t="s">
        <v>487</v>
      </c>
      <c r="C10" s="5" t="s">
        <v>721</v>
      </c>
      <c r="D10" s="11">
        <v>4.12</v>
      </c>
      <c r="E10" s="194" t="s">
        <v>1672</v>
      </c>
    </row>
    <row r="11" spans="1:5" x14ac:dyDescent="0.25">
      <c r="A11" s="71"/>
      <c r="B11" s="258" t="s">
        <v>488</v>
      </c>
      <c r="C11" s="9" t="s">
        <v>722</v>
      </c>
      <c r="D11" s="261" t="s">
        <v>64</v>
      </c>
      <c r="E11" s="301" t="s">
        <v>1676</v>
      </c>
    </row>
    <row r="12" spans="1:5" x14ac:dyDescent="0.25">
      <c r="A12" s="85"/>
      <c r="B12" s="259"/>
      <c r="C12" s="9" t="s">
        <v>723</v>
      </c>
      <c r="D12" s="262"/>
      <c r="E12" s="302"/>
    </row>
    <row r="13" spans="1:5" ht="15.75" thickBot="1" x14ac:dyDescent="0.3">
      <c r="A13" s="72"/>
      <c r="B13" s="260"/>
      <c r="C13" s="5" t="s">
        <v>724</v>
      </c>
      <c r="D13" s="263"/>
      <c r="E13" s="303"/>
    </row>
    <row r="14" spans="1:5" ht="26.25" thickBot="1" x14ac:dyDescent="0.3">
      <c r="A14" s="71"/>
      <c r="B14" s="5" t="s">
        <v>489</v>
      </c>
      <c r="C14" s="5" t="s">
        <v>725</v>
      </c>
      <c r="D14" s="11" t="s">
        <v>490</v>
      </c>
    </row>
    <row r="15" spans="1:5" ht="39" thickBot="1" x14ac:dyDescent="0.3">
      <c r="A15" s="71"/>
      <c r="B15" s="25" t="s">
        <v>491</v>
      </c>
      <c r="C15" s="25" t="s">
        <v>726</v>
      </c>
      <c r="D15" s="49" t="s">
        <v>490</v>
      </c>
    </row>
    <row r="16" spans="1:5" ht="38.25" x14ac:dyDescent="0.25">
      <c r="A16" s="71"/>
      <c r="B16" s="259" t="s">
        <v>492</v>
      </c>
      <c r="C16" s="9" t="s">
        <v>727</v>
      </c>
      <c r="D16" s="262" t="s">
        <v>490</v>
      </c>
    </row>
    <row r="17" spans="1:5" ht="26.25" thickBot="1" x14ac:dyDescent="0.3">
      <c r="A17" s="72"/>
      <c r="B17" s="260"/>
      <c r="C17" s="5" t="s">
        <v>728</v>
      </c>
      <c r="D17" s="263"/>
    </row>
    <row r="18" spans="1:5" ht="15.75" thickBot="1" x14ac:dyDescent="0.3">
      <c r="A18" s="71"/>
      <c r="B18" s="5" t="s">
        <v>493</v>
      </c>
      <c r="C18" s="5" t="s">
        <v>729</v>
      </c>
      <c r="D18" s="11" t="s">
        <v>490</v>
      </c>
    </row>
    <row r="19" spans="1:5" ht="26.25" thickBot="1" x14ac:dyDescent="0.3">
      <c r="A19" s="71"/>
      <c r="B19" s="258" t="s">
        <v>494</v>
      </c>
      <c r="C19" s="9" t="s">
        <v>730</v>
      </c>
      <c r="D19" s="261" t="s">
        <v>495</v>
      </c>
      <c r="E19" s="304" t="s">
        <v>1672</v>
      </c>
    </row>
    <row r="20" spans="1:5" ht="26.25" thickBot="1" x14ac:dyDescent="0.3">
      <c r="A20" s="71"/>
      <c r="B20" s="260"/>
      <c r="C20" s="5" t="s">
        <v>731</v>
      </c>
      <c r="D20" s="263"/>
      <c r="E20" s="305"/>
    </row>
    <row r="21" spans="1:5" ht="26.25" thickBot="1" x14ac:dyDescent="0.3">
      <c r="A21" s="71"/>
      <c r="B21" s="1" t="s">
        <v>496</v>
      </c>
      <c r="C21" s="1" t="s">
        <v>732</v>
      </c>
      <c r="D21" s="13" t="s">
        <v>497</v>
      </c>
      <c r="E21" s="202" t="s">
        <v>1672</v>
      </c>
    </row>
    <row r="22" spans="1:5" x14ac:dyDescent="0.25">
      <c r="A22" s="71"/>
      <c r="B22" s="258" t="s">
        <v>498</v>
      </c>
      <c r="C22" s="2" t="s">
        <v>733</v>
      </c>
      <c r="D22" s="53" t="s">
        <v>499</v>
      </c>
      <c r="E22" s="193" t="s">
        <v>1672</v>
      </c>
    </row>
    <row r="23" spans="1:5" ht="26.25" thickBot="1" x14ac:dyDescent="0.3">
      <c r="A23" s="72"/>
      <c r="B23" s="260"/>
      <c r="C23" s="5" t="s">
        <v>734</v>
      </c>
      <c r="D23" s="11">
        <v>4.5</v>
      </c>
      <c r="E23" s="194" t="s">
        <v>1673</v>
      </c>
    </row>
    <row r="24" spans="1:5" x14ac:dyDescent="0.25">
      <c r="A24" s="71"/>
      <c r="B24" s="259" t="s">
        <v>500</v>
      </c>
      <c r="C24" s="9" t="s">
        <v>735</v>
      </c>
      <c r="D24" s="262" t="s">
        <v>501</v>
      </c>
      <c r="E24" s="304" t="s">
        <v>1688</v>
      </c>
    </row>
    <row r="25" spans="1:5" ht="25.5" x14ac:dyDescent="0.25">
      <c r="A25" s="85"/>
      <c r="B25" s="259"/>
      <c r="C25" s="9" t="s">
        <v>736</v>
      </c>
      <c r="D25" s="262"/>
      <c r="E25" s="280"/>
    </row>
    <row r="26" spans="1:5" x14ac:dyDescent="0.25">
      <c r="A26" s="85"/>
      <c r="B26" s="259"/>
      <c r="C26" s="9" t="s">
        <v>737</v>
      </c>
      <c r="D26" s="262"/>
      <c r="E26" s="280"/>
    </row>
    <row r="27" spans="1:5" x14ac:dyDescent="0.25">
      <c r="A27" s="85"/>
      <c r="B27" s="259"/>
      <c r="C27" s="9" t="s">
        <v>738</v>
      </c>
      <c r="D27" s="262"/>
      <c r="E27" s="280"/>
    </row>
    <row r="28" spans="1:5" ht="25.5" x14ac:dyDescent="0.25">
      <c r="A28" s="85"/>
      <c r="B28" s="259"/>
      <c r="C28" s="9" t="s">
        <v>739</v>
      </c>
      <c r="D28" s="262"/>
      <c r="E28" s="280"/>
    </row>
    <row r="29" spans="1:5" x14ac:dyDescent="0.25">
      <c r="A29" s="85"/>
      <c r="B29" s="259"/>
      <c r="C29" s="9" t="s">
        <v>740</v>
      </c>
      <c r="D29" s="262"/>
      <c r="E29" s="280"/>
    </row>
    <row r="30" spans="1:5" ht="14.25" customHeight="1" thickBot="1" x14ac:dyDescent="0.3">
      <c r="A30" s="72"/>
      <c r="B30" s="260"/>
      <c r="C30" s="5" t="s">
        <v>741</v>
      </c>
      <c r="D30" s="263"/>
      <c r="E30" s="279"/>
    </row>
    <row r="31" spans="1:5" ht="15.75" thickBot="1" x14ac:dyDescent="0.3">
      <c r="A31" s="71"/>
      <c r="B31" s="5" t="s">
        <v>502</v>
      </c>
      <c r="C31" s="5" t="s">
        <v>742</v>
      </c>
      <c r="D31" s="11" t="s">
        <v>503</v>
      </c>
      <c r="E31" s="194" t="s">
        <v>1672</v>
      </c>
    </row>
    <row r="32" spans="1:5" ht="15.75" thickBot="1" x14ac:dyDescent="0.3">
      <c r="A32" s="86"/>
      <c r="B32" s="26"/>
      <c r="C32" s="52" t="s">
        <v>743</v>
      </c>
      <c r="D32" s="51"/>
      <c r="E32" s="278" t="s">
        <v>1673</v>
      </c>
    </row>
    <row r="33" spans="1:5" ht="15" customHeight="1" x14ac:dyDescent="0.25">
      <c r="A33" s="85"/>
      <c r="B33" s="259" t="s">
        <v>504</v>
      </c>
      <c r="C33" s="9" t="s">
        <v>744</v>
      </c>
      <c r="D33" s="14" t="s">
        <v>105</v>
      </c>
      <c r="E33" s="280"/>
    </row>
    <row r="34" spans="1:5" x14ac:dyDescent="0.25">
      <c r="A34" s="85"/>
      <c r="B34" s="259"/>
      <c r="C34" s="9" t="s">
        <v>745</v>
      </c>
      <c r="D34" s="14" t="s">
        <v>105</v>
      </c>
      <c r="E34" s="280"/>
    </row>
    <row r="35" spans="1:5" ht="15" customHeight="1" x14ac:dyDescent="0.25">
      <c r="A35" s="85"/>
      <c r="B35" s="259"/>
      <c r="C35" s="9" t="s">
        <v>746</v>
      </c>
      <c r="D35" s="14" t="s">
        <v>105</v>
      </c>
      <c r="E35" s="280"/>
    </row>
    <row r="36" spans="1:5" x14ac:dyDescent="0.25">
      <c r="A36" s="85"/>
      <c r="B36" s="259"/>
      <c r="C36" s="9" t="s">
        <v>747</v>
      </c>
      <c r="D36" s="14" t="s">
        <v>105</v>
      </c>
      <c r="E36" s="280"/>
    </row>
    <row r="37" spans="1:5" x14ac:dyDescent="0.25">
      <c r="A37" s="85"/>
      <c r="B37" s="259"/>
      <c r="C37" s="9" t="s">
        <v>748</v>
      </c>
      <c r="D37" s="14" t="s">
        <v>105</v>
      </c>
      <c r="E37" s="280"/>
    </row>
    <row r="38" spans="1:5" ht="15" customHeight="1" x14ac:dyDescent="0.25">
      <c r="A38" s="85"/>
      <c r="B38" s="259"/>
      <c r="C38" s="9" t="s">
        <v>749</v>
      </c>
      <c r="D38" s="14" t="s">
        <v>105</v>
      </c>
      <c r="E38" s="280"/>
    </row>
    <row r="39" spans="1:5" x14ac:dyDescent="0.25">
      <c r="A39" s="85"/>
      <c r="B39" s="259"/>
      <c r="C39" s="9" t="s">
        <v>750</v>
      </c>
      <c r="D39" s="14" t="s">
        <v>505</v>
      </c>
      <c r="E39" s="280"/>
    </row>
    <row r="40" spans="1:5" ht="16.5" thickBot="1" x14ac:dyDescent="0.3">
      <c r="A40" s="72"/>
      <c r="B40" s="260"/>
      <c r="C40" s="3" t="s">
        <v>751</v>
      </c>
      <c r="D40" s="11"/>
      <c r="E40" s="279"/>
    </row>
    <row r="41" spans="1:5" ht="26.25" thickBot="1" x14ac:dyDescent="0.3">
      <c r="A41" s="71"/>
      <c r="B41" s="25" t="s">
        <v>506</v>
      </c>
      <c r="C41" s="26" t="s">
        <v>752</v>
      </c>
      <c r="D41" s="49">
        <v>4.4000000000000004</v>
      </c>
      <c r="E41" s="195" t="s">
        <v>1673</v>
      </c>
    </row>
    <row r="42" spans="1:5" ht="15.75" thickBot="1" x14ac:dyDescent="0.3">
      <c r="A42" s="71"/>
      <c r="B42" s="5" t="s">
        <v>507</v>
      </c>
      <c r="C42" s="5" t="s">
        <v>753</v>
      </c>
      <c r="D42" s="11" t="s">
        <v>247</v>
      </c>
      <c r="E42" s="195" t="s">
        <v>1673</v>
      </c>
    </row>
    <row r="43" spans="1:5" ht="38.25" x14ac:dyDescent="0.25">
      <c r="A43" s="264"/>
      <c r="B43" s="258" t="s">
        <v>508</v>
      </c>
      <c r="C43" s="9" t="s">
        <v>754</v>
      </c>
      <c r="D43" s="14" t="s">
        <v>249</v>
      </c>
      <c r="E43" s="193" t="s">
        <v>1672</v>
      </c>
    </row>
    <row r="44" spans="1:5" ht="26.25" thickBot="1" x14ac:dyDescent="0.3">
      <c r="A44" s="265"/>
      <c r="B44" s="259"/>
      <c r="C44" s="9" t="s">
        <v>755</v>
      </c>
      <c r="D44" s="14">
        <v>4.4000000000000004</v>
      </c>
      <c r="E44" s="193" t="s">
        <v>1672</v>
      </c>
    </row>
    <row r="45" spans="1:5" ht="30.75" customHeight="1" thickBot="1" x14ac:dyDescent="0.3">
      <c r="A45" s="71"/>
      <c r="B45" s="2" t="s">
        <v>509</v>
      </c>
      <c r="C45" s="2" t="s">
        <v>756</v>
      </c>
      <c r="D45" s="53">
        <v>3.4</v>
      </c>
    </row>
    <row r="46" spans="1:5" ht="15.75" thickBot="1" x14ac:dyDescent="0.3">
      <c r="A46" s="142"/>
      <c r="B46" s="2"/>
      <c r="C46" s="167" t="s">
        <v>1313</v>
      </c>
      <c r="D46" s="53" t="s">
        <v>1314</v>
      </c>
    </row>
    <row r="47" spans="1:5" ht="15.75" thickBot="1" x14ac:dyDescent="0.3">
      <c r="A47" s="142"/>
      <c r="B47" s="298" t="s">
        <v>510</v>
      </c>
      <c r="C47" s="163" t="s">
        <v>1315</v>
      </c>
      <c r="D47" s="164"/>
      <c r="E47" s="278" t="s">
        <v>1689</v>
      </c>
    </row>
    <row r="48" spans="1:5" ht="26.25" customHeight="1" thickBot="1" x14ac:dyDescent="0.3">
      <c r="A48" s="142"/>
      <c r="B48" s="299"/>
      <c r="C48" s="169" t="s">
        <v>1316</v>
      </c>
      <c r="D48" s="275" t="s">
        <v>1321</v>
      </c>
      <c r="E48" s="280"/>
    </row>
    <row r="49" spans="1:5" ht="15.75" thickBot="1" x14ac:dyDescent="0.3">
      <c r="A49" s="142"/>
      <c r="B49" s="299"/>
      <c r="C49" s="169" t="s">
        <v>1317</v>
      </c>
      <c r="D49" s="276"/>
      <c r="E49" s="280"/>
    </row>
    <row r="50" spans="1:5" ht="15.75" thickBot="1" x14ac:dyDescent="0.3">
      <c r="A50" s="142"/>
      <c r="B50" s="299"/>
      <c r="C50" s="169" t="s">
        <v>1318</v>
      </c>
      <c r="D50" s="276"/>
      <c r="E50" s="280"/>
    </row>
    <row r="51" spans="1:5" ht="26.25" thickBot="1" x14ac:dyDescent="0.3">
      <c r="A51" s="142"/>
      <c r="B51" s="300"/>
      <c r="C51" s="169" t="s">
        <v>1319</v>
      </c>
      <c r="D51" s="277"/>
      <c r="E51" s="280"/>
    </row>
    <row r="52" spans="1:5" ht="39" thickBot="1" x14ac:dyDescent="0.3">
      <c r="A52" s="142"/>
      <c r="B52" s="163" t="s">
        <v>512</v>
      </c>
      <c r="C52" s="169" t="s">
        <v>1320</v>
      </c>
      <c r="D52" s="164" t="s">
        <v>1322</v>
      </c>
      <c r="E52" s="279"/>
    </row>
    <row r="53" spans="1:5" ht="26.25" customHeight="1" thickBot="1" x14ac:dyDescent="0.3">
      <c r="A53" s="142"/>
      <c r="B53" s="298" t="s">
        <v>514</v>
      </c>
      <c r="C53" s="169" t="s">
        <v>1323</v>
      </c>
      <c r="D53" s="275" t="s">
        <v>1326</v>
      </c>
    </row>
    <row r="54" spans="1:5" ht="15.75" thickBot="1" x14ac:dyDescent="0.3">
      <c r="A54" s="142"/>
      <c r="B54" s="299"/>
      <c r="C54" s="169" t="s">
        <v>1324</v>
      </c>
      <c r="D54" s="276"/>
    </row>
    <row r="55" spans="1:5" ht="15.75" thickBot="1" x14ac:dyDescent="0.3">
      <c r="A55" s="142"/>
      <c r="B55" s="300"/>
      <c r="C55" s="169" t="s">
        <v>1325</v>
      </c>
      <c r="D55" s="277"/>
    </row>
    <row r="56" spans="1:5" ht="39" thickBot="1" x14ac:dyDescent="0.3">
      <c r="A56" s="142"/>
      <c r="B56" s="173" t="s">
        <v>516</v>
      </c>
      <c r="C56" s="169" t="s">
        <v>1327</v>
      </c>
      <c r="D56" s="164" t="s">
        <v>1328</v>
      </c>
      <c r="E56" s="195" t="s">
        <v>1675</v>
      </c>
    </row>
    <row r="57" spans="1:5" ht="39" thickBot="1" x14ac:dyDescent="0.3">
      <c r="A57" s="142"/>
      <c r="B57" s="298" t="s">
        <v>1335</v>
      </c>
      <c r="C57" s="169" t="s">
        <v>1329</v>
      </c>
      <c r="D57" s="164" t="s">
        <v>1330</v>
      </c>
    </row>
    <row r="58" spans="1:5" ht="15.75" thickBot="1" x14ac:dyDescent="0.3">
      <c r="A58" s="142"/>
      <c r="B58" s="299"/>
      <c r="C58" s="169" t="s">
        <v>1331</v>
      </c>
      <c r="D58" s="164"/>
    </row>
    <row r="59" spans="1:5" ht="15.75" thickBot="1" x14ac:dyDescent="0.3">
      <c r="A59" s="142"/>
      <c r="B59" s="299"/>
      <c r="C59" s="169" t="s">
        <v>1332</v>
      </c>
      <c r="D59" s="164"/>
    </row>
    <row r="60" spans="1:5" ht="15.75" thickBot="1" x14ac:dyDescent="0.3">
      <c r="A60" s="142"/>
      <c r="B60" s="299"/>
      <c r="C60" s="169" t="s">
        <v>1333</v>
      </c>
      <c r="D60" s="164"/>
    </row>
    <row r="61" spans="1:5" ht="26.25" thickBot="1" x14ac:dyDescent="0.3">
      <c r="A61" s="142"/>
      <c r="B61" s="300"/>
      <c r="C61" s="169" t="s">
        <v>1334</v>
      </c>
      <c r="D61" s="164"/>
    </row>
    <row r="62" spans="1:5" ht="15.75" thickBot="1" x14ac:dyDescent="0.3">
      <c r="A62" s="142"/>
      <c r="B62" s="298" t="s">
        <v>1341</v>
      </c>
      <c r="C62" s="169" t="s">
        <v>1340</v>
      </c>
      <c r="D62" s="275" t="s">
        <v>1342</v>
      </c>
      <c r="E62" s="306" t="s">
        <v>1690</v>
      </c>
    </row>
    <row r="63" spans="1:5" ht="15.75" thickBot="1" x14ac:dyDescent="0.3">
      <c r="A63" s="142"/>
      <c r="B63" s="299"/>
      <c r="C63" s="169" t="s">
        <v>1344</v>
      </c>
      <c r="D63" s="276"/>
      <c r="E63" s="307"/>
    </row>
    <row r="64" spans="1:5" ht="26.25" thickBot="1" x14ac:dyDescent="0.3">
      <c r="A64" s="142"/>
      <c r="B64" s="300"/>
      <c r="C64" s="169" t="s">
        <v>1343</v>
      </c>
      <c r="D64" s="277"/>
      <c r="E64" s="308"/>
    </row>
    <row r="65" spans="1:5" ht="15.75" thickBot="1" x14ac:dyDescent="0.3">
      <c r="A65" s="86"/>
      <c r="B65" s="26"/>
      <c r="C65" s="52" t="s">
        <v>757</v>
      </c>
      <c r="D65" s="51"/>
    </row>
    <row r="66" spans="1:5" x14ac:dyDescent="0.25">
      <c r="A66" s="264"/>
      <c r="B66" s="267" t="s">
        <v>510</v>
      </c>
      <c r="C66" s="258" t="s">
        <v>758</v>
      </c>
      <c r="D66" s="14" t="s">
        <v>511</v>
      </c>
      <c r="E66" s="278" t="s">
        <v>1677</v>
      </c>
    </row>
    <row r="67" spans="1:5" ht="15.75" thickBot="1" x14ac:dyDescent="0.3">
      <c r="A67" s="265"/>
      <c r="B67" s="274"/>
      <c r="C67" s="260"/>
      <c r="D67" s="11" t="s">
        <v>202</v>
      </c>
      <c r="E67" s="280"/>
    </row>
    <row r="68" spans="1:5" ht="39" thickBot="1" x14ac:dyDescent="0.3">
      <c r="A68" s="144"/>
      <c r="B68" s="274"/>
      <c r="C68" s="159" t="s">
        <v>1336</v>
      </c>
      <c r="D68" s="165" t="s">
        <v>1338</v>
      </c>
      <c r="E68" s="280"/>
    </row>
    <row r="69" spans="1:5" ht="39" thickBot="1" x14ac:dyDescent="0.3">
      <c r="A69" s="144"/>
      <c r="B69" s="268"/>
      <c r="C69" s="159" t="s">
        <v>1337</v>
      </c>
      <c r="D69" s="165" t="s">
        <v>1339</v>
      </c>
      <c r="E69" s="279"/>
    </row>
    <row r="70" spans="1:5" ht="15.75" thickBot="1" x14ac:dyDescent="0.3">
      <c r="A70" s="71"/>
      <c r="B70" s="5" t="s">
        <v>512</v>
      </c>
      <c r="C70" s="5" t="s">
        <v>759</v>
      </c>
      <c r="D70" s="11" t="s">
        <v>513</v>
      </c>
    </row>
    <row r="71" spans="1:5" x14ac:dyDescent="0.25">
      <c r="A71" s="71"/>
      <c r="B71" s="258" t="s">
        <v>514</v>
      </c>
      <c r="C71" s="9" t="s">
        <v>760</v>
      </c>
      <c r="D71" s="14" t="s">
        <v>176</v>
      </c>
    </row>
    <row r="72" spans="1:5" x14ac:dyDescent="0.25">
      <c r="A72" s="85"/>
      <c r="B72" s="259"/>
      <c r="C72" s="9" t="s">
        <v>762</v>
      </c>
      <c r="D72" s="14"/>
    </row>
    <row r="73" spans="1:5" ht="15.75" thickBot="1" x14ac:dyDescent="0.3">
      <c r="A73" s="72"/>
      <c r="B73" s="260"/>
      <c r="C73" s="5" t="s">
        <v>761</v>
      </c>
      <c r="D73" s="11" t="s">
        <v>515</v>
      </c>
    </row>
    <row r="74" spans="1:5" ht="15.75" thickBot="1" x14ac:dyDescent="0.3">
      <c r="A74" s="72"/>
      <c r="B74" s="5"/>
      <c r="C74" s="52" t="s">
        <v>593</v>
      </c>
      <c r="D74" s="11"/>
    </row>
    <row r="75" spans="1:5" ht="26.25" thickBot="1" x14ac:dyDescent="0.3">
      <c r="A75" s="86"/>
      <c r="B75" s="25" t="s">
        <v>516</v>
      </c>
      <c r="C75" s="25" t="s">
        <v>639</v>
      </c>
      <c r="D75" s="49"/>
    </row>
    <row r="76" spans="1:5" ht="15.75" thickBot="1" x14ac:dyDescent="0.3">
      <c r="A76" s="72"/>
      <c r="B76" s="5"/>
      <c r="C76" s="7"/>
      <c r="D76" s="11"/>
    </row>
    <row r="77" spans="1:5" ht="15.75" thickBot="1" x14ac:dyDescent="0.3">
      <c r="A77" s="86"/>
      <c r="B77" s="26"/>
      <c r="C77" s="27" t="s">
        <v>763</v>
      </c>
      <c r="D77" s="51"/>
    </row>
    <row r="78" spans="1:5" ht="39" thickBot="1" x14ac:dyDescent="0.3">
      <c r="A78" s="72"/>
      <c r="B78" s="5"/>
      <c r="C78" s="7" t="s">
        <v>764</v>
      </c>
      <c r="D78" s="11"/>
    </row>
    <row r="79" spans="1:5" ht="15.75" thickBot="1" x14ac:dyDescent="0.3">
      <c r="A79" s="72"/>
      <c r="B79" s="5"/>
      <c r="C79" s="7" t="s">
        <v>765</v>
      </c>
      <c r="D79" s="73" t="s">
        <v>558</v>
      </c>
    </row>
    <row r="80" spans="1:5" ht="15.75" thickBot="1" x14ac:dyDescent="0.3">
      <c r="A80" s="71"/>
      <c r="B80" s="5" t="s">
        <v>167</v>
      </c>
      <c r="C80" s="5" t="s">
        <v>1345</v>
      </c>
      <c r="D80" s="11" t="s">
        <v>168</v>
      </c>
    </row>
    <row r="81" spans="1:5" ht="26.25" thickBot="1" x14ac:dyDescent="0.3">
      <c r="A81" s="71"/>
      <c r="B81" s="5" t="s">
        <v>169</v>
      </c>
      <c r="C81" s="5" t="s">
        <v>1346</v>
      </c>
      <c r="D81" s="11" t="s">
        <v>170</v>
      </c>
    </row>
    <row r="82" spans="1:5" ht="15.75" thickBot="1" x14ac:dyDescent="0.3">
      <c r="A82" s="71"/>
      <c r="B82" s="5" t="s">
        <v>171</v>
      </c>
      <c r="C82" s="5" t="s">
        <v>766</v>
      </c>
      <c r="D82" s="11" t="s">
        <v>172</v>
      </c>
    </row>
    <row r="83" spans="1:5" ht="15.75" thickBot="1" x14ac:dyDescent="0.3">
      <c r="A83" s="71"/>
      <c r="B83" s="5" t="s">
        <v>173</v>
      </c>
      <c r="C83" s="5" t="s">
        <v>767</v>
      </c>
      <c r="D83" s="11" t="s">
        <v>174</v>
      </c>
    </row>
    <row r="84" spans="1:5" ht="39" thickBot="1" x14ac:dyDescent="0.3">
      <c r="A84" s="71"/>
      <c r="B84" s="64" t="s">
        <v>175</v>
      </c>
      <c r="C84" s="64" t="s">
        <v>768</v>
      </c>
      <c r="D84" s="67" t="s">
        <v>176</v>
      </c>
    </row>
    <row r="85" spans="1:5" ht="15.75" thickBot="1" x14ac:dyDescent="0.3">
      <c r="A85" s="86"/>
      <c r="B85" s="26"/>
      <c r="C85" s="52" t="s">
        <v>769</v>
      </c>
      <c r="D85" s="51"/>
    </row>
    <row r="86" spans="1:5" x14ac:dyDescent="0.25">
      <c r="A86" s="264"/>
      <c r="B86" s="258" t="s">
        <v>177</v>
      </c>
      <c r="C86" s="258" t="s">
        <v>770</v>
      </c>
      <c r="D86" s="261" t="s">
        <v>121</v>
      </c>
    </row>
    <row r="87" spans="1:5" ht="15.75" thickBot="1" x14ac:dyDescent="0.3">
      <c r="A87" s="265"/>
      <c r="B87" s="260"/>
      <c r="C87" s="260"/>
      <c r="D87" s="263"/>
    </row>
    <row r="88" spans="1:5" ht="15.75" thickBot="1" x14ac:dyDescent="0.3">
      <c r="A88" s="71"/>
      <c r="B88" s="5" t="s">
        <v>178</v>
      </c>
      <c r="C88" s="5" t="s">
        <v>771</v>
      </c>
      <c r="D88" s="11">
        <v>6.3</v>
      </c>
    </row>
    <row r="89" spans="1:5" x14ac:dyDescent="0.25">
      <c r="A89" s="71"/>
      <c r="B89" s="258" t="s">
        <v>179</v>
      </c>
      <c r="C89" s="9" t="s">
        <v>772</v>
      </c>
      <c r="D89" s="261" t="s">
        <v>180</v>
      </c>
    </row>
    <row r="90" spans="1:5" ht="39.75" customHeight="1" thickBot="1" x14ac:dyDescent="0.3">
      <c r="A90" s="72"/>
      <c r="B90" s="260"/>
      <c r="C90" s="5" t="s">
        <v>773</v>
      </c>
      <c r="D90" s="263"/>
    </row>
    <row r="91" spans="1:5" ht="15.75" thickBot="1" x14ac:dyDescent="0.3">
      <c r="A91" s="72"/>
      <c r="B91" s="5"/>
      <c r="C91" s="7" t="s">
        <v>774</v>
      </c>
      <c r="D91" s="11"/>
    </row>
    <row r="92" spans="1:5" ht="26.25" thickBot="1" x14ac:dyDescent="0.3">
      <c r="A92" s="71"/>
      <c r="B92" s="5" t="s">
        <v>181</v>
      </c>
      <c r="C92" s="5" t="s">
        <v>775</v>
      </c>
      <c r="D92" s="11" t="s">
        <v>182</v>
      </c>
    </row>
    <row r="93" spans="1:5" x14ac:dyDescent="0.25">
      <c r="A93" s="264"/>
      <c r="B93" s="258" t="s">
        <v>183</v>
      </c>
      <c r="C93" s="9" t="s">
        <v>776</v>
      </c>
      <c r="D93" s="261" t="s">
        <v>184</v>
      </c>
    </row>
    <row r="94" spans="1:5" ht="15.75" thickBot="1" x14ac:dyDescent="0.3">
      <c r="A94" s="265"/>
      <c r="B94" s="260"/>
      <c r="C94" s="5" t="s">
        <v>777</v>
      </c>
      <c r="D94" s="263"/>
    </row>
    <row r="95" spans="1:5" ht="25.5" x14ac:dyDescent="0.25">
      <c r="A95" s="264"/>
      <c r="B95" s="258" t="s">
        <v>185</v>
      </c>
      <c r="C95" s="9" t="s">
        <v>778</v>
      </c>
      <c r="D95" s="261">
        <v>5.2</v>
      </c>
      <c r="E95" s="195" t="s">
        <v>1687</v>
      </c>
    </row>
    <row r="96" spans="1:5" ht="15.75" thickBot="1" x14ac:dyDescent="0.3">
      <c r="A96" s="265"/>
      <c r="B96" s="260"/>
      <c r="C96" s="5" t="s">
        <v>779</v>
      </c>
      <c r="D96" s="263"/>
    </row>
    <row r="97" spans="1:5" ht="39" thickBot="1" x14ac:dyDescent="0.3">
      <c r="A97" s="86"/>
      <c r="B97" s="26" t="s">
        <v>186</v>
      </c>
      <c r="C97" s="26" t="s">
        <v>780</v>
      </c>
      <c r="D97" s="51" t="s">
        <v>187</v>
      </c>
      <c r="E97" s="195" t="s">
        <v>1654</v>
      </c>
    </row>
    <row r="98" spans="1:5" ht="15.75" thickBot="1" x14ac:dyDescent="0.3">
      <c r="A98" s="72"/>
      <c r="B98" s="5"/>
      <c r="C98" s="7" t="s">
        <v>781</v>
      </c>
      <c r="D98" s="11"/>
    </row>
    <row r="99" spans="1:5" ht="15.75" thickBot="1" x14ac:dyDescent="0.3">
      <c r="A99" s="71"/>
      <c r="B99" s="5" t="s">
        <v>188</v>
      </c>
      <c r="C99" s="5" t="s">
        <v>782</v>
      </c>
      <c r="D99" s="11" t="s">
        <v>189</v>
      </c>
      <c r="E99" s="278" t="s">
        <v>1676</v>
      </c>
    </row>
    <row r="100" spans="1:5" ht="51.75" thickBot="1" x14ac:dyDescent="0.3">
      <c r="A100" s="71"/>
      <c r="B100" s="59" t="s">
        <v>190</v>
      </c>
      <c r="C100" s="59" t="s">
        <v>783</v>
      </c>
      <c r="D100" s="61" t="s">
        <v>191</v>
      </c>
      <c r="E100" s="279"/>
    </row>
    <row r="101" spans="1:5" ht="15.75" thickBot="1" x14ac:dyDescent="0.3">
      <c r="A101" s="86"/>
      <c r="B101" s="26"/>
      <c r="C101" s="52" t="s">
        <v>784</v>
      </c>
      <c r="D101" s="51"/>
    </row>
    <row r="102" spans="1:5" ht="15.75" thickBot="1" x14ac:dyDescent="0.3">
      <c r="A102" s="71"/>
      <c r="B102" s="5" t="s">
        <v>192</v>
      </c>
      <c r="C102" s="5" t="s">
        <v>785</v>
      </c>
      <c r="D102" s="11" t="s">
        <v>193</v>
      </c>
      <c r="E102" s="278" t="s">
        <v>1674</v>
      </c>
    </row>
    <row r="103" spans="1:5" ht="15.75" thickBot="1" x14ac:dyDescent="0.3">
      <c r="A103" s="71"/>
      <c r="B103" s="5" t="s">
        <v>194</v>
      </c>
      <c r="C103" s="5" t="s">
        <v>786</v>
      </c>
      <c r="D103" s="11" t="s">
        <v>68</v>
      </c>
      <c r="E103" s="280"/>
    </row>
    <row r="104" spans="1:5" ht="15.75" thickBot="1" x14ac:dyDescent="0.3">
      <c r="A104" s="71"/>
      <c r="B104" s="9" t="s">
        <v>195</v>
      </c>
      <c r="C104" s="9" t="s">
        <v>787</v>
      </c>
      <c r="D104" s="14">
        <v>4.16</v>
      </c>
      <c r="E104" s="279"/>
    </row>
    <row r="105" spans="1:5" ht="15.75" thickBot="1" x14ac:dyDescent="0.3">
      <c r="A105" s="109"/>
      <c r="B105" s="26"/>
      <c r="C105" s="52" t="s">
        <v>788</v>
      </c>
      <c r="D105" s="51"/>
    </row>
    <row r="106" spans="1:5" x14ac:dyDescent="0.25">
      <c r="A106" s="264"/>
      <c r="B106" s="258" t="s">
        <v>196</v>
      </c>
      <c r="C106" s="258" t="s">
        <v>789</v>
      </c>
      <c r="D106" s="14" t="s">
        <v>197</v>
      </c>
    </row>
    <row r="107" spans="1:5" ht="15.75" thickBot="1" x14ac:dyDescent="0.3">
      <c r="A107" s="265"/>
      <c r="B107" s="260"/>
      <c r="C107" s="260"/>
      <c r="D107" s="11" t="s">
        <v>198</v>
      </c>
    </row>
    <row r="108" spans="1:5" ht="26.25" thickBot="1" x14ac:dyDescent="0.3">
      <c r="A108" s="71"/>
      <c r="B108" s="5" t="s">
        <v>199</v>
      </c>
      <c r="C108" s="5" t="s">
        <v>790</v>
      </c>
      <c r="D108" s="11" t="s">
        <v>200</v>
      </c>
    </row>
    <row r="109" spans="1:5" ht="26.25" thickBot="1" x14ac:dyDescent="0.3">
      <c r="A109" s="71"/>
      <c r="B109" s="1" t="s">
        <v>201</v>
      </c>
      <c r="C109" s="1" t="s">
        <v>791</v>
      </c>
      <c r="D109" s="13" t="s">
        <v>202</v>
      </c>
      <c r="E109" s="195" t="s">
        <v>1677</v>
      </c>
    </row>
    <row r="110" spans="1:5" ht="26.25" thickBot="1" x14ac:dyDescent="0.3">
      <c r="A110" s="71"/>
      <c r="B110" s="1" t="s">
        <v>203</v>
      </c>
      <c r="C110" s="1" t="s">
        <v>1227</v>
      </c>
      <c r="D110" s="13" t="s">
        <v>204</v>
      </c>
      <c r="E110" s="195" t="s">
        <v>1674</v>
      </c>
    </row>
    <row r="111" spans="1:5" ht="15.75" thickBot="1" x14ac:dyDescent="0.3">
      <c r="A111" s="86"/>
      <c r="B111" s="26"/>
      <c r="C111" s="52" t="s">
        <v>792</v>
      </c>
      <c r="D111" s="51"/>
    </row>
    <row r="112" spans="1:5" ht="26.25" thickBot="1" x14ac:dyDescent="0.3">
      <c r="A112" s="71"/>
      <c r="B112" s="1" t="s">
        <v>205</v>
      </c>
      <c r="C112" s="1" t="s">
        <v>793</v>
      </c>
      <c r="D112" s="13" t="s">
        <v>206</v>
      </c>
    </row>
    <row r="113" spans="1:10" ht="15.75" thickBot="1" x14ac:dyDescent="0.3">
      <c r="A113" s="295" t="str">
        <f>"Tổng kết: "&amp;"Phù hợp "&amp;(COUNTIF($A$4:$A$112,"Y")&amp;"/"&amp;(COUNTA($A$4:$A$112)-COUNTIF($A$4:$A$112,"NA")-COUNTIF($A$4:$A$112,"NW")))&amp;" điểm; "&amp;"Khuyến cáo: "&amp;(COUNTIF($A$4:$A$112,"R")&amp;"/"&amp;(COUNTA($A$4:$A$112)-COUNTIF($A$4:$A$112,"NA")-COUNTIF($A$4:$A$112,"NW")))&amp;" điểm; "&amp;"Nhận xét: "&amp;(COUNTIF($A$4:$A$112,"C")&amp;"/"&amp;(COUNTA($A$4:$A$112)-COUNTIF($A$4:$A$112,"NA")-COUNTIF($A$4:$A$112,"NW")))&amp;" điểm; "&amp;"Chưa khắc phục: "&amp;(COUNTIF($A$4:$A$112,"RO")&amp;"/"&amp;(COUNTA($A$4:$A$112)-COUNTIF($A$4:$A$112,"NA")-COUNTIF($A$4:$A$112,"NW")))&amp;" điểm."</f>
        <v>Tổng kết: Phù hợp 0/0 điểm; Khuyến cáo: 0/0 điểm; Nhận xét: 0/0 điểm; Chưa khắc phục: 0/0 điểm.</v>
      </c>
      <c r="B113" s="296"/>
      <c r="C113" s="296"/>
      <c r="D113" s="297"/>
    </row>
    <row r="114" spans="1:10" ht="15.75" thickBot="1" x14ac:dyDescent="0.3">
      <c r="A114" s="86"/>
      <c r="B114" s="26"/>
      <c r="C114" s="52" t="s">
        <v>593</v>
      </c>
      <c r="D114" s="51"/>
      <c r="F114" t="s">
        <v>1182</v>
      </c>
      <c r="G114" t="s">
        <v>1173</v>
      </c>
      <c r="H114" t="s">
        <v>1178</v>
      </c>
      <c r="I114" t="s">
        <v>1179</v>
      </c>
      <c r="J114" t="s">
        <v>1180</v>
      </c>
    </row>
    <row r="115" spans="1:10" ht="26.25" thickBot="1" x14ac:dyDescent="0.3">
      <c r="A115" s="72"/>
      <c r="B115" s="5" t="s">
        <v>207</v>
      </c>
      <c r="C115" s="25" t="s">
        <v>639</v>
      </c>
      <c r="D115" s="11"/>
      <c r="F115">
        <f>COUNTA($A$4:$A$112)-COUNTIF($A$4:$A$112,"NA")-COUNTIF($A$4:$A$112,"NW")</f>
        <v>0</v>
      </c>
      <c r="G115">
        <f>COUNTIF($A$4:$A$112,"Y")</f>
        <v>0</v>
      </c>
      <c r="H115">
        <f>COUNTIF($A$4:$A$112,"R")</f>
        <v>0</v>
      </c>
      <c r="I115">
        <f>COUNTIF($A$4:$A$112,"C")</f>
        <v>0</v>
      </c>
      <c r="J115">
        <f>COUNTIF($A$4:$A$112,"RO")</f>
        <v>0</v>
      </c>
    </row>
    <row r="116" spans="1:10" x14ac:dyDescent="0.25">
      <c r="A116" s="90"/>
      <c r="B116" s="20"/>
      <c r="C116" s="20"/>
      <c r="D116" s="21"/>
    </row>
    <row r="117" spans="1:10" x14ac:dyDescent="0.25">
      <c r="A117" s="79"/>
      <c r="B117" s="18"/>
      <c r="C117" s="19"/>
      <c r="D117" s="30"/>
    </row>
    <row r="118" spans="1:10" x14ac:dyDescent="0.25">
      <c r="A118" s="79"/>
      <c r="B118" s="18"/>
      <c r="C118" s="18"/>
      <c r="D118" s="30"/>
    </row>
    <row r="119" spans="1:10" x14ac:dyDescent="0.25">
      <c r="A119" s="79"/>
      <c r="B119" s="18"/>
      <c r="C119" s="18"/>
      <c r="D119" s="30"/>
    </row>
  </sheetData>
  <mergeCells count="52">
    <mergeCell ref="E99:E100"/>
    <mergeCell ref="E102:E104"/>
    <mergeCell ref="B62:B64"/>
    <mergeCell ref="E11:E13"/>
    <mergeCell ref="E19:E20"/>
    <mergeCell ref="E24:E30"/>
    <mergeCell ref="E32:E40"/>
    <mergeCell ref="E47:E52"/>
    <mergeCell ref="E62:E64"/>
    <mergeCell ref="D93:D94"/>
    <mergeCell ref="D95:D96"/>
    <mergeCell ref="B95:B96"/>
    <mergeCell ref="B93:B94"/>
    <mergeCell ref="C86:C87"/>
    <mergeCell ref="D86:D87"/>
    <mergeCell ref="A43:A44"/>
    <mergeCell ref="A6:A7"/>
    <mergeCell ref="A86:A87"/>
    <mergeCell ref="D19:D20"/>
    <mergeCell ref="B16:B17"/>
    <mergeCell ref="D16:D17"/>
    <mergeCell ref="A66:A67"/>
    <mergeCell ref="B6:B7"/>
    <mergeCell ref="C6:C7"/>
    <mergeCell ref="B11:B13"/>
    <mergeCell ref="B47:B51"/>
    <mergeCell ref="B53:B55"/>
    <mergeCell ref="B57:B61"/>
    <mergeCell ref="B66:B69"/>
    <mergeCell ref="D11:D13"/>
    <mergeCell ref="B86:B87"/>
    <mergeCell ref="A113:D113"/>
    <mergeCell ref="A93:A94"/>
    <mergeCell ref="A95:A96"/>
    <mergeCell ref="A106:A107"/>
    <mergeCell ref="B106:B107"/>
    <mergeCell ref="C106:C107"/>
    <mergeCell ref="E4:E8"/>
    <mergeCell ref="B89:B90"/>
    <mergeCell ref="D89:D90"/>
    <mergeCell ref="B19:B20"/>
    <mergeCell ref="D48:D51"/>
    <mergeCell ref="D53:D55"/>
    <mergeCell ref="B71:B73"/>
    <mergeCell ref="B22:B23"/>
    <mergeCell ref="B24:B30"/>
    <mergeCell ref="D24:D30"/>
    <mergeCell ref="B33:B40"/>
    <mergeCell ref="C66:C67"/>
    <mergeCell ref="B43:B44"/>
    <mergeCell ref="D62:D64"/>
    <mergeCell ref="E66:E69"/>
  </mergeCells>
  <dataValidations count="2">
    <dataValidation type="list" showInputMessage="1" showErrorMessage="1" sqref="A4:A6 A8:A23 A25:A31 A34:A43 A45:A64 A70 A72:A73 A75 A80:A84 A86 A88:A90 A92:A93 A66 A99:A100 A102:A104 A106 A108:A110 A97 A95 A112">
      <formula1>abbreviation</formula1>
    </dataValidation>
    <dataValidation showInputMessage="1" showErrorMessage="1" sqref="A113:D113"/>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110"/>
  <sheetViews>
    <sheetView topLeftCell="A22" workbookViewId="0">
      <selection activeCell="E6" sqref="E6"/>
    </sheetView>
  </sheetViews>
  <sheetFormatPr defaultRowHeight="15" x14ac:dyDescent="0.25"/>
  <cols>
    <col min="1" max="1" width="9.140625" style="77"/>
    <col min="3" max="3" width="58" customWidth="1"/>
    <col min="4" max="4" width="11.42578125" style="15" customWidth="1"/>
    <col min="5" max="5" width="12.42578125" style="189" bestFit="1" customWidth="1"/>
    <col min="6" max="6" width="18.42578125" hidden="1" customWidth="1"/>
    <col min="7" max="7" width="0" hidden="1" customWidth="1"/>
    <col min="8" max="8" width="11.140625" hidden="1" customWidth="1"/>
    <col min="9" max="10" width="0" hidden="1" customWidth="1"/>
  </cols>
  <sheetData>
    <row r="1" spans="1:5" ht="15.75" thickBot="1" x14ac:dyDescent="0.3">
      <c r="A1" s="86"/>
      <c r="B1" s="25"/>
      <c r="C1" s="58" t="s">
        <v>794</v>
      </c>
      <c r="D1" s="49"/>
      <c r="E1" s="189" t="s">
        <v>1661</v>
      </c>
    </row>
    <row r="2" spans="1:5" ht="39" thickBot="1" x14ac:dyDescent="0.3">
      <c r="A2" s="72"/>
      <c r="B2" s="5"/>
      <c r="C2" s="7" t="s">
        <v>795</v>
      </c>
      <c r="D2" s="11"/>
    </row>
    <row r="3" spans="1:5" ht="15.75" thickBot="1" x14ac:dyDescent="0.3">
      <c r="A3" s="72"/>
      <c r="B3" s="5"/>
      <c r="C3" s="7" t="s">
        <v>796</v>
      </c>
      <c r="D3" s="50" t="s">
        <v>558</v>
      </c>
    </row>
    <row r="4" spans="1:5" x14ac:dyDescent="0.25">
      <c r="A4" s="71"/>
      <c r="B4" s="258"/>
      <c r="C4" s="9" t="s">
        <v>797</v>
      </c>
      <c r="D4" s="261">
        <v>5.0999999999999996</v>
      </c>
    </row>
    <row r="5" spans="1:5" x14ac:dyDescent="0.25">
      <c r="A5" s="85"/>
      <c r="B5" s="259"/>
      <c r="C5" s="9" t="s">
        <v>798</v>
      </c>
      <c r="D5" s="262"/>
    </row>
    <row r="6" spans="1:5" x14ac:dyDescent="0.25">
      <c r="A6" s="85"/>
      <c r="B6" s="259"/>
      <c r="C6" s="9" t="s">
        <v>799</v>
      </c>
      <c r="D6" s="262"/>
    </row>
    <row r="7" spans="1:5" ht="15.75" thickBot="1" x14ac:dyDescent="0.3">
      <c r="A7" s="72"/>
      <c r="B7" s="260"/>
      <c r="C7" s="5" t="s">
        <v>800</v>
      </c>
      <c r="D7" s="263"/>
    </row>
    <row r="8" spans="1:5" ht="15.75" thickBot="1" x14ac:dyDescent="0.3">
      <c r="A8" s="71"/>
      <c r="B8" s="5" t="s">
        <v>208</v>
      </c>
      <c r="C8" s="5" t="s">
        <v>801</v>
      </c>
      <c r="D8" s="11" t="s">
        <v>209</v>
      </c>
    </row>
    <row r="9" spans="1:5" ht="26.25" thickBot="1" x14ac:dyDescent="0.3">
      <c r="A9" s="71"/>
      <c r="B9" s="1" t="s">
        <v>210</v>
      </c>
      <c r="C9" s="1" t="s">
        <v>802</v>
      </c>
      <c r="D9" s="13" t="s">
        <v>209</v>
      </c>
    </row>
    <row r="10" spans="1:5" ht="26.25" thickBot="1" x14ac:dyDescent="0.3">
      <c r="A10" s="71"/>
      <c r="B10" s="1" t="s">
        <v>211</v>
      </c>
      <c r="C10" s="1" t="s">
        <v>803</v>
      </c>
      <c r="D10" s="13" t="s">
        <v>212</v>
      </c>
    </row>
    <row r="11" spans="1:5" ht="26.25" thickBot="1" x14ac:dyDescent="0.3">
      <c r="A11" s="71"/>
      <c r="B11" s="1" t="s">
        <v>213</v>
      </c>
      <c r="C11" s="1" t="s">
        <v>804</v>
      </c>
      <c r="D11" s="13" t="s">
        <v>212</v>
      </c>
    </row>
    <row r="12" spans="1:5" ht="15.75" thickBot="1" x14ac:dyDescent="0.3">
      <c r="A12" s="86"/>
      <c r="B12" s="26"/>
      <c r="C12" s="52" t="s">
        <v>805</v>
      </c>
      <c r="D12" s="51"/>
    </row>
    <row r="13" spans="1:5" ht="15.75" thickBot="1" x14ac:dyDescent="0.3">
      <c r="A13" s="71"/>
      <c r="B13" s="25" t="s">
        <v>214</v>
      </c>
      <c r="C13" s="25" t="s">
        <v>806</v>
      </c>
      <c r="D13" s="49" t="s">
        <v>215</v>
      </c>
    </row>
    <row r="14" spans="1:5" x14ac:dyDescent="0.25">
      <c r="A14" s="264"/>
      <c r="B14" s="259" t="s">
        <v>216</v>
      </c>
      <c r="C14" s="259" t="s">
        <v>807</v>
      </c>
      <c r="D14" s="14" t="s">
        <v>217</v>
      </c>
    </row>
    <row r="15" spans="1:5" ht="15.75" thickBot="1" x14ac:dyDescent="0.3">
      <c r="A15" s="265"/>
      <c r="B15" s="260"/>
      <c r="C15" s="260"/>
      <c r="D15" s="11" t="s">
        <v>218</v>
      </c>
    </row>
    <row r="16" spans="1:5" ht="26.25" thickBot="1" x14ac:dyDescent="0.3">
      <c r="A16" s="71"/>
      <c r="B16" s="59" t="s">
        <v>219</v>
      </c>
      <c r="C16" s="9" t="s">
        <v>808</v>
      </c>
      <c r="D16" s="14" t="s">
        <v>517</v>
      </c>
    </row>
    <row r="17" spans="1:5" ht="26.25" thickBot="1" x14ac:dyDescent="0.3">
      <c r="A17" s="71"/>
      <c r="B17" s="25" t="s">
        <v>222</v>
      </c>
      <c r="C17" s="25" t="s">
        <v>809</v>
      </c>
      <c r="D17" s="49" t="s">
        <v>223</v>
      </c>
    </row>
    <row r="18" spans="1:5" x14ac:dyDescent="0.25">
      <c r="A18" s="264"/>
      <c r="B18" s="259" t="s">
        <v>224</v>
      </c>
      <c r="C18" s="259" t="s">
        <v>810</v>
      </c>
      <c r="D18" s="14" t="s">
        <v>225</v>
      </c>
    </row>
    <row r="19" spans="1:5" ht="15.75" thickBot="1" x14ac:dyDescent="0.3">
      <c r="A19" s="265"/>
      <c r="B19" s="260"/>
      <c r="C19" s="260"/>
      <c r="D19" s="11" t="s">
        <v>226</v>
      </c>
    </row>
    <row r="20" spans="1:5" ht="25.5" x14ac:dyDescent="0.25">
      <c r="A20" s="264"/>
      <c r="B20" s="258" t="s">
        <v>227</v>
      </c>
      <c r="C20" s="9" t="s">
        <v>811</v>
      </c>
      <c r="D20" s="14" t="s">
        <v>228</v>
      </c>
    </row>
    <row r="21" spans="1:5" ht="26.25" thickBot="1" x14ac:dyDescent="0.3">
      <c r="A21" s="265"/>
      <c r="B21" s="259"/>
      <c r="C21" s="9" t="s">
        <v>812</v>
      </c>
      <c r="D21" s="14" t="s">
        <v>229</v>
      </c>
    </row>
    <row r="22" spans="1:5" ht="15.75" thickBot="1" x14ac:dyDescent="0.3">
      <c r="A22" s="71"/>
      <c r="B22" s="26" t="s">
        <v>230</v>
      </c>
      <c r="C22" s="26" t="s">
        <v>813</v>
      </c>
      <c r="D22" s="51" t="s">
        <v>231</v>
      </c>
    </row>
    <row r="23" spans="1:5" ht="51.75" thickBot="1" x14ac:dyDescent="0.3">
      <c r="A23" s="71"/>
      <c r="B23" s="5" t="s">
        <v>232</v>
      </c>
      <c r="C23" s="158" t="s">
        <v>1349</v>
      </c>
      <c r="D23" s="165" t="s">
        <v>1350</v>
      </c>
      <c r="E23" s="203" t="s">
        <v>1691</v>
      </c>
    </row>
    <row r="24" spans="1:5" ht="15.75" thickBot="1" x14ac:dyDescent="0.3">
      <c r="A24" s="71"/>
      <c r="B24" s="5" t="s">
        <v>234</v>
      </c>
      <c r="C24" s="5" t="s">
        <v>814</v>
      </c>
      <c r="D24" s="11" t="s">
        <v>235</v>
      </c>
    </row>
    <row r="25" spans="1:5" ht="39" thickBot="1" x14ac:dyDescent="0.3">
      <c r="A25" s="142"/>
      <c r="B25" s="174" t="s">
        <v>236</v>
      </c>
      <c r="C25" s="151" t="s">
        <v>1347</v>
      </c>
      <c r="D25" s="161" t="s">
        <v>1348</v>
      </c>
      <c r="E25" s="203" t="s">
        <v>1692</v>
      </c>
    </row>
    <row r="26" spans="1:5" ht="26.25" thickBot="1" x14ac:dyDescent="0.3">
      <c r="A26" s="71"/>
      <c r="B26" s="25" t="s">
        <v>237</v>
      </c>
      <c r="C26" s="59" t="s">
        <v>815</v>
      </c>
      <c r="D26" s="61">
        <v>5.3</v>
      </c>
    </row>
    <row r="27" spans="1:5" ht="39" thickBot="1" x14ac:dyDescent="0.3">
      <c r="A27" s="71"/>
      <c r="B27" s="267" t="s">
        <v>238</v>
      </c>
      <c r="C27" s="137" t="s">
        <v>816</v>
      </c>
      <c r="D27" s="140" t="s">
        <v>233</v>
      </c>
    </row>
    <row r="28" spans="1:5" ht="26.25" customHeight="1" thickBot="1" x14ac:dyDescent="0.3">
      <c r="A28" s="142"/>
      <c r="B28" s="274"/>
      <c r="C28" s="170" t="s">
        <v>1352</v>
      </c>
      <c r="D28" s="275" t="s">
        <v>1353</v>
      </c>
    </row>
    <row r="29" spans="1:5" ht="26.25" thickBot="1" x14ac:dyDescent="0.3">
      <c r="A29" s="142"/>
      <c r="B29" s="274"/>
      <c r="C29" s="170" t="s">
        <v>1351</v>
      </c>
      <c r="D29" s="277"/>
    </row>
    <row r="30" spans="1:5" x14ac:dyDescent="0.25">
      <c r="A30" s="264"/>
      <c r="B30" s="267" t="s">
        <v>241</v>
      </c>
      <c r="C30" s="258" t="s">
        <v>817</v>
      </c>
      <c r="D30" s="53" t="s">
        <v>239</v>
      </c>
    </row>
    <row r="31" spans="1:5" ht="15.75" thickBot="1" x14ac:dyDescent="0.3">
      <c r="A31" s="265"/>
      <c r="B31" s="268"/>
      <c r="C31" s="260"/>
      <c r="D31" s="11" t="s">
        <v>240</v>
      </c>
    </row>
    <row r="32" spans="1:5" ht="26.25" thickBot="1" x14ac:dyDescent="0.3">
      <c r="A32" s="71"/>
      <c r="B32" s="5" t="s">
        <v>243</v>
      </c>
      <c r="C32" s="1" t="s">
        <v>818</v>
      </c>
      <c r="D32" s="13" t="s">
        <v>242</v>
      </c>
    </row>
    <row r="33" spans="1:10" ht="15.75" thickBot="1" x14ac:dyDescent="0.3">
      <c r="A33" s="86"/>
      <c r="C33" s="52" t="s">
        <v>819</v>
      </c>
      <c r="D33" s="51"/>
    </row>
    <row r="34" spans="1:10" ht="26.25" thickBot="1" x14ac:dyDescent="0.3">
      <c r="A34" s="71"/>
      <c r="B34" s="137" t="s">
        <v>245</v>
      </c>
      <c r="C34" s="5" t="s">
        <v>820</v>
      </c>
      <c r="D34" s="11" t="s">
        <v>244</v>
      </c>
    </row>
    <row r="35" spans="1:10" ht="28.5" customHeight="1" thickBot="1" x14ac:dyDescent="0.3">
      <c r="A35" s="71"/>
      <c r="B35" s="26"/>
      <c r="C35" s="64" t="s">
        <v>821</v>
      </c>
      <c r="D35" s="67" t="s">
        <v>204</v>
      </c>
    </row>
    <row r="36" spans="1:10" ht="15.75" thickBot="1" x14ac:dyDescent="0.3">
      <c r="A36" s="142"/>
      <c r="C36" s="167" t="s">
        <v>743</v>
      </c>
      <c r="D36" s="53"/>
    </row>
    <row r="37" spans="1:10" ht="15.75" thickBot="1" x14ac:dyDescent="0.3">
      <c r="A37" s="136"/>
      <c r="B37" s="26" t="s">
        <v>246</v>
      </c>
      <c r="C37" s="26" t="s">
        <v>822</v>
      </c>
      <c r="D37" s="51" t="s">
        <v>247</v>
      </c>
    </row>
    <row r="38" spans="1:10" ht="25.5" x14ac:dyDescent="0.25">
      <c r="A38" s="264"/>
      <c r="B38" s="137" t="s">
        <v>248</v>
      </c>
      <c r="C38" s="9" t="s">
        <v>823</v>
      </c>
      <c r="D38" s="261" t="s">
        <v>249</v>
      </c>
    </row>
    <row r="39" spans="1:10" ht="26.25" thickBot="1" x14ac:dyDescent="0.3">
      <c r="A39" s="265"/>
      <c r="B39" s="5"/>
      <c r="C39" s="5" t="s">
        <v>824</v>
      </c>
      <c r="D39" s="263"/>
    </row>
    <row r="40" spans="1:10" ht="15.75" thickBot="1" x14ac:dyDescent="0.3">
      <c r="A40" s="72"/>
      <c r="C40" s="7" t="s">
        <v>825</v>
      </c>
      <c r="D40" s="11"/>
    </row>
    <row r="41" spans="1:10" ht="25.5" x14ac:dyDescent="0.25">
      <c r="A41" s="264"/>
      <c r="B41" s="267" t="s">
        <v>250</v>
      </c>
      <c r="C41" s="9" t="s">
        <v>826</v>
      </c>
      <c r="D41" s="261" t="s">
        <v>251</v>
      </c>
    </row>
    <row r="42" spans="1:10" ht="26.25" thickBot="1" x14ac:dyDescent="0.3">
      <c r="A42" s="265"/>
      <c r="B42" s="268"/>
      <c r="C42" s="5" t="s">
        <v>827</v>
      </c>
      <c r="D42" s="263"/>
    </row>
    <row r="43" spans="1:10" ht="26.25" thickBot="1" x14ac:dyDescent="0.3">
      <c r="A43" s="71"/>
      <c r="B43" s="137" t="s">
        <v>252</v>
      </c>
      <c r="C43" s="59" t="s">
        <v>1176</v>
      </c>
      <c r="D43" s="61" t="s">
        <v>253</v>
      </c>
    </row>
    <row r="44" spans="1:10" ht="26.25" thickBot="1" x14ac:dyDescent="0.3">
      <c r="A44" s="71"/>
      <c r="B44" s="137" t="s">
        <v>254</v>
      </c>
      <c r="C44" s="1" t="s">
        <v>828</v>
      </c>
      <c r="D44" s="13" t="s">
        <v>255</v>
      </c>
    </row>
    <row r="45" spans="1:10" ht="26.25" thickBot="1" x14ac:dyDescent="0.3">
      <c r="A45" s="71"/>
      <c r="B45" s="26" t="s">
        <v>256</v>
      </c>
      <c r="C45" s="26" t="s">
        <v>829</v>
      </c>
      <c r="D45" s="51" t="s">
        <v>257</v>
      </c>
    </row>
    <row r="46" spans="1:10" ht="15.75" thickBot="1" x14ac:dyDescent="0.3">
      <c r="A46" s="243" t="str">
        <f>"Tổng kết: "&amp;"Phù hợp "&amp;(COUNTIF($A$4:$A$45,"Y")&amp;"/"&amp;(COUNTA($A$4:$A$45)-COUNTIF($A$4:$A$45,"NA")-COUNTIF($A$4:$A$45,"NW")))&amp;" điểm; "&amp;"Khuyến cáo: "&amp;(COUNTIF($A$4:$A$45,"R")&amp;"/"&amp;(COUNTA($A$4:$A$45)-COUNTIF($A$4:$A$45,"NA")-COUNTIF($A$4:$A$45,"NW")))&amp;" điểm; "&amp;"Nhận xét: "&amp;(COUNTIF($A$4:$A$45,"C")&amp;"/"&amp;(COUNTA($A$4:$A$45)-COUNTIF($A$4:$A$45,"NA")-COUNTIF($A$4:$A$45,"NW")))&amp;" điểm; "&amp;"Chưa khắc phục: "&amp;(COUNTIF($A$4:$A$45,"RO")&amp;"/"&amp;(COUNTA($A$4:$A$45)-COUNTIF($A$4:$A$45,"NA")-COUNTIF($A$4:$A$45,"NW")))&amp;" điểm."</f>
        <v>Tổng kết: Phù hợp 0/0 điểm; Khuyến cáo: 0/0 điểm; Nhận xét: 0/0 điểm; Chưa khắc phục: 0/0 điểm.</v>
      </c>
      <c r="B46" s="244"/>
      <c r="C46" s="244"/>
      <c r="D46" s="245"/>
    </row>
    <row r="47" spans="1:10" ht="15.75" thickBot="1" x14ac:dyDescent="0.3">
      <c r="A47" s="72"/>
      <c r="B47" s="5"/>
      <c r="C47" s="52" t="s">
        <v>593</v>
      </c>
      <c r="D47" s="11"/>
      <c r="F47" t="s">
        <v>1182</v>
      </c>
      <c r="G47" t="s">
        <v>1173</v>
      </c>
      <c r="H47" t="s">
        <v>1178</v>
      </c>
      <c r="I47" t="s">
        <v>1179</v>
      </c>
      <c r="J47" t="s">
        <v>1180</v>
      </c>
    </row>
    <row r="48" spans="1:10" ht="26.25" thickBot="1" x14ac:dyDescent="0.3">
      <c r="A48" s="86"/>
      <c r="B48" s="25" t="s">
        <v>258</v>
      </c>
      <c r="C48" s="25" t="s">
        <v>639</v>
      </c>
      <c r="D48" s="49"/>
      <c r="F48">
        <f>COUNTA($A$4:$A$45)-COUNTIF($A$4:$A$45,"NA")-COUNTIF($A$4:$A$45,"NW")</f>
        <v>0</v>
      </c>
      <c r="G48">
        <f>COUNTIF($A$4:$A$45,"Y")</f>
        <v>0</v>
      </c>
      <c r="H48">
        <f>COUNTIF($A$4:$A$45,"R")</f>
        <v>0</v>
      </c>
      <c r="I48">
        <f>COUNTIF($A$4:$A$45,"C")</f>
        <v>0</v>
      </c>
      <c r="J48">
        <f>COUNTIF($A$4:$A$45,"RO")</f>
        <v>0</v>
      </c>
    </row>
    <row r="49" spans="1:4" x14ac:dyDescent="0.25">
      <c r="A49" s="79"/>
      <c r="B49" s="18"/>
      <c r="C49" s="18"/>
      <c r="D49" s="30"/>
    </row>
    <row r="50" spans="1:4" x14ac:dyDescent="0.25">
      <c r="A50" s="90"/>
      <c r="B50" s="20"/>
      <c r="C50" s="20"/>
      <c r="D50" s="21"/>
    </row>
    <row r="51" spans="1:4" x14ac:dyDescent="0.25">
      <c r="A51" s="79"/>
      <c r="B51" s="18"/>
      <c r="C51" s="22"/>
      <c r="D51" s="30"/>
    </row>
    <row r="52" spans="1:4" x14ac:dyDescent="0.25">
      <c r="A52" s="79"/>
      <c r="B52" s="18"/>
      <c r="C52" s="22"/>
      <c r="D52" s="30"/>
    </row>
    <row r="53" spans="1:4" x14ac:dyDescent="0.25">
      <c r="A53" s="79"/>
      <c r="B53" s="18"/>
      <c r="C53" s="19"/>
      <c r="D53" s="30"/>
    </row>
    <row r="54" spans="1:4" x14ac:dyDescent="0.25">
      <c r="A54" s="79"/>
      <c r="B54" s="18"/>
      <c r="C54" s="18"/>
      <c r="D54" s="30"/>
    </row>
    <row r="55" spans="1:4" x14ac:dyDescent="0.25">
      <c r="A55" s="79"/>
      <c r="B55" s="18"/>
      <c r="C55" s="19"/>
      <c r="D55" s="30"/>
    </row>
    <row r="56" spans="1:4" x14ac:dyDescent="0.25">
      <c r="A56" s="79"/>
      <c r="B56" s="18"/>
      <c r="C56" s="18"/>
      <c r="D56" s="30"/>
    </row>
    <row r="57" spans="1:4" x14ac:dyDescent="0.25">
      <c r="A57" s="79"/>
      <c r="B57" s="18"/>
      <c r="C57" s="18"/>
      <c r="D57" s="30"/>
    </row>
    <row r="58" spans="1:4" x14ac:dyDescent="0.25">
      <c r="A58" s="79"/>
      <c r="B58" s="18"/>
      <c r="C58" s="18"/>
      <c r="D58" s="30"/>
    </row>
    <row r="59" spans="1:4" x14ac:dyDescent="0.25">
      <c r="A59" s="79"/>
      <c r="B59" s="18"/>
      <c r="C59" s="18"/>
      <c r="D59" s="30"/>
    </row>
    <row r="60" spans="1:4" x14ac:dyDescent="0.25">
      <c r="A60" s="79"/>
      <c r="B60" s="18"/>
      <c r="C60" s="18"/>
      <c r="D60" s="30"/>
    </row>
    <row r="61" spans="1:4" x14ac:dyDescent="0.25">
      <c r="A61" s="79"/>
      <c r="B61" s="18"/>
      <c r="C61" s="18"/>
      <c r="D61" s="30"/>
    </row>
    <row r="62" spans="1:4" x14ac:dyDescent="0.25">
      <c r="A62" s="79"/>
      <c r="B62" s="18"/>
      <c r="C62" s="18"/>
      <c r="D62" s="30"/>
    </row>
    <row r="63" spans="1:4" x14ac:dyDescent="0.25">
      <c r="A63" s="79"/>
      <c r="B63" s="18"/>
      <c r="C63" s="18"/>
      <c r="D63" s="30"/>
    </row>
    <row r="64" spans="1:4" x14ac:dyDescent="0.25">
      <c r="A64" s="79"/>
      <c r="B64" s="18"/>
      <c r="C64" s="18"/>
      <c r="D64" s="30"/>
    </row>
    <row r="65" spans="1:4" x14ac:dyDescent="0.25">
      <c r="A65" s="79"/>
      <c r="B65" s="18"/>
      <c r="C65" s="23"/>
      <c r="D65" s="30"/>
    </row>
    <row r="66" spans="1:4" x14ac:dyDescent="0.25">
      <c r="A66" s="79"/>
      <c r="B66" s="18"/>
      <c r="C66" s="18"/>
      <c r="D66" s="30"/>
    </row>
    <row r="67" spans="1:4" x14ac:dyDescent="0.25">
      <c r="A67" s="79"/>
      <c r="B67" s="18"/>
      <c r="C67" s="18"/>
      <c r="D67" s="30"/>
    </row>
    <row r="68" spans="1:4" x14ac:dyDescent="0.25">
      <c r="A68" s="79"/>
      <c r="B68" s="18"/>
      <c r="C68" s="19"/>
      <c r="D68" s="30"/>
    </row>
    <row r="69" spans="1:4" x14ac:dyDescent="0.25">
      <c r="A69" s="79"/>
      <c r="B69" s="18"/>
      <c r="C69" s="18"/>
      <c r="D69" s="30"/>
    </row>
    <row r="70" spans="1:4" x14ac:dyDescent="0.25">
      <c r="A70" s="90"/>
      <c r="B70" s="20"/>
      <c r="C70" s="20"/>
      <c r="D70" s="21"/>
    </row>
    <row r="71" spans="1:4" x14ac:dyDescent="0.25">
      <c r="A71" s="79"/>
      <c r="B71" s="18"/>
      <c r="C71" s="22"/>
      <c r="D71" s="30"/>
    </row>
    <row r="72" spans="1:4" x14ac:dyDescent="0.25">
      <c r="A72" s="79"/>
      <c r="B72" s="18"/>
      <c r="C72" s="22"/>
      <c r="D72" s="30"/>
    </row>
    <row r="73" spans="1:4" x14ac:dyDescent="0.25">
      <c r="A73" s="79"/>
      <c r="B73" s="18"/>
      <c r="C73" s="19"/>
      <c r="D73" s="30"/>
    </row>
    <row r="74" spans="1:4" x14ac:dyDescent="0.25">
      <c r="A74" s="79"/>
      <c r="B74" s="18"/>
      <c r="C74" s="19"/>
      <c r="D74" s="54"/>
    </row>
    <row r="75" spans="1:4" x14ac:dyDescent="0.25">
      <c r="A75" s="79"/>
      <c r="B75" s="18"/>
      <c r="C75" s="18"/>
      <c r="D75" s="30"/>
    </row>
    <row r="76" spans="1:4" x14ac:dyDescent="0.25">
      <c r="A76" s="79"/>
      <c r="B76" s="18"/>
      <c r="C76" s="18"/>
      <c r="D76" s="30"/>
    </row>
    <row r="77" spans="1:4" x14ac:dyDescent="0.25">
      <c r="A77" s="78"/>
      <c r="B77" s="24"/>
      <c r="C77" s="24"/>
      <c r="D77" s="55"/>
    </row>
    <row r="78" spans="1:4" x14ac:dyDescent="0.25">
      <c r="A78" s="78"/>
      <c r="B78" s="24"/>
      <c r="C78" s="24"/>
      <c r="D78" s="55"/>
    </row>
    <row r="79" spans="1:4" x14ac:dyDescent="0.25">
      <c r="A79" s="78"/>
      <c r="B79" s="24"/>
      <c r="C79" s="24"/>
      <c r="D79" s="55"/>
    </row>
    <row r="80" spans="1:4" x14ac:dyDescent="0.25">
      <c r="A80" s="78"/>
      <c r="B80" s="24"/>
      <c r="C80" s="24"/>
      <c r="D80" s="55"/>
    </row>
    <row r="81" spans="1:4" x14ac:dyDescent="0.25">
      <c r="A81" s="79"/>
      <c r="B81" s="18"/>
      <c r="C81" s="18"/>
      <c r="D81" s="30"/>
    </row>
    <row r="82" spans="1:4" x14ac:dyDescent="0.25">
      <c r="A82" s="79"/>
      <c r="B82" s="18"/>
      <c r="C82" s="18"/>
      <c r="D82" s="30"/>
    </row>
    <row r="83" spans="1:4" x14ac:dyDescent="0.25">
      <c r="A83" s="79"/>
      <c r="B83" s="18"/>
      <c r="C83" s="18"/>
      <c r="D83" s="30"/>
    </row>
    <row r="84" spans="1:4" x14ac:dyDescent="0.25">
      <c r="A84" s="79"/>
      <c r="B84" s="18"/>
      <c r="C84" s="18"/>
      <c r="D84" s="30"/>
    </row>
    <row r="85" spans="1:4" x14ac:dyDescent="0.25">
      <c r="A85" s="79"/>
      <c r="B85" s="18"/>
      <c r="C85" s="18"/>
      <c r="D85" s="30"/>
    </row>
    <row r="86" spans="1:4" x14ac:dyDescent="0.25">
      <c r="A86" s="79"/>
      <c r="B86" s="18"/>
      <c r="C86" s="18"/>
      <c r="D86" s="30"/>
    </row>
    <row r="87" spans="1:4" x14ac:dyDescent="0.25">
      <c r="A87" s="79"/>
      <c r="B87" s="18"/>
      <c r="C87" s="18"/>
      <c r="D87" s="30"/>
    </row>
    <row r="88" spans="1:4" x14ac:dyDescent="0.25">
      <c r="A88" s="79"/>
      <c r="B88" s="18"/>
      <c r="C88" s="23"/>
      <c r="D88" s="30"/>
    </row>
    <row r="89" spans="1:4" x14ac:dyDescent="0.25">
      <c r="A89" s="79"/>
      <c r="B89" s="18"/>
      <c r="C89" s="18"/>
      <c r="D89" s="30"/>
    </row>
    <row r="90" spans="1:4" x14ac:dyDescent="0.25">
      <c r="A90" s="79"/>
      <c r="B90" s="18"/>
      <c r="C90" s="18"/>
      <c r="D90" s="30"/>
    </row>
    <row r="91" spans="1:4" x14ac:dyDescent="0.25">
      <c r="A91" s="79"/>
      <c r="B91" s="18"/>
      <c r="C91" s="18"/>
      <c r="D91" s="30"/>
    </row>
    <row r="92" spans="1:4" x14ac:dyDescent="0.25">
      <c r="A92" s="79"/>
      <c r="B92" s="18"/>
      <c r="C92" s="23"/>
      <c r="D92" s="30"/>
    </row>
    <row r="93" spans="1:4" x14ac:dyDescent="0.25">
      <c r="A93" s="79"/>
      <c r="B93" s="18"/>
      <c r="C93" s="23"/>
      <c r="D93" s="30"/>
    </row>
    <row r="94" spans="1:4" x14ac:dyDescent="0.25">
      <c r="A94" s="79"/>
      <c r="B94" s="18"/>
      <c r="C94" s="18"/>
      <c r="D94" s="30"/>
    </row>
    <row r="95" spans="1:4" x14ac:dyDescent="0.25">
      <c r="A95" s="79"/>
      <c r="B95" s="18"/>
      <c r="C95" s="18"/>
      <c r="D95" s="30"/>
    </row>
    <row r="96" spans="1:4" x14ac:dyDescent="0.25">
      <c r="A96" s="79"/>
      <c r="B96" s="18"/>
      <c r="C96" s="18"/>
      <c r="D96" s="30"/>
    </row>
    <row r="97" spans="1:4" x14ac:dyDescent="0.25">
      <c r="A97" s="79"/>
      <c r="B97" s="18"/>
      <c r="C97" s="18"/>
      <c r="D97" s="30"/>
    </row>
    <row r="98" spans="1:4" x14ac:dyDescent="0.25">
      <c r="A98" s="79"/>
      <c r="B98" s="18"/>
      <c r="C98" s="18"/>
      <c r="D98" s="30"/>
    </row>
    <row r="99" spans="1:4" x14ac:dyDescent="0.25">
      <c r="A99" s="79"/>
      <c r="B99" s="18"/>
      <c r="C99" s="18"/>
      <c r="D99" s="30"/>
    </row>
    <row r="100" spans="1:4" x14ac:dyDescent="0.25">
      <c r="A100" s="79"/>
      <c r="B100" s="18"/>
      <c r="C100" s="18"/>
      <c r="D100" s="30"/>
    </row>
    <row r="101" spans="1:4" x14ac:dyDescent="0.25">
      <c r="A101" s="79"/>
      <c r="B101" s="18"/>
      <c r="C101" s="18"/>
      <c r="D101" s="30"/>
    </row>
    <row r="102" spans="1:4" x14ac:dyDescent="0.25">
      <c r="A102" s="79"/>
      <c r="B102" s="18"/>
      <c r="C102" s="18"/>
      <c r="D102" s="30"/>
    </row>
    <row r="103" spans="1:4" x14ac:dyDescent="0.25">
      <c r="A103" s="79"/>
      <c r="B103" s="18"/>
      <c r="C103" s="18"/>
      <c r="D103" s="30"/>
    </row>
    <row r="104" spans="1:4" x14ac:dyDescent="0.25">
      <c r="A104" s="79"/>
      <c r="B104" s="18"/>
      <c r="C104" s="18"/>
      <c r="D104" s="30"/>
    </row>
    <row r="105" spans="1:4" x14ac:dyDescent="0.25">
      <c r="A105" s="79"/>
      <c r="B105" s="18"/>
      <c r="C105" s="18"/>
      <c r="D105" s="30"/>
    </row>
    <row r="106" spans="1:4" x14ac:dyDescent="0.25">
      <c r="A106" s="79"/>
      <c r="B106" s="18"/>
      <c r="C106" s="18"/>
      <c r="D106" s="30"/>
    </row>
    <row r="107" spans="1:4" x14ac:dyDescent="0.25">
      <c r="A107" s="79"/>
      <c r="B107" s="18"/>
      <c r="C107" s="23"/>
      <c r="D107" s="30"/>
    </row>
    <row r="108" spans="1:4" x14ac:dyDescent="0.25">
      <c r="A108" s="79"/>
      <c r="B108" s="18"/>
      <c r="C108" s="19"/>
      <c r="D108" s="30"/>
    </row>
    <row r="109" spans="1:4" x14ac:dyDescent="0.25">
      <c r="A109" s="79"/>
      <c r="B109" s="18"/>
      <c r="C109" s="18"/>
      <c r="D109" s="30"/>
    </row>
    <row r="110" spans="1:4" x14ac:dyDescent="0.25">
      <c r="A110" s="79"/>
      <c r="B110" s="18"/>
      <c r="C110" s="18"/>
      <c r="D110" s="30"/>
    </row>
  </sheetData>
  <mergeCells count="21">
    <mergeCell ref="D4:D7"/>
    <mergeCell ref="B4:B7"/>
    <mergeCell ref="B14:B15"/>
    <mergeCell ref="C14:C15"/>
    <mergeCell ref="B18:B19"/>
    <mergeCell ref="C18:C19"/>
    <mergeCell ref="A18:A19"/>
    <mergeCell ref="A14:A15"/>
    <mergeCell ref="B41:B42"/>
    <mergeCell ref="D41:D42"/>
    <mergeCell ref="A46:D46"/>
    <mergeCell ref="A41:A42"/>
    <mergeCell ref="A38:A39"/>
    <mergeCell ref="B20:B21"/>
    <mergeCell ref="B30:B31"/>
    <mergeCell ref="C30:C31"/>
    <mergeCell ref="D38:D39"/>
    <mergeCell ref="A30:A31"/>
    <mergeCell ref="A20:A21"/>
    <mergeCell ref="D28:D29"/>
    <mergeCell ref="B27:B29"/>
  </mergeCells>
  <dataValidations count="1">
    <dataValidation type="list" showInputMessage="1" showErrorMessage="1" sqref="A8:A11 A13:A14 A16:A18 A20 A32 A34:A35 A37:A38 A41 A43:A45 A22:A30">
      <formula1>abbreviation</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J216"/>
  <sheetViews>
    <sheetView topLeftCell="A43" workbookViewId="0">
      <selection activeCell="K9" sqref="K9"/>
    </sheetView>
  </sheetViews>
  <sheetFormatPr defaultRowHeight="15" x14ac:dyDescent="0.25"/>
  <cols>
    <col min="3" max="3" width="58" customWidth="1"/>
    <col min="4" max="4" width="11.42578125" style="15" customWidth="1"/>
    <col min="5" max="5" width="13.28515625" style="198" bestFit="1" customWidth="1"/>
    <col min="6" max="6" width="18.42578125" hidden="1" customWidth="1"/>
    <col min="7" max="7" width="0" hidden="1" customWidth="1"/>
    <col min="8" max="8" width="11.140625" hidden="1" customWidth="1"/>
    <col min="9" max="10" width="0" hidden="1" customWidth="1"/>
  </cols>
  <sheetData>
    <row r="1" spans="1:5" ht="15.75" thickBot="1" x14ac:dyDescent="0.3">
      <c r="A1" s="25"/>
      <c r="B1" s="26"/>
      <c r="C1" s="27" t="s">
        <v>830</v>
      </c>
      <c r="D1" s="51"/>
      <c r="E1" s="198" t="s">
        <v>1661</v>
      </c>
    </row>
    <row r="2" spans="1:5" ht="26.25" thickBot="1" x14ac:dyDescent="0.3">
      <c r="A2" s="4"/>
      <c r="B2" s="5"/>
      <c r="C2" s="29" t="s">
        <v>831</v>
      </c>
      <c r="D2" s="11"/>
    </row>
    <row r="3" spans="1:5" ht="15.75" thickBot="1" x14ac:dyDescent="0.3">
      <c r="A3" s="4"/>
      <c r="B3" s="5"/>
      <c r="C3" s="7" t="s">
        <v>832</v>
      </c>
      <c r="D3" s="50" t="s">
        <v>558</v>
      </c>
    </row>
    <row r="4" spans="1:5" x14ac:dyDescent="0.25">
      <c r="A4" s="71"/>
      <c r="B4" s="258" t="s">
        <v>518</v>
      </c>
      <c r="C4" s="258" t="s">
        <v>833</v>
      </c>
      <c r="D4" s="14" t="s">
        <v>519</v>
      </c>
    </row>
    <row r="5" spans="1:5" x14ac:dyDescent="0.25">
      <c r="A5" s="8"/>
      <c r="B5" s="259"/>
      <c r="C5" s="259"/>
      <c r="D5" s="14" t="s">
        <v>520</v>
      </c>
    </row>
    <row r="6" spans="1:5" ht="15.75" thickBot="1" x14ac:dyDescent="0.3">
      <c r="A6" s="4"/>
      <c r="B6" s="260"/>
      <c r="C6" s="260"/>
      <c r="D6" s="11" t="s">
        <v>401</v>
      </c>
    </row>
    <row r="7" spans="1:5" x14ac:dyDescent="0.25">
      <c r="A7" s="264"/>
      <c r="B7" s="258" t="s">
        <v>521</v>
      </c>
      <c r="C7" s="258" t="s">
        <v>834</v>
      </c>
      <c r="D7" s="14" t="s">
        <v>519</v>
      </c>
    </row>
    <row r="8" spans="1:5" ht="15.75" thickBot="1" x14ac:dyDescent="0.3">
      <c r="A8" s="265"/>
      <c r="B8" s="260"/>
      <c r="C8" s="260"/>
      <c r="D8" s="11" t="s">
        <v>520</v>
      </c>
    </row>
    <row r="9" spans="1:5" x14ac:dyDescent="0.25">
      <c r="A9" s="264"/>
      <c r="B9" s="258" t="s">
        <v>522</v>
      </c>
      <c r="C9" s="258" t="s">
        <v>835</v>
      </c>
      <c r="D9" s="14" t="s">
        <v>519</v>
      </c>
    </row>
    <row r="10" spans="1:5" ht="15.75" thickBot="1" x14ac:dyDescent="0.3">
      <c r="A10" s="265"/>
      <c r="B10" s="260"/>
      <c r="C10" s="260"/>
      <c r="D10" s="11" t="s">
        <v>520</v>
      </c>
    </row>
    <row r="11" spans="1:5" x14ac:dyDescent="0.25">
      <c r="A11" s="264"/>
      <c r="B11" s="258" t="s">
        <v>523</v>
      </c>
      <c r="C11" s="258" t="s">
        <v>836</v>
      </c>
      <c r="D11" s="14" t="s">
        <v>519</v>
      </c>
    </row>
    <row r="12" spans="1:5" ht="15.75" thickBot="1" x14ac:dyDescent="0.3">
      <c r="A12" s="265"/>
      <c r="B12" s="260"/>
      <c r="C12" s="260"/>
      <c r="D12" s="11" t="s">
        <v>520</v>
      </c>
    </row>
    <row r="13" spans="1:5" ht="39" thickBot="1" x14ac:dyDescent="0.3">
      <c r="A13" s="71"/>
      <c r="B13" s="267" t="s">
        <v>524</v>
      </c>
      <c r="C13" s="1" t="s">
        <v>837</v>
      </c>
      <c r="D13" s="13" t="s">
        <v>401</v>
      </c>
      <c r="E13" s="278" t="s">
        <v>1664</v>
      </c>
    </row>
    <row r="14" spans="1:5" ht="26.25" thickBot="1" x14ac:dyDescent="0.3">
      <c r="A14" s="142"/>
      <c r="B14" s="274"/>
      <c r="C14" s="170" t="s">
        <v>1305</v>
      </c>
      <c r="D14" s="275" t="s">
        <v>1308</v>
      </c>
      <c r="E14" s="280"/>
    </row>
    <row r="15" spans="1:5" ht="15.75" thickBot="1" x14ac:dyDescent="0.3">
      <c r="A15" s="142"/>
      <c r="B15" s="274"/>
      <c r="C15" s="170" t="s">
        <v>1307</v>
      </c>
      <c r="D15" s="276"/>
      <c r="E15" s="280"/>
    </row>
    <row r="16" spans="1:5" ht="15.75" thickBot="1" x14ac:dyDescent="0.3">
      <c r="A16" s="142"/>
      <c r="B16" s="268"/>
      <c r="C16" s="170" t="s">
        <v>1306</v>
      </c>
      <c r="D16" s="277"/>
      <c r="E16" s="279"/>
    </row>
    <row r="17" spans="1:5" ht="39" thickBot="1" x14ac:dyDescent="0.3">
      <c r="A17" s="71"/>
      <c r="B17" s="1" t="s">
        <v>525</v>
      </c>
      <c r="C17" s="1" t="s">
        <v>838</v>
      </c>
      <c r="D17" s="13" t="s">
        <v>401</v>
      </c>
    </row>
    <row r="18" spans="1:5" ht="26.25" thickBot="1" x14ac:dyDescent="0.3">
      <c r="A18" s="71"/>
      <c r="B18" s="267" t="s">
        <v>526</v>
      </c>
      <c r="C18" s="1" t="s">
        <v>839</v>
      </c>
      <c r="D18" s="13" t="s">
        <v>401</v>
      </c>
    </row>
    <row r="19" spans="1:5" ht="39" thickBot="1" x14ac:dyDescent="0.3">
      <c r="A19" s="142"/>
      <c r="B19" s="268"/>
      <c r="C19" s="170" t="s">
        <v>1309</v>
      </c>
      <c r="D19" s="162" t="s">
        <v>1310</v>
      </c>
    </row>
    <row r="20" spans="1:5" ht="26.25" thickBot="1" x14ac:dyDescent="0.3">
      <c r="A20" s="71"/>
      <c r="B20" s="25" t="s">
        <v>527</v>
      </c>
      <c r="C20" s="25" t="s">
        <v>840</v>
      </c>
      <c r="D20" s="49" t="s">
        <v>401</v>
      </c>
    </row>
    <row r="21" spans="1:5" ht="38.25" x14ac:dyDescent="0.25">
      <c r="A21" s="71"/>
      <c r="B21" s="259" t="s">
        <v>528</v>
      </c>
      <c r="C21" s="9" t="s">
        <v>841</v>
      </c>
      <c r="D21" s="14" t="s">
        <v>401</v>
      </c>
      <c r="E21" s="195" t="s">
        <v>1665</v>
      </c>
    </row>
    <row r="22" spans="1:5" ht="38.25" x14ac:dyDescent="0.25">
      <c r="A22" s="85"/>
      <c r="B22" s="259"/>
      <c r="C22" s="9" t="s">
        <v>842</v>
      </c>
      <c r="D22" s="14" t="s">
        <v>529</v>
      </c>
    </row>
    <row r="23" spans="1:5" x14ac:dyDescent="0.25">
      <c r="A23" s="65"/>
      <c r="B23" s="259"/>
      <c r="C23" s="16"/>
      <c r="D23" s="14" t="s">
        <v>530</v>
      </c>
    </row>
    <row r="24" spans="1:5" x14ac:dyDescent="0.25">
      <c r="A24" s="65"/>
      <c r="B24" s="259"/>
      <c r="C24" s="16"/>
      <c r="D24" s="14" t="s">
        <v>531</v>
      </c>
    </row>
    <row r="25" spans="1:5" ht="15.75" thickBot="1" x14ac:dyDescent="0.3">
      <c r="A25" s="66"/>
      <c r="B25" s="260"/>
      <c r="C25" s="10"/>
      <c r="D25" s="11" t="s">
        <v>532</v>
      </c>
    </row>
    <row r="26" spans="1:5" ht="25.5" x14ac:dyDescent="0.25">
      <c r="A26" s="71"/>
      <c r="B26" s="258" t="s">
        <v>533</v>
      </c>
      <c r="C26" s="9" t="s">
        <v>843</v>
      </c>
      <c r="D26" s="261" t="s">
        <v>401</v>
      </c>
      <c r="E26" s="195" t="s">
        <v>1655</v>
      </c>
    </row>
    <row r="27" spans="1:5" ht="26.25" thickBot="1" x14ac:dyDescent="0.3">
      <c r="A27" s="72"/>
      <c r="B27" s="260"/>
      <c r="C27" s="5" t="s">
        <v>844</v>
      </c>
      <c r="D27" s="263"/>
    </row>
    <row r="28" spans="1:5" ht="26.25" thickBot="1" x14ac:dyDescent="0.3">
      <c r="A28" s="71"/>
      <c r="B28" s="59" t="s">
        <v>534</v>
      </c>
      <c r="C28" s="59" t="s">
        <v>845</v>
      </c>
      <c r="D28" s="61" t="s">
        <v>401</v>
      </c>
    </row>
    <row r="29" spans="1:5" ht="26.25" thickBot="1" x14ac:dyDescent="0.3">
      <c r="A29" s="25"/>
      <c r="B29" s="26"/>
      <c r="C29" s="52" t="s">
        <v>846</v>
      </c>
      <c r="D29" s="51"/>
    </row>
    <row r="30" spans="1:5" ht="15.75" thickBot="1" x14ac:dyDescent="0.3">
      <c r="A30" s="4"/>
      <c r="B30" s="5"/>
      <c r="C30" s="5" t="s">
        <v>1311</v>
      </c>
      <c r="D30" s="11"/>
      <c r="E30" s="195" t="s">
        <v>1664</v>
      </c>
    </row>
    <row r="31" spans="1:5" ht="15.75" thickBot="1" x14ac:dyDescent="0.3">
      <c r="A31" s="71"/>
      <c r="B31" s="5" t="s">
        <v>535</v>
      </c>
      <c r="C31" s="5" t="s">
        <v>847</v>
      </c>
      <c r="D31" s="11" t="s">
        <v>394</v>
      </c>
    </row>
    <row r="32" spans="1:5" x14ac:dyDescent="0.25">
      <c r="A32" s="71"/>
      <c r="B32" s="258" t="s">
        <v>536</v>
      </c>
      <c r="C32" s="9" t="s">
        <v>848</v>
      </c>
      <c r="D32" s="261" t="s">
        <v>537</v>
      </c>
    </row>
    <row r="33" spans="1:10" ht="25.5" x14ac:dyDescent="0.25">
      <c r="A33" s="85"/>
      <c r="B33" s="259"/>
      <c r="C33" s="9" t="s">
        <v>849</v>
      </c>
      <c r="D33" s="262"/>
    </row>
    <row r="34" spans="1:10" ht="38.25" x14ac:dyDescent="0.25">
      <c r="A34" s="85"/>
      <c r="B34" s="259"/>
      <c r="C34" s="9" t="s">
        <v>850</v>
      </c>
      <c r="D34" s="262"/>
    </row>
    <row r="35" spans="1:10" ht="15.75" thickBot="1" x14ac:dyDescent="0.3">
      <c r="A35" s="72"/>
      <c r="B35" s="259"/>
      <c r="C35" s="9" t="s">
        <v>851</v>
      </c>
      <c r="D35" s="262"/>
    </row>
    <row r="36" spans="1:10" ht="26.25" thickBot="1" x14ac:dyDescent="0.3">
      <c r="A36" s="71"/>
      <c r="B36" s="59" t="s">
        <v>538</v>
      </c>
      <c r="C36" s="59" t="s">
        <v>852</v>
      </c>
      <c r="D36" s="61" t="s">
        <v>537</v>
      </c>
    </row>
    <row r="37" spans="1:10" ht="26.25" thickBot="1" x14ac:dyDescent="0.3">
      <c r="A37" s="71"/>
      <c r="B37" s="1" t="s">
        <v>539</v>
      </c>
      <c r="C37" s="1" t="s">
        <v>853</v>
      </c>
      <c r="D37" s="13" t="s">
        <v>394</v>
      </c>
    </row>
    <row r="38" spans="1:10" x14ac:dyDescent="0.25">
      <c r="A38" s="93"/>
      <c r="B38" s="258" t="s">
        <v>540</v>
      </c>
      <c r="C38" s="2" t="s">
        <v>854</v>
      </c>
      <c r="D38" s="261" t="s">
        <v>394</v>
      </c>
    </row>
    <row r="39" spans="1:10" ht="15.75" thickBot="1" x14ac:dyDescent="0.3">
      <c r="A39" s="94"/>
      <c r="B39" s="260"/>
      <c r="C39" s="5" t="s">
        <v>855</v>
      </c>
      <c r="D39" s="263"/>
    </row>
    <row r="40" spans="1:10" ht="15.75" thickBot="1" x14ac:dyDescent="0.3">
      <c r="A40" s="71"/>
      <c r="B40" s="5" t="s">
        <v>541</v>
      </c>
      <c r="C40" s="5" t="s">
        <v>856</v>
      </c>
      <c r="D40" s="11" t="s">
        <v>394</v>
      </c>
    </row>
    <row r="41" spans="1:10" ht="15.75" thickBot="1" x14ac:dyDescent="0.3">
      <c r="A41" s="71"/>
      <c r="B41" s="9" t="s">
        <v>542</v>
      </c>
      <c r="C41" s="9" t="s">
        <v>857</v>
      </c>
      <c r="D41" s="14" t="s">
        <v>394</v>
      </c>
    </row>
    <row r="42" spans="1:10" ht="15.75" thickBot="1" x14ac:dyDescent="0.3">
      <c r="A42" s="25"/>
      <c r="B42" s="26"/>
      <c r="C42" s="52" t="s">
        <v>858</v>
      </c>
      <c r="D42" s="51"/>
    </row>
    <row r="43" spans="1:10" ht="26.25" thickBot="1" x14ac:dyDescent="0.3">
      <c r="A43" s="86"/>
      <c r="B43" s="5" t="s">
        <v>543</v>
      </c>
      <c r="C43" s="5" t="s">
        <v>859</v>
      </c>
      <c r="D43" s="11" t="s">
        <v>410</v>
      </c>
    </row>
    <row r="44" spans="1:10" ht="15.75" thickBot="1" x14ac:dyDescent="0.3">
      <c r="A44" s="309" t="str">
        <f>"Tổng kết: "&amp;"Phù hợp "&amp;(COUNTIF($A$4:$A$43,"Y")&amp;"/"&amp;(COUNTA($A$4:$A$43)-COUNTIF($A$4:$A$43,"NA")-COUNTIF($A$4:$A$43,"NW")))&amp;" điểm; "&amp;"Khuyến cáo: "&amp;(COUNTIF($A$4:$A$43,"R")&amp;"/"&amp;(COUNTA($A$4:$A$43)-COUNTIF($A$4:$A$43,"NA")-COUNTIF($A$4:$A$43,"NW")))&amp;" điểm; "&amp;"Nhận xét: "&amp;(COUNTIF($A$4:$A$43,"C")&amp;"/"&amp;(COUNTA($A$4:$A$43)-COUNTIF($A$4:$A$43,"NA")-COUNTIF($A$4:$A$43,"NW")))&amp;" điểm; "&amp;"Chưa khắc phục: "&amp;(COUNTIF($A$4:$A$43,"RO")&amp;"/"&amp;(COUNTA($A$4:$A$43)-COUNTIF($A$4:$A$43,"NA")-COUNTIF($A$4:$A$43,"NW")))&amp;" điểm."</f>
        <v>Tổng kết: Phù hợp 0/0 điểm; Khuyến cáo: 0/0 điểm; Nhận xét: 0/0 điểm; Chưa khắc phục: 0/0 điểm.</v>
      </c>
      <c r="B44" s="310"/>
      <c r="C44" s="310"/>
      <c r="D44" s="311"/>
    </row>
    <row r="45" spans="1:10" ht="15.75" thickBot="1" x14ac:dyDescent="0.3">
      <c r="A45" s="25"/>
      <c r="B45" s="26"/>
      <c r="C45" s="52" t="s">
        <v>593</v>
      </c>
      <c r="D45" s="51"/>
      <c r="F45" t="s">
        <v>1182</v>
      </c>
      <c r="G45" t="s">
        <v>1173</v>
      </c>
      <c r="H45" t="s">
        <v>1178</v>
      </c>
      <c r="I45" t="s">
        <v>1179</v>
      </c>
      <c r="J45" t="s">
        <v>1180</v>
      </c>
    </row>
    <row r="46" spans="1:10" ht="26.25" thickBot="1" x14ac:dyDescent="0.3">
      <c r="A46" s="25"/>
      <c r="B46" s="25" t="s">
        <v>544</v>
      </c>
      <c r="C46" s="25" t="s">
        <v>639</v>
      </c>
      <c r="D46" s="49"/>
      <c r="F46">
        <f>COUNTA($A$4:$A$43)-COUNTIF($A$4:$A$43,"NA")-COUNTIF($A$4:$A$43,"NW")</f>
        <v>0</v>
      </c>
      <c r="G46">
        <f>COUNTIF($A$4:$A$43,"Y")</f>
        <v>0</v>
      </c>
      <c r="H46">
        <f>COUNTIF($A$4:$A$43,"R")</f>
        <v>0</v>
      </c>
      <c r="I46">
        <f>COUNTIF($A$4:$A$43,"C")</f>
        <v>0</v>
      </c>
      <c r="J46">
        <f>COUNTIF($A$4:$A$43,"RO")</f>
        <v>0</v>
      </c>
    </row>
    <row r="47" spans="1:10" x14ac:dyDescent="0.25">
      <c r="A47" s="18"/>
      <c r="B47" s="18"/>
      <c r="C47" s="18"/>
      <c r="D47" s="30"/>
    </row>
    <row r="48" spans="1:10" x14ac:dyDescent="0.25">
      <c r="A48" s="20"/>
      <c r="B48" s="20"/>
      <c r="C48" s="20"/>
      <c r="D48" s="21"/>
    </row>
    <row r="49" spans="1:4" x14ac:dyDescent="0.25">
      <c r="A49" s="18"/>
      <c r="B49" s="18"/>
      <c r="C49" s="22"/>
      <c r="D49" s="30"/>
    </row>
    <row r="50" spans="1:4" x14ac:dyDescent="0.25">
      <c r="A50" s="18"/>
      <c r="B50" s="18"/>
      <c r="C50" s="19"/>
      <c r="D50" s="54"/>
    </row>
    <row r="51" spans="1:4" x14ac:dyDescent="0.25">
      <c r="A51" s="18"/>
      <c r="B51" s="18"/>
      <c r="C51" s="18"/>
      <c r="D51" s="30"/>
    </row>
    <row r="52" spans="1:4" x14ac:dyDescent="0.25">
      <c r="A52" s="18"/>
      <c r="B52" s="18"/>
      <c r="C52" s="18"/>
      <c r="D52" s="30"/>
    </row>
    <row r="53" spans="1:4" x14ac:dyDescent="0.25">
      <c r="A53" s="18"/>
      <c r="B53" s="18"/>
      <c r="C53" s="18"/>
      <c r="D53" s="30"/>
    </row>
    <row r="54" spans="1:4" x14ac:dyDescent="0.25">
      <c r="A54" s="18"/>
      <c r="B54" s="18"/>
      <c r="C54" s="18"/>
      <c r="D54" s="30"/>
    </row>
    <row r="55" spans="1:4" x14ac:dyDescent="0.25">
      <c r="A55" s="18"/>
      <c r="B55" s="18"/>
      <c r="C55" s="18"/>
      <c r="D55" s="30"/>
    </row>
    <row r="56" spans="1:4" x14ac:dyDescent="0.25">
      <c r="A56" s="18"/>
      <c r="B56" s="18"/>
      <c r="C56" s="18"/>
      <c r="D56" s="30"/>
    </row>
    <row r="57" spans="1:4" x14ac:dyDescent="0.25">
      <c r="A57" s="18"/>
      <c r="B57" s="18"/>
      <c r="C57" s="18"/>
      <c r="D57" s="30"/>
    </row>
    <row r="58" spans="1:4" x14ac:dyDescent="0.25">
      <c r="A58" s="18"/>
      <c r="B58" s="18"/>
      <c r="C58" s="19"/>
      <c r="D58" s="30"/>
    </row>
    <row r="59" spans="1:4" x14ac:dyDescent="0.25">
      <c r="A59" s="18"/>
      <c r="B59" s="18"/>
      <c r="C59" s="18"/>
      <c r="D59" s="30"/>
    </row>
    <row r="60" spans="1:4" x14ac:dyDescent="0.25">
      <c r="A60" s="18"/>
      <c r="B60" s="18"/>
      <c r="C60" s="18"/>
      <c r="D60" s="30"/>
    </row>
    <row r="61" spans="1:4" x14ac:dyDescent="0.25">
      <c r="A61" s="18"/>
      <c r="B61" s="18"/>
      <c r="C61" s="18"/>
      <c r="D61" s="30"/>
    </row>
    <row r="62" spans="1:4" x14ac:dyDescent="0.25">
      <c r="A62" s="18"/>
      <c r="B62" s="18"/>
      <c r="C62" s="18"/>
      <c r="D62" s="30"/>
    </row>
    <row r="63" spans="1:4" x14ac:dyDescent="0.25">
      <c r="A63" s="18"/>
      <c r="B63" s="18"/>
      <c r="C63" s="18"/>
      <c r="D63" s="30"/>
    </row>
    <row r="64" spans="1:4" x14ac:dyDescent="0.25">
      <c r="A64" s="18"/>
      <c r="B64" s="18"/>
      <c r="C64" s="19"/>
      <c r="D64" s="30"/>
    </row>
    <row r="65" spans="1:4" x14ac:dyDescent="0.25">
      <c r="A65" s="18"/>
      <c r="B65" s="18"/>
      <c r="C65" s="18"/>
      <c r="D65" s="30"/>
    </row>
    <row r="66" spans="1:4" x14ac:dyDescent="0.25">
      <c r="A66" s="18"/>
      <c r="B66" s="18"/>
      <c r="C66" s="18"/>
      <c r="D66" s="30"/>
    </row>
    <row r="67" spans="1:4" x14ac:dyDescent="0.25">
      <c r="A67" s="18"/>
      <c r="B67" s="18"/>
      <c r="C67" s="18"/>
      <c r="D67" s="30"/>
    </row>
    <row r="68" spans="1:4" x14ac:dyDescent="0.25">
      <c r="A68" s="18"/>
      <c r="B68" s="18"/>
      <c r="C68" s="18"/>
      <c r="D68" s="30"/>
    </row>
    <row r="69" spans="1:4" x14ac:dyDescent="0.25">
      <c r="A69" s="18"/>
      <c r="B69" s="18"/>
      <c r="C69" s="18"/>
      <c r="D69" s="30"/>
    </row>
    <row r="70" spans="1:4" x14ac:dyDescent="0.25">
      <c r="A70" s="18"/>
      <c r="B70" s="18"/>
      <c r="C70" s="18"/>
      <c r="D70" s="30"/>
    </row>
    <row r="71" spans="1:4" x14ac:dyDescent="0.25">
      <c r="A71" s="18"/>
      <c r="B71" s="18"/>
      <c r="C71" s="18"/>
      <c r="D71" s="30"/>
    </row>
    <row r="72" spans="1:4" x14ac:dyDescent="0.25">
      <c r="A72" s="18"/>
      <c r="B72" s="18"/>
      <c r="C72" s="18"/>
      <c r="D72" s="30"/>
    </row>
    <row r="73" spans="1:4" x14ac:dyDescent="0.25">
      <c r="A73" s="18"/>
      <c r="B73" s="18"/>
      <c r="C73" s="18"/>
      <c r="D73" s="30"/>
    </row>
    <row r="74" spans="1:4" x14ac:dyDescent="0.25">
      <c r="A74" s="18"/>
      <c r="B74" s="18"/>
      <c r="C74" s="18"/>
      <c r="D74" s="30"/>
    </row>
    <row r="75" spans="1:4" x14ac:dyDescent="0.25">
      <c r="A75" s="18"/>
      <c r="B75" s="18"/>
      <c r="C75" s="18"/>
      <c r="D75" s="30"/>
    </row>
    <row r="76" spans="1:4" x14ac:dyDescent="0.25">
      <c r="A76" s="18"/>
      <c r="B76" s="18"/>
      <c r="C76" s="18"/>
      <c r="D76" s="30"/>
    </row>
    <row r="77" spans="1:4" x14ac:dyDescent="0.25">
      <c r="A77" s="18"/>
      <c r="B77" s="18"/>
      <c r="C77" s="18"/>
      <c r="D77" s="30"/>
    </row>
    <row r="78" spans="1:4" x14ac:dyDescent="0.25">
      <c r="A78" s="18"/>
      <c r="B78" s="18"/>
      <c r="C78" s="18"/>
      <c r="D78" s="30"/>
    </row>
    <row r="79" spans="1:4" x14ac:dyDescent="0.25">
      <c r="A79" s="18"/>
      <c r="B79" s="18"/>
      <c r="C79" s="18"/>
      <c r="D79" s="30"/>
    </row>
    <row r="80" spans="1:4" x14ac:dyDescent="0.25">
      <c r="A80" s="18"/>
      <c r="B80" s="18"/>
      <c r="C80" s="18"/>
      <c r="D80" s="30"/>
    </row>
    <row r="81" spans="1:4" x14ac:dyDescent="0.25">
      <c r="A81" s="18"/>
      <c r="B81" s="18"/>
      <c r="C81" s="19"/>
      <c r="D81" s="30"/>
    </row>
    <row r="82" spans="1:4" x14ac:dyDescent="0.25">
      <c r="A82" s="18"/>
      <c r="B82" s="18"/>
      <c r="C82" s="18"/>
      <c r="D82" s="30"/>
    </row>
    <row r="83" spans="1:4" x14ac:dyDescent="0.25">
      <c r="A83" s="18"/>
      <c r="B83" s="18"/>
      <c r="C83" s="18"/>
      <c r="D83" s="30"/>
    </row>
    <row r="84" spans="1:4" x14ac:dyDescent="0.25">
      <c r="A84" s="20"/>
      <c r="B84" s="20"/>
      <c r="C84" s="20"/>
      <c r="D84" s="21"/>
    </row>
    <row r="85" spans="1:4" x14ac:dyDescent="0.25">
      <c r="A85" s="18"/>
      <c r="B85" s="18"/>
      <c r="C85" s="22"/>
      <c r="D85" s="30"/>
    </row>
    <row r="86" spans="1:4" x14ac:dyDescent="0.25">
      <c r="A86" s="18"/>
      <c r="B86" s="18"/>
      <c r="C86" s="22"/>
      <c r="D86" s="30"/>
    </row>
    <row r="87" spans="1:4" x14ac:dyDescent="0.25">
      <c r="A87" s="18"/>
      <c r="B87" s="18"/>
      <c r="C87" s="19"/>
      <c r="D87" s="54"/>
    </row>
    <row r="88" spans="1:4" x14ac:dyDescent="0.25">
      <c r="A88" s="18"/>
      <c r="B88" s="18"/>
      <c r="C88" s="18"/>
      <c r="D88" s="30"/>
    </row>
    <row r="89" spans="1:4" x14ac:dyDescent="0.25">
      <c r="A89" s="18"/>
      <c r="B89" s="18"/>
      <c r="C89" s="18"/>
      <c r="D89" s="30"/>
    </row>
    <row r="90" spans="1:4" x14ac:dyDescent="0.25">
      <c r="A90" s="18"/>
      <c r="B90" s="18"/>
      <c r="C90" s="18"/>
      <c r="D90" s="30"/>
    </row>
    <row r="91" spans="1:4" x14ac:dyDescent="0.25">
      <c r="A91" s="18"/>
      <c r="B91" s="18"/>
      <c r="C91" s="18"/>
      <c r="D91" s="30"/>
    </row>
    <row r="92" spans="1:4" x14ac:dyDescent="0.25">
      <c r="A92" s="18"/>
      <c r="B92" s="18"/>
      <c r="C92" s="18"/>
      <c r="D92" s="30"/>
    </row>
    <row r="93" spans="1:4" x14ac:dyDescent="0.25">
      <c r="A93" s="18"/>
      <c r="B93" s="18"/>
      <c r="C93" s="18"/>
      <c r="D93" s="30"/>
    </row>
    <row r="94" spans="1:4" x14ac:dyDescent="0.25">
      <c r="A94" s="18"/>
      <c r="B94" s="18"/>
      <c r="C94" s="18"/>
      <c r="D94" s="30"/>
    </row>
    <row r="95" spans="1:4" x14ac:dyDescent="0.25">
      <c r="A95" s="18"/>
      <c r="B95" s="18"/>
      <c r="C95" s="18"/>
      <c r="D95" s="30"/>
    </row>
    <row r="96" spans="1:4" x14ac:dyDescent="0.25">
      <c r="A96" s="18"/>
      <c r="B96" s="18"/>
      <c r="C96" s="18"/>
      <c r="D96" s="30"/>
    </row>
    <row r="97" spans="1:4" x14ac:dyDescent="0.25">
      <c r="A97" s="18"/>
      <c r="B97" s="18"/>
      <c r="C97" s="18"/>
      <c r="D97" s="30"/>
    </row>
    <row r="98" spans="1:4" x14ac:dyDescent="0.25">
      <c r="A98" s="18"/>
      <c r="B98" s="18"/>
      <c r="C98" s="18"/>
      <c r="D98" s="30"/>
    </row>
    <row r="99" spans="1:4" x14ac:dyDescent="0.25">
      <c r="A99" s="18"/>
      <c r="B99" s="18"/>
      <c r="C99" s="18"/>
      <c r="D99" s="30"/>
    </row>
    <row r="100" spans="1:4" x14ac:dyDescent="0.25">
      <c r="A100" s="18"/>
      <c r="B100" s="18"/>
      <c r="C100" s="18"/>
      <c r="D100" s="30"/>
    </row>
    <row r="101" spans="1:4" x14ac:dyDescent="0.25">
      <c r="A101" s="18"/>
      <c r="B101" s="18"/>
      <c r="C101" s="19"/>
      <c r="D101" s="30"/>
    </row>
    <row r="102" spans="1:4" x14ac:dyDescent="0.25">
      <c r="A102" s="18"/>
      <c r="B102" s="18"/>
      <c r="C102" s="18"/>
      <c r="D102" s="30"/>
    </row>
    <row r="103" spans="1:4" x14ac:dyDescent="0.25">
      <c r="A103" s="18"/>
      <c r="B103" s="18"/>
      <c r="C103" s="18"/>
      <c r="D103" s="30"/>
    </row>
    <row r="104" spans="1:4" x14ac:dyDescent="0.25">
      <c r="A104" s="18"/>
      <c r="B104" s="18"/>
      <c r="C104" s="18"/>
      <c r="D104" s="30"/>
    </row>
    <row r="105" spans="1:4" x14ac:dyDescent="0.25">
      <c r="A105" s="18"/>
      <c r="B105" s="18"/>
      <c r="C105" s="18"/>
      <c r="D105" s="30"/>
    </row>
    <row r="106" spans="1:4" x14ac:dyDescent="0.25">
      <c r="A106" s="18"/>
      <c r="B106" s="18"/>
      <c r="C106" s="18"/>
      <c r="D106" s="30"/>
    </row>
    <row r="107" spans="1:4" x14ac:dyDescent="0.25">
      <c r="A107" s="18"/>
      <c r="B107" s="18"/>
      <c r="C107" s="23"/>
      <c r="D107" s="30"/>
    </row>
    <row r="108" spans="1:4" x14ac:dyDescent="0.25">
      <c r="A108" s="18"/>
      <c r="B108" s="18"/>
      <c r="C108" s="18"/>
      <c r="D108" s="30"/>
    </row>
    <row r="109" spans="1:4" x14ac:dyDescent="0.25">
      <c r="A109" s="18"/>
      <c r="B109" s="18"/>
      <c r="C109" s="18"/>
      <c r="D109" s="30"/>
    </row>
    <row r="110" spans="1:4" x14ac:dyDescent="0.25">
      <c r="A110" s="18"/>
      <c r="B110" s="18"/>
      <c r="C110" s="18"/>
      <c r="D110" s="30"/>
    </row>
    <row r="111" spans="1:4" x14ac:dyDescent="0.25">
      <c r="A111" s="18"/>
      <c r="B111" s="18"/>
      <c r="C111" s="19"/>
      <c r="D111" s="30"/>
    </row>
    <row r="112" spans="1:4" x14ac:dyDescent="0.25">
      <c r="A112" s="18"/>
      <c r="B112" s="18"/>
      <c r="C112" s="18"/>
      <c r="D112" s="30"/>
    </row>
    <row r="113" spans="1:4" x14ac:dyDescent="0.25">
      <c r="A113" s="18"/>
      <c r="B113" s="18"/>
      <c r="C113" s="18"/>
      <c r="D113" s="30"/>
    </row>
    <row r="114" spans="1:4" x14ac:dyDescent="0.25">
      <c r="A114" s="18"/>
      <c r="B114" s="18"/>
      <c r="C114" s="18"/>
      <c r="D114" s="30"/>
    </row>
    <row r="115" spans="1:4" x14ac:dyDescent="0.25">
      <c r="A115" s="18"/>
      <c r="B115" s="18"/>
      <c r="C115" s="18"/>
      <c r="D115" s="30"/>
    </row>
    <row r="116" spans="1:4" x14ac:dyDescent="0.25">
      <c r="A116" s="18"/>
      <c r="B116" s="18"/>
      <c r="C116" s="18"/>
      <c r="D116" s="30"/>
    </row>
    <row r="117" spans="1:4" x14ac:dyDescent="0.25">
      <c r="A117" s="18"/>
      <c r="B117" s="18"/>
      <c r="C117" s="18"/>
      <c r="D117" s="30"/>
    </row>
    <row r="118" spans="1:4" x14ac:dyDescent="0.25">
      <c r="A118" s="18"/>
      <c r="B118" s="18"/>
      <c r="C118" s="18"/>
      <c r="D118" s="30"/>
    </row>
    <row r="119" spans="1:4" x14ac:dyDescent="0.25">
      <c r="A119" s="18"/>
      <c r="B119" s="18"/>
      <c r="C119" s="18"/>
      <c r="D119" s="30"/>
    </row>
    <row r="120" spans="1:4" x14ac:dyDescent="0.25">
      <c r="A120" s="18"/>
      <c r="B120" s="18"/>
      <c r="C120" s="18"/>
      <c r="D120" s="30"/>
    </row>
    <row r="121" spans="1:4" x14ac:dyDescent="0.25">
      <c r="A121" s="18"/>
      <c r="B121" s="18"/>
      <c r="C121" s="18"/>
      <c r="D121" s="30"/>
    </row>
    <row r="122" spans="1:4" x14ac:dyDescent="0.25">
      <c r="A122" s="18"/>
      <c r="B122" s="18"/>
      <c r="C122" s="18"/>
      <c r="D122" s="30"/>
    </row>
    <row r="123" spans="1:4" x14ac:dyDescent="0.25">
      <c r="A123" s="18"/>
      <c r="B123" s="18"/>
      <c r="C123" s="19"/>
      <c r="D123" s="30"/>
    </row>
    <row r="124" spans="1:4" x14ac:dyDescent="0.25">
      <c r="A124" s="18"/>
      <c r="B124" s="18"/>
      <c r="C124" s="18"/>
      <c r="D124" s="30"/>
    </row>
    <row r="125" spans="1:4" x14ac:dyDescent="0.25">
      <c r="A125" s="18"/>
      <c r="B125" s="18"/>
      <c r="C125" s="18"/>
      <c r="D125" s="30"/>
    </row>
    <row r="126" spans="1:4" x14ac:dyDescent="0.25">
      <c r="A126" s="20"/>
      <c r="B126" s="20"/>
      <c r="C126" s="20"/>
      <c r="D126" s="21"/>
    </row>
    <row r="127" spans="1:4" x14ac:dyDescent="0.25">
      <c r="A127" s="18"/>
      <c r="B127" s="18"/>
      <c r="C127" s="22"/>
      <c r="D127" s="30"/>
    </row>
    <row r="128" spans="1:4" x14ac:dyDescent="0.25">
      <c r="A128" s="18"/>
      <c r="B128" s="18"/>
      <c r="C128" s="22"/>
      <c r="D128" s="30"/>
    </row>
    <row r="129" spans="1:4" x14ac:dyDescent="0.25">
      <c r="A129" s="18"/>
      <c r="B129" s="18"/>
      <c r="C129" s="19"/>
      <c r="D129" s="54"/>
    </row>
    <row r="130" spans="1:4" x14ac:dyDescent="0.25">
      <c r="A130" s="18"/>
      <c r="B130" s="18"/>
      <c r="C130" s="18"/>
      <c r="D130" s="30"/>
    </row>
    <row r="131" spans="1:4" x14ac:dyDescent="0.25">
      <c r="A131" s="18"/>
      <c r="B131" s="18"/>
      <c r="C131" s="19"/>
      <c r="D131" s="30"/>
    </row>
    <row r="132" spans="1:4" x14ac:dyDescent="0.25">
      <c r="A132" s="18"/>
      <c r="B132" s="18"/>
      <c r="C132" s="18"/>
      <c r="D132" s="30"/>
    </row>
    <row r="133" spans="1:4" x14ac:dyDescent="0.25">
      <c r="A133" s="18"/>
      <c r="B133" s="18"/>
      <c r="C133" s="18"/>
      <c r="D133" s="30"/>
    </row>
    <row r="134" spans="1:4" x14ac:dyDescent="0.25">
      <c r="A134" s="18"/>
      <c r="B134" s="18"/>
      <c r="C134" s="18"/>
      <c r="D134" s="30"/>
    </row>
    <row r="135" spans="1:4" x14ac:dyDescent="0.25">
      <c r="A135" s="18"/>
      <c r="B135" s="18"/>
      <c r="C135" s="18"/>
      <c r="D135" s="30"/>
    </row>
    <row r="136" spans="1:4" x14ac:dyDescent="0.25">
      <c r="A136" s="18"/>
      <c r="B136" s="18"/>
      <c r="C136" s="18"/>
      <c r="D136" s="30"/>
    </row>
    <row r="137" spans="1:4" x14ac:dyDescent="0.25">
      <c r="A137" s="18"/>
      <c r="B137" s="18"/>
      <c r="C137" s="19"/>
      <c r="D137" s="30"/>
    </row>
    <row r="138" spans="1:4" x14ac:dyDescent="0.25">
      <c r="A138" s="18"/>
      <c r="B138" s="18"/>
      <c r="C138" s="18"/>
      <c r="D138" s="30"/>
    </row>
    <row r="139" spans="1:4" x14ac:dyDescent="0.25">
      <c r="A139" s="18"/>
      <c r="B139" s="18"/>
      <c r="C139" s="18"/>
      <c r="D139" s="30"/>
    </row>
    <row r="140" spans="1:4" x14ac:dyDescent="0.25">
      <c r="A140" s="18"/>
      <c r="B140" s="18"/>
      <c r="C140" s="18"/>
      <c r="D140" s="30"/>
    </row>
    <row r="141" spans="1:4" x14ac:dyDescent="0.25">
      <c r="A141" s="18"/>
      <c r="B141" s="18"/>
      <c r="C141" s="18"/>
      <c r="D141" s="30"/>
    </row>
    <row r="142" spans="1:4" x14ac:dyDescent="0.25">
      <c r="A142" s="18"/>
      <c r="B142" s="18"/>
      <c r="C142" s="18"/>
      <c r="D142" s="30"/>
    </row>
    <row r="143" spans="1:4" x14ac:dyDescent="0.25">
      <c r="A143" s="18"/>
      <c r="B143" s="18"/>
      <c r="C143" s="23"/>
      <c r="D143" s="30"/>
    </row>
    <row r="144" spans="1:4" x14ac:dyDescent="0.25">
      <c r="A144" s="18"/>
      <c r="B144" s="18"/>
      <c r="C144" s="23"/>
      <c r="D144" s="30"/>
    </row>
    <row r="145" spans="1:4" x14ac:dyDescent="0.25">
      <c r="A145" s="18"/>
      <c r="B145" s="18"/>
      <c r="C145" s="23"/>
      <c r="D145" s="30"/>
    </row>
    <row r="146" spans="1:4" x14ac:dyDescent="0.25">
      <c r="A146" s="18"/>
      <c r="B146" s="18"/>
      <c r="C146" s="18"/>
      <c r="D146" s="30"/>
    </row>
    <row r="147" spans="1:4" x14ac:dyDescent="0.25">
      <c r="A147" s="18"/>
      <c r="B147" s="18"/>
      <c r="C147" s="18"/>
      <c r="D147" s="30"/>
    </row>
    <row r="148" spans="1:4" x14ac:dyDescent="0.25">
      <c r="A148" s="18"/>
      <c r="B148" s="18"/>
      <c r="C148" s="18"/>
      <c r="D148" s="30"/>
    </row>
    <row r="149" spans="1:4" x14ac:dyDescent="0.25">
      <c r="A149" s="18"/>
      <c r="B149" s="18"/>
      <c r="C149" s="18"/>
      <c r="D149" s="30"/>
    </row>
    <row r="150" spans="1:4" x14ac:dyDescent="0.25">
      <c r="A150" s="18"/>
      <c r="B150" s="18"/>
      <c r="C150" s="18"/>
      <c r="D150" s="30"/>
    </row>
    <row r="151" spans="1:4" x14ac:dyDescent="0.25">
      <c r="A151" s="18"/>
      <c r="B151" s="18"/>
      <c r="C151" s="18"/>
      <c r="D151" s="30"/>
    </row>
    <row r="152" spans="1:4" x14ac:dyDescent="0.25">
      <c r="A152" s="18"/>
      <c r="B152" s="18"/>
      <c r="C152" s="18"/>
      <c r="D152" s="30"/>
    </row>
    <row r="153" spans="1:4" x14ac:dyDescent="0.25">
      <c r="A153" s="18"/>
      <c r="B153" s="18"/>
      <c r="C153" s="19"/>
      <c r="D153" s="30"/>
    </row>
    <row r="154" spans="1:4" x14ac:dyDescent="0.25">
      <c r="A154" s="18"/>
      <c r="B154" s="18"/>
      <c r="C154" s="18"/>
      <c r="D154" s="30"/>
    </row>
    <row r="155" spans="1:4" x14ac:dyDescent="0.25">
      <c r="A155" s="18"/>
      <c r="B155" s="18"/>
      <c r="C155" s="18"/>
      <c r="D155" s="30"/>
    </row>
    <row r="156" spans="1:4" x14ac:dyDescent="0.25">
      <c r="A156" s="18"/>
      <c r="B156" s="18"/>
      <c r="C156" s="18"/>
      <c r="D156" s="30"/>
    </row>
    <row r="157" spans="1:4" x14ac:dyDescent="0.25">
      <c r="A157" s="18"/>
      <c r="B157" s="18"/>
      <c r="C157" s="18"/>
      <c r="D157" s="30"/>
    </row>
    <row r="158" spans="1:4" x14ac:dyDescent="0.25">
      <c r="A158" s="18"/>
      <c r="B158" s="18"/>
      <c r="C158" s="18"/>
      <c r="D158" s="30"/>
    </row>
    <row r="159" spans="1:4" x14ac:dyDescent="0.25">
      <c r="A159" s="18"/>
      <c r="B159" s="18"/>
      <c r="C159" s="19"/>
      <c r="D159" s="30"/>
    </row>
    <row r="160" spans="1:4" x14ac:dyDescent="0.25">
      <c r="A160" s="18"/>
      <c r="B160" s="18"/>
      <c r="C160" s="18"/>
      <c r="D160" s="30"/>
    </row>
    <row r="161" spans="1:4" x14ac:dyDescent="0.25">
      <c r="A161" s="18"/>
      <c r="B161" s="18"/>
      <c r="C161" s="19"/>
      <c r="D161" s="30"/>
    </row>
    <row r="162" spans="1:4" x14ac:dyDescent="0.25">
      <c r="A162" s="18"/>
      <c r="B162" s="18"/>
      <c r="C162" s="18"/>
      <c r="D162" s="30"/>
    </row>
    <row r="163" spans="1:4" x14ac:dyDescent="0.25">
      <c r="A163" s="18"/>
      <c r="B163" s="18"/>
      <c r="C163" s="18"/>
      <c r="D163" s="30"/>
    </row>
    <row r="164" spans="1:4" x14ac:dyDescent="0.25">
      <c r="A164" s="18"/>
      <c r="B164" s="18"/>
      <c r="C164" s="18"/>
      <c r="D164" s="30"/>
    </row>
    <row r="165" spans="1:4" x14ac:dyDescent="0.25">
      <c r="A165" s="18"/>
      <c r="B165" s="18"/>
      <c r="C165" s="18"/>
      <c r="D165" s="30"/>
    </row>
    <row r="166" spans="1:4" x14ac:dyDescent="0.25">
      <c r="A166" s="18"/>
      <c r="B166" s="18"/>
      <c r="C166" s="18"/>
      <c r="D166" s="30"/>
    </row>
    <row r="167" spans="1:4" x14ac:dyDescent="0.25">
      <c r="A167" s="18"/>
      <c r="B167" s="18"/>
      <c r="C167" s="18"/>
      <c r="D167" s="30"/>
    </row>
    <row r="168" spans="1:4" x14ac:dyDescent="0.25">
      <c r="A168" s="18"/>
      <c r="B168" s="18"/>
      <c r="C168" s="18"/>
      <c r="D168" s="30"/>
    </row>
    <row r="169" spans="1:4" x14ac:dyDescent="0.25">
      <c r="A169" s="18"/>
      <c r="B169" s="18"/>
      <c r="C169" s="18"/>
      <c r="D169" s="30"/>
    </row>
    <row r="170" spans="1:4" x14ac:dyDescent="0.25">
      <c r="A170" s="18"/>
      <c r="B170" s="18"/>
      <c r="C170" s="18"/>
      <c r="D170" s="30"/>
    </row>
    <row r="171" spans="1:4" x14ac:dyDescent="0.25">
      <c r="A171" s="18"/>
      <c r="B171" s="18"/>
      <c r="C171" s="23"/>
      <c r="D171" s="30"/>
    </row>
    <row r="172" spans="1:4" x14ac:dyDescent="0.25">
      <c r="A172" s="18"/>
      <c r="B172" s="18"/>
      <c r="C172" s="18"/>
      <c r="D172" s="30"/>
    </row>
    <row r="173" spans="1:4" x14ac:dyDescent="0.25">
      <c r="A173" s="18"/>
      <c r="B173" s="18"/>
      <c r="C173" s="18"/>
      <c r="D173" s="30"/>
    </row>
    <row r="174" spans="1:4" x14ac:dyDescent="0.25">
      <c r="A174" s="18"/>
      <c r="B174" s="18"/>
      <c r="C174" s="19"/>
      <c r="D174" s="30"/>
    </row>
    <row r="175" spans="1:4" x14ac:dyDescent="0.25">
      <c r="A175" s="18"/>
      <c r="B175" s="18"/>
      <c r="C175" s="18"/>
      <c r="D175" s="30"/>
    </row>
    <row r="176" spans="1:4" x14ac:dyDescent="0.25">
      <c r="A176" s="20"/>
      <c r="B176" s="20"/>
      <c r="C176" s="20"/>
      <c r="D176" s="21"/>
    </row>
    <row r="177" spans="1:4" x14ac:dyDescent="0.25">
      <c r="A177" s="18"/>
      <c r="B177" s="18"/>
      <c r="C177" s="22"/>
      <c r="D177" s="30"/>
    </row>
    <row r="178" spans="1:4" x14ac:dyDescent="0.25">
      <c r="A178" s="18"/>
      <c r="B178" s="18"/>
      <c r="C178" s="22"/>
      <c r="D178" s="30"/>
    </row>
    <row r="179" spans="1:4" x14ac:dyDescent="0.25">
      <c r="A179" s="18"/>
      <c r="B179" s="18"/>
      <c r="C179" s="19"/>
      <c r="D179" s="30"/>
    </row>
    <row r="180" spans="1:4" x14ac:dyDescent="0.25">
      <c r="A180" s="18"/>
      <c r="B180" s="18"/>
      <c r="C180" s="19"/>
      <c r="D180" s="54"/>
    </row>
    <row r="181" spans="1:4" x14ac:dyDescent="0.25">
      <c r="A181" s="18"/>
      <c r="B181" s="18"/>
      <c r="C181" s="18"/>
      <c r="D181" s="30"/>
    </row>
    <row r="182" spans="1:4" x14ac:dyDescent="0.25">
      <c r="A182" s="18"/>
      <c r="B182" s="18"/>
      <c r="C182" s="18"/>
      <c r="D182" s="30"/>
    </row>
    <row r="183" spans="1:4" x14ac:dyDescent="0.25">
      <c r="A183" s="24"/>
      <c r="B183" s="24"/>
      <c r="C183" s="24"/>
      <c r="D183" s="55"/>
    </row>
    <row r="184" spans="1:4" x14ac:dyDescent="0.25">
      <c r="A184" s="24"/>
      <c r="B184" s="24"/>
      <c r="C184" s="24"/>
      <c r="D184" s="55"/>
    </row>
    <row r="185" spans="1:4" x14ac:dyDescent="0.25">
      <c r="A185" s="24"/>
      <c r="B185" s="24"/>
      <c r="C185" s="24"/>
      <c r="D185" s="55"/>
    </row>
    <row r="186" spans="1:4" x14ac:dyDescent="0.25">
      <c r="A186" s="24"/>
      <c r="B186" s="24"/>
      <c r="C186" s="24"/>
      <c r="D186" s="55"/>
    </row>
    <row r="187" spans="1:4" x14ac:dyDescent="0.25">
      <c r="A187" s="18"/>
      <c r="B187" s="18"/>
      <c r="C187" s="18"/>
      <c r="D187" s="30"/>
    </row>
    <row r="188" spans="1:4" x14ac:dyDescent="0.25">
      <c r="A188" s="18"/>
      <c r="B188" s="18"/>
      <c r="C188" s="18"/>
      <c r="D188" s="30"/>
    </row>
    <row r="189" spans="1:4" x14ac:dyDescent="0.25">
      <c r="A189" s="18"/>
      <c r="B189" s="18"/>
      <c r="C189" s="18"/>
      <c r="D189" s="30"/>
    </row>
    <row r="190" spans="1:4" x14ac:dyDescent="0.25">
      <c r="A190" s="18"/>
      <c r="B190" s="18"/>
      <c r="C190" s="18"/>
      <c r="D190" s="30"/>
    </row>
    <row r="191" spans="1:4" x14ac:dyDescent="0.25">
      <c r="A191" s="18"/>
      <c r="B191" s="18"/>
      <c r="C191" s="18"/>
      <c r="D191" s="30"/>
    </row>
    <row r="192" spans="1:4" x14ac:dyDescent="0.25">
      <c r="A192" s="18"/>
      <c r="B192" s="18"/>
      <c r="C192" s="18"/>
      <c r="D192" s="30"/>
    </row>
    <row r="193" spans="1:4" x14ac:dyDescent="0.25">
      <c r="A193" s="18"/>
      <c r="B193" s="18"/>
      <c r="C193" s="18"/>
      <c r="D193" s="30"/>
    </row>
    <row r="194" spans="1:4" x14ac:dyDescent="0.25">
      <c r="A194" s="18"/>
      <c r="B194" s="18"/>
      <c r="C194" s="23"/>
      <c r="D194" s="30"/>
    </row>
    <row r="195" spans="1:4" x14ac:dyDescent="0.25">
      <c r="A195" s="18"/>
      <c r="B195" s="18"/>
      <c r="C195" s="18"/>
      <c r="D195" s="30"/>
    </row>
    <row r="196" spans="1:4" x14ac:dyDescent="0.25">
      <c r="A196" s="18"/>
      <c r="B196" s="18"/>
      <c r="C196" s="18"/>
      <c r="D196" s="30"/>
    </row>
    <row r="197" spans="1:4" x14ac:dyDescent="0.25">
      <c r="A197" s="18"/>
      <c r="B197" s="18"/>
      <c r="C197" s="18"/>
      <c r="D197" s="30"/>
    </row>
    <row r="198" spans="1:4" x14ac:dyDescent="0.25">
      <c r="A198" s="18"/>
      <c r="B198" s="18"/>
      <c r="C198" s="23"/>
      <c r="D198" s="30"/>
    </row>
    <row r="199" spans="1:4" x14ac:dyDescent="0.25">
      <c r="A199" s="18"/>
      <c r="B199" s="18"/>
      <c r="C199" s="23"/>
      <c r="D199" s="30"/>
    </row>
    <row r="200" spans="1:4" x14ac:dyDescent="0.25">
      <c r="A200" s="18"/>
      <c r="B200" s="18"/>
      <c r="C200" s="18"/>
      <c r="D200" s="30"/>
    </row>
    <row r="201" spans="1:4" x14ac:dyDescent="0.25">
      <c r="A201" s="18"/>
      <c r="B201" s="18"/>
      <c r="C201" s="18"/>
      <c r="D201" s="30"/>
    </row>
    <row r="202" spans="1:4" x14ac:dyDescent="0.25">
      <c r="A202" s="18"/>
      <c r="B202" s="18"/>
      <c r="C202" s="18"/>
      <c r="D202" s="30"/>
    </row>
    <row r="203" spans="1:4" x14ac:dyDescent="0.25">
      <c r="A203" s="18"/>
      <c r="B203" s="18"/>
      <c r="C203" s="18"/>
      <c r="D203" s="30"/>
    </row>
    <row r="204" spans="1:4" x14ac:dyDescent="0.25">
      <c r="A204" s="18"/>
      <c r="B204" s="18"/>
      <c r="C204" s="18"/>
      <c r="D204" s="30"/>
    </row>
    <row r="205" spans="1:4" x14ac:dyDescent="0.25">
      <c r="A205" s="18"/>
      <c r="B205" s="18"/>
      <c r="C205" s="18"/>
      <c r="D205" s="30"/>
    </row>
    <row r="206" spans="1:4" x14ac:dyDescent="0.25">
      <c r="A206" s="18"/>
      <c r="B206" s="18"/>
      <c r="C206" s="18"/>
      <c r="D206" s="30"/>
    </row>
    <row r="207" spans="1:4" x14ac:dyDescent="0.25">
      <c r="A207" s="18"/>
      <c r="B207" s="18"/>
      <c r="C207" s="18"/>
      <c r="D207" s="30"/>
    </row>
    <row r="208" spans="1:4" x14ac:dyDescent="0.25">
      <c r="A208" s="18"/>
      <c r="B208" s="18"/>
      <c r="C208" s="18"/>
      <c r="D208" s="30"/>
    </row>
    <row r="209" spans="1:4" x14ac:dyDescent="0.25">
      <c r="A209" s="18"/>
      <c r="B209" s="18"/>
      <c r="C209" s="18"/>
      <c r="D209" s="30"/>
    </row>
    <row r="210" spans="1:4" x14ac:dyDescent="0.25">
      <c r="A210" s="18"/>
      <c r="B210" s="18"/>
      <c r="C210" s="18"/>
      <c r="D210" s="30"/>
    </row>
    <row r="211" spans="1:4" x14ac:dyDescent="0.25">
      <c r="A211" s="18"/>
      <c r="B211" s="18"/>
      <c r="C211" s="18"/>
      <c r="D211" s="30"/>
    </row>
    <row r="212" spans="1:4" x14ac:dyDescent="0.25">
      <c r="A212" s="18"/>
      <c r="B212" s="18"/>
      <c r="C212" s="18"/>
      <c r="D212" s="30"/>
    </row>
    <row r="213" spans="1:4" x14ac:dyDescent="0.25">
      <c r="A213" s="18"/>
      <c r="B213" s="18"/>
      <c r="C213" s="23"/>
      <c r="D213" s="30"/>
    </row>
    <row r="214" spans="1:4" x14ac:dyDescent="0.25">
      <c r="A214" s="18"/>
      <c r="B214" s="18"/>
      <c r="C214" s="19"/>
      <c r="D214" s="30"/>
    </row>
    <row r="215" spans="1:4" x14ac:dyDescent="0.25">
      <c r="A215" s="18"/>
      <c r="B215" s="18"/>
      <c r="C215" s="18"/>
      <c r="D215" s="30"/>
    </row>
    <row r="216" spans="1:4" x14ac:dyDescent="0.25">
      <c r="A216" s="18"/>
      <c r="B216" s="18"/>
      <c r="C216" s="18"/>
      <c r="D216" s="30"/>
    </row>
  </sheetData>
  <mergeCells count="23">
    <mergeCell ref="B4:B6"/>
    <mergeCell ref="C4:C6"/>
    <mergeCell ref="B7:B8"/>
    <mergeCell ref="C7:C8"/>
    <mergeCell ref="B9:B10"/>
    <mergeCell ref="C9:C10"/>
    <mergeCell ref="A7:A8"/>
    <mergeCell ref="B38:B39"/>
    <mergeCell ref="D38:D39"/>
    <mergeCell ref="B26:B27"/>
    <mergeCell ref="B21:B25"/>
    <mergeCell ref="B11:B12"/>
    <mergeCell ref="C11:C12"/>
    <mergeCell ref="D26:D27"/>
    <mergeCell ref="B32:B35"/>
    <mergeCell ref="D32:D35"/>
    <mergeCell ref="D14:D16"/>
    <mergeCell ref="B13:B16"/>
    <mergeCell ref="E13:E16"/>
    <mergeCell ref="B18:B19"/>
    <mergeCell ref="A44:D44"/>
    <mergeCell ref="A11:A12"/>
    <mergeCell ref="A9:A10"/>
  </mergeCells>
  <dataValidations count="2">
    <dataValidation type="list" showInputMessage="1" showErrorMessage="1" sqref="A4 A7 A9 A11 A13:A22 A26:A28 A31:A41 A43">
      <formula1>abbreviation</formula1>
    </dataValidation>
    <dataValidation showInputMessage="1" showErrorMessage="1" sqref="A44:D44"/>
  </dataValidation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40"/>
  <sheetViews>
    <sheetView topLeftCell="A43" workbookViewId="0">
      <selection activeCell="C31" sqref="C31"/>
    </sheetView>
  </sheetViews>
  <sheetFormatPr defaultRowHeight="15" x14ac:dyDescent="0.25"/>
  <cols>
    <col min="1" max="1" width="9.140625" style="77"/>
    <col min="3" max="3" width="58" customWidth="1"/>
    <col min="4" max="4" width="11.42578125" style="15" customWidth="1"/>
    <col min="6" max="11" width="0" hidden="1" customWidth="1"/>
  </cols>
  <sheetData>
    <row r="1" spans="1:4" ht="15.75" thickBot="1" x14ac:dyDescent="0.3">
      <c r="A1" s="86"/>
      <c r="B1" s="25"/>
      <c r="C1" s="27" t="s">
        <v>860</v>
      </c>
      <c r="D1" s="25"/>
    </row>
    <row r="2" spans="1:4" ht="30.75" customHeight="1" thickBot="1" x14ac:dyDescent="0.3">
      <c r="A2" s="72"/>
      <c r="B2" s="5"/>
      <c r="C2" s="7" t="s">
        <v>861</v>
      </c>
      <c r="D2" s="5"/>
    </row>
    <row r="3" spans="1:4" ht="15.75" thickBot="1" x14ac:dyDescent="0.3">
      <c r="A3" s="72"/>
      <c r="B3" s="5"/>
      <c r="C3" s="7" t="s">
        <v>862</v>
      </c>
      <c r="D3" s="7" t="s">
        <v>558</v>
      </c>
    </row>
    <row r="4" spans="1:4" ht="25.5" x14ac:dyDescent="0.25">
      <c r="A4" s="264"/>
      <c r="B4" s="258" t="s">
        <v>259</v>
      </c>
      <c r="C4" s="9" t="s">
        <v>863</v>
      </c>
      <c r="D4" s="9" t="s">
        <v>260</v>
      </c>
    </row>
    <row r="5" spans="1:4" ht="26.25" thickBot="1" x14ac:dyDescent="0.3">
      <c r="A5" s="265"/>
      <c r="B5" s="260"/>
      <c r="C5" s="5" t="s">
        <v>864</v>
      </c>
      <c r="D5" s="5" t="s">
        <v>261</v>
      </c>
    </row>
    <row r="6" spans="1:4" ht="26.25" thickBot="1" x14ac:dyDescent="0.3">
      <c r="A6" s="71"/>
      <c r="B6" s="5" t="s">
        <v>262</v>
      </c>
      <c r="C6" s="5" t="s">
        <v>865</v>
      </c>
      <c r="D6" s="5"/>
    </row>
    <row r="7" spans="1:4" ht="25.5" x14ac:dyDescent="0.25">
      <c r="A7" s="71"/>
      <c r="B7" s="258" t="s">
        <v>263</v>
      </c>
      <c r="C7" s="9" t="s">
        <v>866</v>
      </c>
      <c r="D7" s="258"/>
    </row>
    <row r="8" spans="1:4" ht="26.25" thickBot="1" x14ac:dyDescent="0.3">
      <c r="A8" s="72"/>
      <c r="B8" s="260"/>
      <c r="C8" s="5" t="s">
        <v>867</v>
      </c>
      <c r="D8" s="260"/>
    </row>
    <row r="9" spans="1:4" ht="26.25" thickBot="1" x14ac:dyDescent="0.3">
      <c r="A9" s="71"/>
      <c r="B9" s="5" t="s">
        <v>264</v>
      </c>
      <c r="C9" s="5" t="s">
        <v>868</v>
      </c>
      <c r="D9" s="5"/>
    </row>
    <row r="10" spans="1:4" ht="26.25" thickBot="1" x14ac:dyDescent="0.3">
      <c r="A10" s="136"/>
      <c r="B10" s="26" t="s">
        <v>265</v>
      </c>
      <c r="C10" s="26" t="s">
        <v>869</v>
      </c>
      <c r="D10" s="26"/>
    </row>
    <row r="11" spans="1:4" ht="26.25" thickBot="1" x14ac:dyDescent="0.3">
      <c r="A11" s="150"/>
      <c r="B11" s="151"/>
      <c r="C11" s="152" t="s">
        <v>1230</v>
      </c>
      <c r="D11" s="151" t="s">
        <v>1231</v>
      </c>
    </row>
    <row r="12" spans="1:4" ht="15.75" thickBot="1" x14ac:dyDescent="0.3">
      <c r="A12" s="146"/>
      <c r="B12" s="153" t="s">
        <v>266</v>
      </c>
      <c r="C12" s="153" t="s">
        <v>1232</v>
      </c>
      <c r="D12" s="153" t="s">
        <v>1234</v>
      </c>
    </row>
    <row r="13" spans="1:4" x14ac:dyDescent="0.25">
      <c r="A13" s="150"/>
      <c r="B13" s="151"/>
      <c r="C13" s="154" t="s">
        <v>1235</v>
      </c>
      <c r="D13" s="151" t="s">
        <v>1233</v>
      </c>
    </row>
    <row r="14" spans="1:4" ht="15.75" thickBot="1" x14ac:dyDescent="0.3">
      <c r="A14" s="150"/>
      <c r="B14" s="151"/>
      <c r="C14" s="154" t="s">
        <v>1236</v>
      </c>
      <c r="D14" s="151" t="s">
        <v>1249</v>
      </c>
    </row>
    <row r="15" spans="1:4" ht="15.75" thickBot="1" x14ac:dyDescent="0.3">
      <c r="A15" s="146"/>
      <c r="B15" s="153" t="s">
        <v>267</v>
      </c>
      <c r="C15" s="153" t="s">
        <v>1237</v>
      </c>
      <c r="D15" s="153" t="s">
        <v>1250</v>
      </c>
    </row>
    <row r="16" spans="1:4" x14ac:dyDescent="0.25">
      <c r="A16" s="150"/>
      <c r="B16" s="151"/>
      <c r="C16" s="155" t="s">
        <v>1238</v>
      </c>
      <c r="D16" s="151" t="s">
        <v>1251</v>
      </c>
    </row>
    <row r="17" spans="1:4" x14ac:dyDescent="0.25">
      <c r="A17" s="150"/>
      <c r="B17" s="151"/>
      <c r="C17" s="154" t="s">
        <v>1239</v>
      </c>
      <c r="D17" s="151" t="s">
        <v>1252</v>
      </c>
    </row>
    <row r="18" spans="1:4" ht="15.75" thickBot="1" x14ac:dyDescent="0.3">
      <c r="A18" s="150"/>
      <c r="B18" s="151"/>
      <c r="C18" s="154" t="s">
        <v>1240</v>
      </c>
      <c r="D18" s="151" t="s">
        <v>1253</v>
      </c>
    </row>
    <row r="19" spans="1:4" ht="15.75" thickBot="1" x14ac:dyDescent="0.3">
      <c r="A19" s="156"/>
      <c r="B19" s="153" t="s">
        <v>268</v>
      </c>
      <c r="C19" s="153" t="s">
        <v>1241</v>
      </c>
      <c r="D19" s="153" t="s">
        <v>1254</v>
      </c>
    </row>
    <row r="20" spans="1:4" ht="25.5" x14ac:dyDescent="0.25">
      <c r="A20" s="156"/>
      <c r="B20" s="151"/>
      <c r="C20" s="154" t="s">
        <v>1242</v>
      </c>
      <c r="D20" s="151" t="s">
        <v>1255</v>
      </c>
    </row>
    <row r="21" spans="1:4" x14ac:dyDescent="0.25">
      <c r="A21" s="150"/>
      <c r="B21" s="151"/>
      <c r="C21" s="154" t="s">
        <v>1243</v>
      </c>
      <c r="D21" s="151" t="s">
        <v>1256</v>
      </c>
    </row>
    <row r="22" spans="1:4" x14ac:dyDescent="0.25">
      <c r="A22" s="150"/>
      <c r="B22" s="151"/>
      <c r="C22" s="154" t="s">
        <v>1244</v>
      </c>
      <c r="D22" s="151" t="s">
        <v>1257</v>
      </c>
    </row>
    <row r="23" spans="1:4" ht="15.75" thickBot="1" x14ac:dyDescent="0.3">
      <c r="A23" s="157"/>
      <c r="B23" s="158"/>
      <c r="C23" s="159" t="s">
        <v>1245</v>
      </c>
      <c r="D23" s="158" t="s">
        <v>1258</v>
      </c>
    </row>
    <row r="24" spans="1:4" ht="15.75" thickBot="1" x14ac:dyDescent="0.3">
      <c r="A24" s="157"/>
      <c r="B24" s="153" t="s">
        <v>269</v>
      </c>
      <c r="C24" s="160" t="s">
        <v>1246</v>
      </c>
      <c r="D24" s="153" t="s">
        <v>1259</v>
      </c>
    </row>
    <row r="25" spans="1:4" ht="15.75" thickBot="1" x14ac:dyDescent="0.3">
      <c r="A25" s="150"/>
      <c r="B25" s="151" t="s">
        <v>1247</v>
      </c>
      <c r="C25" s="154" t="s">
        <v>1248</v>
      </c>
      <c r="D25" s="151" t="s">
        <v>1260</v>
      </c>
    </row>
    <row r="26" spans="1:4" ht="15.75" thickBot="1" x14ac:dyDescent="0.3">
      <c r="A26" s="86"/>
      <c r="B26" s="26"/>
      <c r="C26" s="52" t="s">
        <v>870</v>
      </c>
      <c r="D26" s="26"/>
    </row>
    <row r="27" spans="1:4" ht="43.5" customHeight="1" thickBot="1" x14ac:dyDescent="0.3">
      <c r="A27" s="71"/>
      <c r="B27" s="5" t="s">
        <v>1261</v>
      </c>
      <c r="C27" s="5" t="s">
        <v>871</v>
      </c>
      <c r="D27" s="5"/>
    </row>
    <row r="28" spans="1:4" ht="26.25" thickBot="1" x14ac:dyDescent="0.3">
      <c r="A28" s="86"/>
      <c r="B28" s="26" t="s">
        <v>1262</v>
      </c>
      <c r="C28" s="26" t="s">
        <v>872</v>
      </c>
      <c r="D28" s="26"/>
    </row>
    <row r="29" spans="1:4" ht="15.75" thickBot="1" x14ac:dyDescent="0.3">
      <c r="A29" s="72"/>
      <c r="B29" s="5"/>
      <c r="C29" s="7" t="s">
        <v>873</v>
      </c>
      <c r="D29" s="5"/>
    </row>
    <row r="30" spans="1:4" ht="25.5" x14ac:dyDescent="0.25">
      <c r="A30" s="264"/>
      <c r="B30" s="258" t="s">
        <v>1263</v>
      </c>
      <c r="C30" s="9" t="s">
        <v>874</v>
      </c>
      <c r="D30" s="258"/>
    </row>
    <row r="31" spans="1:4" ht="26.25" thickBot="1" x14ac:dyDescent="0.3">
      <c r="A31" s="265"/>
      <c r="B31" s="260"/>
      <c r="C31" s="5" t="s">
        <v>875</v>
      </c>
      <c r="D31" s="260"/>
    </row>
    <row r="32" spans="1:4" ht="15.75" thickBot="1" x14ac:dyDescent="0.3">
      <c r="A32" s="243" t="str">
        <f>"Tổng kết: "&amp;"Phù hợp "&amp;(COUNTIF($A$4:$A$31,"Y")&amp;"/"&amp;(COUNTA($A$4:$A$31)-COUNTIF($A$4:$A$31,"NA")-COUNTIF($A$4:$A$31,"NW")))&amp;" điểm; "&amp;"Khuyến cáo: "&amp;(COUNTIF($A$4:$A$31,"R")&amp;"/"&amp;(COUNTA($A$4:$A$31)-COUNTIF($A$4:$A$31,"NA")-COUNTIF($A$4:$A$31,"NW")))&amp;" điểm; "&amp;"Nhận xét: "&amp;(COUNTIF($A$4:$A$31,"C")&amp;"/"&amp;(COUNTA($A$4:$A$31)-COUNTIF($A$4:$A$31,"NA")-COUNTIF($A$4:$A$31,"NW")))&amp;" điểm; "&amp;"Chưa khắc phục: "&amp;(COUNTIF($A$4:$A$31,"RO")&amp;"/"&amp;(COUNTA($A$4:$A$31)-COUNTIF($A$4:$A$31,"NA")-COUNTIF($A$4:$A$31,"NW")))&amp;" điểm."</f>
        <v>Tổng kết: Phù hợp 0/0 điểm; Khuyến cáo: 0/0 điểm; Nhận xét: 0/0 điểm; Chưa khắc phục: 0/0 điểm.</v>
      </c>
      <c r="B32" s="244"/>
      <c r="C32" s="244"/>
      <c r="D32" s="245"/>
    </row>
    <row r="33" spans="1:10" ht="15.75" thickBot="1" x14ac:dyDescent="0.3">
      <c r="A33" s="72"/>
      <c r="B33" s="5"/>
      <c r="C33" s="52" t="s">
        <v>593</v>
      </c>
      <c r="D33" s="5"/>
      <c r="F33" t="s">
        <v>1182</v>
      </c>
      <c r="G33" t="s">
        <v>1173</v>
      </c>
      <c r="H33" t="s">
        <v>1178</v>
      </c>
      <c r="I33" t="s">
        <v>1179</v>
      </c>
      <c r="J33" t="s">
        <v>1180</v>
      </c>
    </row>
    <row r="34" spans="1:10" ht="26.25" thickBot="1" x14ac:dyDescent="0.3">
      <c r="A34" s="86"/>
      <c r="B34" s="25" t="s">
        <v>269</v>
      </c>
      <c r="C34" s="25" t="s">
        <v>639</v>
      </c>
      <c r="D34" s="25"/>
      <c r="F34">
        <f>COUNTA($A$4:$A$31)-COUNTIF($A$4:$A$31,"NA")-COUNTIF($A$4:$A$31,"NW")</f>
        <v>0</v>
      </c>
      <c r="G34">
        <f>COUNTIF($A$4:$A$31,"Y")</f>
        <v>0</v>
      </c>
      <c r="H34">
        <f>COUNTIF($A$4:$A$31,"R")</f>
        <v>0</v>
      </c>
      <c r="I34">
        <f>COUNTIF($A$4:$A$31,"C")</f>
        <v>0</v>
      </c>
      <c r="J34">
        <f>COUNTIF($A$4:$A$31,"RO")</f>
        <v>0</v>
      </c>
    </row>
    <row r="35" spans="1:10" x14ac:dyDescent="0.25">
      <c r="A35" s="79"/>
      <c r="B35" s="18"/>
      <c r="C35" s="18"/>
      <c r="D35" s="18"/>
    </row>
    <row r="36" spans="1:10" x14ac:dyDescent="0.25">
      <c r="A36" s="79"/>
      <c r="B36" s="18"/>
      <c r="C36" s="18"/>
      <c r="D36" s="18"/>
    </row>
    <row r="37" spans="1:10" x14ac:dyDescent="0.25">
      <c r="A37" s="79"/>
      <c r="B37" s="18"/>
      <c r="C37" s="23"/>
      <c r="D37" s="18"/>
    </row>
    <row r="38" spans="1:10" x14ac:dyDescent="0.25">
      <c r="A38" s="79"/>
      <c r="B38" s="18"/>
      <c r="C38" s="19"/>
      <c r="D38" s="18"/>
    </row>
    <row r="39" spans="1:10" x14ac:dyDescent="0.25">
      <c r="A39" s="79"/>
      <c r="B39" s="18"/>
      <c r="C39" s="18"/>
      <c r="D39" s="18"/>
    </row>
    <row r="40" spans="1:10" x14ac:dyDescent="0.25">
      <c r="A40" s="79"/>
      <c r="B40" s="18"/>
      <c r="C40" s="18"/>
      <c r="D40" s="18"/>
    </row>
  </sheetData>
  <mergeCells count="8">
    <mergeCell ref="A32:D32"/>
    <mergeCell ref="B4:B5"/>
    <mergeCell ref="B7:B8"/>
    <mergeCell ref="D7:D8"/>
    <mergeCell ref="A30:A31"/>
    <mergeCell ref="B30:B31"/>
    <mergeCell ref="D30:D31"/>
    <mergeCell ref="A4:A5"/>
  </mergeCells>
  <dataValidations count="1">
    <dataValidation type="list" showInputMessage="1" showErrorMessage="1" sqref="A4 A6:A25 A27:A28 A30">
      <formula1>abbreviation</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127"/>
  <sheetViews>
    <sheetView topLeftCell="A61" workbookViewId="0">
      <selection activeCell="K38" sqref="K38"/>
    </sheetView>
  </sheetViews>
  <sheetFormatPr defaultRowHeight="15" x14ac:dyDescent="0.25"/>
  <cols>
    <col min="3" max="3" width="58" customWidth="1"/>
    <col min="4" max="4" width="11.42578125" style="15" customWidth="1"/>
    <col min="6" max="6" width="18.42578125" hidden="1" customWidth="1"/>
    <col min="7" max="7" width="0" hidden="1" customWidth="1"/>
    <col min="8" max="8" width="11.140625" hidden="1" customWidth="1"/>
    <col min="9" max="9" width="0" hidden="1" customWidth="1"/>
    <col min="10" max="10" width="14.85546875" hidden="1" customWidth="1"/>
  </cols>
  <sheetData>
    <row r="1" spans="1:4" x14ac:dyDescent="0.25">
      <c r="A1" s="258"/>
      <c r="B1" s="258"/>
      <c r="C1" s="269" t="s">
        <v>876</v>
      </c>
      <c r="D1" s="258"/>
    </row>
    <row r="2" spans="1:4" ht="15.75" thickBot="1" x14ac:dyDescent="0.3">
      <c r="A2" s="260"/>
      <c r="B2" s="260"/>
      <c r="C2" s="270"/>
      <c r="D2" s="260"/>
    </row>
    <row r="3" spans="1:4" ht="27.75" customHeight="1" thickBot="1" x14ac:dyDescent="0.3">
      <c r="A3" s="4"/>
      <c r="B3" s="5"/>
      <c r="C3" s="7" t="s">
        <v>861</v>
      </c>
      <c r="D3" s="5"/>
    </row>
    <row r="4" spans="1:4" ht="15.75" thickBot="1" x14ac:dyDescent="0.3">
      <c r="A4" s="4"/>
      <c r="B4" s="5"/>
      <c r="C4" s="7" t="s">
        <v>877</v>
      </c>
      <c r="D4" s="7" t="s">
        <v>558</v>
      </c>
    </row>
    <row r="5" spans="1:4" ht="26.25" thickBot="1" x14ac:dyDescent="0.3">
      <c r="A5" s="71"/>
      <c r="B5" s="5" t="s">
        <v>270</v>
      </c>
      <c r="C5" s="5" t="s">
        <v>878</v>
      </c>
      <c r="D5" s="5"/>
    </row>
    <row r="6" spans="1:4" x14ac:dyDescent="0.25">
      <c r="A6" s="64"/>
      <c r="B6" s="258" t="s">
        <v>271</v>
      </c>
      <c r="C6" s="9" t="s">
        <v>879</v>
      </c>
      <c r="D6" s="137"/>
    </row>
    <row r="7" spans="1:4" x14ac:dyDescent="0.25">
      <c r="A7" s="85"/>
      <c r="B7" s="259"/>
      <c r="C7" s="9" t="s">
        <v>880</v>
      </c>
      <c r="D7" s="138"/>
    </row>
    <row r="8" spans="1:4" ht="25.5" x14ac:dyDescent="0.25">
      <c r="A8" s="85"/>
      <c r="B8" s="259"/>
      <c r="C8" s="9" t="s">
        <v>881</v>
      </c>
      <c r="D8" s="138"/>
    </row>
    <row r="9" spans="1:4" x14ac:dyDescent="0.25">
      <c r="A9" s="85"/>
      <c r="B9" s="259"/>
      <c r="C9" s="9" t="s">
        <v>882</v>
      </c>
      <c r="D9" s="138"/>
    </row>
    <row r="10" spans="1:4" x14ac:dyDescent="0.25">
      <c r="A10" s="85"/>
      <c r="B10" s="259"/>
      <c r="C10" s="9" t="s">
        <v>883</v>
      </c>
      <c r="D10" s="138"/>
    </row>
    <row r="11" spans="1:4" ht="25.5" x14ac:dyDescent="0.25">
      <c r="A11" s="85"/>
      <c r="B11" s="259"/>
      <c r="C11" s="9" t="s">
        <v>884</v>
      </c>
      <c r="D11" s="138"/>
    </row>
    <row r="12" spans="1:4" ht="25.5" x14ac:dyDescent="0.25">
      <c r="A12" s="144"/>
      <c r="B12" s="259"/>
      <c r="C12" s="154" t="s">
        <v>1229</v>
      </c>
      <c r="D12" s="171" t="s">
        <v>1354</v>
      </c>
    </row>
    <row r="13" spans="1:4" ht="15.75" customHeight="1" thickBot="1" x14ac:dyDescent="0.3">
      <c r="A13" s="72"/>
      <c r="B13" s="260"/>
      <c r="C13" s="5" t="s">
        <v>885</v>
      </c>
      <c r="D13" s="139"/>
    </row>
    <row r="14" spans="1:4" ht="26.25" thickBot="1" x14ac:dyDescent="0.3">
      <c r="A14" s="144"/>
      <c r="B14" s="151" t="s">
        <v>272</v>
      </c>
      <c r="C14" s="154" t="s">
        <v>1364</v>
      </c>
      <c r="D14" s="171" t="s">
        <v>1365</v>
      </c>
    </row>
    <row r="15" spans="1:4" ht="39" thickBot="1" x14ac:dyDescent="0.3">
      <c r="A15" s="136"/>
      <c r="B15" s="153" t="s">
        <v>272</v>
      </c>
      <c r="C15" s="153" t="s">
        <v>1228</v>
      </c>
      <c r="D15" s="149" t="s">
        <v>1354</v>
      </c>
    </row>
    <row r="16" spans="1:4" ht="39" thickBot="1" x14ac:dyDescent="0.3">
      <c r="A16" s="71"/>
      <c r="B16" s="5" t="s">
        <v>273</v>
      </c>
      <c r="C16" s="5" t="s">
        <v>886</v>
      </c>
      <c r="D16" s="5"/>
    </row>
    <row r="17" spans="1:4" ht="15.75" thickBot="1" x14ac:dyDescent="0.3">
      <c r="A17" s="71"/>
      <c r="B17" s="5" t="s">
        <v>274</v>
      </c>
      <c r="C17" s="5" t="s">
        <v>887</v>
      </c>
      <c r="D17" s="5"/>
    </row>
    <row r="18" spans="1:4" ht="15.75" thickBot="1" x14ac:dyDescent="0.3">
      <c r="A18" s="71"/>
      <c r="B18" s="5" t="s">
        <v>275</v>
      </c>
      <c r="C18" s="5" t="s">
        <v>888</v>
      </c>
      <c r="D18" s="5"/>
    </row>
    <row r="19" spans="1:4" ht="15.75" thickBot="1" x14ac:dyDescent="0.3">
      <c r="A19" s="86"/>
      <c r="B19" s="26" t="s">
        <v>276</v>
      </c>
      <c r="C19" s="26" t="s">
        <v>889</v>
      </c>
      <c r="D19" s="26"/>
    </row>
    <row r="20" spans="1:4" ht="15.75" thickBot="1" x14ac:dyDescent="0.3">
      <c r="A20" s="4"/>
      <c r="B20" s="5"/>
      <c r="C20" s="7" t="s">
        <v>890</v>
      </c>
      <c r="D20" s="5"/>
    </row>
    <row r="21" spans="1:4" ht="15.75" thickBot="1" x14ac:dyDescent="0.3">
      <c r="A21" s="71"/>
      <c r="B21" s="9" t="s">
        <v>277</v>
      </c>
      <c r="C21" s="9" t="s">
        <v>891</v>
      </c>
      <c r="D21" s="9"/>
    </row>
    <row r="22" spans="1:4" ht="15.75" thickBot="1" x14ac:dyDescent="0.3">
      <c r="A22" s="25"/>
      <c r="B22" s="26"/>
      <c r="C22" s="52" t="s">
        <v>892</v>
      </c>
      <c r="D22" s="26"/>
    </row>
    <row r="23" spans="1:4" ht="26.25" thickBot="1" x14ac:dyDescent="0.3">
      <c r="A23" s="71"/>
      <c r="B23" s="5" t="s">
        <v>278</v>
      </c>
      <c r="C23" s="5" t="s">
        <v>893</v>
      </c>
      <c r="D23" s="5"/>
    </row>
    <row r="24" spans="1:4" ht="15.75" thickBot="1" x14ac:dyDescent="0.3">
      <c r="A24" s="71"/>
      <c r="B24" s="5" t="s">
        <v>279</v>
      </c>
      <c r="C24" s="5" t="s">
        <v>894</v>
      </c>
      <c r="D24" s="5"/>
    </row>
    <row r="25" spans="1:4" ht="26.25" thickBot="1" x14ac:dyDescent="0.3">
      <c r="A25" s="71"/>
      <c r="B25" s="9" t="s">
        <v>280</v>
      </c>
      <c r="C25" s="9" t="s">
        <v>895</v>
      </c>
      <c r="D25" s="9"/>
    </row>
    <row r="26" spans="1:4" ht="15.75" thickBot="1" x14ac:dyDescent="0.3">
      <c r="A26" s="25"/>
      <c r="B26" s="26"/>
      <c r="C26" s="52" t="s">
        <v>896</v>
      </c>
      <c r="D26" s="26"/>
    </row>
    <row r="27" spans="1:4" x14ac:dyDescent="0.25">
      <c r="A27" s="64"/>
      <c r="B27" s="258" t="s">
        <v>281</v>
      </c>
      <c r="C27" s="9" t="s">
        <v>897</v>
      </c>
      <c r="D27" s="258"/>
    </row>
    <row r="28" spans="1:4" x14ac:dyDescent="0.25">
      <c r="A28" s="85"/>
      <c r="B28" s="259"/>
      <c r="C28" s="9" t="s">
        <v>898</v>
      </c>
      <c r="D28" s="259"/>
    </row>
    <row r="29" spans="1:4" x14ac:dyDescent="0.25">
      <c r="A29" s="85"/>
      <c r="B29" s="259"/>
      <c r="C29" s="9" t="s">
        <v>899</v>
      </c>
      <c r="D29" s="259"/>
    </row>
    <row r="30" spans="1:4" x14ac:dyDescent="0.25">
      <c r="A30" s="85"/>
      <c r="B30" s="259"/>
      <c r="C30" s="9" t="s">
        <v>900</v>
      </c>
      <c r="D30" s="259"/>
    </row>
    <row r="31" spans="1:4" x14ac:dyDescent="0.25">
      <c r="A31" s="85"/>
      <c r="B31" s="259"/>
      <c r="C31" s="9" t="s">
        <v>901</v>
      </c>
      <c r="D31" s="259"/>
    </row>
    <row r="32" spans="1:4" x14ac:dyDescent="0.25">
      <c r="A32" s="85"/>
      <c r="B32" s="259"/>
      <c r="C32" s="9" t="s">
        <v>902</v>
      </c>
      <c r="D32" s="259"/>
    </row>
    <row r="33" spans="1:10" x14ac:dyDescent="0.25">
      <c r="A33" s="85"/>
      <c r="B33" s="259"/>
      <c r="C33" s="9" t="s">
        <v>903</v>
      </c>
      <c r="D33" s="259"/>
    </row>
    <row r="34" spans="1:10" x14ac:dyDescent="0.25">
      <c r="A34" s="85"/>
      <c r="B34" s="259"/>
      <c r="C34" s="9" t="s">
        <v>904</v>
      </c>
      <c r="D34" s="259"/>
    </row>
    <row r="35" spans="1:10" x14ac:dyDescent="0.25">
      <c r="A35" s="85"/>
      <c r="B35" s="259"/>
      <c r="C35" s="9" t="s">
        <v>905</v>
      </c>
      <c r="D35" s="259"/>
    </row>
    <row r="36" spans="1:10" ht="15.75" x14ac:dyDescent="0.25">
      <c r="A36" s="85"/>
      <c r="B36" s="259"/>
      <c r="C36" s="28" t="s">
        <v>906</v>
      </c>
      <c r="D36" s="259"/>
    </row>
    <row r="37" spans="1:10" x14ac:dyDescent="0.25">
      <c r="A37" s="85"/>
      <c r="B37" s="259"/>
      <c r="C37" s="9" t="s">
        <v>907</v>
      </c>
      <c r="D37" s="259"/>
    </row>
    <row r="38" spans="1:10" ht="26.25" thickBot="1" x14ac:dyDescent="0.3">
      <c r="A38" s="72"/>
      <c r="B38" s="260"/>
      <c r="C38" s="5" t="s">
        <v>908</v>
      </c>
      <c r="D38" s="260"/>
    </row>
    <row r="39" spans="1:10" ht="15.75" thickBot="1" x14ac:dyDescent="0.3">
      <c r="A39" s="71"/>
      <c r="B39" s="5" t="s">
        <v>282</v>
      </c>
      <c r="C39" s="5" t="s">
        <v>909</v>
      </c>
      <c r="D39" s="5"/>
    </row>
    <row r="40" spans="1:10" ht="38.25" x14ac:dyDescent="0.25">
      <c r="A40" s="71"/>
      <c r="B40" s="258" t="s">
        <v>283</v>
      </c>
      <c r="C40" s="9" t="s">
        <v>910</v>
      </c>
      <c r="D40" s="258"/>
    </row>
    <row r="41" spans="1:10" ht="26.25" thickBot="1" x14ac:dyDescent="0.3">
      <c r="A41" s="72"/>
      <c r="B41" s="260"/>
      <c r="C41" s="5" t="s">
        <v>911</v>
      </c>
      <c r="D41" s="260"/>
    </row>
    <row r="42" spans="1:10" ht="15.75" thickBot="1" x14ac:dyDescent="0.3">
      <c r="A42" s="243" t="str">
        <f>"Tổng kết: "&amp;"Phù hợp "&amp;(COUNTIF($A$4:$A$41,"Y")&amp;"/"&amp;(COUNTA($A$4:$A$41)-COUNTIF($A$4:$A$41,"NA")-COUNTIF($A$4:$A$41,"NW")))&amp;" điểm; "&amp;"Khuyến cáo: "&amp;(COUNTIF($A$4:$A$41,"R")&amp;"/"&amp;(COUNTA($A$4:$A$41)-COUNTIF($A$4:$A$41,"NA")-COUNTIF($A$4:$A$41,"NW")))&amp;" điểm; "&amp;"Nhận xét: "&amp;(COUNTIF($A$4:$A$41,"C")&amp;"/"&amp;(COUNTA($A$4:$A$41)-COUNTIF($A$4:$A$41,"NA")-COUNTIF($A$4:$A$41,"NW")))&amp;" điểm; "&amp;"Chưa khắc phục: "&amp;(COUNTIF($A$4:$A$41,"RO")&amp;"/"&amp;(COUNTA($A$4:$A$41)-COUNTIF($A$4:$A$41,"NA")-COUNTIF($A$4:$A$41,"NW")))&amp;" điểm."</f>
        <v>Tổng kết: Phù hợp 0/0 điểm; Khuyến cáo: 0/0 điểm; Nhận xét: 0/0 điểm; Chưa khắc phục: 0/0 điểm.</v>
      </c>
      <c r="B42" s="244"/>
      <c r="C42" s="244"/>
      <c r="D42" s="245"/>
    </row>
    <row r="43" spans="1:10" ht="15.75" thickBot="1" x14ac:dyDescent="0.3">
      <c r="A43" s="25"/>
      <c r="B43" s="26"/>
      <c r="C43" s="52" t="s">
        <v>593</v>
      </c>
      <c r="D43" s="26"/>
      <c r="F43" t="s">
        <v>1182</v>
      </c>
      <c r="G43" t="s">
        <v>1173</v>
      </c>
      <c r="H43" t="s">
        <v>1178</v>
      </c>
      <c r="I43" t="s">
        <v>1179</v>
      </c>
      <c r="J43" t="s">
        <v>1180</v>
      </c>
    </row>
    <row r="44" spans="1:10" ht="26.25" thickBot="1" x14ac:dyDescent="0.3">
      <c r="A44" s="25"/>
      <c r="B44" s="25" t="s">
        <v>283</v>
      </c>
      <c r="C44" s="25" t="s">
        <v>639</v>
      </c>
      <c r="D44" s="25"/>
      <c r="F44">
        <f>COUNTA($A$4:$A$41)-COUNTIF($A$4:$A$41,"NA")-COUNTIF($A$4:$A$41,"NW")</f>
        <v>0</v>
      </c>
      <c r="G44">
        <f>COUNTIF($A$4:$A$41,"Y")</f>
        <v>0</v>
      </c>
      <c r="H44">
        <f>COUNTIF($A$4:$A$41,"R")</f>
        <v>0</v>
      </c>
      <c r="I44">
        <f>COUNTIF($A$4:$A$41,"C")</f>
        <v>0</v>
      </c>
      <c r="J44">
        <f>COUNTIF($A$4:$A$41,"RO")</f>
        <v>0</v>
      </c>
    </row>
    <row r="45" spans="1:10" x14ac:dyDescent="0.25">
      <c r="A45" s="18"/>
      <c r="B45" s="18"/>
      <c r="C45" s="18"/>
      <c r="D45" s="18"/>
    </row>
    <row r="46" spans="1:10" x14ac:dyDescent="0.25">
      <c r="A46" s="18"/>
      <c r="B46" s="18"/>
      <c r="C46" s="18"/>
      <c r="D46" s="18"/>
    </row>
    <row r="47" spans="1:10" x14ac:dyDescent="0.25">
      <c r="A47" s="18"/>
      <c r="B47" s="18"/>
      <c r="C47" s="18"/>
      <c r="D47" s="18"/>
    </row>
    <row r="48" spans="1:10" x14ac:dyDescent="0.25">
      <c r="A48" s="18"/>
      <c r="B48" s="18"/>
      <c r="C48" s="19"/>
      <c r="D48" s="18"/>
    </row>
    <row r="49" spans="1:4" x14ac:dyDescent="0.25">
      <c r="A49" s="18"/>
      <c r="B49" s="18"/>
      <c r="C49" s="18"/>
      <c r="D49" s="18"/>
    </row>
    <row r="50" spans="1:4" x14ac:dyDescent="0.25">
      <c r="A50" s="18"/>
      <c r="B50" s="18"/>
      <c r="C50" s="18"/>
      <c r="D50" s="18"/>
    </row>
    <row r="51" spans="1:4" x14ac:dyDescent="0.25">
      <c r="A51" s="18"/>
      <c r="B51" s="18"/>
      <c r="C51" s="18"/>
      <c r="D51" s="18"/>
    </row>
    <row r="52" spans="1:4" x14ac:dyDescent="0.25">
      <c r="A52" s="18"/>
      <c r="B52" s="18"/>
      <c r="C52" s="18"/>
      <c r="D52" s="18"/>
    </row>
    <row r="53" spans="1:4" x14ac:dyDescent="0.25">
      <c r="A53" s="18"/>
      <c r="B53" s="18"/>
      <c r="C53" s="18"/>
      <c r="D53" s="18"/>
    </row>
    <row r="54" spans="1:4" x14ac:dyDescent="0.25">
      <c r="A54" s="18"/>
      <c r="B54" s="18"/>
      <c r="C54" s="23"/>
      <c r="D54" s="18"/>
    </row>
    <row r="55" spans="1:4" x14ac:dyDescent="0.25">
      <c r="A55" s="18"/>
      <c r="B55" s="18"/>
      <c r="C55" s="23"/>
      <c r="D55" s="18"/>
    </row>
    <row r="56" spans="1:4" x14ac:dyDescent="0.25">
      <c r="A56" s="18"/>
      <c r="B56" s="18"/>
      <c r="C56" s="23"/>
      <c r="D56" s="18"/>
    </row>
    <row r="57" spans="1:4" x14ac:dyDescent="0.25">
      <c r="A57" s="18"/>
      <c r="B57" s="18"/>
      <c r="C57" s="18"/>
      <c r="D57" s="18"/>
    </row>
    <row r="58" spans="1:4" x14ac:dyDescent="0.25">
      <c r="A58" s="18"/>
      <c r="B58" s="18"/>
      <c r="C58" s="18"/>
      <c r="D58" s="18"/>
    </row>
    <row r="59" spans="1:4" x14ac:dyDescent="0.25">
      <c r="A59" s="18"/>
      <c r="B59" s="18"/>
      <c r="C59" s="18"/>
      <c r="D59" s="18"/>
    </row>
    <row r="60" spans="1:4" x14ac:dyDescent="0.25">
      <c r="A60" s="18"/>
      <c r="B60" s="18"/>
      <c r="C60" s="18"/>
      <c r="D60" s="18"/>
    </row>
    <row r="61" spans="1:4" x14ac:dyDescent="0.25">
      <c r="A61" s="18"/>
      <c r="B61" s="18"/>
      <c r="C61" s="18"/>
      <c r="D61" s="18"/>
    </row>
    <row r="62" spans="1:4" ht="22.5" customHeight="1" x14ac:dyDescent="0.25">
      <c r="A62" s="18"/>
      <c r="B62" s="18"/>
      <c r="C62" s="18"/>
      <c r="D62" s="18"/>
    </row>
    <row r="63" spans="1:4" x14ac:dyDescent="0.25">
      <c r="A63" s="18"/>
      <c r="B63" s="18"/>
      <c r="C63" s="18"/>
      <c r="D63" s="18"/>
    </row>
    <row r="64" spans="1:4" x14ac:dyDescent="0.25">
      <c r="A64" s="18"/>
      <c r="B64" s="18"/>
      <c r="C64" s="19"/>
      <c r="D64" s="18"/>
    </row>
    <row r="65" spans="1:4" ht="22.5" customHeight="1" x14ac:dyDescent="0.25">
      <c r="A65" s="18"/>
      <c r="B65" s="18"/>
      <c r="C65" s="18"/>
      <c r="D65" s="18"/>
    </row>
    <row r="66" spans="1:4" x14ac:dyDescent="0.25">
      <c r="A66" s="18"/>
      <c r="B66" s="18"/>
      <c r="C66" s="18"/>
      <c r="D66" s="18"/>
    </row>
    <row r="67" spans="1:4" x14ac:dyDescent="0.25">
      <c r="A67" s="18"/>
      <c r="B67" s="18"/>
      <c r="C67" s="18"/>
      <c r="D67" s="18"/>
    </row>
    <row r="68" spans="1:4" x14ac:dyDescent="0.25">
      <c r="A68" s="18"/>
      <c r="B68" s="18"/>
      <c r="C68" s="18"/>
      <c r="D68" s="18"/>
    </row>
    <row r="69" spans="1:4" x14ac:dyDescent="0.25">
      <c r="A69" s="18"/>
      <c r="B69" s="18"/>
      <c r="C69" s="18"/>
      <c r="D69" s="18"/>
    </row>
    <row r="70" spans="1:4" x14ac:dyDescent="0.25">
      <c r="A70" s="18"/>
      <c r="B70" s="18"/>
      <c r="C70" s="19"/>
      <c r="D70" s="18"/>
    </row>
    <row r="71" spans="1:4" x14ac:dyDescent="0.25">
      <c r="A71" s="18"/>
      <c r="B71" s="18"/>
      <c r="C71" s="18"/>
      <c r="D71" s="18"/>
    </row>
    <row r="72" spans="1:4" x14ac:dyDescent="0.25">
      <c r="A72" s="18"/>
      <c r="B72" s="18"/>
      <c r="C72" s="19"/>
      <c r="D72" s="18"/>
    </row>
    <row r="73" spans="1:4" x14ac:dyDescent="0.25">
      <c r="A73" s="18"/>
      <c r="B73" s="18"/>
      <c r="C73" s="18"/>
      <c r="D73" s="18"/>
    </row>
    <row r="74" spans="1:4" x14ac:dyDescent="0.25">
      <c r="A74" s="18"/>
      <c r="B74" s="18"/>
      <c r="C74" s="18"/>
      <c r="D74" s="18"/>
    </row>
    <row r="75" spans="1:4" x14ac:dyDescent="0.25">
      <c r="A75" s="18"/>
      <c r="B75" s="18"/>
      <c r="C75" s="18"/>
      <c r="D75" s="18"/>
    </row>
    <row r="76" spans="1:4" x14ac:dyDescent="0.25">
      <c r="A76" s="18"/>
      <c r="B76" s="18"/>
      <c r="C76" s="18"/>
      <c r="D76" s="18"/>
    </row>
    <row r="77" spans="1:4" x14ac:dyDescent="0.25">
      <c r="A77" s="18"/>
      <c r="B77" s="18"/>
      <c r="C77" s="18"/>
      <c r="D77" s="18"/>
    </row>
    <row r="78" spans="1:4" x14ac:dyDescent="0.25">
      <c r="A78" s="18"/>
      <c r="B78" s="18"/>
      <c r="C78" s="18"/>
      <c r="D78" s="18"/>
    </row>
    <row r="79" spans="1:4" x14ac:dyDescent="0.25">
      <c r="A79" s="18"/>
      <c r="B79" s="18"/>
      <c r="C79" s="18"/>
      <c r="D79" s="18"/>
    </row>
    <row r="80" spans="1:4" x14ac:dyDescent="0.25">
      <c r="A80" s="18"/>
      <c r="B80" s="18"/>
      <c r="C80" s="18"/>
      <c r="D80" s="18"/>
    </row>
    <row r="81" spans="1:4" x14ac:dyDescent="0.25">
      <c r="A81" s="18"/>
      <c r="B81" s="18"/>
      <c r="C81" s="18"/>
      <c r="D81" s="18"/>
    </row>
    <row r="82" spans="1:4" x14ac:dyDescent="0.25">
      <c r="A82" s="18"/>
      <c r="B82" s="18"/>
      <c r="C82" s="23"/>
      <c r="D82" s="18"/>
    </row>
    <row r="83" spans="1:4" x14ac:dyDescent="0.25">
      <c r="A83" s="18"/>
      <c r="B83" s="18"/>
      <c r="C83" s="18"/>
      <c r="D83" s="18"/>
    </row>
    <row r="84" spans="1:4" x14ac:dyDescent="0.25">
      <c r="A84" s="18"/>
      <c r="B84" s="18"/>
      <c r="C84" s="18"/>
      <c r="D84" s="18"/>
    </row>
    <row r="85" spans="1:4" x14ac:dyDescent="0.25">
      <c r="A85" s="18"/>
      <c r="B85" s="18"/>
      <c r="C85" s="19"/>
      <c r="D85" s="18"/>
    </row>
    <row r="86" spans="1:4" x14ac:dyDescent="0.25">
      <c r="A86" s="18"/>
      <c r="B86" s="18"/>
      <c r="C86" s="18"/>
      <c r="D86" s="18"/>
    </row>
    <row r="87" spans="1:4" x14ac:dyDescent="0.25">
      <c r="A87" s="20"/>
      <c r="B87" s="20"/>
      <c r="C87" s="20"/>
      <c r="D87" s="21"/>
    </row>
    <row r="88" spans="1:4" x14ac:dyDescent="0.25">
      <c r="A88" s="18"/>
      <c r="B88" s="18"/>
      <c r="C88" s="22"/>
      <c r="D88" s="18"/>
    </row>
    <row r="89" spans="1:4" x14ac:dyDescent="0.25">
      <c r="A89" s="18"/>
      <c r="B89" s="18"/>
      <c r="C89" s="22"/>
      <c r="D89" s="18"/>
    </row>
    <row r="90" spans="1:4" x14ac:dyDescent="0.25">
      <c r="A90" s="18"/>
      <c r="B90" s="18"/>
      <c r="C90" s="19"/>
      <c r="D90" s="18"/>
    </row>
    <row r="91" spans="1:4" x14ac:dyDescent="0.25">
      <c r="A91" s="18"/>
      <c r="B91" s="18"/>
      <c r="C91" s="19"/>
      <c r="D91" s="19"/>
    </row>
    <row r="92" spans="1:4" x14ac:dyDescent="0.25">
      <c r="A92" s="18"/>
      <c r="B92" s="18"/>
      <c r="C92" s="18"/>
      <c r="D92" s="18"/>
    </row>
    <row r="93" spans="1:4" x14ac:dyDescent="0.25">
      <c r="A93" s="18"/>
      <c r="B93" s="18"/>
      <c r="C93" s="18"/>
      <c r="D93" s="18"/>
    </row>
    <row r="94" spans="1:4" x14ac:dyDescent="0.25">
      <c r="A94" s="24"/>
      <c r="B94" s="24"/>
      <c r="C94" s="24"/>
      <c r="D94" s="24"/>
    </row>
    <row r="95" spans="1:4" x14ac:dyDescent="0.25">
      <c r="A95" s="24"/>
      <c r="B95" s="24"/>
      <c r="C95" s="24"/>
      <c r="D95" s="24"/>
    </row>
    <row r="96" spans="1:4" x14ac:dyDescent="0.25">
      <c r="A96" s="24"/>
      <c r="B96" s="24"/>
      <c r="C96" s="24"/>
      <c r="D96" s="24"/>
    </row>
    <row r="97" spans="1:4" x14ac:dyDescent="0.25">
      <c r="A97" s="24"/>
      <c r="B97" s="24"/>
      <c r="C97" s="24"/>
      <c r="D97" s="24"/>
    </row>
    <row r="98" spans="1:4" x14ac:dyDescent="0.25">
      <c r="A98" s="18"/>
      <c r="B98" s="18"/>
      <c r="C98" s="18"/>
      <c r="D98" s="18"/>
    </row>
    <row r="99" spans="1:4" x14ac:dyDescent="0.25">
      <c r="A99" s="18"/>
      <c r="B99" s="18"/>
      <c r="C99" s="18"/>
      <c r="D99" s="18"/>
    </row>
    <row r="100" spans="1:4" x14ac:dyDescent="0.25">
      <c r="A100" s="18"/>
      <c r="B100" s="18"/>
      <c r="C100" s="18"/>
      <c r="D100" s="18"/>
    </row>
    <row r="101" spans="1:4" x14ac:dyDescent="0.25">
      <c r="A101" s="18"/>
      <c r="B101" s="18"/>
      <c r="C101" s="18"/>
      <c r="D101" s="18"/>
    </row>
    <row r="102" spans="1:4" x14ac:dyDescent="0.25">
      <c r="A102" s="18"/>
      <c r="B102" s="18"/>
      <c r="C102" s="18"/>
      <c r="D102" s="18"/>
    </row>
    <row r="103" spans="1:4" x14ac:dyDescent="0.25">
      <c r="A103" s="18"/>
      <c r="B103" s="18"/>
      <c r="C103" s="18"/>
      <c r="D103" s="18"/>
    </row>
    <row r="104" spans="1:4" x14ac:dyDescent="0.25">
      <c r="A104" s="18"/>
      <c r="B104" s="18"/>
      <c r="C104" s="18"/>
      <c r="D104" s="18"/>
    </row>
    <row r="105" spans="1:4" x14ac:dyDescent="0.25">
      <c r="A105" s="18"/>
      <c r="B105" s="18"/>
      <c r="C105" s="23"/>
      <c r="D105" s="18"/>
    </row>
    <row r="106" spans="1:4" x14ac:dyDescent="0.25">
      <c r="A106" s="18"/>
      <c r="B106" s="18"/>
      <c r="C106" s="18"/>
      <c r="D106" s="18"/>
    </row>
    <row r="107" spans="1:4" x14ac:dyDescent="0.25">
      <c r="A107" s="18"/>
      <c r="B107" s="18"/>
      <c r="C107" s="18"/>
      <c r="D107" s="18"/>
    </row>
    <row r="108" spans="1:4" x14ac:dyDescent="0.25">
      <c r="A108" s="18"/>
      <c r="B108" s="18"/>
      <c r="C108" s="18"/>
      <c r="D108" s="18"/>
    </row>
    <row r="109" spans="1:4" x14ac:dyDescent="0.25">
      <c r="A109" s="18"/>
      <c r="B109" s="18"/>
      <c r="C109" s="23"/>
      <c r="D109" s="18"/>
    </row>
    <row r="110" spans="1:4" x14ac:dyDescent="0.25">
      <c r="A110" s="18"/>
      <c r="B110" s="18"/>
      <c r="C110" s="23"/>
      <c r="D110" s="18"/>
    </row>
    <row r="111" spans="1:4" x14ac:dyDescent="0.25">
      <c r="A111" s="18"/>
      <c r="B111" s="18"/>
      <c r="C111" s="18"/>
      <c r="D111" s="18"/>
    </row>
    <row r="112" spans="1:4" x14ac:dyDescent="0.25">
      <c r="A112" s="18"/>
      <c r="B112" s="18"/>
      <c r="C112" s="18"/>
      <c r="D112" s="18"/>
    </row>
    <row r="113" spans="1:4" x14ac:dyDescent="0.25">
      <c r="A113" s="18"/>
      <c r="B113" s="18"/>
      <c r="C113" s="18"/>
      <c r="D113" s="18"/>
    </row>
    <row r="114" spans="1:4" x14ac:dyDescent="0.25">
      <c r="A114" s="18"/>
      <c r="B114" s="18"/>
      <c r="C114" s="18"/>
      <c r="D114" s="18"/>
    </row>
    <row r="115" spans="1:4" x14ac:dyDescent="0.25">
      <c r="A115" s="18"/>
      <c r="B115" s="18"/>
      <c r="C115" s="18"/>
      <c r="D115" s="18"/>
    </row>
    <row r="116" spans="1:4" x14ac:dyDescent="0.25">
      <c r="A116" s="18"/>
      <c r="B116" s="18"/>
      <c r="C116" s="18"/>
      <c r="D116" s="18"/>
    </row>
    <row r="117" spans="1:4" x14ac:dyDescent="0.25">
      <c r="A117" s="18"/>
      <c r="B117" s="18"/>
      <c r="C117" s="18"/>
      <c r="D117" s="18"/>
    </row>
    <row r="118" spans="1:4" x14ac:dyDescent="0.25">
      <c r="A118" s="18"/>
      <c r="B118" s="18"/>
      <c r="C118" s="18"/>
      <c r="D118" s="18"/>
    </row>
    <row r="119" spans="1:4" x14ac:dyDescent="0.25">
      <c r="A119" s="18"/>
      <c r="B119" s="18"/>
      <c r="C119" s="18"/>
      <c r="D119" s="18"/>
    </row>
    <row r="120" spans="1:4" x14ac:dyDescent="0.25">
      <c r="A120" s="18"/>
      <c r="B120" s="18"/>
      <c r="C120" s="18"/>
      <c r="D120" s="18"/>
    </row>
    <row r="121" spans="1:4" x14ac:dyDescent="0.25">
      <c r="A121" s="18"/>
      <c r="B121" s="18"/>
      <c r="C121" s="18"/>
      <c r="D121" s="18"/>
    </row>
    <row r="122" spans="1:4" x14ac:dyDescent="0.25">
      <c r="A122" s="18"/>
      <c r="B122" s="18"/>
      <c r="C122" s="18"/>
      <c r="D122" s="18"/>
    </row>
    <row r="123" spans="1:4" x14ac:dyDescent="0.25">
      <c r="A123" s="18"/>
      <c r="B123" s="18"/>
      <c r="C123" s="18"/>
      <c r="D123" s="18"/>
    </row>
    <row r="124" spans="1:4" x14ac:dyDescent="0.25">
      <c r="A124" s="18"/>
      <c r="B124" s="18"/>
      <c r="C124" s="23"/>
      <c r="D124" s="18"/>
    </row>
    <row r="125" spans="1:4" x14ac:dyDescent="0.25">
      <c r="A125" s="18"/>
      <c r="B125" s="18"/>
      <c r="C125" s="19"/>
      <c r="D125" s="18"/>
    </row>
    <row r="126" spans="1:4" x14ac:dyDescent="0.25">
      <c r="A126" s="18"/>
      <c r="B126" s="18"/>
      <c r="C126" s="18"/>
      <c r="D126" s="18"/>
    </row>
    <row r="127" spans="1:4" x14ac:dyDescent="0.25">
      <c r="A127" s="18"/>
      <c r="B127" s="18"/>
      <c r="C127" s="18"/>
      <c r="D127" s="18"/>
    </row>
  </sheetData>
  <mergeCells count="10">
    <mergeCell ref="A1:A2"/>
    <mergeCell ref="B1:B2"/>
    <mergeCell ref="C1:C2"/>
    <mergeCell ref="D1:D2"/>
    <mergeCell ref="B6:B13"/>
    <mergeCell ref="B40:B41"/>
    <mergeCell ref="D40:D41"/>
    <mergeCell ref="A42:D42"/>
    <mergeCell ref="B27:B38"/>
    <mergeCell ref="D27:D38"/>
  </mergeCells>
  <dataValidations count="1">
    <dataValidation type="list" showInputMessage="1" showErrorMessage="1" sqref="A5 A7:A19 A21 A23:A25 A28:A41">
      <formula1>abbreviation</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45"/>
  <sheetViews>
    <sheetView workbookViewId="0">
      <selection activeCell="L49" sqref="L49"/>
    </sheetView>
  </sheetViews>
  <sheetFormatPr defaultRowHeight="15" x14ac:dyDescent="0.25"/>
  <cols>
    <col min="3" max="3" width="58" customWidth="1"/>
    <col min="4" max="4" width="11.42578125" style="15" customWidth="1"/>
    <col min="6" max="6" width="18.42578125" hidden="1" customWidth="1"/>
    <col min="7" max="7" width="0" hidden="1" customWidth="1"/>
    <col min="8" max="8" width="11.140625" hidden="1" customWidth="1"/>
    <col min="9" max="9" width="0" hidden="1" customWidth="1"/>
    <col min="10" max="10" width="14.85546875" hidden="1" customWidth="1"/>
  </cols>
  <sheetData>
    <row r="1" spans="1:4" ht="15.75" thickBot="1" x14ac:dyDescent="0.3">
      <c r="A1" s="25"/>
      <c r="B1" s="25"/>
      <c r="C1" s="58" t="s">
        <v>970</v>
      </c>
      <c r="D1" s="25"/>
    </row>
    <row r="2" spans="1:4" ht="26.25" thickBot="1" x14ac:dyDescent="0.3">
      <c r="A2" s="4"/>
      <c r="B2" s="5"/>
      <c r="C2" s="7" t="s">
        <v>971</v>
      </c>
      <c r="D2" s="5"/>
    </row>
    <row r="3" spans="1:4" ht="15.75" thickBot="1" x14ac:dyDescent="0.3">
      <c r="A3" s="4"/>
      <c r="B3" s="5"/>
      <c r="C3" s="7" t="s">
        <v>972</v>
      </c>
      <c r="D3" s="7" t="s">
        <v>558</v>
      </c>
    </row>
    <row r="4" spans="1:4" ht="25.5" x14ac:dyDescent="0.25">
      <c r="A4" s="1"/>
      <c r="B4" s="258" t="s">
        <v>284</v>
      </c>
      <c r="C4" s="9" t="s">
        <v>973</v>
      </c>
      <c r="D4" s="9" t="s">
        <v>285</v>
      </c>
    </row>
    <row r="5" spans="1:4" x14ac:dyDescent="0.25">
      <c r="A5" s="85"/>
      <c r="B5" s="259"/>
      <c r="C5" s="9" t="s">
        <v>974</v>
      </c>
      <c r="D5" s="9" t="s">
        <v>286</v>
      </c>
    </row>
    <row r="6" spans="1:4" x14ac:dyDescent="0.25">
      <c r="A6" s="85"/>
      <c r="B6" s="259"/>
      <c r="C6" s="9" t="s">
        <v>975</v>
      </c>
      <c r="D6" s="9"/>
    </row>
    <row r="7" spans="1:4" ht="15" customHeight="1" x14ac:dyDescent="0.25">
      <c r="A7" s="85"/>
      <c r="B7" s="259"/>
      <c r="C7" s="9" t="s">
        <v>976</v>
      </c>
      <c r="D7" s="16"/>
    </row>
    <row r="8" spans="1:4" x14ac:dyDescent="0.25">
      <c r="A8" s="85"/>
      <c r="B8" s="259"/>
      <c r="C8" s="9" t="s">
        <v>977</v>
      </c>
      <c r="D8" s="16"/>
    </row>
    <row r="9" spans="1:4" x14ac:dyDescent="0.25">
      <c r="A9" s="85"/>
      <c r="B9" s="259"/>
      <c r="C9" s="9" t="s">
        <v>978</v>
      </c>
      <c r="D9" s="16"/>
    </row>
    <row r="10" spans="1:4" ht="15.75" thickBot="1" x14ac:dyDescent="0.3">
      <c r="A10" s="85"/>
      <c r="B10" s="259"/>
      <c r="C10" s="9" t="s">
        <v>979</v>
      </c>
      <c r="D10" s="16"/>
    </row>
    <row r="11" spans="1:4" ht="15.75" customHeight="1" x14ac:dyDescent="0.25">
      <c r="A11" s="264"/>
      <c r="B11" s="258" t="s">
        <v>287</v>
      </c>
      <c r="C11" s="258" t="s">
        <v>980</v>
      </c>
      <c r="D11" s="2" t="s">
        <v>288</v>
      </c>
    </row>
    <row r="12" spans="1:4" ht="22.5" customHeight="1" x14ac:dyDescent="0.25">
      <c r="A12" s="266"/>
      <c r="B12" s="259"/>
      <c r="C12" s="259"/>
      <c r="D12" s="9" t="s">
        <v>289</v>
      </c>
    </row>
    <row r="13" spans="1:4" ht="15.75" thickBot="1" x14ac:dyDescent="0.3">
      <c r="A13" s="265"/>
      <c r="B13" s="260"/>
      <c r="C13" s="260"/>
      <c r="D13" s="5"/>
    </row>
    <row r="14" spans="1:4" ht="39" thickBot="1" x14ac:dyDescent="0.3">
      <c r="A14" s="86"/>
      <c r="B14" s="25" t="s">
        <v>290</v>
      </c>
      <c r="C14" s="25" t="s">
        <v>981</v>
      </c>
      <c r="D14" s="25" t="s">
        <v>291</v>
      </c>
    </row>
    <row r="15" spans="1:4" ht="26.25" thickBot="1" x14ac:dyDescent="0.3">
      <c r="A15" s="85"/>
      <c r="B15" s="9" t="s">
        <v>292</v>
      </c>
      <c r="C15" s="9" t="s">
        <v>982</v>
      </c>
      <c r="D15" s="9" t="s">
        <v>293</v>
      </c>
    </row>
    <row r="16" spans="1:4" ht="26.25" thickBot="1" x14ac:dyDescent="0.3">
      <c r="A16" s="86"/>
      <c r="B16" s="25" t="s">
        <v>294</v>
      </c>
      <c r="C16" s="25" t="s">
        <v>983</v>
      </c>
      <c r="D16" s="25" t="s">
        <v>295</v>
      </c>
    </row>
    <row r="17" spans="1:4" ht="26.25" thickBot="1" x14ac:dyDescent="0.3">
      <c r="A17" s="85"/>
      <c r="B17" s="9" t="s">
        <v>296</v>
      </c>
      <c r="C17" s="9" t="s">
        <v>984</v>
      </c>
      <c r="D17" s="9" t="s">
        <v>297</v>
      </c>
    </row>
    <row r="18" spans="1:4" ht="15.75" thickBot="1" x14ac:dyDescent="0.3">
      <c r="A18" s="25"/>
      <c r="B18" s="26"/>
      <c r="C18" s="52" t="s">
        <v>985</v>
      </c>
      <c r="D18" s="26"/>
    </row>
    <row r="19" spans="1:4" x14ac:dyDescent="0.25">
      <c r="A19" s="1"/>
      <c r="B19" s="258" t="s">
        <v>298</v>
      </c>
      <c r="C19" s="9" t="s">
        <v>986</v>
      </c>
      <c r="D19" s="9"/>
    </row>
    <row r="20" spans="1:4" x14ac:dyDescent="0.25">
      <c r="A20" s="85"/>
      <c r="B20" s="259"/>
      <c r="C20" s="9" t="s">
        <v>987</v>
      </c>
      <c r="D20" s="9" t="s">
        <v>286</v>
      </c>
    </row>
    <row r="21" spans="1:4" x14ac:dyDescent="0.25">
      <c r="A21" s="85"/>
      <c r="B21" s="259"/>
      <c r="C21" s="9" t="s">
        <v>988</v>
      </c>
      <c r="D21" s="9" t="s">
        <v>286</v>
      </c>
    </row>
    <row r="22" spans="1:4" ht="15.75" thickBot="1" x14ac:dyDescent="0.3">
      <c r="A22" s="85"/>
      <c r="B22" s="259"/>
      <c r="C22" s="9" t="s">
        <v>989</v>
      </c>
      <c r="D22" s="9"/>
    </row>
    <row r="23" spans="1:4" ht="26.25" thickBot="1" x14ac:dyDescent="0.3">
      <c r="A23" s="25"/>
      <c r="B23" s="26"/>
      <c r="C23" s="52" t="s">
        <v>990</v>
      </c>
      <c r="D23" s="26"/>
    </row>
    <row r="24" spans="1:4" ht="26.25" thickBot="1" x14ac:dyDescent="0.3">
      <c r="A24" s="85"/>
      <c r="B24" s="1" t="s">
        <v>299</v>
      </c>
      <c r="C24" s="1" t="s">
        <v>991</v>
      </c>
      <c r="D24" s="1" t="s">
        <v>300</v>
      </c>
    </row>
    <row r="25" spans="1:4" x14ac:dyDescent="0.25">
      <c r="A25" s="264"/>
      <c r="B25" s="258" t="s">
        <v>301</v>
      </c>
      <c r="C25" s="258" t="s">
        <v>992</v>
      </c>
      <c r="D25" s="258" t="s">
        <v>302</v>
      </c>
    </row>
    <row r="26" spans="1:4" ht="15.75" thickBot="1" x14ac:dyDescent="0.3">
      <c r="A26" s="265"/>
      <c r="B26" s="260"/>
      <c r="C26" s="260"/>
      <c r="D26" s="260"/>
    </row>
    <row r="27" spans="1:4" x14ac:dyDescent="0.25">
      <c r="A27" s="64"/>
      <c r="B27" s="258" t="s">
        <v>303</v>
      </c>
      <c r="C27" s="2" t="s">
        <v>993</v>
      </c>
      <c r="D27" s="2"/>
    </row>
    <row r="28" spans="1:4" ht="38.25" x14ac:dyDescent="0.25">
      <c r="A28" s="85"/>
      <c r="B28" s="259"/>
      <c r="C28" s="9" t="s">
        <v>994</v>
      </c>
      <c r="D28" s="9" t="s">
        <v>304</v>
      </c>
    </row>
    <row r="29" spans="1:4" x14ac:dyDescent="0.25">
      <c r="A29" s="85"/>
      <c r="B29" s="259"/>
      <c r="C29" s="9" t="s">
        <v>995</v>
      </c>
      <c r="D29" s="9" t="s">
        <v>117</v>
      </c>
    </row>
    <row r="30" spans="1:4" ht="26.25" thickBot="1" x14ac:dyDescent="0.3">
      <c r="A30" s="72"/>
      <c r="B30" s="260"/>
      <c r="C30" s="5" t="s">
        <v>996</v>
      </c>
      <c r="D30" s="5" t="s">
        <v>305</v>
      </c>
    </row>
    <row r="31" spans="1:4" x14ac:dyDescent="0.25">
      <c r="A31" s="71"/>
      <c r="B31" s="258" t="s">
        <v>306</v>
      </c>
      <c r="C31" s="2" t="s">
        <v>997</v>
      </c>
      <c r="D31" s="258" t="s">
        <v>307</v>
      </c>
    </row>
    <row r="32" spans="1:4" ht="26.25" thickBot="1" x14ac:dyDescent="0.3">
      <c r="A32" s="72"/>
      <c r="B32" s="260"/>
      <c r="C32" s="5" t="s">
        <v>998</v>
      </c>
      <c r="D32" s="260"/>
    </row>
    <row r="33" spans="1:10" x14ac:dyDescent="0.25">
      <c r="A33" s="264"/>
      <c r="B33" s="259" t="s">
        <v>308</v>
      </c>
      <c r="C33" s="259" t="s">
        <v>999</v>
      </c>
      <c r="D33" s="9" t="s">
        <v>307</v>
      </c>
    </row>
    <row r="34" spans="1:10" ht="22.5" customHeight="1" thickBot="1" x14ac:dyDescent="0.3">
      <c r="A34" s="265"/>
      <c r="B34" s="260"/>
      <c r="C34" s="260"/>
      <c r="D34" s="5" t="s">
        <v>309</v>
      </c>
    </row>
    <row r="35" spans="1:10" ht="15.75" thickBot="1" x14ac:dyDescent="0.3">
      <c r="A35" s="85"/>
      <c r="B35" s="1" t="s">
        <v>310</v>
      </c>
      <c r="C35" s="1" t="s">
        <v>1000</v>
      </c>
      <c r="D35" s="1" t="s">
        <v>311</v>
      </c>
    </row>
    <row r="36" spans="1:10" ht="26.25" thickBot="1" x14ac:dyDescent="0.3">
      <c r="A36" s="25"/>
      <c r="B36" s="26"/>
      <c r="C36" s="52" t="s">
        <v>1001</v>
      </c>
      <c r="D36" s="26"/>
    </row>
    <row r="37" spans="1:10" ht="26.25" thickBot="1" x14ac:dyDescent="0.3">
      <c r="A37" s="86"/>
      <c r="B37" s="25" t="s">
        <v>312</v>
      </c>
      <c r="C37" s="25" t="s">
        <v>991</v>
      </c>
      <c r="D37" s="25" t="s">
        <v>300</v>
      </c>
    </row>
    <row r="38" spans="1:10" ht="15.75" thickBot="1" x14ac:dyDescent="0.3">
      <c r="A38" s="85"/>
      <c r="B38" s="66" t="s">
        <v>313</v>
      </c>
      <c r="C38" s="66" t="s">
        <v>1177</v>
      </c>
      <c r="D38" s="66" t="s">
        <v>314</v>
      </c>
    </row>
    <row r="39" spans="1:10" x14ac:dyDescent="0.25">
      <c r="A39" s="64"/>
      <c r="B39" s="258" t="s">
        <v>315</v>
      </c>
      <c r="C39" s="2" t="s">
        <v>993</v>
      </c>
      <c r="D39" s="2"/>
    </row>
    <row r="40" spans="1:10" ht="38.25" x14ac:dyDescent="0.25">
      <c r="A40" s="85"/>
      <c r="B40" s="259"/>
      <c r="C40" s="9" t="s">
        <v>994</v>
      </c>
      <c r="D40" s="9" t="s">
        <v>117</v>
      </c>
    </row>
    <row r="41" spans="1:10" x14ac:dyDescent="0.25">
      <c r="A41" s="85"/>
      <c r="B41" s="259"/>
      <c r="C41" s="9" t="s">
        <v>995</v>
      </c>
      <c r="D41" s="108">
        <v>7.1</v>
      </c>
    </row>
    <row r="42" spans="1:10" ht="26.25" thickBot="1" x14ac:dyDescent="0.3">
      <c r="A42" s="85"/>
      <c r="B42" s="260"/>
      <c r="C42" s="5" t="s">
        <v>996</v>
      </c>
      <c r="D42" s="5"/>
    </row>
    <row r="43" spans="1:10" ht="15.75" thickBot="1" x14ac:dyDescent="0.3">
      <c r="A43" s="243" t="str">
        <f>"Tổng kết: "&amp;"Phù hợp: "&amp;(COUNTIF($A$4:$A$42,"Y")&amp;"/"&amp;(COUNTA($A$4:$A$42)-COUNTIF($A$4:$A$42,"NA")-COUNTIF($A$4:$A$42,"NW")))&amp;" điểm; "&amp;"Khuyến cáo: "&amp;(COUNTIF($A$4:$A$42,"R")&amp;"/"&amp;(COUNTA($A$4:$A$42)-COUNTIF($A$4:$A$42,"NA")-COUNTIF($A$4:$A$42,"NW")))&amp;" điểm; "&amp;"Nhận xét: "&amp;(COUNTIF($A$4:$A$42,"C")&amp;"/"&amp;(COUNTA($A$4:$A$42)-COUNTIF($A$4:$A$42,"NA")-COUNTIF($A$4:$A$42,"NW")))&amp;" điểm; "&amp;"Chưa khắc phục: "&amp;(COUNTIF($A$4:$A$42,"RO")&amp;"/"&amp;(COUNTA($A$4:$A$42)-COUNTIF($A$4:$A$42,"NA")-COUNTIF($A$4:$A$42,"NW")))&amp;" điểm."</f>
        <v>Tổng kết: Phù hợp: 0/0 điểm; Khuyến cáo: 0/0 điểm; Nhận xét: 0/0 điểm; Chưa khắc phục: 0/0 điểm.</v>
      </c>
      <c r="B43" s="244"/>
      <c r="C43" s="244"/>
      <c r="D43" s="245"/>
    </row>
    <row r="44" spans="1:10" ht="15.75" thickBot="1" x14ac:dyDescent="0.3">
      <c r="A44" s="25"/>
      <c r="B44" s="26"/>
      <c r="C44" s="52" t="s">
        <v>593</v>
      </c>
      <c r="D44" s="26"/>
      <c r="F44" t="s">
        <v>1182</v>
      </c>
      <c r="G44" t="s">
        <v>1173</v>
      </c>
      <c r="H44" t="s">
        <v>1178</v>
      </c>
      <c r="I44" t="s">
        <v>1179</v>
      </c>
      <c r="J44" t="s">
        <v>1180</v>
      </c>
    </row>
    <row r="45" spans="1:10" ht="26.25" thickBot="1" x14ac:dyDescent="0.3">
      <c r="A45" s="25"/>
      <c r="B45" s="25" t="s">
        <v>316</v>
      </c>
      <c r="C45" s="25" t="s">
        <v>639</v>
      </c>
      <c r="D45" s="25"/>
      <c r="F45">
        <f>COUNTA($A$4:$A$38)-COUNTIF($A$4:$A$38,"NA")-COUNTIF($A$4:$A$38,"NW")</f>
        <v>0</v>
      </c>
      <c r="G45">
        <f>COUNTIF($A$4:$A$38,"Y")</f>
        <v>0</v>
      </c>
      <c r="H45">
        <f>COUNTIF($A$4:$A$38,"R")</f>
        <v>0</v>
      </c>
      <c r="I45">
        <f>COUNTIF($A$4:$A$38,"C")</f>
        <v>0</v>
      </c>
      <c r="J45">
        <f>COUNTIF($A$4:$A$38,"RO")</f>
        <v>0</v>
      </c>
    </row>
  </sheetData>
  <mergeCells count="17">
    <mergeCell ref="D25:D26"/>
    <mergeCell ref="B4:B10"/>
    <mergeCell ref="B11:B13"/>
    <mergeCell ref="C11:C13"/>
    <mergeCell ref="B19:B22"/>
    <mergeCell ref="A43:D43"/>
    <mergeCell ref="A33:A34"/>
    <mergeCell ref="A11:A13"/>
    <mergeCell ref="A25:A26"/>
    <mergeCell ref="B39:B42"/>
    <mergeCell ref="B27:B30"/>
    <mergeCell ref="B31:B32"/>
    <mergeCell ref="D31:D32"/>
    <mergeCell ref="B33:B34"/>
    <mergeCell ref="C33:C34"/>
    <mergeCell ref="B25:B26"/>
    <mergeCell ref="C25:C26"/>
  </mergeCells>
  <dataValidations count="1">
    <dataValidation type="list" showInputMessage="1" showErrorMessage="1" sqref="A5:A11 A14:A17 A20:A22 A24:A25 A28:A33 A35 A37:A38 A40:A42">
      <formula1>abbreviation</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246"/>
  <sheetViews>
    <sheetView topLeftCell="A43" workbookViewId="0">
      <selection activeCell="E1" sqref="E1:E1048576"/>
    </sheetView>
  </sheetViews>
  <sheetFormatPr defaultRowHeight="15" x14ac:dyDescent="0.25"/>
  <cols>
    <col min="3" max="3" width="58" customWidth="1"/>
    <col min="4" max="4" width="11.42578125" style="15" customWidth="1"/>
    <col min="5" max="5" width="12.28515625" style="198" bestFit="1" customWidth="1"/>
    <col min="6" max="6" width="18.42578125" hidden="1" customWidth="1"/>
    <col min="7" max="7" width="8.42578125" hidden="1" customWidth="1"/>
    <col min="8" max="8" width="11.140625" hidden="1" customWidth="1"/>
    <col min="9" max="9" width="9" hidden="1" customWidth="1"/>
    <col min="10" max="10" width="14.85546875" hidden="1" customWidth="1"/>
  </cols>
  <sheetData>
    <row r="1" spans="1:5" ht="27.75" thickBot="1" x14ac:dyDescent="0.3">
      <c r="A1" s="25"/>
      <c r="B1" s="25"/>
      <c r="C1" s="58" t="s">
        <v>912</v>
      </c>
      <c r="D1" s="49"/>
      <c r="E1" s="198" t="s">
        <v>1661</v>
      </c>
    </row>
    <row r="2" spans="1:5" ht="26.25" thickBot="1" x14ac:dyDescent="0.3">
      <c r="A2" s="4"/>
      <c r="B2" s="5"/>
      <c r="C2" s="7" t="s">
        <v>913</v>
      </c>
      <c r="D2" s="11"/>
    </row>
    <row r="3" spans="1:5" ht="15.75" thickBot="1" x14ac:dyDescent="0.3">
      <c r="A3" s="4"/>
      <c r="B3" s="5"/>
      <c r="C3" s="7" t="s">
        <v>647</v>
      </c>
      <c r="D3" s="50" t="s">
        <v>558</v>
      </c>
    </row>
    <row r="4" spans="1:5" ht="15.75" thickBot="1" x14ac:dyDescent="0.3">
      <c r="A4" s="86"/>
      <c r="B4" s="1" t="s">
        <v>317</v>
      </c>
      <c r="C4" s="1" t="s">
        <v>914</v>
      </c>
      <c r="D4" s="13" t="s">
        <v>320</v>
      </c>
    </row>
    <row r="5" spans="1:5" ht="15" customHeight="1" thickBot="1" x14ac:dyDescent="0.3">
      <c r="A5" s="86"/>
      <c r="B5" s="26" t="s">
        <v>319</v>
      </c>
      <c r="C5" s="26" t="s">
        <v>915</v>
      </c>
      <c r="D5" s="51" t="s">
        <v>322</v>
      </c>
    </row>
    <row r="6" spans="1:5" ht="51" customHeight="1" thickBot="1" x14ac:dyDescent="0.3">
      <c r="A6" s="86"/>
      <c r="B6" s="64" t="s">
        <v>321</v>
      </c>
      <c r="C6" s="9" t="s">
        <v>916</v>
      </c>
      <c r="D6" s="67" t="s">
        <v>91</v>
      </c>
    </row>
    <row r="7" spans="1:5" ht="26.25" thickBot="1" x14ac:dyDescent="0.3">
      <c r="A7" s="86"/>
      <c r="B7" s="1" t="s">
        <v>323</v>
      </c>
      <c r="C7" s="1" t="s">
        <v>918</v>
      </c>
      <c r="D7" s="13" t="s">
        <v>327</v>
      </c>
      <c r="E7" s="195" t="s">
        <v>1658</v>
      </c>
    </row>
    <row r="8" spans="1:5" ht="26.25" thickBot="1" x14ac:dyDescent="0.3">
      <c r="A8" s="86"/>
      <c r="B8" s="25" t="s">
        <v>324</v>
      </c>
      <c r="C8" s="25" t="s">
        <v>919</v>
      </c>
      <c r="D8" s="49" t="s">
        <v>209</v>
      </c>
      <c r="E8" s="195" t="s">
        <v>1654</v>
      </c>
    </row>
    <row r="9" spans="1:5" x14ac:dyDescent="0.25">
      <c r="A9" s="71"/>
      <c r="B9" s="258" t="s">
        <v>325</v>
      </c>
      <c r="C9" s="2" t="s">
        <v>920</v>
      </c>
      <c r="D9" s="53" t="s">
        <v>209</v>
      </c>
      <c r="E9" s="278" t="s">
        <v>1654</v>
      </c>
    </row>
    <row r="10" spans="1:5" ht="25.5" x14ac:dyDescent="0.25">
      <c r="A10" s="65"/>
      <c r="B10" s="259"/>
      <c r="C10" s="9" t="s">
        <v>921</v>
      </c>
      <c r="D10" s="14" t="s">
        <v>212</v>
      </c>
      <c r="E10" s="280"/>
    </row>
    <row r="11" spans="1:5" ht="15.75" thickBot="1" x14ac:dyDescent="0.3">
      <c r="A11" s="66"/>
      <c r="B11" s="260"/>
      <c r="C11" s="10"/>
      <c r="D11" s="11" t="s">
        <v>221</v>
      </c>
      <c r="E11" s="279"/>
    </row>
    <row r="12" spans="1:5" ht="26.25" thickBot="1" x14ac:dyDescent="0.3">
      <c r="A12" s="86"/>
      <c r="B12" s="25" t="s">
        <v>326</v>
      </c>
      <c r="C12" s="25" t="s">
        <v>922</v>
      </c>
      <c r="D12" s="49" t="s">
        <v>331</v>
      </c>
    </row>
    <row r="13" spans="1:5" ht="15.75" thickBot="1" x14ac:dyDescent="0.3">
      <c r="A13" s="136"/>
      <c r="B13" s="26"/>
      <c r="C13" s="52" t="s">
        <v>1410</v>
      </c>
      <c r="D13" s="51"/>
    </row>
    <row r="14" spans="1:5" ht="26.25" thickBot="1" x14ac:dyDescent="0.3">
      <c r="A14" s="136"/>
      <c r="B14" s="148" t="s">
        <v>328</v>
      </c>
      <c r="C14" s="153" t="s">
        <v>1355</v>
      </c>
      <c r="D14" s="166" t="s">
        <v>1356</v>
      </c>
    </row>
    <row r="15" spans="1:5" x14ac:dyDescent="0.25">
      <c r="A15" s="142"/>
      <c r="B15" s="298" t="s">
        <v>329</v>
      </c>
      <c r="C15" s="163" t="s">
        <v>1357</v>
      </c>
      <c r="D15" s="275" t="s">
        <v>1363</v>
      </c>
      <c r="E15" s="278" t="s">
        <v>1666</v>
      </c>
    </row>
    <row r="16" spans="1:5" x14ac:dyDescent="0.25">
      <c r="A16" s="144"/>
      <c r="B16" s="299"/>
      <c r="C16" s="154" t="s">
        <v>1358</v>
      </c>
      <c r="D16" s="276"/>
      <c r="E16" s="280"/>
    </row>
    <row r="17" spans="1:5" x14ac:dyDescent="0.25">
      <c r="A17" s="144"/>
      <c r="B17" s="299"/>
      <c r="C17" s="154" t="s">
        <v>1359</v>
      </c>
      <c r="D17" s="276"/>
      <c r="E17" s="280"/>
    </row>
    <row r="18" spans="1:5" x14ac:dyDescent="0.25">
      <c r="A18" s="144"/>
      <c r="B18" s="299"/>
      <c r="C18" s="154" t="s">
        <v>1360</v>
      </c>
      <c r="D18" s="276"/>
      <c r="E18" s="280"/>
    </row>
    <row r="19" spans="1:5" x14ac:dyDescent="0.25">
      <c r="A19" s="144"/>
      <c r="B19" s="299"/>
      <c r="C19" s="154" t="s">
        <v>1361</v>
      </c>
      <c r="D19" s="276"/>
      <c r="E19" s="280"/>
    </row>
    <row r="20" spans="1:5" ht="15.75" thickBot="1" x14ac:dyDescent="0.3">
      <c r="A20" s="143"/>
      <c r="B20" s="300"/>
      <c r="C20" s="159" t="s">
        <v>1362</v>
      </c>
      <c r="D20" s="277"/>
      <c r="E20" s="279"/>
    </row>
    <row r="21" spans="1:5" ht="15.75" thickBot="1" x14ac:dyDescent="0.3">
      <c r="A21" s="143"/>
      <c r="B21" s="173"/>
      <c r="C21" s="177" t="s">
        <v>1409</v>
      </c>
      <c r="D21" s="165"/>
    </row>
    <row r="22" spans="1:5" ht="15.75" thickBot="1" x14ac:dyDescent="0.3">
      <c r="A22" s="143"/>
      <c r="B22" s="173"/>
      <c r="C22" s="177" t="s">
        <v>1366</v>
      </c>
      <c r="D22" s="165"/>
    </row>
    <row r="23" spans="1:5" ht="39" thickBot="1" x14ac:dyDescent="0.3">
      <c r="A23" s="143"/>
      <c r="B23" s="173" t="s">
        <v>330</v>
      </c>
      <c r="C23" s="159" t="s">
        <v>1460</v>
      </c>
      <c r="D23" s="172" t="s">
        <v>1368</v>
      </c>
      <c r="E23" s="195" t="s">
        <v>1667</v>
      </c>
    </row>
    <row r="24" spans="1:5" ht="26.25" customHeight="1" thickBot="1" x14ac:dyDescent="0.3">
      <c r="A24" s="143"/>
      <c r="B24" s="298" t="s">
        <v>332</v>
      </c>
      <c r="C24" s="159" t="s">
        <v>1461</v>
      </c>
      <c r="D24" s="275" t="s">
        <v>1385</v>
      </c>
    </row>
    <row r="25" spans="1:5" ht="15.75" thickBot="1" x14ac:dyDescent="0.3">
      <c r="A25" s="143"/>
      <c r="B25" s="300"/>
      <c r="C25" s="159" t="s">
        <v>1462</v>
      </c>
      <c r="D25" s="277"/>
      <c r="E25" s="195" t="s">
        <v>1668</v>
      </c>
    </row>
    <row r="26" spans="1:5" ht="15.75" thickBot="1" x14ac:dyDescent="0.3">
      <c r="A26" s="143"/>
      <c r="B26" s="173"/>
      <c r="C26" s="177" t="s">
        <v>1367</v>
      </c>
      <c r="D26" s="165"/>
    </row>
    <row r="27" spans="1:5" ht="26.25" customHeight="1" thickBot="1" x14ac:dyDescent="0.3">
      <c r="A27" s="143"/>
      <c r="B27" s="298" t="s">
        <v>334</v>
      </c>
      <c r="C27" s="159" t="s">
        <v>1369</v>
      </c>
      <c r="D27" s="162" t="s">
        <v>1371</v>
      </c>
      <c r="E27" s="195" t="s">
        <v>1668</v>
      </c>
    </row>
    <row r="28" spans="1:5" ht="26.25" thickBot="1" x14ac:dyDescent="0.3">
      <c r="A28" s="143"/>
      <c r="B28" s="300"/>
      <c r="C28" s="159" t="s">
        <v>1370</v>
      </c>
      <c r="D28" s="162" t="s">
        <v>1376</v>
      </c>
      <c r="E28" s="195" t="s">
        <v>1667</v>
      </c>
    </row>
    <row r="29" spans="1:5" ht="15.75" thickBot="1" x14ac:dyDescent="0.3">
      <c r="A29" s="143"/>
      <c r="B29" s="173"/>
      <c r="C29" s="177" t="s">
        <v>1372</v>
      </c>
      <c r="D29" s="149"/>
    </row>
    <row r="30" spans="1:5" ht="39" thickBot="1" x14ac:dyDescent="0.3">
      <c r="A30" s="143"/>
      <c r="B30" s="173" t="s">
        <v>337</v>
      </c>
      <c r="C30" s="159" t="s">
        <v>1373</v>
      </c>
      <c r="D30" s="165" t="s">
        <v>1375</v>
      </c>
      <c r="E30" s="195" t="s">
        <v>1669</v>
      </c>
    </row>
    <row r="31" spans="1:5" ht="39" thickBot="1" x14ac:dyDescent="0.3">
      <c r="A31" s="143"/>
      <c r="B31" s="173" t="s">
        <v>338</v>
      </c>
      <c r="C31" s="159" t="s">
        <v>1374</v>
      </c>
      <c r="D31" s="165" t="s">
        <v>1377</v>
      </c>
      <c r="E31" s="195" t="s">
        <v>1659</v>
      </c>
    </row>
    <row r="32" spans="1:5" ht="39" thickBot="1" x14ac:dyDescent="0.3">
      <c r="A32" s="143"/>
      <c r="B32" s="173" t="s">
        <v>339</v>
      </c>
      <c r="C32" s="159" t="s">
        <v>1379</v>
      </c>
      <c r="D32" s="165" t="s">
        <v>1378</v>
      </c>
    </row>
    <row r="33" spans="1:5" ht="39" thickBot="1" x14ac:dyDescent="0.3">
      <c r="A33" s="143"/>
      <c r="B33" s="173" t="s">
        <v>340</v>
      </c>
      <c r="C33" s="159" t="s">
        <v>1380</v>
      </c>
      <c r="D33" s="165" t="s">
        <v>1381</v>
      </c>
      <c r="E33" s="195" t="s">
        <v>1670</v>
      </c>
    </row>
    <row r="34" spans="1:5" ht="39" thickBot="1" x14ac:dyDescent="0.3">
      <c r="A34" s="143"/>
      <c r="B34" s="173" t="s">
        <v>343</v>
      </c>
      <c r="C34" s="159" t="s">
        <v>1382</v>
      </c>
      <c r="D34" s="165" t="s">
        <v>1388</v>
      </c>
      <c r="E34" s="195" t="s">
        <v>1670</v>
      </c>
    </row>
    <row r="35" spans="1:5" ht="15.75" thickBot="1" x14ac:dyDescent="0.3">
      <c r="A35" s="143"/>
      <c r="B35" s="26" t="s">
        <v>345</v>
      </c>
      <c r="C35" s="26" t="s">
        <v>917</v>
      </c>
      <c r="D35" s="51" t="s">
        <v>100</v>
      </c>
      <c r="E35" s="195" t="s">
        <v>1671</v>
      </c>
    </row>
    <row r="36" spans="1:5" ht="15.75" thickBot="1" x14ac:dyDescent="0.3">
      <c r="A36" s="143"/>
      <c r="B36" s="173"/>
      <c r="C36" s="177" t="s">
        <v>1384</v>
      </c>
      <c r="D36" s="165"/>
    </row>
    <row r="37" spans="1:5" ht="39" thickBot="1" x14ac:dyDescent="0.3">
      <c r="A37" s="143"/>
      <c r="B37" s="173" t="s">
        <v>347</v>
      </c>
      <c r="C37" s="159" t="s">
        <v>1411</v>
      </c>
      <c r="D37" s="165" t="s">
        <v>1383</v>
      </c>
    </row>
    <row r="38" spans="1:5" ht="15.75" thickBot="1" x14ac:dyDescent="0.3">
      <c r="A38" s="143"/>
      <c r="B38" s="173"/>
      <c r="C38" s="177" t="s">
        <v>1386</v>
      </c>
      <c r="D38" s="165"/>
    </row>
    <row r="39" spans="1:5" ht="39" thickBot="1" x14ac:dyDescent="0.3">
      <c r="A39" s="143"/>
      <c r="B39" s="173" t="s">
        <v>349</v>
      </c>
      <c r="C39" s="159" t="s">
        <v>1387</v>
      </c>
      <c r="D39" s="165" t="s">
        <v>1389</v>
      </c>
    </row>
    <row r="40" spans="1:5" ht="39" thickBot="1" x14ac:dyDescent="0.3">
      <c r="A40" s="143"/>
      <c r="B40" s="173" t="s">
        <v>351</v>
      </c>
      <c r="C40" s="159" t="s">
        <v>1390</v>
      </c>
      <c r="D40" s="165" t="s">
        <v>1391</v>
      </c>
    </row>
    <row r="41" spans="1:5" ht="39" thickBot="1" x14ac:dyDescent="0.3">
      <c r="A41" s="143"/>
      <c r="B41" s="173" t="s">
        <v>352</v>
      </c>
      <c r="C41" s="159" t="s">
        <v>1392</v>
      </c>
      <c r="D41" s="165" t="s">
        <v>1393</v>
      </c>
      <c r="E41" s="195" t="s">
        <v>1670</v>
      </c>
    </row>
    <row r="42" spans="1:5" ht="39" thickBot="1" x14ac:dyDescent="0.3">
      <c r="A42" s="143"/>
      <c r="B42" s="173" t="s">
        <v>353</v>
      </c>
      <c r="C42" s="159" t="s">
        <v>781</v>
      </c>
      <c r="D42" s="165" t="s">
        <v>1394</v>
      </c>
      <c r="E42" s="195" t="s">
        <v>1670</v>
      </c>
    </row>
    <row r="43" spans="1:5" ht="39" thickBot="1" x14ac:dyDescent="0.3">
      <c r="A43" s="143"/>
      <c r="B43" s="173" t="s">
        <v>354</v>
      </c>
      <c r="C43" s="159" t="s">
        <v>1395</v>
      </c>
      <c r="D43" s="165" t="s">
        <v>1396</v>
      </c>
    </row>
    <row r="44" spans="1:5" ht="39" thickBot="1" x14ac:dyDescent="0.3">
      <c r="A44" s="143"/>
      <c r="B44" s="173" t="s">
        <v>355</v>
      </c>
      <c r="C44" s="159" t="s">
        <v>1397</v>
      </c>
      <c r="D44" s="165" t="s">
        <v>1398</v>
      </c>
    </row>
    <row r="45" spans="1:5" ht="39" thickBot="1" x14ac:dyDescent="0.3">
      <c r="A45" s="143"/>
      <c r="B45" s="173" t="s">
        <v>1560</v>
      </c>
      <c r="C45" s="159" t="s">
        <v>1399</v>
      </c>
      <c r="D45" s="165" t="s">
        <v>1400</v>
      </c>
      <c r="E45" s="195" t="s">
        <v>1665</v>
      </c>
    </row>
    <row r="46" spans="1:5" ht="15.75" thickBot="1" x14ac:dyDescent="0.3">
      <c r="A46" s="143"/>
      <c r="B46" s="173"/>
      <c r="C46" s="177" t="s">
        <v>1401</v>
      </c>
      <c r="D46" s="165"/>
    </row>
    <row r="47" spans="1:5" ht="39" thickBot="1" x14ac:dyDescent="0.3">
      <c r="A47" s="143"/>
      <c r="B47" s="173"/>
      <c r="C47" s="159" t="s">
        <v>1403</v>
      </c>
      <c r="D47" s="165" t="s">
        <v>1402</v>
      </c>
      <c r="E47" s="195" t="s">
        <v>1664</v>
      </c>
    </row>
    <row r="48" spans="1:5" ht="39" thickBot="1" x14ac:dyDescent="0.3">
      <c r="A48" s="143"/>
      <c r="B48" s="173" t="s">
        <v>358</v>
      </c>
      <c r="C48" s="159" t="s">
        <v>1404</v>
      </c>
      <c r="D48" s="165" t="s">
        <v>1405</v>
      </c>
      <c r="E48" s="195" t="s">
        <v>1664</v>
      </c>
    </row>
    <row r="49" spans="1:5" ht="39" thickBot="1" x14ac:dyDescent="0.3">
      <c r="A49" s="143"/>
      <c r="B49" s="173" t="s">
        <v>349</v>
      </c>
      <c r="C49" s="159" t="s">
        <v>1428</v>
      </c>
      <c r="D49" s="165" t="s">
        <v>1407</v>
      </c>
    </row>
    <row r="50" spans="1:5" ht="15.75" thickBot="1" x14ac:dyDescent="0.3">
      <c r="A50" s="143"/>
      <c r="B50" s="173"/>
      <c r="C50" s="145" t="s">
        <v>1408</v>
      </c>
      <c r="D50" s="165"/>
    </row>
    <row r="51" spans="1:5" ht="15.75" thickBot="1" x14ac:dyDescent="0.3">
      <c r="A51" s="143"/>
      <c r="B51" s="173"/>
      <c r="C51" s="177" t="s">
        <v>1366</v>
      </c>
      <c r="D51" s="165"/>
    </row>
    <row r="52" spans="1:5" ht="39" thickBot="1" x14ac:dyDescent="0.3">
      <c r="A52" s="143"/>
      <c r="B52" s="173" t="s">
        <v>351</v>
      </c>
      <c r="C52" s="159" t="s">
        <v>1414</v>
      </c>
      <c r="D52" s="165" t="s">
        <v>1412</v>
      </c>
    </row>
    <row r="53" spans="1:5" ht="39" thickBot="1" x14ac:dyDescent="0.3">
      <c r="A53" s="143"/>
      <c r="B53" s="173" t="s">
        <v>352</v>
      </c>
      <c r="C53" s="159" t="s">
        <v>1415</v>
      </c>
      <c r="D53" s="165" t="s">
        <v>1413</v>
      </c>
    </row>
    <row r="54" spans="1:5" ht="15.75" thickBot="1" x14ac:dyDescent="0.3">
      <c r="A54" s="143"/>
      <c r="B54" s="173"/>
      <c r="C54" s="177" t="s">
        <v>1367</v>
      </c>
      <c r="D54" s="165"/>
    </row>
    <row r="55" spans="1:5" ht="39" thickBot="1" x14ac:dyDescent="0.3">
      <c r="A55" s="143"/>
      <c r="B55" s="173" t="s">
        <v>353</v>
      </c>
      <c r="C55" s="159" t="s">
        <v>1416</v>
      </c>
      <c r="D55" s="165" t="s">
        <v>1417</v>
      </c>
    </row>
    <row r="56" spans="1:5" ht="15.75" thickBot="1" x14ac:dyDescent="0.3">
      <c r="A56" s="143"/>
      <c r="B56" s="173"/>
      <c r="C56" s="177" t="s">
        <v>1372</v>
      </c>
      <c r="D56" s="165"/>
    </row>
    <row r="57" spans="1:5" ht="39" thickBot="1" x14ac:dyDescent="0.3">
      <c r="A57" s="143"/>
      <c r="B57" s="173" t="s">
        <v>354</v>
      </c>
      <c r="C57" s="159" t="s">
        <v>1418</v>
      </c>
      <c r="D57" s="165" t="s">
        <v>1419</v>
      </c>
      <c r="E57" s="195" t="s">
        <v>1659</v>
      </c>
    </row>
    <row r="58" spans="1:5" ht="39" thickBot="1" x14ac:dyDescent="0.3">
      <c r="A58" s="143"/>
      <c r="B58" s="173" t="s">
        <v>355</v>
      </c>
      <c r="C58" s="159" t="s">
        <v>1422</v>
      </c>
      <c r="D58" s="165" t="s">
        <v>1420</v>
      </c>
      <c r="E58" s="195" t="s">
        <v>1671</v>
      </c>
    </row>
    <row r="59" spans="1:5" ht="39" thickBot="1" x14ac:dyDescent="0.3">
      <c r="A59" s="143"/>
      <c r="B59" s="173" t="s">
        <v>356</v>
      </c>
      <c r="C59" s="159" t="s">
        <v>1432</v>
      </c>
      <c r="D59" s="165" t="s">
        <v>1421</v>
      </c>
      <c r="E59" s="195" t="s">
        <v>1658</v>
      </c>
    </row>
    <row r="60" spans="1:5" ht="15.75" thickBot="1" x14ac:dyDescent="0.3">
      <c r="A60" s="143"/>
      <c r="B60" s="173"/>
      <c r="C60" s="177" t="s">
        <v>1384</v>
      </c>
      <c r="D60" s="165"/>
    </row>
    <row r="61" spans="1:5" ht="51.75" thickBot="1" x14ac:dyDescent="0.3">
      <c r="A61" s="143"/>
      <c r="B61" s="65" t="s">
        <v>357</v>
      </c>
      <c r="C61" s="9" t="s">
        <v>923</v>
      </c>
      <c r="D61" s="68" t="s">
        <v>1424</v>
      </c>
      <c r="E61" s="195" t="s">
        <v>1660</v>
      </c>
    </row>
    <row r="62" spans="1:5" ht="26.25" thickBot="1" x14ac:dyDescent="0.3">
      <c r="B62" s="1" t="s">
        <v>358</v>
      </c>
      <c r="C62" s="1" t="s">
        <v>1463</v>
      </c>
      <c r="D62" s="13" t="s">
        <v>98</v>
      </c>
      <c r="E62" s="195" t="s">
        <v>1656</v>
      </c>
    </row>
    <row r="63" spans="1:5" ht="51.75" thickBot="1" x14ac:dyDescent="0.3">
      <c r="A63" s="136"/>
      <c r="B63" s="178"/>
      <c r="C63" s="179" t="s">
        <v>1423</v>
      </c>
      <c r="D63" s="166" t="s">
        <v>1427</v>
      </c>
    </row>
    <row r="64" spans="1:5" ht="39" thickBot="1" x14ac:dyDescent="0.3">
      <c r="A64" s="143"/>
      <c r="B64" s="173" t="s">
        <v>359</v>
      </c>
      <c r="C64" s="159" t="s">
        <v>1425</v>
      </c>
      <c r="D64" s="165" t="s">
        <v>1426</v>
      </c>
    </row>
    <row r="65" spans="1:5" ht="39" thickBot="1" x14ac:dyDescent="0.3">
      <c r="A65" s="143"/>
      <c r="B65" s="173"/>
      <c r="C65" s="177" t="s">
        <v>1401</v>
      </c>
      <c r="D65" s="165" t="s">
        <v>1430</v>
      </c>
    </row>
    <row r="66" spans="1:5" ht="39" thickBot="1" x14ac:dyDescent="0.3">
      <c r="A66" s="143"/>
      <c r="B66" s="173" t="s">
        <v>360</v>
      </c>
      <c r="C66" s="159" t="s">
        <v>1429</v>
      </c>
      <c r="D66" s="165" t="s">
        <v>1431</v>
      </c>
    </row>
    <row r="67" spans="1:5" ht="39" thickBot="1" x14ac:dyDescent="0.3">
      <c r="A67" s="143"/>
      <c r="B67" s="173" t="s">
        <v>362</v>
      </c>
      <c r="C67" s="159" t="s">
        <v>1433</v>
      </c>
      <c r="D67" s="165" t="s">
        <v>1435</v>
      </c>
      <c r="E67" s="195" t="s">
        <v>1658</v>
      </c>
    </row>
    <row r="68" spans="1:5" ht="39" thickBot="1" x14ac:dyDescent="0.3">
      <c r="A68" s="143"/>
      <c r="B68" s="173" t="s">
        <v>363</v>
      </c>
      <c r="C68" s="159" t="s">
        <v>1434</v>
      </c>
      <c r="D68" s="165" t="s">
        <v>1437</v>
      </c>
      <c r="E68" s="195" t="s">
        <v>1654</v>
      </c>
    </row>
    <row r="69" spans="1:5" ht="39" thickBot="1" x14ac:dyDescent="0.3">
      <c r="A69" s="143"/>
      <c r="B69" s="173" t="s">
        <v>364</v>
      </c>
      <c r="C69" s="159" t="s">
        <v>1436</v>
      </c>
      <c r="D69" s="165" t="s">
        <v>1439</v>
      </c>
      <c r="E69" s="195" t="s">
        <v>1654</v>
      </c>
    </row>
    <row r="70" spans="1:5" ht="39" thickBot="1" x14ac:dyDescent="0.3">
      <c r="A70" s="143"/>
      <c r="B70" s="173" t="s">
        <v>366</v>
      </c>
      <c r="C70" s="159" t="s">
        <v>1438</v>
      </c>
      <c r="D70" s="165" t="s">
        <v>1441</v>
      </c>
      <c r="E70" s="195" t="s">
        <v>1654</v>
      </c>
    </row>
    <row r="71" spans="1:5" ht="26.25" thickBot="1" x14ac:dyDescent="0.3">
      <c r="A71" s="143"/>
      <c r="B71" s="173" t="s">
        <v>367</v>
      </c>
      <c r="C71" s="159" t="s">
        <v>1440</v>
      </c>
      <c r="D71" s="165"/>
      <c r="E71" s="195" t="s">
        <v>1654</v>
      </c>
    </row>
    <row r="72" spans="1:5" ht="15.75" thickBot="1" x14ac:dyDescent="0.3">
      <c r="A72" s="143"/>
      <c r="B72" s="173"/>
      <c r="C72" s="180" t="s">
        <v>1442</v>
      </c>
      <c r="D72" s="165"/>
    </row>
    <row r="73" spans="1:5" ht="39" thickBot="1" x14ac:dyDescent="0.3">
      <c r="A73" s="143"/>
      <c r="B73" s="173"/>
      <c r="C73" s="177" t="s">
        <v>1366</v>
      </c>
      <c r="D73" s="165" t="s">
        <v>1444</v>
      </c>
    </row>
    <row r="74" spans="1:5" ht="39" thickBot="1" x14ac:dyDescent="0.3">
      <c r="A74" s="143"/>
      <c r="B74" s="173" t="s">
        <v>369</v>
      </c>
      <c r="C74" s="159" t="s">
        <v>1443</v>
      </c>
      <c r="D74" s="165" t="s">
        <v>1446</v>
      </c>
      <c r="E74" s="195" t="s">
        <v>1667</v>
      </c>
    </row>
    <row r="75" spans="1:5" ht="39" thickBot="1" x14ac:dyDescent="0.3">
      <c r="A75" s="143"/>
      <c r="B75" s="173" t="s">
        <v>370</v>
      </c>
      <c r="C75" s="159" t="s">
        <v>1445</v>
      </c>
      <c r="D75" s="165" t="s">
        <v>1448</v>
      </c>
    </row>
    <row r="76" spans="1:5" ht="15.75" thickBot="1" x14ac:dyDescent="0.3">
      <c r="A76" s="143"/>
      <c r="B76" s="173" t="s">
        <v>371</v>
      </c>
      <c r="C76" s="159" t="s">
        <v>1447</v>
      </c>
      <c r="D76" s="165"/>
      <c r="E76" s="195" t="s">
        <v>1668</v>
      </c>
    </row>
    <row r="77" spans="1:5" ht="39" thickBot="1" x14ac:dyDescent="0.3">
      <c r="A77" s="143"/>
      <c r="B77" s="173"/>
      <c r="C77" s="177" t="s">
        <v>1367</v>
      </c>
      <c r="D77" s="165" t="s">
        <v>1448</v>
      </c>
    </row>
    <row r="78" spans="1:5" ht="39" thickBot="1" x14ac:dyDescent="0.3">
      <c r="A78" s="143"/>
      <c r="B78" s="173" t="s">
        <v>372</v>
      </c>
      <c r="C78" s="159" t="s">
        <v>1449</v>
      </c>
      <c r="D78" s="165" t="s">
        <v>1451</v>
      </c>
      <c r="E78" s="195" t="s">
        <v>1668</v>
      </c>
    </row>
    <row r="79" spans="1:5" ht="15.75" thickBot="1" x14ac:dyDescent="0.3">
      <c r="A79" s="143"/>
      <c r="B79" s="173" t="s">
        <v>373</v>
      </c>
      <c r="C79" s="159" t="s">
        <v>1450</v>
      </c>
      <c r="D79" s="165"/>
      <c r="E79" s="195" t="s">
        <v>1667</v>
      </c>
    </row>
    <row r="80" spans="1:5" ht="39" thickBot="1" x14ac:dyDescent="0.3">
      <c r="A80" s="143"/>
      <c r="C80" s="177" t="s">
        <v>1372</v>
      </c>
      <c r="D80" s="165" t="s">
        <v>1453</v>
      </c>
    </row>
    <row r="81" spans="1:5" ht="39" thickBot="1" x14ac:dyDescent="0.3">
      <c r="A81" s="143"/>
      <c r="B81" s="173" t="s">
        <v>374</v>
      </c>
      <c r="C81" s="159" t="s">
        <v>1452</v>
      </c>
      <c r="D81" s="165" t="s">
        <v>1455</v>
      </c>
      <c r="E81" s="195" t="s">
        <v>1659</v>
      </c>
    </row>
    <row r="82" spans="1:5" ht="39" thickBot="1" x14ac:dyDescent="0.3">
      <c r="A82" s="143"/>
      <c r="B82" s="173" t="s">
        <v>375</v>
      </c>
      <c r="C82" s="159" t="s">
        <v>1454</v>
      </c>
      <c r="D82" s="165" t="s">
        <v>1457</v>
      </c>
    </row>
    <row r="83" spans="1:5" ht="39" thickBot="1" x14ac:dyDescent="0.3">
      <c r="A83" s="143"/>
      <c r="B83" s="173" t="s">
        <v>1561</v>
      </c>
      <c r="C83" s="159" t="s">
        <v>1456</v>
      </c>
      <c r="D83" s="165" t="s">
        <v>1459</v>
      </c>
      <c r="E83" s="195" t="s">
        <v>1670</v>
      </c>
    </row>
    <row r="84" spans="1:5" ht="15.75" thickBot="1" x14ac:dyDescent="0.3">
      <c r="A84" s="143"/>
      <c r="B84" s="173" t="s">
        <v>1562</v>
      </c>
      <c r="C84" s="159" t="s">
        <v>1458</v>
      </c>
      <c r="D84" s="165"/>
      <c r="E84" s="195" t="s">
        <v>1670</v>
      </c>
    </row>
    <row r="85" spans="1:5" ht="15.75" thickBot="1" x14ac:dyDescent="0.3">
      <c r="A85" s="143"/>
      <c r="B85" s="173"/>
      <c r="C85" s="177" t="s">
        <v>1384</v>
      </c>
      <c r="D85" s="165"/>
    </row>
    <row r="86" spans="1:5" ht="39" thickBot="1" x14ac:dyDescent="0.3">
      <c r="A86" s="143"/>
      <c r="B86" s="173" t="s">
        <v>1563</v>
      </c>
      <c r="C86" s="159" t="s">
        <v>1465</v>
      </c>
      <c r="D86" s="165" t="s">
        <v>1464</v>
      </c>
    </row>
    <row r="87" spans="1:5" ht="15.75" thickBot="1" x14ac:dyDescent="0.3">
      <c r="A87" s="143"/>
      <c r="B87" s="173"/>
      <c r="C87" s="177" t="s">
        <v>1386</v>
      </c>
      <c r="D87" s="165"/>
    </row>
    <row r="88" spans="1:5" ht="39" thickBot="1" x14ac:dyDescent="0.3">
      <c r="A88" s="143"/>
      <c r="B88" s="173" t="s">
        <v>1564</v>
      </c>
      <c r="C88" s="159" t="s">
        <v>1466</v>
      </c>
      <c r="D88" s="165" t="s">
        <v>1467</v>
      </c>
    </row>
    <row r="89" spans="1:5" ht="39" thickBot="1" x14ac:dyDescent="0.3">
      <c r="A89" s="143"/>
      <c r="B89" s="173" t="s">
        <v>1565</v>
      </c>
      <c r="C89" s="159" t="s">
        <v>1468</v>
      </c>
      <c r="D89" s="165" t="s">
        <v>1467</v>
      </c>
      <c r="E89" s="195" t="s">
        <v>1670</v>
      </c>
    </row>
    <row r="90" spans="1:5" ht="39" thickBot="1" x14ac:dyDescent="0.3">
      <c r="A90" s="143"/>
      <c r="B90" s="173" t="s">
        <v>1566</v>
      </c>
      <c r="C90" s="159" t="s">
        <v>1469</v>
      </c>
      <c r="D90" s="165" t="s">
        <v>1470</v>
      </c>
    </row>
    <row r="91" spans="1:5" ht="39" thickBot="1" x14ac:dyDescent="0.3">
      <c r="A91" s="143"/>
      <c r="B91" s="173" t="s">
        <v>1567</v>
      </c>
      <c r="C91" s="159" t="s">
        <v>1395</v>
      </c>
      <c r="D91" s="165" t="s">
        <v>1471</v>
      </c>
    </row>
    <row r="92" spans="1:5" ht="39" thickBot="1" x14ac:dyDescent="0.3">
      <c r="A92" s="143"/>
      <c r="B92" s="173" t="s">
        <v>1568</v>
      </c>
      <c r="C92" s="159" t="s">
        <v>1472</v>
      </c>
      <c r="D92" s="165" t="s">
        <v>1473</v>
      </c>
    </row>
    <row r="93" spans="1:5" ht="39" thickBot="1" x14ac:dyDescent="0.3">
      <c r="A93" s="143"/>
      <c r="B93" s="173" t="s">
        <v>1569</v>
      </c>
      <c r="C93" s="159" t="s">
        <v>1477</v>
      </c>
      <c r="D93" s="165" t="s">
        <v>1476</v>
      </c>
      <c r="E93" s="195" t="s">
        <v>1665</v>
      </c>
    </row>
    <row r="94" spans="1:5" ht="15.75" thickBot="1" x14ac:dyDescent="0.3">
      <c r="A94" s="136"/>
      <c r="B94" s="178"/>
      <c r="C94" s="179" t="s">
        <v>1401</v>
      </c>
      <c r="D94" s="166"/>
    </row>
    <row r="95" spans="1:5" ht="39" thickBot="1" x14ac:dyDescent="0.3">
      <c r="A95" s="143"/>
      <c r="B95" s="173" t="s">
        <v>1570</v>
      </c>
      <c r="C95" s="159" t="s">
        <v>1474</v>
      </c>
      <c r="D95" s="165" t="s">
        <v>1475</v>
      </c>
      <c r="E95" s="195" t="s">
        <v>1664</v>
      </c>
    </row>
    <row r="96" spans="1:5" ht="39" thickBot="1" x14ac:dyDescent="0.3">
      <c r="A96" s="143"/>
      <c r="B96" s="173" t="s">
        <v>1571</v>
      </c>
      <c r="C96" s="159" t="s">
        <v>1404</v>
      </c>
      <c r="D96" s="165" t="s">
        <v>1478</v>
      </c>
      <c r="E96" s="195" t="s">
        <v>1664</v>
      </c>
    </row>
    <row r="97" spans="1:5" ht="39" thickBot="1" x14ac:dyDescent="0.3">
      <c r="A97" s="143"/>
      <c r="B97" s="173" t="s">
        <v>1572</v>
      </c>
      <c r="C97" s="159" t="s">
        <v>1479</v>
      </c>
      <c r="D97" s="165" t="s">
        <v>1480</v>
      </c>
      <c r="E97" s="205" t="s">
        <v>1659</v>
      </c>
    </row>
    <row r="98" spans="1:5" ht="15.75" thickBot="1" x14ac:dyDescent="0.3">
      <c r="A98" s="143"/>
      <c r="B98" s="173"/>
      <c r="C98" s="177" t="s">
        <v>1481</v>
      </c>
      <c r="D98" s="149"/>
    </row>
    <row r="99" spans="1:5" ht="15.75" thickBot="1" x14ac:dyDescent="0.3">
      <c r="A99" s="143"/>
      <c r="B99" s="173"/>
      <c r="C99" s="177" t="s">
        <v>1366</v>
      </c>
      <c r="D99" s="165"/>
    </row>
    <row r="100" spans="1:5" ht="39" thickBot="1" x14ac:dyDescent="0.3">
      <c r="A100" s="143"/>
      <c r="B100" s="173" t="s">
        <v>1573</v>
      </c>
      <c r="C100" s="159" t="s">
        <v>1482</v>
      </c>
      <c r="D100" s="165" t="s">
        <v>1483</v>
      </c>
    </row>
    <row r="101" spans="1:5" ht="39" thickBot="1" x14ac:dyDescent="0.3">
      <c r="A101" s="143"/>
      <c r="B101" s="173" t="s">
        <v>1574</v>
      </c>
      <c r="C101" s="159" t="s">
        <v>1484</v>
      </c>
      <c r="D101" s="165" t="s">
        <v>1485</v>
      </c>
      <c r="E101" s="195" t="s">
        <v>1672</v>
      </c>
    </row>
    <row r="102" spans="1:5" ht="39" thickBot="1" x14ac:dyDescent="0.3">
      <c r="A102" s="143"/>
      <c r="B102" s="173" t="s">
        <v>1575</v>
      </c>
      <c r="C102" s="159" t="s">
        <v>1486</v>
      </c>
      <c r="D102" s="165" t="s">
        <v>1487</v>
      </c>
    </row>
    <row r="103" spans="1:5" ht="39" thickBot="1" x14ac:dyDescent="0.3">
      <c r="A103" s="143"/>
      <c r="B103" s="173" t="s">
        <v>1576</v>
      </c>
      <c r="C103" s="159" t="s">
        <v>1488</v>
      </c>
      <c r="D103" s="165" t="s">
        <v>1489</v>
      </c>
    </row>
    <row r="104" spans="1:5" ht="39" thickBot="1" x14ac:dyDescent="0.3">
      <c r="A104" s="143"/>
      <c r="B104" s="173" t="s">
        <v>1577</v>
      </c>
      <c r="C104" s="159" t="s">
        <v>1490</v>
      </c>
      <c r="D104" s="165" t="s">
        <v>1491</v>
      </c>
      <c r="E104" s="195" t="s">
        <v>1672</v>
      </c>
    </row>
    <row r="105" spans="1:5" ht="77.25" thickBot="1" x14ac:dyDescent="0.3">
      <c r="A105" s="143"/>
      <c r="B105" s="173" t="s">
        <v>1578</v>
      </c>
      <c r="C105" s="159" t="s">
        <v>1492</v>
      </c>
      <c r="D105" s="165" t="s">
        <v>1493</v>
      </c>
      <c r="E105" s="193" t="s">
        <v>1663</v>
      </c>
    </row>
    <row r="106" spans="1:5" ht="39" thickBot="1" x14ac:dyDescent="0.3">
      <c r="A106" s="143"/>
      <c r="B106" s="173" t="s">
        <v>1579</v>
      </c>
      <c r="C106" s="159" t="s">
        <v>1494</v>
      </c>
      <c r="D106" s="165" t="s">
        <v>1495</v>
      </c>
    </row>
    <row r="107" spans="1:5" ht="39" thickBot="1" x14ac:dyDescent="0.3">
      <c r="A107" s="143"/>
      <c r="B107" s="173" t="s">
        <v>1580</v>
      </c>
      <c r="C107" s="159" t="s">
        <v>1497</v>
      </c>
      <c r="D107" s="165" t="s">
        <v>1496</v>
      </c>
      <c r="E107" s="195" t="s">
        <v>1672</v>
      </c>
    </row>
    <row r="108" spans="1:5" ht="39" thickBot="1" x14ac:dyDescent="0.3">
      <c r="A108" s="143"/>
      <c r="B108" s="173" t="s">
        <v>1581</v>
      </c>
      <c r="C108" s="159" t="s">
        <v>1498</v>
      </c>
      <c r="D108" s="165" t="s">
        <v>1499</v>
      </c>
      <c r="E108" s="195" t="s">
        <v>1673</v>
      </c>
    </row>
    <row r="109" spans="1:5" ht="39" thickBot="1" x14ac:dyDescent="0.3">
      <c r="A109" s="143"/>
      <c r="B109" s="173" t="s">
        <v>1582</v>
      </c>
      <c r="C109" s="159" t="s">
        <v>1500</v>
      </c>
      <c r="D109" s="165" t="s">
        <v>1501</v>
      </c>
    </row>
    <row r="110" spans="1:5" ht="39" thickBot="1" x14ac:dyDescent="0.3">
      <c r="A110" s="143"/>
      <c r="B110" s="173" t="s">
        <v>1583</v>
      </c>
      <c r="C110" s="159" t="s">
        <v>1502</v>
      </c>
      <c r="D110" s="165" t="s">
        <v>1505</v>
      </c>
      <c r="E110" s="195" t="s">
        <v>1674</v>
      </c>
    </row>
    <row r="111" spans="1:5" ht="39" thickBot="1" x14ac:dyDescent="0.3">
      <c r="A111" s="143"/>
      <c r="B111" s="173" t="s">
        <v>1584</v>
      </c>
      <c r="C111" s="159" t="s">
        <v>1503</v>
      </c>
      <c r="D111" s="165" t="s">
        <v>1504</v>
      </c>
    </row>
    <row r="112" spans="1:5" ht="15.75" thickBot="1" x14ac:dyDescent="0.3">
      <c r="A112" s="143"/>
      <c r="B112" s="173"/>
      <c r="C112" s="177" t="s">
        <v>1367</v>
      </c>
      <c r="D112" s="161"/>
    </row>
    <row r="113" spans="1:5" ht="39" thickBot="1" x14ac:dyDescent="0.3">
      <c r="A113" s="143"/>
      <c r="B113" s="173" t="s">
        <v>1585</v>
      </c>
      <c r="C113" s="159" t="s">
        <v>1506</v>
      </c>
      <c r="D113" s="165" t="s">
        <v>1507</v>
      </c>
      <c r="E113" s="195" t="s">
        <v>1675</v>
      </c>
    </row>
    <row r="114" spans="1:5" ht="39" thickBot="1" x14ac:dyDescent="0.3">
      <c r="A114" s="143"/>
      <c r="B114" s="173" t="s">
        <v>1586</v>
      </c>
      <c r="C114" s="159" t="s">
        <v>1508</v>
      </c>
      <c r="D114" s="165" t="s">
        <v>1509</v>
      </c>
      <c r="E114" s="195" t="s">
        <v>1673</v>
      </c>
    </row>
    <row r="115" spans="1:5" ht="39" thickBot="1" x14ac:dyDescent="0.3">
      <c r="A115" s="143"/>
      <c r="B115" s="173" t="s">
        <v>1587</v>
      </c>
      <c r="C115" s="159" t="s">
        <v>1510</v>
      </c>
      <c r="D115" s="165" t="s">
        <v>1511</v>
      </c>
      <c r="E115" s="195" t="s">
        <v>1673</v>
      </c>
    </row>
    <row r="116" spans="1:5" ht="15.75" thickBot="1" x14ac:dyDescent="0.3">
      <c r="A116" s="143"/>
      <c r="B116" s="173"/>
      <c r="C116" s="177" t="s">
        <v>1372</v>
      </c>
      <c r="D116" s="161"/>
    </row>
    <row r="117" spans="1:5" ht="39" thickBot="1" x14ac:dyDescent="0.3">
      <c r="A117" s="143"/>
      <c r="B117" s="173" t="s">
        <v>1588</v>
      </c>
      <c r="C117" s="159" t="s">
        <v>1513</v>
      </c>
      <c r="D117" s="165" t="s">
        <v>1512</v>
      </c>
      <c r="E117" s="195" t="s">
        <v>1674</v>
      </c>
    </row>
    <row r="118" spans="1:5" ht="39" thickBot="1" x14ac:dyDescent="0.3">
      <c r="A118" s="143"/>
      <c r="B118" s="173" t="s">
        <v>1589</v>
      </c>
      <c r="C118" s="159" t="s">
        <v>1514</v>
      </c>
      <c r="D118" s="165" t="s">
        <v>1515</v>
      </c>
      <c r="E118" s="195" t="s">
        <v>1673</v>
      </c>
    </row>
    <row r="119" spans="1:5" ht="39" thickBot="1" x14ac:dyDescent="0.3">
      <c r="A119" s="143"/>
      <c r="B119" s="173" t="s">
        <v>1590</v>
      </c>
      <c r="C119" s="159" t="s">
        <v>1516</v>
      </c>
      <c r="D119" s="165" t="s">
        <v>1517</v>
      </c>
      <c r="E119" s="195" t="s">
        <v>1673</v>
      </c>
    </row>
    <row r="120" spans="1:5" ht="39" thickBot="1" x14ac:dyDescent="0.3">
      <c r="A120" s="143"/>
      <c r="B120" s="173" t="s">
        <v>1591</v>
      </c>
      <c r="C120" s="159" t="s">
        <v>1518</v>
      </c>
      <c r="D120" s="165" t="s">
        <v>1519</v>
      </c>
      <c r="E120" s="195" t="s">
        <v>1672</v>
      </c>
    </row>
    <row r="121" spans="1:5" ht="39" thickBot="1" x14ac:dyDescent="0.3">
      <c r="A121" s="143"/>
      <c r="B121" s="173" t="s">
        <v>1592</v>
      </c>
      <c r="C121" s="159" t="s">
        <v>1521</v>
      </c>
      <c r="D121" s="165" t="s">
        <v>1520</v>
      </c>
      <c r="E121" s="195"/>
    </row>
    <row r="122" spans="1:5" ht="39" thickBot="1" x14ac:dyDescent="0.3">
      <c r="A122" s="143"/>
      <c r="B122" s="173" t="s">
        <v>1593</v>
      </c>
      <c r="C122" s="159" t="s">
        <v>1522</v>
      </c>
      <c r="D122" s="165" t="s">
        <v>1523</v>
      </c>
      <c r="E122" s="195" t="s">
        <v>1676</v>
      </c>
    </row>
    <row r="123" spans="1:5" ht="39" thickBot="1" x14ac:dyDescent="0.3">
      <c r="A123" s="143"/>
      <c r="B123" s="173" t="s">
        <v>1594</v>
      </c>
      <c r="C123" s="159" t="s">
        <v>1524</v>
      </c>
      <c r="D123" s="165" t="s">
        <v>1525</v>
      </c>
      <c r="E123" s="195" t="s">
        <v>1676</v>
      </c>
    </row>
    <row r="124" spans="1:5" ht="39" thickBot="1" x14ac:dyDescent="0.3">
      <c r="A124" s="143"/>
      <c r="B124" s="173" t="s">
        <v>1595</v>
      </c>
      <c r="C124" s="159" t="s">
        <v>1526</v>
      </c>
      <c r="D124" s="165" t="s">
        <v>1527</v>
      </c>
    </row>
    <row r="125" spans="1:5" ht="39" thickBot="1" x14ac:dyDescent="0.3">
      <c r="A125" s="143"/>
      <c r="B125" s="173" t="s">
        <v>1596</v>
      </c>
      <c r="C125" s="159" t="s">
        <v>1528</v>
      </c>
      <c r="D125" s="165" t="s">
        <v>1529</v>
      </c>
    </row>
    <row r="126" spans="1:5" ht="15.75" thickBot="1" x14ac:dyDescent="0.3">
      <c r="A126" s="143"/>
      <c r="B126" s="173"/>
      <c r="C126" s="177" t="s">
        <v>1384</v>
      </c>
      <c r="D126" s="161"/>
    </row>
    <row r="127" spans="1:5" ht="39" thickBot="1" x14ac:dyDescent="0.3">
      <c r="A127" s="143"/>
      <c r="B127" s="173" t="s">
        <v>1597</v>
      </c>
      <c r="C127" s="159" t="s">
        <v>1530</v>
      </c>
      <c r="D127" s="149" t="s">
        <v>1531</v>
      </c>
      <c r="E127" s="195" t="s">
        <v>1677</v>
      </c>
    </row>
    <row r="128" spans="1:5" ht="39" thickBot="1" x14ac:dyDescent="0.3">
      <c r="A128" s="143"/>
      <c r="B128" s="173" t="s">
        <v>1598</v>
      </c>
      <c r="C128" s="159" t="s">
        <v>1532</v>
      </c>
      <c r="D128" s="165" t="s">
        <v>1533</v>
      </c>
      <c r="E128" s="195"/>
    </row>
    <row r="129" spans="1:5" ht="39" thickBot="1" x14ac:dyDescent="0.3">
      <c r="A129" s="143"/>
      <c r="B129" s="173" t="s">
        <v>1599</v>
      </c>
      <c r="C129" s="159" t="s">
        <v>1534</v>
      </c>
      <c r="D129" s="165" t="s">
        <v>1535</v>
      </c>
      <c r="E129" s="195" t="s">
        <v>1678</v>
      </c>
    </row>
    <row r="130" spans="1:5" ht="39" thickBot="1" x14ac:dyDescent="0.3">
      <c r="A130" s="143"/>
      <c r="B130" s="173" t="s">
        <v>1600</v>
      </c>
      <c r="C130" s="159" t="s">
        <v>1536</v>
      </c>
      <c r="D130" s="165" t="s">
        <v>1537</v>
      </c>
    </row>
    <row r="131" spans="1:5" ht="15.75" thickBot="1" x14ac:dyDescent="0.3">
      <c r="A131" s="143"/>
      <c r="B131" s="173"/>
      <c r="C131" s="152" t="s">
        <v>1423</v>
      </c>
    </row>
    <row r="132" spans="1:5" ht="39" thickBot="1" x14ac:dyDescent="0.3">
      <c r="A132" s="143"/>
      <c r="B132" s="173" t="s">
        <v>1601</v>
      </c>
      <c r="C132" s="148" t="s">
        <v>1539</v>
      </c>
      <c r="D132" s="166" t="s">
        <v>1538</v>
      </c>
    </row>
    <row r="133" spans="1:5" ht="39" thickBot="1" x14ac:dyDescent="0.3">
      <c r="A133" s="143"/>
      <c r="B133" s="173" t="s">
        <v>1602</v>
      </c>
      <c r="C133" s="148" t="s">
        <v>1540</v>
      </c>
      <c r="D133" s="166" t="s">
        <v>1541</v>
      </c>
    </row>
    <row r="134" spans="1:5" ht="39" thickBot="1" x14ac:dyDescent="0.3">
      <c r="A134" s="143"/>
      <c r="B134" s="173" t="s">
        <v>1603</v>
      </c>
      <c r="C134" s="148" t="s">
        <v>1542</v>
      </c>
      <c r="D134" s="166" t="s">
        <v>1543</v>
      </c>
      <c r="E134" s="195" t="s">
        <v>1676</v>
      </c>
    </row>
    <row r="135" spans="1:5" ht="39" thickBot="1" x14ac:dyDescent="0.3">
      <c r="A135" s="143"/>
      <c r="B135" s="173" t="s">
        <v>1604</v>
      </c>
      <c r="C135" s="159" t="s">
        <v>1395</v>
      </c>
      <c r="D135" s="166" t="s">
        <v>1544</v>
      </c>
      <c r="E135" s="195"/>
    </row>
    <row r="136" spans="1:5" ht="39" thickBot="1" x14ac:dyDescent="0.3">
      <c r="A136" s="143"/>
      <c r="B136" s="173" t="s">
        <v>1605</v>
      </c>
      <c r="C136" s="159" t="s">
        <v>1545</v>
      </c>
      <c r="D136" s="165" t="s">
        <v>1546</v>
      </c>
      <c r="E136" s="195" t="s">
        <v>1679</v>
      </c>
    </row>
    <row r="137" spans="1:5" ht="15.75" thickBot="1" x14ac:dyDescent="0.3">
      <c r="A137" s="143"/>
      <c r="B137" s="173"/>
      <c r="C137" s="177" t="s">
        <v>1401</v>
      </c>
      <c r="D137" s="161"/>
    </row>
    <row r="138" spans="1:5" ht="51.75" thickBot="1" x14ac:dyDescent="0.3">
      <c r="A138" s="143"/>
      <c r="B138" s="173" t="s">
        <v>1606</v>
      </c>
      <c r="C138" s="159" t="s">
        <v>1556</v>
      </c>
      <c r="D138" s="165" t="s">
        <v>1559</v>
      </c>
    </row>
    <row r="139" spans="1:5" ht="39" thickBot="1" x14ac:dyDescent="0.3">
      <c r="A139" s="143"/>
      <c r="B139" s="173" t="s">
        <v>1607</v>
      </c>
      <c r="C139" s="159" t="s">
        <v>1548</v>
      </c>
      <c r="D139" s="165" t="s">
        <v>1547</v>
      </c>
      <c r="E139" s="195" t="s">
        <v>1680</v>
      </c>
    </row>
    <row r="140" spans="1:5" ht="39" thickBot="1" x14ac:dyDescent="0.3">
      <c r="A140" s="143"/>
      <c r="B140" s="173" t="s">
        <v>1608</v>
      </c>
      <c r="C140" s="159" t="s">
        <v>1549</v>
      </c>
      <c r="D140" s="165" t="s">
        <v>1550</v>
      </c>
      <c r="E140" s="195"/>
    </row>
    <row r="141" spans="1:5" ht="39" thickBot="1" x14ac:dyDescent="0.3">
      <c r="A141" s="143"/>
      <c r="B141" s="173" t="s">
        <v>1609</v>
      </c>
      <c r="C141" s="159" t="s">
        <v>1551</v>
      </c>
      <c r="D141" s="165" t="s">
        <v>1552</v>
      </c>
      <c r="E141" s="195"/>
    </row>
    <row r="142" spans="1:5" ht="39" thickBot="1" x14ac:dyDescent="0.3">
      <c r="A142" s="143"/>
      <c r="B142" s="173" t="s">
        <v>1610</v>
      </c>
      <c r="C142" s="159" t="s">
        <v>1406</v>
      </c>
      <c r="D142" s="165" t="s">
        <v>1553</v>
      </c>
      <c r="E142" s="195" t="s">
        <v>1672</v>
      </c>
    </row>
    <row r="143" spans="1:5" ht="39" thickBot="1" x14ac:dyDescent="0.3">
      <c r="A143" s="143"/>
      <c r="B143" s="173" t="s">
        <v>1611</v>
      </c>
      <c r="C143" s="159" t="s">
        <v>1554</v>
      </c>
      <c r="D143" s="165" t="s">
        <v>1555</v>
      </c>
      <c r="E143" s="195"/>
    </row>
    <row r="144" spans="1:5" ht="39" thickBot="1" x14ac:dyDescent="0.3">
      <c r="A144" s="143"/>
      <c r="B144" s="173" t="s">
        <v>1612</v>
      </c>
      <c r="C144" s="159" t="s">
        <v>1557</v>
      </c>
      <c r="D144" s="165" t="s">
        <v>1558</v>
      </c>
      <c r="E144" s="195" t="s">
        <v>1678</v>
      </c>
    </row>
    <row r="145" spans="1:4" ht="15.75" thickBot="1" x14ac:dyDescent="0.3">
      <c r="A145" s="25"/>
      <c r="B145" s="181"/>
      <c r="C145" s="52" t="s">
        <v>924</v>
      </c>
      <c r="D145" s="14" t="s">
        <v>335</v>
      </c>
    </row>
    <row r="146" spans="1:4" ht="15.75" thickBot="1" x14ac:dyDescent="0.3">
      <c r="A146" s="264"/>
      <c r="B146" s="258" t="s">
        <v>334</v>
      </c>
      <c r="C146" s="258" t="s">
        <v>925</v>
      </c>
      <c r="D146" s="11" t="s">
        <v>336</v>
      </c>
    </row>
    <row r="147" spans="1:4" ht="15.75" thickBot="1" x14ac:dyDescent="0.3">
      <c r="A147" s="265"/>
      <c r="B147" s="260"/>
      <c r="C147" s="260"/>
      <c r="D147" s="11"/>
    </row>
    <row r="148" spans="1:4" ht="39" thickBot="1" x14ac:dyDescent="0.3">
      <c r="A148" s="4"/>
      <c r="B148" s="5"/>
      <c r="C148" s="7" t="s">
        <v>926</v>
      </c>
      <c r="D148" s="14" t="s">
        <v>1368</v>
      </c>
    </row>
    <row r="149" spans="1:4" ht="15.75" thickBot="1" x14ac:dyDescent="0.3">
      <c r="A149" s="85"/>
      <c r="B149" s="9" t="s">
        <v>337</v>
      </c>
      <c r="C149" s="9" t="s">
        <v>927</v>
      </c>
      <c r="D149" s="49" t="s">
        <v>66</v>
      </c>
    </row>
    <row r="150" spans="1:4" ht="26.25" thickBot="1" x14ac:dyDescent="0.3">
      <c r="A150" s="86"/>
      <c r="B150" s="25" t="s">
        <v>338</v>
      </c>
      <c r="C150" s="26" t="s">
        <v>1681</v>
      </c>
      <c r="D150" s="51"/>
    </row>
    <row r="151" spans="1:4" ht="15.75" thickBot="1" x14ac:dyDescent="0.3">
      <c r="A151" s="25"/>
      <c r="B151" s="26"/>
      <c r="C151" s="52" t="s">
        <v>928</v>
      </c>
      <c r="D151" s="13">
        <v>10.5</v>
      </c>
    </row>
    <row r="152" spans="1:4" ht="26.25" thickBot="1" x14ac:dyDescent="0.3">
      <c r="A152" s="85"/>
      <c r="B152" s="1" t="s">
        <v>339</v>
      </c>
      <c r="C152" s="1" t="s">
        <v>929</v>
      </c>
      <c r="D152" s="53" t="s">
        <v>341</v>
      </c>
    </row>
    <row r="153" spans="1:4" ht="15.75" thickBot="1" x14ac:dyDescent="0.3">
      <c r="A153" s="258"/>
      <c r="B153" s="258" t="s">
        <v>340</v>
      </c>
      <c r="C153" s="258" t="s">
        <v>930</v>
      </c>
      <c r="D153" s="11" t="s">
        <v>342</v>
      </c>
    </row>
    <row r="154" spans="1:4" ht="15.75" thickBot="1" x14ac:dyDescent="0.3">
      <c r="A154" s="260"/>
      <c r="B154" s="260"/>
      <c r="C154" s="260"/>
      <c r="D154" s="11"/>
    </row>
    <row r="155" spans="1:4" ht="15.75" thickBot="1" x14ac:dyDescent="0.3">
      <c r="A155" s="4"/>
      <c r="B155" s="5"/>
      <c r="C155" s="7" t="s">
        <v>931</v>
      </c>
      <c r="D155" s="49" t="s">
        <v>344</v>
      </c>
    </row>
    <row r="156" spans="1:4" ht="26.25" thickBot="1" x14ac:dyDescent="0.3">
      <c r="A156" s="86"/>
      <c r="B156" s="25" t="s">
        <v>343</v>
      </c>
      <c r="C156" s="26" t="s">
        <v>932</v>
      </c>
      <c r="D156" s="262" t="s">
        <v>346</v>
      </c>
    </row>
    <row r="157" spans="1:4" ht="25.5" x14ac:dyDescent="0.25">
      <c r="A157" s="65"/>
      <c r="B157" s="259" t="s">
        <v>345</v>
      </c>
      <c r="C157" s="9" t="s">
        <v>936</v>
      </c>
      <c r="D157" s="262"/>
    </row>
    <row r="158" spans="1:4" x14ac:dyDescent="0.25">
      <c r="A158" s="85"/>
      <c r="B158" s="259"/>
      <c r="C158" s="9" t="s">
        <v>933</v>
      </c>
      <c r="D158" s="262"/>
    </row>
    <row r="159" spans="1:4" x14ac:dyDescent="0.25">
      <c r="A159" s="85"/>
      <c r="B159" s="259"/>
      <c r="C159" s="9" t="s">
        <v>934</v>
      </c>
      <c r="D159" s="262"/>
    </row>
    <row r="160" spans="1:4" ht="15.75" thickBot="1" x14ac:dyDescent="0.3">
      <c r="A160" s="85"/>
      <c r="B160" s="259"/>
      <c r="C160" s="9" t="s">
        <v>935</v>
      </c>
      <c r="D160" s="263"/>
    </row>
    <row r="161" spans="1:10" ht="26.25" thickBot="1" x14ac:dyDescent="0.3">
      <c r="A161" s="66"/>
      <c r="B161" s="260"/>
      <c r="C161" s="5" t="s">
        <v>937</v>
      </c>
      <c r="D161" s="11" t="s">
        <v>348</v>
      </c>
    </row>
    <row r="162" spans="1:10" ht="15.75" thickBot="1" x14ac:dyDescent="0.3">
      <c r="A162" s="86"/>
      <c r="B162" s="5" t="s">
        <v>347</v>
      </c>
      <c r="C162" s="5" t="s">
        <v>938</v>
      </c>
      <c r="D162" s="261" t="s">
        <v>350</v>
      </c>
    </row>
    <row r="163" spans="1:10" ht="15.75" thickBot="1" x14ac:dyDescent="0.3">
      <c r="A163" s="266"/>
      <c r="B163" s="258" t="s">
        <v>349</v>
      </c>
      <c r="C163" s="258" t="s">
        <v>939</v>
      </c>
      <c r="D163" s="263"/>
    </row>
    <row r="164" spans="1:10" ht="15.75" thickBot="1" x14ac:dyDescent="0.3">
      <c r="A164" s="265"/>
      <c r="B164" s="260"/>
      <c r="C164" s="260"/>
      <c r="D164" s="11"/>
    </row>
    <row r="165" spans="1:10" ht="15.75" thickBot="1" x14ac:dyDescent="0.3">
      <c r="A165" s="4"/>
      <c r="B165" s="5"/>
      <c r="C165" s="7" t="s">
        <v>940</v>
      </c>
      <c r="D165" s="51">
        <v>10.8</v>
      </c>
    </row>
    <row r="166" spans="1:10" ht="26.25" thickBot="1" x14ac:dyDescent="0.3">
      <c r="A166" s="86"/>
      <c r="B166" s="26" t="s">
        <v>354</v>
      </c>
      <c r="C166" s="26" t="s">
        <v>941</v>
      </c>
      <c r="D166" s="14">
        <v>10.8</v>
      </c>
    </row>
    <row r="167" spans="1:10" ht="39" thickBot="1" x14ac:dyDescent="0.3">
      <c r="A167" s="85"/>
      <c r="B167" s="9" t="s">
        <v>355</v>
      </c>
      <c r="C167" s="9" t="s">
        <v>942</v>
      </c>
      <c r="D167" s="51">
        <v>10.8</v>
      </c>
    </row>
    <row r="168" spans="1:10" ht="15.75" thickBot="1" x14ac:dyDescent="0.3">
      <c r="A168" s="86"/>
      <c r="B168" s="26" t="s">
        <v>356</v>
      </c>
      <c r="C168" s="26" t="s">
        <v>943</v>
      </c>
      <c r="D168" s="51">
        <v>10.8</v>
      </c>
    </row>
    <row r="169" spans="1:10" ht="15.75" customHeight="1" thickBot="1" x14ac:dyDescent="0.3">
      <c r="A169" s="86"/>
      <c r="B169" s="26" t="s">
        <v>357</v>
      </c>
      <c r="C169" s="26" t="s">
        <v>944</v>
      </c>
      <c r="D169" s="135"/>
    </row>
    <row r="170" spans="1:10" ht="15.75" thickBot="1" x14ac:dyDescent="0.3">
      <c r="A170" s="312" t="str">
        <f>"Tổng kết: "&amp;"Phù hợp: "&amp;(COUNTIF($A$4:$A$169,"Y")&amp;"/"&amp;(COUNTA($A$4:$A$169)-COUNTIF($A$4:$A$169,"NA")-COUNTIF($A$4:$A$169,"NW")))&amp;" điểm; "&amp;"Khuyến cáo: "&amp;(COUNTIF($A$4:$A$169,"R")&amp;"/"&amp;(COUNTA($A$4:$A$169)-COUNTIF($A$4:$A$169,"NA")-COUNTIF($A$4:$A$169,"NW")))&amp;" điểm; "&amp;"Nhận xét: "&amp;(COUNTIF($A$4:$A$169,"C")&amp;"/"&amp;(COUNTA($A$4:$A$169)-COUNTIF($A$4:$A$169,"NA")-COUNTIF($A$4:$A$169,"NW")))&amp;" điểm; "&amp;"Chưa khắc phục: "&amp;(COUNTIF($A$4:$A$169,"RO")&amp;"/"&amp;(COUNTA($A$4:$A$169)-COUNTIF($A$4:$A$169,"NA")-COUNTIF($A$4:$A$169,"NW")))&amp;" điểm."</f>
        <v>Tổng kết: Phù hợp: 0/0 điểm; Khuyến cáo: 0/0 điểm; Nhận xét: 0/0 điểm; Chưa khắc phục: 0/0 điểm.</v>
      </c>
      <c r="B170" s="313"/>
      <c r="C170" s="313"/>
      <c r="D170" s="314"/>
      <c r="F170" t="s">
        <v>1182</v>
      </c>
      <c r="G170" t="s">
        <v>1173</v>
      </c>
      <c r="H170" t="s">
        <v>1178</v>
      </c>
      <c r="I170" t="s">
        <v>1179</v>
      </c>
      <c r="J170" t="s">
        <v>1180</v>
      </c>
    </row>
    <row r="171" spans="1:10" ht="15.75" thickBot="1" x14ac:dyDescent="0.3">
      <c r="A171" s="4"/>
      <c r="B171" s="5"/>
      <c r="C171" s="7" t="s">
        <v>593</v>
      </c>
      <c r="D171" s="67"/>
      <c r="F171">
        <f>COUNTA($A$4:$A$169)-COUNTIF($A$4:$A$169,"NA")-COUNTIF($A$4:$A$169,"NW")</f>
        <v>0</v>
      </c>
      <c r="G171">
        <f>COUNTIF($A$4:$A$169,"Y")</f>
        <v>0</v>
      </c>
      <c r="H171">
        <f>COUNTIF($A$4:$A$169,"R")</f>
        <v>0</v>
      </c>
      <c r="I171">
        <f>COUNTIF($A$4:$A$169,"C")</f>
        <v>0</v>
      </c>
      <c r="J171">
        <f>COUNTIF($A$4:$A$169,"RO")</f>
        <v>0</v>
      </c>
    </row>
    <row r="172" spans="1:10" ht="26.25" thickBot="1" x14ac:dyDescent="0.3">
      <c r="A172" s="64"/>
      <c r="B172" s="64" t="s">
        <v>358</v>
      </c>
      <c r="C172" s="64" t="s">
        <v>639</v>
      </c>
      <c r="D172" s="176"/>
    </row>
    <row r="173" spans="1:10" ht="15.75" thickBot="1" x14ac:dyDescent="0.3">
      <c r="A173" s="175"/>
      <c r="B173" s="175"/>
      <c r="C173" s="175"/>
      <c r="D173" s="51"/>
    </row>
    <row r="174" spans="1:10" ht="15.75" thickBot="1" x14ac:dyDescent="0.3">
      <c r="A174" s="25"/>
      <c r="B174" s="26"/>
      <c r="C174" s="52" t="s">
        <v>685</v>
      </c>
      <c r="D174" s="14" t="s">
        <v>163</v>
      </c>
    </row>
    <row r="175" spans="1:10" ht="15.75" thickBot="1" x14ac:dyDescent="0.3">
      <c r="A175" s="85"/>
      <c r="B175" s="9" t="s">
        <v>359</v>
      </c>
      <c r="C175" s="9" t="s">
        <v>945</v>
      </c>
      <c r="D175" s="51" t="s">
        <v>361</v>
      </c>
    </row>
    <row r="176" spans="1:10" ht="26.25" thickBot="1" x14ac:dyDescent="0.3">
      <c r="A176" s="86"/>
      <c r="B176" s="26" t="s">
        <v>360</v>
      </c>
      <c r="C176" s="26" t="s">
        <v>946</v>
      </c>
      <c r="D176" s="14" t="s">
        <v>341</v>
      </c>
    </row>
    <row r="177" spans="1:4" ht="15.75" thickBot="1" x14ac:dyDescent="0.3">
      <c r="A177" s="264"/>
      <c r="B177" s="258" t="s">
        <v>362</v>
      </c>
      <c r="C177" s="258" t="s">
        <v>947</v>
      </c>
      <c r="D177" s="11" t="s">
        <v>342</v>
      </c>
    </row>
    <row r="178" spans="1:4" ht="15.75" thickBot="1" x14ac:dyDescent="0.3">
      <c r="A178" s="265"/>
      <c r="B178" s="260"/>
      <c r="C178" s="260"/>
      <c r="D178" s="51">
        <v>8.3000000000000007</v>
      </c>
    </row>
    <row r="179" spans="1:4" ht="15.75" thickBot="1" x14ac:dyDescent="0.3">
      <c r="A179" s="86"/>
      <c r="B179" s="26" t="s">
        <v>363</v>
      </c>
      <c r="C179" s="26" t="s">
        <v>948</v>
      </c>
      <c r="D179" s="68" t="s">
        <v>365</v>
      </c>
    </row>
    <row r="180" spans="1:4" ht="26.25" thickBot="1" x14ac:dyDescent="0.3">
      <c r="A180" s="85"/>
      <c r="B180" s="65" t="s">
        <v>364</v>
      </c>
      <c r="C180" s="65" t="s">
        <v>949</v>
      </c>
      <c r="D180" s="51">
        <v>8.1999999999999993</v>
      </c>
    </row>
    <row r="181" spans="1:4" ht="15.75" thickBot="1" x14ac:dyDescent="0.3">
      <c r="A181" s="86"/>
      <c r="B181" s="26" t="s">
        <v>366</v>
      </c>
      <c r="C181" s="26" t="s">
        <v>950</v>
      </c>
      <c r="D181" s="261" t="s">
        <v>368</v>
      </c>
    </row>
    <row r="182" spans="1:4" x14ac:dyDescent="0.25">
      <c r="A182" s="64"/>
      <c r="B182" s="258" t="s">
        <v>367</v>
      </c>
      <c r="C182" s="9" t="s">
        <v>951</v>
      </c>
      <c r="D182" s="262"/>
    </row>
    <row r="183" spans="1:4" x14ac:dyDescent="0.25">
      <c r="A183" s="85"/>
      <c r="B183" s="259"/>
      <c r="C183" s="9" t="s">
        <v>952</v>
      </c>
      <c r="D183" s="262"/>
    </row>
    <row r="184" spans="1:4" x14ac:dyDescent="0.25">
      <c r="A184" s="85"/>
      <c r="B184" s="259"/>
      <c r="C184" s="9" t="s">
        <v>953</v>
      </c>
      <c r="D184" s="262"/>
    </row>
    <row r="185" spans="1:4" x14ac:dyDescent="0.25">
      <c r="A185" s="85"/>
      <c r="B185" s="259"/>
      <c r="C185" s="9" t="s">
        <v>954</v>
      </c>
      <c r="D185" s="262"/>
    </row>
    <row r="186" spans="1:4" ht="26.25" thickBot="1" x14ac:dyDescent="0.3">
      <c r="A186" s="85"/>
      <c r="B186" s="259"/>
      <c r="C186" s="9" t="s">
        <v>955</v>
      </c>
      <c r="D186" s="263"/>
    </row>
    <row r="187" spans="1:4" ht="26.25" thickBot="1" x14ac:dyDescent="0.3">
      <c r="A187" s="66"/>
      <c r="B187" s="260"/>
      <c r="C187" s="7" t="s">
        <v>956</v>
      </c>
      <c r="D187" s="49">
        <v>8.4</v>
      </c>
    </row>
    <row r="188" spans="1:4" ht="26.25" thickBot="1" x14ac:dyDescent="0.3">
      <c r="A188" s="86"/>
      <c r="B188" s="25" t="s">
        <v>369</v>
      </c>
      <c r="C188" s="25" t="s">
        <v>957</v>
      </c>
      <c r="D188" s="262">
        <v>8.6</v>
      </c>
    </row>
    <row r="189" spans="1:4" x14ac:dyDescent="0.25">
      <c r="A189" s="65"/>
      <c r="B189" s="259" t="s">
        <v>370</v>
      </c>
      <c r="C189" s="9" t="s">
        <v>958</v>
      </c>
      <c r="D189" s="262"/>
    </row>
    <row r="190" spans="1:4" ht="15.75" thickBot="1" x14ac:dyDescent="0.3">
      <c r="A190" s="85"/>
      <c r="B190" s="259"/>
      <c r="C190" s="9" t="s">
        <v>959</v>
      </c>
      <c r="D190" s="263"/>
    </row>
    <row r="191" spans="1:4" ht="15.75" thickBot="1" x14ac:dyDescent="0.3">
      <c r="A191" s="85"/>
      <c r="B191" s="260"/>
      <c r="C191" s="5" t="s">
        <v>960</v>
      </c>
      <c r="D191" s="261">
        <v>8.6999999999999993</v>
      </c>
    </row>
    <row r="192" spans="1:4" x14ac:dyDescent="0.25">
      <c r="A192" s="64"/>
      <c r="B192" s="258" t="s">
        <v>371</v>
      </c>
      <c r="C192" s="2" t="s">
        <v>961</v>
      </c>
      <c r="D192" s="262"/>
    </row>
    <row r="193" spans="1:10" ht="15.75" thickBot="1" x14ac:dyDescent="0.3">
      <c r="A193" s="85"/>
      <c r="B193" s="259"/>
      <c r="C193" s="9" t="s">
        <v>962</v>
      </c>
      <c r="D193" s="263"/>
    </row>
    <row r="194" spans="1:10" ht="15.75" thickBot="1" x14ac:dyDescent="0.3">
      <c r="A194" s="72"/>
      <c r="B194" s="260"/>
      <c r="C194" s="5" t="s">
        <v>963</v>
      </c>
      <c r="D194" s="11">
        <v>8.8000000000000007</v>
      </c>
    </row>
    <row r="195" spans="1:10" ht="15.75" thickBot="1" x14ac:dyDescent="0.3">
      <c r="A195" s="85"/>
      <c r="B195" s="5" t="s">
        <v>372</v>
      </c>
      <c r="C195" s="5" t="s">
        <v>964</v>
      </c>
      <c r="D195" s="53">
        <v>8.1</v>
      </c>
    </row>
    <row r="196" spans="1:10" x14ac:dyDescent="0.25">
      <c r="A196" s="64"/>
      <c r="B196" s="258" t="s">
        <v>373</v>
      </c>
      <c r="C196" s="2" t="s">
        <v>965</v>
      </c>
      <c r="D196" s="14"/>
    </row>
    <row r="197" spans="1:10" ht="25.5" x14ac:dyDescent="0.25">
      <c r="A197" s="85"/>
      <c r="B197" s="259"/>
      <c r="C197" s="9" t="s">
        <v>966</v>
      </c>
      <c r="D197" s="14"/>
    </row>
    <row r="198" spans="1:10" ht="15.75" thickBot="1" x14ac:dyDescent="0.3">
      <c r="A198" s="85"/>
      <c r="B198" s="259"/>
      <c r="C198" s="9" t="s">
        <v>967</v>
      </c>
      <c r="D198" s="11">
        <v>8.1</v>
      </c>
    </row>
    <row r="199" spans="1:10" ht="15.75" thickBot="1" x14ac:dyDescent="0.3">
      <c r="A199" s="66"/>
      <c r="B199" s="260"/>
      <c r="C199" s="5" t="s">
        <v>968</v>
      </c>
      <c r="D199" s="68">
        <v>8.11</v>
      </c>
    </row>
    <row r="200" spans="1:10" ht="26.25" thickBot="1" x14ac:dyDescent="0.3">
      <c r="A200" s="85"/>
      <c r="B200" s="65" t="s">
        <v>374</v>
      </c>
      <c r="C200" s="9" t="s">
        <v>969</v>
      </c>
      <c r="D200" s="135"/>
    </row>
    <row r="201" spans="1:10" ht="15.75" thickBot="1" x14ac:dyDescent="0.3">
      <c r="A201" s="312" t="str">
        <f>"Tổng kết: "&amp;"Phù hợp: "&amp;(COUNTIF($A$174:$A$200,"Y")&amp;"/"&amp;(COUNTA($A$174:$A$200)-COUNTIF($A$174:$A$200,"NA")-COUNTIF($A$174:$A$200,"NW")))&amp;" điểm; "&amp;"Khuyến cáo: "&amp;(COUNTIF($A$174:$A$200,"R")&amp;"/"&amp;(COUNTA($A$174:$A$200)-COUNTIF($A$174:$A$200,"NA")-COUNTIF($A$174:$A$200,"NW")))&amp;" điểm; "&amp;"Nhận xét: "&amp;(COUNTIF($A$174:$A$200,"C")&amp;"/"&amp;(COUNTA($A$174:$A$200)-COUNTIF($A$174:$A$200,"NA")-COUNTIF($A$174:$A$200,"NW")))&amp;" điểm; "&amp;"Chưa khắc phục: "&amp;(COUNTIF($A$174:$A$200,"RO")&amp;"/"&amp;(COUNTA($A$174:$A$200)-COUNTIF($A$174:$A$200,"NA")-COUNTIF($A$174:$A$200,"NW")))&amp;" điểm."</f>
        <v>Tổng kết: Phù hợp: 0/0 điểm; Khuyến cáo: 0/0 điểm; Nhận xét: 0/0 điểm; Chưa khắc phục: 0/0 điểm.</v>
      </c>
      <c r="B201" s="313"/>
      <c r="C201" s="313"/>
      <c r="D201" s="314"/>
      <c r="F201" t="s">
        <v>1182</v>
      </c>
      <c r="G201" t="s">
        <v>1173</v>
      </c>
      <c r="H201" t="s">
        <v>1178</v>
      </c>
      <c r="I201" t="s">
        <v>1179</v>
      </c>
      <c r="J201" t="s">
        <v>1180</v>
      </c>
    </row>
    <row r="202" spans="1:10" ht="15.75" thickBot="1" x14ac:dyDescent="0.3">
      <c r="A202" s="25"/>
      <c r="B202" s="26"/>
      <c r="C202" s="52" t="s">
        <v>593</v>
      </c>
      <c r="D202" s="49"/>
      <c r="F202">
        <f>COUNTA($A$174:$A$200)-COUNTIF($A$174:$A$200,"NA")-COUNTIF($A$174:$A$200,"NW")</f>
        <v>0</v>
      </c>
      <c r="G202">
        <f>COUNTIF($A$174:$A$200,"Y")</f>
        <v>0</v>
      </c>
      <c r="H202">
        <f>COUNTIF($A$174:$A$200,"R")</f>
        <v>0</v>
      </c>
      <c r="I202">
        <f>COUNTIF($A$174:$A$200,"C")</f>
        <v>0</v>
      </c>
      <c r="J202">
        <f>COUNTIF($A$174:$A$200,"RO")</f>
        <v>0</v>
      </c>
    </row>
    <row r="203" spans="1:10" ht="26.25" thickBot="1" x14ac:dyDescent="0.3">
      <c r="A203" s="25"/>
      <c r="B203" s="25" t="s">
        <v>375</v>
      </c>
      <c r="C203" s="25" t="s">
        <v>639</v>
      </c>
      <c r="D203" s="30"/>
    </row>
    <row r="204" spans="1:10" x14ac:dyDescent="0.25">
      <c r="A204" s="18"/>
      <c r="B204" s="18"/>
      <c r="C204" s="19"/>
      <c r="D204" s="30"/>
    </row>
    <row r="205" spans="1:10" x14ac:dyDescent="0.25">
      <c r="A205" s="18"/>
      <c r="B205" s="18"/>
      <c r="C205" s="18"/>
      <c r="D205" s="21"/>
    </row>
    <row r="206" spans="1:10" x14ac:dyDescent="0.25">
      <c r="A206" s="20"/>
      <c r="B206" s="20"/>
      <c r="C206" s="20"/>
      <c r="D206" s="30"/>
    </row>
    <row r="207" spans="1:10" x14ac:dyDescent="0.25">
      <c r="A207" s="18"/>
      <c r="B207" s="18"/>
      <c r="C207" s="22"/>
      <c r="D207" s="30"/>
    </row>
    <row r="208" spans="1:10" x14ac:dyDescent="0.25">
      <c r="A208" s="18"/>
      <c r="B208" s="18"/>
      <c r="C208" s="22"/>
      <c r="D208" s="30"/>
    </row>
    <row r="209" spans="1:4" x14ac:dyDescent="0.25">
      <c r="A209" s="18"/>
      <c r="B209" s="18"/>
      <c r="C209" s="19"/>
      <c r="D209" s="54"/>
    </row>
    <row r="210" spans="1:4" x14ac:dyDescent="0.25">
      <c r="A210" s="18"/>
      <c r="B210" s="18"/>
      <c r="C210" s="19"/>
      <c r="D210" s="30"/>
    </row>
    <row r="211" spans="1:4" x14ac:dyDescent="0.25">
      <c r="A211" s="18"/>
      <c r="B211" s="18"/>
      <c r="C211" s="18"/>
      <c r="D211" s="30"/>
    </row>
    <row r="212" spans="1:4" x14ac:dyDescent="0.25">
      <c r="A212" s="18"/>
      <c r="B212" s="18"/>
      <c r="C212" s="18"/>
      <c r="D212" s="55"/>
    </row>
    <row r="213" spans="1:4" x14ac:dyDescent="0.25">
      <c r="A213" s="24"/>
      <c r="B213" s="24"/>
      <c r="C213" s="24"/>
      <c r="D213" s="55"/>
    </row>
    <row r="214" spans="1:4" x14ac:dyDescent="0.25">
      <c r="A214" s="24"/>
      <c r="B214" s="24"/>
      <c r="C214" s="24"/>
      <c r="D214" s="55"/>
    </row>
    <row r="215" spans="1:4" x14ac:dyDescent="0.25">
      <c r="A215" s="24"/>
      <c r="B215" s="24"/>
      <c r="C215" s="24"/>
      <c r="D215" s="55"/>
    </row>
    <row r="216" spans="1:4" x14ac:dyDescent="0.25">
      <c r="A216" s="24"/>
      <c r="B216" s="24"/>
      <c r="C216" s="24"/>
      <c r="D216" s="30"/>
    </row>
    <row r="217" spans="1:4" x14ac:dyDescent="0.25">
      <c r="A217" s="18"/>
      <c r="B217" s="18"/>
      <c r="C217" s="18"/>
      <c r="D217" s="30"/>
    </row>
    <row r="218" spans="1:4" x14ac:dyDescent="0.25">
      <c r="A218" s="18"/>
      <c r="B218" s="18"/>
      <c r="C218" s="18"/>
      <c r="D218" s="30"/>
    </row>
    <row r="219" spans="1:4" x14ac:dyDescent="0.25">
      <c r="A219" s="18"/>
      <c r="B219" s="18"/>
      <c r="C219" s="18"/>
      <c r="D219" s="30"/>
    </row>
    <row r="220" spans="1:4" x14ac:dyDescent="0.25">
      <c r="A220" s="18"/>
      <c r="B220" s="18"/>
      <c r="C220" s="18"/>
      <c r="D220" s="30"/>
    </row>
    <row r="221" spans="1:4" x14ac:dyDescent="0.25">
      <c r="A221" s="18"/>
      <c r="B221" s="18"/>
      <c r="C221" s="18"/>
      <c r="D221" s="30"/>
    </row>
    <row r="222" spans="1:4" x14ac:dyDescent="0.25">
      <c r="A222" s="18"/>
      <c r="B222" s="18"/>
      <c r="C222" s="18"/>
      <c r="D222" s="30"/>
    </row>
    <row r="223" spans="1:4" x14ac:dyDescent="0.25">
      <c r="A223" s="18"/>
      <c r="B223" s="18"/>
      <c r="C223" s="18"/>
      <c r="D223" s="30"/>
    </row>
    <row r="224" spans="1:4" x14ac:dyDescent="0.25">
      <c r="A224" s="18"/>
      <c r="B224" s="18"/>
      <c r="C224" s="23"/>
      <c r="D224" s="30"/>
    </row>
    <row r="225" spans="1:4" x14ac:dyDescent="0.25">
      <c r="A225" s="18"/>
      <c r="B225" s="18"/>
      <c r="C225" s="18"/>
      <c r="D225" s="30"/>
    </row>
    <row r="226" spans="1:4" x14ac:dyDescent="0.25">
      <c r="A226" s="18"/>
      <c r="B226" s="18"/>
      <c r="C226" s="18"/>
      <c r="D226" s="30"/>
    </row>
    <row r="227" spans="1:4" x14ac:dyDescent="0.25">
      <c r="A227" s="18"/>
      <c r="B227" s="18"/>
      <c r="C227" s="18"/>
      <c r="D227" s="30"/>
    </row>
    <row r="228" spans="1:4" x14ac:dyDescent="0.25">
      <c r="A228" s="18"/>
      <c r="B228" s="18"/>
      <c r="C228" s="23"/>
      <c r="D228" s="30"/>
    </row>
    <row r="229" spans="1:4" x14ac:dyDescent="0.25">
      <c r="A229" s="18"/>
      <c r="B229" s="18"/>
      <c r="C229" s="23"/>
      <c r="D229" s="30"/>
    </row>
    <row r="230" spans="1:4" x14ac:dyDescent="0.25">
      <c r="A230" s="18"/>
      <c r="B230" s="18"/>
      <c r="C230" s="18"/>
      <c r="D230" s="30"/>
    </row>
    <row r="231" spans="1:4" x14ac:dyDescent="0.25">
      <c r="A231" s="18"/>
      <c r="B231" s="18"/>
      <c r="C231" s="18"/>
      <c r="D231" s="30"/>
    </row>
    <row r="232" spans="1:4" x14ac:dyDescent="0.25">
      <c r="A232" s="18"/>
      <c r="B232" s="18"/>
      <c r="C232" s="18"/>
      <c r="D232" s="30"/>
    </row>
    <row r="233" spans="1:4" x14ac:dyDescent="0.25">
      <c r="A233" s="18"/>
      <c r="B233" s="18"/>
      <c r="C233" s="18"/>
      <c r="D233" s="30"/>
    </row>
    <row r="234" spans="1:4" x14ac:dyDescent="0.25">
      <c r="A234" s="18"/>
      <c r="B234" s="18"/>
      <c r="C234" s="18"/>
      <c r="D234" s="30"/>
    </row>
    <row r="235" spans="1:4" x14ac:dyDescent="0.25">
      <c r="A235" s="18"/>
      <c r="B235" s="18"/>
      <c r="C235" s="18"/>
      <c r="D235" s="30"/>
    </row>
    <row r="236" spans="1:4" x14ac:dyDescent="0.25">
      <c r="A236" s="18"/>
      <c r="B236" s="18"/>
      <c r="C236" s="18"/>
      <c r="D236" s="30"/>
    </row>
    <row r="237" spans="1:4" x14ac:dyDescent="0.25">
      <c r="A237" s="18"/>
      <c r="B237" s="18"/>
      <c r="C237" s="18"/>
      <c r="D237" s="30"/>
    </row>
    <row r="238" spans="1:4" x14ac:dyDescent="0.25">
      <c r="A238" s="18"/>
      <c r="B238" s="18"/>
      <c r="C238" s="18"/>
      <c r="D238" s="30"/>
    </row>
    <row r="239" spans="1:4" x14ac:dyDescent="0.25">
      <c r="A239" s="18"/>
      <c r="B239" s="18"/>
      <c r="C239" s="18"/>
      <c r="D239" s="30"/>
    </row>
    <row r="240" spans="1:4" x14ac:dyDescent="0.25">
      <c r="A240" s="18"/>
      <c r="B240" s="18"/>
      <c r="C240" s="18"/>
      <c r="D240" s="30"/>
    </row>
    <row r="241" spans="1:4" x14ac:dyDescent="0.25">
      <c r="A241" s="18"/>
      <c r="B241" s="18"/>
      <c r="C241" s="18"/>
      <c r="D241" s="30"/>
    </row>
    <row r="242" spans="1:4" x14ac:dyDescent="0.25">
      <c r="A242" s="18"/>
      <c r="B242" s="18"/>
      <c r="C242" s="18"/>
      <c r="D242" s="30"/>
    </row>
    <row r="243" spans="1:4" x14ac:dyDescent="0.25">
      <c r="A243" s="18"/>
      <c r="B243" s="18"/>
      <c r="C243" s="23"/>
      <c r="D243" s="30"/>
    </row>
    <row r="244" spans="1:4" x14ac:dyDescent="0.25">
      <c r="A244" s="18"/>
      <c r="B244" s="18"/>
      <c r="C244" s="19"/>
      <c r="D244" s="30"/>
    </row>
    <row r="245" spans="1:4" x14ac:dyDescent="0.25">
      <c r="A245" s="18"/>
      <c r="B245" s="18"/>
      <c r="C245" s="18"/>
      <c r="D245" s="30"/>
    </row>
    <row r="246" spans="1:4" x14ac:dyDescent="0.25">
      <c r="A246" s="18"/>
      <c r="B246" s="18"/>
      <c r="C246" s="18"/>
    </row>
  </sheetData>
  <mergeCells count="32">
    <mergeCell ref="D24:D25"/>
    <mergeCell ref="D162:D163"/>
    <mergeCell ref="D156:D160"/>
    <mergeCell ref="B177:B178"/>
    <mergeCell ref="C177:C178"/>
    <mergeCell ref="C153:C154"/>
    <mergeCell ref="A163:A164"/>
    <mergeCell ref="B163:B164"/>
    <mergeCell ref="C163:C164"/>
    <mergeCell ref="B157:B161"/>
    <mergeCell ref="A201:D201"/>
    <mergeCell ref="B196:B199"/>
    <mergeCell ref="B182:B187"/>
    <mergeCell ref="D181:D186"/>
    <mergeCell ref="B189:B191"/>
    <mergeCell ref="D188:D190"/>
    <mergeCell ref="E9:E11"/>
    <mergeCell ref="E15:E20"/>
    <mergeCell ref="A170:D170"/>
    <mergeCell ref="B192:B194"/>
    <mergeCell ref="D191:D193"/>
    <mergeCell ref="B9:B11"/>
    <mergeCell ref="C146:C147"/>
    <mergeCell ref="A153:A154"/>
    <mergeCell ref="B153:B154"/>
    <mergeCell ref="A146:A147"/>
    <mergeCell ref="B146:B147"/>
    <mergeCell ref="B24:B25"/>
    <mergeCell ref="B27:B28"/>
    <mergeCell ref="D15:D20"/>
    <mergeCell ref="B15:B20"/>
    <mergeCell ref="A177:A178"/>
  </mergeCells>
  <dataValidations count="2">
    <dataValidation type="list" showInputMessage="1" showErrorMessage="1" sqref="A146 A149:A150 A152 A156 A158:A160 A162:A163 A200 A175:A177 A179:A181 A183:A186 A188 A190:A191 A193:A195 A197:A198 A166:A169 A63:A144 A4:A9 A12:A61">
      <formula1>abbreviation</formula1>
    </dataValidation>
    <dataValidation showInputMessage="1" showErrorMessage="1" sqref="D169 A170"/>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93"/>
  <sheetViews>
    <sheetView workbookViewId="0">
      <selection activeCell="L11" sqref="L11"/>
    </sheetView>
  </sheetViews>
  <sheetFormatPr defaultRowHeight="15" x14ac:dyDescent="0.25"/>
  <cols>
    <col min="3" max="3" width="58" customWidth="1"/>
    <col min="4" max="4" width="11.42578125" style="15" customWidth="1"/>
    <col min="5" max="5" width="13.28515625" style="201" bestFit="1" customWidth="1"/>
    <col min="6" max="10" width="0" hidden="1" customWidth="1"/>
  </cols>
  <sheetData>
    <row r="1" spans="1:5" ht="15.75" thickBot="1" x14ac:dyDescent="0.3">
      <c r="A1" s="25"/>
      <c r="B1" s="25"/>
      <c r="C1" s="58" t="s">
        <v>1002</v>
      </c>
      <c r="D1" s="49"/>
      <c r="E1" s="198" t="s">
        <v>1661</v>
      </c>
    </row>
    <row r="2" spans="1:5" ht="26.25" thickBot="1" x14ac:dyDescent="0.3">
      <c r="A2" s="4"/>
      <c r="B2" s="5"/>
      <c r="C2" s="7" t="s">
        <v>913</v>
      </c>
      <c r="D2" s="11"/>
    </row>
    <row r="3" spans="1:5" ht="15.75" thickBot="1" x14ac:dyDescent="0.3">
      <c r="A3" s="4"/>
      <c r="B3" s="5"/>
      <c r="C3" s="7" t="s">
        <v>1003</v>
      </c>
      <c r="D3" s="73" t="s">
        <v>558</v>
      </c>
    </row>
    <row r="4" spans="1:5" x14ac:dyDescent="0.25">
      <c r="A4" s="64"/>
      <c r="B4" s="258" t="s">
        <v>376</v>
      </c>
      <c r="C4" s="9" t="s">
        <v>1004</v>
      </c>
      <c r="D4" s="261" t="s">
        <v>377</v>
      </c>
    </row>
    <row r="5" spans="1:5" x14ac:dyDescent="0.25">
      <c r="A5" s="85"/>
      <c r="B5" s="259"/>
      <c r="C5" s="9" t="s">
        <v>1005</v>
      </c>
      <c r="D5" s="262"/>
    </row>
    <row r="6" spans="1:5" ht="26.25" thickBot="1" x14ac:dyDescent="0.3">
      <c r="A6" s="85"/>
      <c r="B6" s="259"/>
      <c r="C6" s="9" t="s">
        <v>1006</v>
      </c>
      <c r="D6" s="262"/>
    </row>
    <row r="7" spans="1:5" ht="26.25" thickBot="1" x14ac:dyDescent="0.3">
      <c r="A7" s="86"/>
      <c r="B7" s="25" t="s">
        <v>378</v>
      </c>
      <c r="C7" s="25" t="s">
        <v>1007</v>
      </c>
      <c r="D7" s="49" t="s">
        <v>379</v>
      </c>
      <c r="E7" s="200" t="s">
        <v>1668</v>
      </c>
    </row>
    <row r="8" spans="1:5" ht="25.5" x14ac:dyDescent="0.25">
      <c r="A8" s="71"/>
      <c r="B8" s="259" t="s">
        <v>380</v>
      </c>
      <c r="C8" s="9" t="s">
        <v>1008</v>
      </c>
      <c r="D8" s="262" t="s">
        <v>379</v>
      </c>
      <c r="E8" s="200" t="s">
        <v>1668</v>
      </c>
    </row>
    <row r="9" spans="1:5" ht="15.75" thickBot="1" x14ac:dyDescent="0.3">
      <c r="A9" s="72"/>
      <c r="B9" s="260"/>
      <c r="C9" s="5" t="s">
        <v>1009</v>
      </c>
      <c r="D9" s="263"/>
    </row>
    <row r="10" spans="1:5" ht="25.5" x14ac:dyDescent="0.25">
      <c r="A10" s="71"/>
      <c r="B10" s="258" t="s">
        <v>381</v>
      </c>
      <c r="C10" s="9" t="s">
        <v>1010</v>
      </c>
      <c r="D10" s="14" t="s">
        <v>382</v>
      </c>
      <c r="E10" s="200" t="s">
        <v>1665</v>
      </c>
    </row>
    <row r="11" spans="1:5" ht="15.75" thickBot="1" x14ac:dyDescent="0.3">
      <c r="A11" s="72"/>
      <c r="B11" s="260"/>
      <c r="C11" s="5" t="s">
        <v>1011</v>
      </c>
      <c r="D11" s="11" t="s">
        <v>383</v>
      </c>
    </row>
    <row r="12" spans="1:5" ht="15.75" thickBot="1" x14ac:dyDescent="0.3">
      <c r="A12" s="86"/>
      <c r="B12" s="5" t="s">
        <v>384</v>
      </c>
      <c r="C12" s="5" t="s">
        <v>1012</v>
      </c>
      <c r="D12" s="11" t="s">
        <v>385</v>
      </c>
    </row>
    <row r="13" spans="1:5" ht="26.25" thickBot="1" x14ac:dyDescent="0.3">
      <c r="A13" s="86"/>
      <c r="B13" s="5" t="s">
        <v>386</v>
      </c>
      <c r="C13" s="5" t="s">
        <v>1013</v>
      </c>
      <c r="D13" s="11" t="s">
        <v>387</v>
      </c>
      <c r="E13" s="200" t="s">
        <v>1664</v>
      </c>
    </row>
    <row r="14" spans="1:5" ht="25.5" x14ac:dyDescent="0.25">
      <c r="A14" s="71"/>
      <c r="B14" s="258" t="s">
        <v>388</v>
      </c>
      <c r="C14" s="9" t="s">
        <v>1014</v>
      </c>
      <c r="D14" s="14" t="s">
        <v>389</v>
      </c>
      <c r="E14" s="200" t="s">
        <v>1664</v>
      </c>
    </row>
    <row r="15" spans="1:5" ht="26.25" thickBot="1" x14ac:dyDescent="0.3">
      <c r="A15" s="72"/>
      <c r="B15" s="260"/>
      <c r="C15" s="5" t="s">
        <v>1015</v>
      </c>
      <c r="D15" s="11" t="s">
        <v>390</v>
      </c>
    </row>
    <row r="16" spans="1:5" ht="25.5" x14ac:dyDescent="0.25">
      <c r="A16" s="71"/>
      <c r="B16" s="258" t="s">
        <v>391</v>
      </c>
      <c r="C16" s="9" t="s">
        <v>1016</v>
      </c>
      <c r="D16" s="14" t="s">
        <v>392</v>
      </c>
    </row>
    <row r="17" spans="1:5" ht="26.25" thickBot="1" x14ac:dyDescent="0.3">
      <c r="A17" s="72"/>
      <c r="B17" s="260"/>
      <c r="C17" s="5" t="s">
        <v>1015</v>
      </c>
      <c r="D17" s="11" t="s">
        <v>390</v>
      </c>
    </row>
    <row r="18" spans="1:5" x14ac:dyDescent="0.25">
      <c r="A18" s="64"/>
      <c r="B18" s="258" t="s">
        <v>393</v>
      </c>
      <c r="C18" s="9" t="s">
        <v>1017</v>
      </c>
      <c r="D18" s="261" t="s">
        <v>394</v>
      </c>
      <c r="E18" s="200" t="s">
        <v>1664</v>
      </c>
    </row>
    <row r="19" spans="1:5" x14ac:dyDescent="0.25">
      <c r="A19" s="85"/>
      <c r="B19" s="259"/>
      <c r="C19" s="9" t="s">
        <v>1018</v>
      </c>
      <c r="D19" s="262"/>
    </row>
    <row r="20" spans="1:5" x14ac:dyDescent="0.25">
      <c r="A20" s="85"/>
      <c r="B20" s="259"/>
      <c r="C20" s="9" t="s">
        <v>1019</v>
      </c>
      <c r="D20" s="262"/>
    </row>
    <row r="21" spans="1:5" x14ac:dyDescent="0.25">
      <c r="A21" s="85"/>
      <c r="B21" s="259"/>
      <c r="C21" s="9" t="s">
        <v>1020</v>
      </c>
      <c r="D21" s="262"/>
    </row>
    <row r="22" spans="1:5" x14ac:dyDescent="0.25">
      <c r="A22" s="85"/>
      <c r="B22" s="259"/>
      <c r="C22" s="9" t="s">
        <v>1021</v>
      </c>
      <c r="D22" s="262"/>
    </row>
    <row r="23" spans="1:5" ht="15.75" thickBot="1" x14ac:dyDescent="0.3">
      <c r="A23" s="72"/>
      <c r="B23" s="260"/>
      <c r="C23" s="5" t="s">
        <v>1022</v>
      </c>
      <c r="D23" s="263"/>
    </row>
    <row r="24" spans="1:5" ht="26.25" thickBot="1" x14ac:dyDescent="0.3">
      <c r="A24" s="86"/>
      <c r="B24" s="1" t="s">
        <v>395</v>
      </c>
      <c r="C24" s="1" t="s">
        <v>1023</v>
      </c>
      <c r="D24" s="67" t="s">
        <v>396</v>
      </c>
      <c r="E24" s="200" t="s">
        <v>1664</v>
      </c>
    </row>
    <row r="25" spans="1:5" x14ac:dyDescent="0.25">
      <c r="A25" s="258"/>
      <c r="B25" s="258" t="s">
        <v>397</v>
      </c>
      <c r="C25" s="258" t="s">
        <v>1024</v>
      </c>
      <c r="D25" s="53" t="s">
        <v>398</v>
      </c>
    </row>
    <row r="26" spans="1:5" ht="15.75" thickBot="1" x14ac:dyDescent="0.3">
      <c r="A26" s="260"/>
      <c r="B26" s="260"/>
      <c r="C26" s="260"/>
      <c r="D26" s="11" t="s">
        <v>399</v>
      </c>
    </row>
    <row r="27" spans="1:5" ht="15.75" thickBot="1" x14ac:dyDescent="0.3">
      <c r="A27" s="86"/>
      <c r="B27" s="1" t="s">
        <v>400</v>
      </c>
      <c r="C27" s="1" t="s">
        <v>1025</v>
      </c>
      <c r="D27" s="67" t="s">
        <v>401</v>
      </c>
    </row>
    <row r="28" spans="1:5" ht="26.25" thickBot="1" x14ac:dyDescent="0.3">
      <c r="A28" s="86"/>
      <c r="B28" s="25" t="s">
        <v>402</v>
      </c>
      <c r="C28" s="25" t="s">
        <v>1026</v>
      </c>
      <c r="D28" s="49" t="s">
        <v>401</v>
      </c>
    </row>
    <row r="29" spans="1:5" ht="15.75" thickBot="1" x14ac:dyDescent="0.3">
      <c r="A29" s="4"/>
      <c r="B29" s="5"/>
      <c r="C29" s="7" t="s">
        <v>1027</v>
      </c>
      <c r="D29" s="11"/>
    </row>
    <row r="30" spans="1:5" x14ac:dyDescent="0.25">
      <c r="A30" s="64"/>
      <c r="B30" s="258" t="s">
        <v>403</v>
      </c>
      <c r="C30" s="9" t="s">
        <v>1028</v>
      </c>
      <c r="D30" s="14" t="s">
        <v>404</v>
      </c>
    </row>
    <row r="31" spans="1:5" x14ac:dyDescent="0.25">
      <c r="A31" s="85"/>
      <c r="B31" s="259"/>
      <c r="C31" s="9" t="s">
        <v>1029</v>
      </c>
      <c r="D31" s="14" t="s">
        <v>405</v>
      </c>
    </row>
    <row r="32" spans="1:5" x14ac:dyDescent="0.25">
      <c r="A32" s="85"/>
      <c r="B32" s="259"/>
      <c r="C32" s="9" t="s">
        <v>1030</v>
      </c>
      <c r="D32" s="14"/>
    </row>
    <row r="33" spans="1:10" ht="15.75" thickBot="1" x14ac:dyDescent="0.3">
      <c r="A33" s="72"/>
      <c r="B33" s="260"/>
      <c r="C33" s="5" t="s">
        <v>1031</v>
      </c>
      <c r="D33" s="74"/>
    </row>
    <row r="34" spans="1:10" x14ac:dyDescent="0.25">
      <c r="A34" s="64"/>
      <c r="B34" s="258" t="s">
        <v>406</v>
      </c>
      <c r="C34" s="9" t="s">
        <v>1032</v>
      </c>
      <c r="D34" s="14" t="s">
        <v>404</v>
      </c>
    </row>
    <row r="35" spans="1:10" x14ac:dyDescent="0.25">
      <c r="A35" s="85"/>
      <c r="B35" s="259"/>
      <c r="C35" s="9" t="s">
        <v>1033</v>
      </c>
      <c r="D35" s="14" t="s">
        <v>407</v>
      </c>
    </row>
    <row r="36" spans="1:10" x14ac:dyDescent="0.25">
      <c r="A36" s="65"/>
      <c r="B36" s="259"/>
      <c r="C36" s="9" t="s">
        <v>1034</v>
      </c>
      <c r="D36" s="14"/>
    </row>
    <row r="37" spans="1:10" x14ac:dyDescent="0.25">
      <c r="A37" s="65"/>
      <c r="B37" s="259"/>
      <c r="C37" s="9" t="s">
        <v>1035</v>
      </c>
      <c r="D37" s="14"/>
    </row>
    <row r="38" spans="1:10" ht="15.75" thickBot="1" x14ac:dyDescent="0.3">
      <c r="A38" s="72"/>
      <c r="B38" s="260"/>
      <c r="C38" s="9" t="s">
        <v>1033</v>
      </c>
      <c r="D38" s="11" t="s">
        <v>408</v>
      </c>
    </row>
    <row r="39" spans="1:10" ht="26.25" thickBot="1" x14ac:dyDescent="0.3">
      <c r="A39" s="86"/>
      <c r="B39" s="1" t="s">
        <v>409</v>
      </c>
      <c r="C39" s="1" t="s">
        <v>1036</v>
      </c>
      <c r="D39" s="67" t="s">
        <v>410</v>
      </c>
    </row>
    <row r="40" spans="1:10" ht="15.75" thickBot="1" x14ac:dyDescent="0.3">
      <c r="A40" s="243" t="str">
        <f>"Tổng kết: "&amp;"Phù hợp: "&amp;(COUNTIF($A$4:$A$39,"Y")&amp;"/"&amp;(COUNTA($A$4:$A$39)-COUNTIF($A$4:$A$39,"NA")-COUNTIF($A$4:$A$39,"NW")))&amp;" điểm; "&amp;"Khuyến cáo: "&amp;(COUNTIF($A$4:$A$39,"R")&amp;"/"&amp;(COUNTA($A$4:$A$39)-COUNTIF($A$4:$A$39,"NA")-COUNTIF($A$4:$A$39,"NW")))&amp;" điểm; "&amp;"Nhận xét: "&amp;(COUNTIF($A$4:$A$39,"C")&amp;"/"&amp;(COUNTA($A$4:$A$39)-COUNTIF($A$4:$A$39,"NA")-COUNTIF($A$4:$A$39,"NW")))&amp;" điểm; "&amp;"Chưa khắc phục: "&amp;(COUNTIF($A$4:$A$39,"RO")&amp;"/"&amp;(COUNTA($A$4:$A$39)-COUNTIF($A$4:$A$39,"NA")-COUNTIF($A$4:$A$39,"NW")))&amp;" điểm."</f>
        <v>Tổng kết: Phù hợp: 0/0 điểm; Khuyến cáo: 0/0 điểm; Nhận xét: 0/0 điểm; Chưa khắc phục: 0/0 điểm.</v>
      </c>
      <c r="B40" s="244"/>
      <c r="C40" s="244"/>
      <c r="D40" s="245"/>
    </row>
    <row r="41" spans="1:10" ht="15.75" thickBot="1" x14ac:dyDescent="0.3">
      <c r="A41" s="25"/>
      <c r="B41" s="26"/>
      <c r="C41" s="52" t="s">
        <v>593</v>
      </c>
      <c r="D41" s="51"/>
      <c r="F41" t="s">
        <v>1182</v>
      </c>
      <c r="G41" t="s">
        <v>1173</v>
      </c>
      <c r="H41" t="s">
        <v>1178</v>
      </c>
      <c r="I41" t="s">
        <v>1179</v>
      </c>
      <c r="J41" t="s">
        <v>1180</v>
      </c>
    </row>
    <row r="42" spans="1:10" ht="26.25" thickBot="1" x14ac:dyDescent="0.3">
      <c r="A42" s="25"/>
      <c r="B42" s="25" t="s">
        <v>411</v>
      </c>
      <c r="C42" s="25" t="s">
        <v>639</v>
      </c>
      <c r="D42" s="49"/>
      <c r="F42">
        <f>COUNTA($A$4:$A$39)-COUNTIF($A$4:$A$39,"NA")-COUNTIF($A$4:$A$39,"NW")</f>
        <v>0</v>
      </c>
      <c r="G42">
        <f>COUNTIF($A$4:$A$39,"Y")</f>
        <v>0</v>
      </c>
      <c r="H42">
        <f>COUNTIF($A$4:$A$39,"R")</f>
        <v>0</v>
      </c>
      <c r="I42">
        <f>COUNTIF($A$4:$A$39,"C")</f>
        <v>0</v>
      </c>
      <c r="J42">
        <f>COUNTIF($A$4:$A$39,"RO")</f>
        <v>0</v>
      </c>
    </row>
    <row r="43" spans="1:10" x14ac:dyDescent="0.25">
      <c r="A43" s="18"/>
      <c r="B43" s="18"/>
      <c r="C43" s="18"/>
      <c r="D43" s="30"/>
    </row>
    <row r="44" spans="1:10" x14ac:dyDescent="0.25">
      <c r="A44" s="18"/>
      <c r="B44" s="18"/>
      <c r="C44" s="18"/>
      <c r="D44" s="30"/>
    </row>
    <row r="45" spans="1:10" x14ac:dyDescent="0.25">
      <c r="A45" s="18"/>
      <c r="B45" s="18"/>
      <c r="C45" s="18"/>
      <c r="D45" s="30"/>
    </row>
    <row r="46" spans="1:10" x14ac:dyDescent="0.25">
      <c r="A46" s="18"/>
      <c r="B46" s="18"/>
      <c r="C46" s="18"/>
      <c r="D46" s="30"/>
    </row>
    <row r="47" spans="1:10" x14ac:dyDescent="0.25">
      <c r="A47" s="18"/>
      <c r="B47" s="18"/>
      <c r="C47" s="18"/>
      <c r="D47" s="30"/>
    </row>
    <row r="48" spans="1:10" x14ac:dyDescent="0.25">
      <c r="A48" s="18"/>
      <c r="B48" s="18"/>
      <c r="C48" s="23"/>
      <c r="D48" s="30"/>
    </row>
    <row r="49" spans="1:4" x14ac:dyDescent="0.25">
      <c r="A49" s="18"/>
      <c r="B49" s="18"/>
      <c r="C49" s="18"/>
      <c r="D49" s="30"/>
    </row>
    <row r="50" spans="1:4" x14ac:dyDescent="0.25">
      <c r="A50" s="18"/>
      <c r="B50" s="18"/>
      <c r="C50" s="18"/>
      <c r="D50" s="30"/>
    </row>
    <row r="51" spans="1:4" x14ac:dyDescent="0.25">
      <c r="A51" s="18"/>
      <c r="B51" s="18"/>
      <c r="C51" s="19"/>
      <c r="D51" s="30"/>
    </row>
    <row r="52" spans="1:4" x14ac:dyDescent="0.25">
      <c r="A52" s="18"/>
      <c r="B52" s="18"/>
      <c r="C52" s="18"/>
      <c r="D52" s="30"/>
    </row>
    <row r="53" spans="1:4" x14ac:dyDescent="0.25">
      <c r="A53" s="20"/>
      <c r="B53" s="20"/>
      <c r="C53" s="20"/>
      <c r="D53" s="21"/>
    </row>
    <row r="54" spans="1:4" x14ac:dyDescent="0.25">
      <c r="A54" s="18"/>
      <c r="B54" s="18"/>
      <c r="C54" s="22"/>
      <c r="D54" s="30"/>
    </row>
    <row r="55" spans="1:4" x14ac:dyDescent="0.25">
      <c r="A55" s="18"/>
      <c r="B55" s="18"/>
      <c r="C55" s="22"/>
      <c r="D55" s="30"/>
    </row>
    <row r="56" spans="1:4" x14ac:dyDescent="0.25">
      <c r="A56" s="18"/>
      <c r="B56" s="18"/>
      <c r="C56" s="19"/>
      <c r="D56" s="30"/>
    </row>
    <row r="57" spans="1:4" x14ac:dyDescent="0.25">
      <c r="A57" s="18"/>
      <c r="B57" s="18"/>
      <c r="C57" s="19"/>
      <c r="D57" s="54"/>
    </row>
    <row r="58" spans="1:4" x14ac:dyDescent="0.25">
      <c r="A58" s="18"/>
      <c r="B58" s="18"/>
      <c r="C58" s="18"/>
      <c r="D58" s="30"/>
    </row>
    <row r="59" spans="1:4" x14ac:dyDescent="0.25">
      <c r="A59" s="18"/>
      <c r="B59" s="18"/>
      <c r="C59" s="18"/>
      <c r="D59" s="30"/>
    </row>
    <row r="60" spans="1:4" x14ac:dyDescent="0.25">
      <c r="A60" s="24"/>
      <c r="B60" s="24"/>
      <c r="C60" s="24"/>
      <c r="D60" s="55"/>
    </row>
    <row r="61" spans="1:4" x14ac:dyDescent="0.25">
      <c r="A61" s="24"/>
      <c r="B61" s="24"/>
      <c r="C61" s="24"/>
      <c r="D61" s="55"/>
    </row>
    <row r="62" spans="1:4" x14ac:dyDescent="0.25">
      <c r="A62" s="24"/>
      <c r="B62" s="24"/>
      <c r="C62" s="24"/>
      <c r="D62" s="55"/>
    </row>
    <row r="63" spans="1:4" x14ac:dyDescent="0.25">
      <c r="A63" s="24"/>
      <c r="B63" s="24"/>
      <c r="C63" s="24"/>
      <c r="D63" s="55"/>
    </row>
    <row r="64" spans="1:4" x14ac:dyDescent="0.25">
      <c r="A64" s="18"/>
      <c r="B64" s="18"/>
      <c r="C64" s="18"/>
      <c r="D64" s="30"/>
    </row>
    <row r="65" spans="1:4" x14ac:dyDescent="0.25">
      <c r="A65" s="18"/>
      <c r="B65" s="18"/>
      <c r="C65" s="18"/>
      <c r="D65" s="30"/>
    </row>
    <row r="66" spans="1:4" x14ac:dyDescent="0.25">
      <c r="A66" s="18"/>
      <c r="B66" s="18"/>
      <c r="C66" s="18"/>
      <c r="D66" s="30"/>
    </row>
    <row r="67" spans="1:4" x14ac:dyDescent="0.25">
      <c r="A67" s="18"/>
      <c r="B67" s="18"/>
      <c r="C67" s="18"/>
      <c r="D67" s="30"/>
    </row>
    <row r="68" spans="1:4" x14ac:dyDescent="0.25">
      <c r="A68" s="18"/>
      <c r="B68" s="18"/>
      <c r="C68" s="18"/>
      <c r="D68" s="30"/>
    </row>
    <row r="69" spans="1:4" x14ac:dyDescent="0.25">
      <c r="A69" s="18"/>
      <c r="B69" s="18"/>
      <c r="C69" s="18"/>
      <c r="D69" s="30"/>
    </row>
    <row r="70" spans="1:4" x14ac:dyDescent="0.25">
      <c r="A70" s="18"/>
      <c r="B70" s="18"/>
      <c r="C70" s="18"/>
      <c r="D70" s="30"/>
    </row>
    <row r="71" spans="1:4" x14ac:dyDescent="0.25">
      <c r="A71" s="18"/>
      <c r="B71" s="18"/>
      <c r="C71" s="23"/>
      <c r="D71" s="30"/>
    </row>
    <row r="72" spans="1:4" x14ac:dyDescent="0.25">
      <c r="A72" s="18"/>
      <c r="B72" s="18"/>
      <c r="C72" s="18"/>
      <c r="D72" s="30"/>
    </row>
    <row r="73" spans="1:4" x14ac:dyDescent="0.25">
      <c r="A73" s="18"/>
      <c r="B73" s="18"/>
      <c r="C73" s="18"/>
      <c r="D73" s="30"/>
    </row>
    <row r="74" spans="1:4" x14ac:dyDescent="0.25">
      <c r="A74" s="18"/>
      <c r="B74" s="18"/>
      <c r="C74" s="18"/>
      <c r="D74" s="30"/>
    </row>
    <row r="75" spans="1:4" x14ac:dyDescent="0.25">
      <c r="A75" s="18"/>
      <c r="B75" s="18"/>
      <c r="C75" s="23"/>
      <c r="D75" s="30"/>
    </row>
    <row r="76" spans="1:4" x14ac:dyDescent="0.25">
      <c r="A76" s="18"/>
      <c r="B76" s="18"/>
      <c r="C76" s="23"/>
      <c r="D76" s="30"/>
    </row>
    <row r="77" spans="1:4" x14ac:dyDescent="0.25">
      <c r="A77" s="18"/>
      <c r="B77" s="18"/>
      <c r="C77" s="18"/>
      <c r="D77" s="30"/>
    </row>
    <row r="78" spans="1:4" x14ac:dyDescent="0.25">
      <c r="A78" s="18"/>
      <c r="B78" s="18"/>
      <c r="C78" s="18"/>
      <c r="D78" s="30"/>
    </row>
    <row r="79" spans="1:4" x14ac:dyDescent="0.25">
      <c r="A79" s="18"/>
      <c r="B79" s="18"/>
      <c r="C79" s="18"/>
      <c r="D79" s="30"/>
    </row>
    <row r="80" spans="1:4" x14ac:dyDescent="0.25">
      <c r="A80" s="18"/>
      <c r="B80" s="18"/>
      <c r="C80" s="18"/>
      <c r="D80" s="30"/>
    </row>
    <row r="81" spans="1:4" x14ac:dyDescent="0.25">
      <c r="A81" s="18"/>
      <c r="B81" s="18"/>
      <c r="C81" s="18"/>
      <c r="D81" s="30"/>
    </row>
    <row r="82" spans="1:4" x14ac:dyDescent="0.25">
      <c r="A82" s="18"/>
      <c r="B82" s="18"/>
      <c r="C82" s="18"/>
      <c r="D82" s="30"/>
    </row>
    <row r="83" spans="1:4" x14ac:dyDescent="0.25">
      <c r="A83" s="18"/>
      <c r="B83" s="18"/>
      <c r="C83" s="18"/>
      <c r="D83" s="30"/>
    </row>
    <row r="84" spans="1:4" x14ac:dyDescent="0.25">
      <c r="A84" s="18"/>
      <c r="B84" s="18"/>
      <c r="C84" s="18"/>
      <c r="D84" s="30"/>
    </row>
    <row r="85" spans="1:4" x14ac:dyDescent="0.25">
      <c r="A85" s="18"/>
      <c r="B85" s="18"/>
      <c r="C85" s="18"/>
      <c r="D85" s="30"/>
    </row>
    <row r="86" spans="1:4" x14ac:dyDescent="0.25">
      <c r="A86" s="18"/>
      <c r="B86" s="18"/>
      <c r="C86" s="18"/>
      <c r="D86" s="30"/>
    </row>
    <row r="87" spans="1:4" x14ac:dyDescent="0.25">
      <c r="A87" s="18"/>
      <c r="B87" s="18"/>
      <c r="C87" s="18"/>
      <c r="D87" s="30"/>
    </row>
    <row r="88" spans="1:4" x14ac:dyDescent="0.25">
      <c r="A88" s="18"/>
      <c r="B88" s="18"/>
      <c r="C88" s="18"/>
      <c r="D88" s="30"/>
    </row>
    <row r="89" spans="1:4" x14ac:dyDescent="0.25">
      <c r="A89" s="18"/>
      <c r="B89" s="18"/>
      <c r="C89" s="18"/>
      <c r="D89" s="30"/>
    </row>
    <row r="90" spans="1:4" x14ac:dyDescent="0.25">
      <c r="A90" s="18"/>
      <c r="B90" s="18"/>
      <c r="C90" s="23"/>
      <c r="D90" s="30"/>
    </row>
    <row r="91" spans="1:4" x14ac:dyDescent="0.25">
      <c r="A91" s="18"/>
      <c r="B91" s="18"/>
      <c r="C91" s="19"/>
      <c r="D91" s="30"/>
    </row>
    <row r="92" spans="1:4" x14ac:dyDescent="0.25">
      <c r="A92" s="18"/>
      <c r="B92" s="18"/>
      <c r="C92" s="18"/>
      <c r="D92" s="30"/>
    </row>
    <row r="93" spans="1:4" x14ac:dyDescent="0.25">
      <c r="A93" s="18"/>
      <c r="B93" s="18"/>
      <c r="C93" s="18"/>
      <c r="D93" s="30"/>
    </row>
  </sheetData>
  <mergeCells count="15">
    <mergeCell ref="B4:B6"/>
    <mergeCell ref="D4:D6"/>
    <mergeCell ref="A40:D40"/>
    <mergeCell ref="A25:A26"/>
    <mergeCell ref="B25:B26"/>
    <mergeCell ref="C25:C26"/>
    <mergeCell ref="D8:D9"/>
    <mergeCell ref="B16:B17"/>
    <mergeCell ref="B18:B23"/>
    <mergeCell ref="D18:D23"/>
    <mergeCell ref="B10:B11"/>
    <mergeCell ref="B8:B9"/>
    <mergeCell ref="B34:B38"/>
    <mergeCell ref="B30:B33"/>
    <mergeCell ref="B14:B15"/>
  </mergeCells>
  <dataValidations count="1">
    <dataValidation type="list" showInputMessage="1" showErrorMessage="1" sqref="A5:A17 A19:A24 A27:A28 A31:A33 A35 A38:A39">
      <formula1>abbreviation</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73"/>
  <sheetViews>
    <sheetView topLeftCell="A28" workbookViewId="0">
      <selection activeCell="E1" sqref="E1:E1048576"/>
    </sheetView>
  </sheetViews>
  <sheetFormatPr defaultRowHeight="15" x14ac:dyDescent="0.25"/>
  <cols>
    <col min="1" max="1" width="9.140625" style="77"/>
    <col min="3" max="3" width="58" customWidth="1"/>
    <col min="4" max="4" width="11.42578125" style="15" customWidth="1"/>
    <col min="5" max="5" width="12.42578125" style="196" bestFit="1" customWidth="1"/>
    <col min="6" max="10" width="0" hidden="1" customWidth="1"/>
  </cols>
  <sheetData>
    <row r="1" spans="1:5" ht="15.75" thickBot="1" x14ac:dyDescent="0.3">
      <c r="A1" s="71"/>
      <c r="B1" s="64"/>
      <c r="C1" s="70" t="s">
        <v>1037</v>
      </c>
      <c r="D1" s="67"/>
      <c r="E1" s="189" t="s">
        <v>1661</v>
      </c>
    </row>
    <row r="2" spans="1:5" ht="26.25" thickBot="1" x14ac:dyDescent="0.3">
      <c r="A2" s="86"/>
      <c r="B2" s="26"/>
      <c r="C2" s="52" t="s">
        <v>913</v>
      </c>
      <c r="D2" s="51"/>
    </row>
    <row r="3" spans="1:5" ht="15.75" thickBot="1" x14ac:dyDescent="0.3">
      <c r="A3" s="72"/>
      <c r="B3" s="5"/>
      <c r="C3" s="7" t="s">
        <v>1038</v>
      </c>
      <c r="D3" s="50" t="s">
        <v>558</v>
      </c>
    </row>
    <row r="4" spans="1:5" ht="15.75" thickBot="1" x14ac:dyDescent="0.3">
      <c r="A4" s="86"/>
      <c r="B4" s="5" t="s">
        <v>412</v>
      </c>
      <c r="C4" s="5" t="s">
        <v>1039</v>
      </c>
      <c r="D4" s="11">
        <v>4.0999999999999996</v>
      </c>
    </row>
    <row r="5" spans="1:5" ht="15.75" thickBot="1" x14ac:dyDescent="0.3">
      <c r="A5" s="86"/>
      <c r="B5" s="5" t="s">
        <v>413</v>
      </c>
      <c r="C5" s="5" t="s">
        <v>1040</v>
      </c>
      <c r="D5" s="11">
        <v>4.3</v>
      </c>
      <c r="E5" s="197" t="s">
        <v>1693</v>
      </c>
    </row>
    <row r="6" spans="1:5" ht="26.25" thickBot="1" x14ac:dyDescent="0.3">
      <c r="A6" s="86"/>
      <c r="B6" s="5" t="s">
        <v>414</v>
      </c>
      <c r="C6" s="5" t="s">
        <v>1041</v>
      </c>
      <c r="D6" s="11" t="s">
        <v>415</v>
      </c>
    </row>
    <row r="7" spans="1:5" ht="26.25" thickBot="1" x14ac:dyDescent="0.3">
      <c r="A7" s="86"/>
      <c r="B7" s="25" t="s">
        <v>416</v>
      </c>
      <c r="C7" s="25" t="s">
        <v>1042</v>
      </c>
      <c r="D7" s="49">
        <v>4.0999999999999996</v>
      </c>
    </row>
    <row r="8" spans="1:5" x14ac:dyDescent="0.25">
      <c r="A8" s="71"/>
      <c r="B8" s="259" t="s">
        <v>417</v>
      </c>
      <c r="C8" s="9" t="s">
        <v>1043</v>
      </c>
      <c r="D8" s="262" t="s">
        <v>418</v>
      </c>
      <c r="E8" s="197" t="s">
        <v>1692</v>
      </c>
    </row>
    <row r="9" spans="1:5" x14ac:dyDescent="0.25">
      <c r="A9" s="85"/>
      <c r="B9" s="259"/>
      <c r="C9" s="9" t="s">
        <v>1044</v>
      </c>
      <c r="D9" s="262"/>
    </row>
    <row r="10" spans="1:5" ht="15.75" customHeight="1" x14ac:dyDescent="0.25">
      <c r="A10" s="85"/>
      <c r="B10" s="259"/>
      <c r="C10" s="9" t="s">
        <v>1045</v>
      </c>
      <c r="D10" s="262"/>
    </row>
    <row r="11" spans="1:5" x14ac:dyDescent="0.25">
      <c r="A11" s="85"/>
      <c r="B11" s="259"/>
      <c r="C11" s="9" t="s">
        <v>1046</v>
      </c>
      <c r="D11" s="262"/>
    </row>
    <row r="12" spans="1:5" x14ac:dyDescent="0.25">
      <c r="A12" s="85"/>
      <c r="B12" s="259"/>
      <c r="C12" s="9" t="s">
        <v>1047</v>
      </c>
      <c r="D12" s="262"/>
    </row>
    <row r="13" spans="1:5" ht="26.25" thickBot="1" x14ac:dyDescent="0.3">
      <c r="A13" s="72"/>
      <c r="B13" s="260"/>
      <c r="C13" s="5" t="s">
        <v>1048</v>
      </c>
      <c r="D13" s="263"/>
    </row>
    <row r="14" spans="1:5" x14ac:dyDescent="0.25">
      <c r="A14" s="71"/>
      <c r="B14" s="258" t="s">
        <v>419</v>
      </c>
      <c r="C14" s="9" t="s">
        <v>1049</v>
      </c>
      <c r="D14" s="14"/>
    </row>
    <row r="15" spans="1:5" x14ac:dyDescent="0.25">
      <c r="A15" s="85"/>
      <c r="B15" s="259"/>
      <c r="C15" s="9" t="s">
        <v>1050</v>
      </c>
      <c r="D15" s="14" t="s">
        <v>420</v>
      </c>
    </row>
    <row r="16" spans="1:5" ht="15.75" thickBot="1" x14ac:dyDescent="0.3">
      <c r="A16" s="72"/>
      <c r="B16" s="260"/>
      <c r="C16" s="5" t="s">
        <v>1051</v>
      </c>
      <c r="D16" s="11" t="s">
        <v>421</v>
      </c>
    </row>
    <row r="17" spans="1:5" ht="26.25" thickBot="1" x14ac:dyDescent="0.3">
      <c r="A17" s="86"/>
      <c r="B17" s="1" t="s">
        <v>422</v>
      </c>
      <c r="C17" s="1" t="s">
        <v>1052</v>
      </c>
      <c r="D17" s="13">
        <v>4.1500000000000004</v>
      </c>
    </row>
    <row r="18" spans="1:5" x14ac:dyDescent="0.25">
      <c r="A18" s="264"/>
      <c r="B18" s="258" t="s">
        <v>423</v>
      </c>
      <c r="C18" s="258" t="s">
        <v>1053</v>
      </c>
      <c r="D18" s="13" t="s">
        <v>554</v>
      </c>
    </row>
    <row r="19" spans="1:5" ht="15.75" thickBot="1" x14ac:dyDescent="0.3">
      <c r="A19" s="265"/>
      <c r="B19" s="260"/>
      <c r="C19" s="260"/>
      <c r="D19" s="17" t="s">
        <v>420</v>
      </c>
    </row>
    <row r="20" spans="1:5" ht="15.75" thickBot="1" x14ac:dyDescent="0.3">
      <c r="A20" s="86"/>
      <c r="B20" s="5" t="s">
        <v>424</v>
      </c>
      <c r="C20" s="5" t="s">
        <v>1054</v>
      </c>
      <c r="D20" s="11" t="s">
        <v>420</v>
      </c>
    </row>
    <row r="21" spans="1:5" ht="39" thickBot="1" x14ac:dyDescent="0.3">
      <c r="A21" s="86"/>
      <c r="B21" s="64" t="s">
        <v>425</v>
      </c>
      <c r="C21" s="9" t="s">
        <v>1055</v>
      </c>
      <c r="D21" s="67">
        <v>4.17</v>
      </c>
    </row>
    <row r="22" spans="1:5" ht="15.75" thickBot="1" x14ac:dyDescent="0.3">
      <c r="A22" s="86"/>
      <c r="B22" s="75"/>
      <c r="C22" s="95" t="s">
        <v>1056</v>
      </c>
      <c r="D22" s="51"/>
    </row>
    <row r="23" spans="1:5" x14ac:dyDescent="0.25">
      <c r="A23" s="71"/>
      <c r="B23" s="267" t="s">
        <v>426</v>
      </c>
      <c r="C23" s="9" t="s">
        <v>1057</v>
      </c>
      <c r="D23" s="14" t="s">
        <v>229</v>
      </c>
    </row>
    <row r="24" spans="1:5" ht="15.75" thickBot="1" x14ac:dyDescent="0.3">
      <c r="A24" s="72"/>
      <c r="B24" s="268"/>
      <c r="C24" s="5" t="s">
        <v>1058</v>
      </c>
      <c r="D24" s="11" t="s">
        <v>427</v>
      </c>
      <c r="E24" s="197" t="s">
        <v>1694</v>
      </c>
    </row>
    <row r="25" spans="1:5" ht="39" thickBot="1" x14ac:dyDescent="0.3">
      <c r="A25" s="86"/>
      <c r="B25" s="64" t="s">
        <v>428</v>
      </c>
      <c r="C25" s="64" t="s">
        <v>1059</v>
      </c>
      <c r="D25" s="67">
        <v>4.4000000000000004</v>
      </c>
    </row>
    <row r="26" spans="1:5" ht="26.25" thickBot="1" x14ac:dyDescent="0.3">
      <c r="A26" s="86"/>
      <c r="B26" s="64" t="s">
        <v>429</v>
      </c>
      <c r="C26" s="64" t="s">
        <v>1060</v>
      </c>
      <c r="D26" s="67">
        <v>4.4000000000000004</v>
      </c>
    </row>
    <row r="27" spans="1:5" ht="26.25" thickBot="1" x14ac:dyDescent="0.3">
      <c r="A27" s="86"/>
      <c r="B27" s="64" t="s">
        <v>430</v>
      </c>
      <c r="C27" s="64" t="s">
        <v>1061</v>
      </c>
      <c r="D27" s="67">
        <v>4.1100000000000003</v>
      </c>
    </row>
    <row r="28" spans="1:5" ht="15.75" thickBot="1" x14ac:dyDescent="0.3">
      <c r="A28" s="86"/>
      <c r="B28" s="26" t="s">
        <v>431</v>
      </c>
      <c r="C28" s="26" t="s">
        <v>1062</v>
      </c>
      <c r="D28" s="51">
        <v>4.4000000000000004</v>
      </c>
    </row>
    <row r="29" spans="1:5" ht="15.75" thickBot="1" x14ac:dyDescent="0.3">
      <c r="A29" s="72"/>
      <c r="B29" s="5"/>
      <c r="C29" s="7" t="s">
        <v>1063</v>
      </c>
      <c r="D29" s="11"/>
    </row>
    <row r="30" spans="1:5" x14ac:dyDescent="0.25">
      <c r="A30" s="264"/>
      <c r="B30" s="258" t="s">
        <v>432</v>
      </c>
      <c r="C30" s="258" t="s">
        <v>1064</v>
      </c>
      <c r="D30" s="14" t="s">
        <v>433</v>
      </c>
    </row>
    <row r="31" spans="1:5" ht="15.75" thickBot="1" x14ac:dyDescent="0.3">
      <c r="A31" s="265"/>
      <c r="B31" s="260"/>
      <c r="C31" s="260"/>
      <c r="D31" s="11">
        <v>4.5</v>
      </c>
    </row>
    <row r="32" spans="1:5" ht="15.75" thickBot="1" x14ac:dyDescent="0.3">
      <c r="A32" s="86"/>
      <c r="B32" s="5" t="s">
        <v>434</v>
      </c>
      <c r="C32" s="5" t="s">
        <v>1065</v>
      </c>
      <c r="D32" s="11">
        <v>4.5</v>
      </c>
    </row>
    <row r="33" spans="1:4" ht="15.75" thickBot="1" x14ac:dyDescent="0.3">
      <c r="A33" s="72"/>
      <c r="B33" s="5"/>
      <c r="C33" s="7" t="s">
        <v>928</v>
      </c>
      <c r="D33" s="11"/>
    </row>
    <row r="34" spans="1:4" x14ac:dyDescent="0.25">
      <c r="A34" s="264"/>
      <c r="B34" s="258" t="s">
        <v>435</v>
      </c>
      <c r="C34" s="258" t="s">
        <v>1066</v>
      </c>
      <c r="D34" s="14" t="s">
        <v>436</v>
      </c>
    </row>
    <row r="35" spans="1:4" ht="15.75" thickBot="1" x14ac:dyDescent="0.3">
      <c r="A35" s="265"/>
      <c r="B35" s="260"/>
      <c r="C35" s="260"/>
      <c r="D35" s="11" t="s">
        <v>437</v>
      </c>
    </row>
    <row r="36" spans="1:4" x14ac:dyDescent="0.25">
      <c r="A36" s="71"/>
      <c r="B36" s="258" t="s">
        <v>438</v>
      </c>
      <c r="C36" s="9" t="s">
        <v>1067</v>
      </c>
      <c r="D36" s="14">
        <v>4.8</v>
      </c>
    </row>
    <row r="37" spans="1:4" x14ac:dyDescent="0.25">
      <c r="A37" s="85"/>
      <c r="B37" s="259"/>
      <c r="C37" s="9" t="s">
        <v>1068</v>
      </c>
      <c r="D37" s="14" t="s">
        <v>439</v>
      </c>
    </row>
    <row r="38" spans="1:4" ht="15.75" thickBot="1" x14ac:dyDescent="0.3">
      <c r="A38" s="72"/>
      <c r="B38" s="260"/>
      <c r="C38" s="5" t="s">
        <v>1069</v>
      </c>
      <c r="D38" s="11"/>
    </row>
    <row r="39" spans="1:4" x14ac:dyDescent="0.25">
      <c r="A39" s="264"/>
      <c r="B39" s="258" t="s">
        <v>440</v>
      </c>
      <c r="C39" s="258" t="s">
        <v>1070</v>
      </c>
      <c r="D39" s="14" t="s">
        <v>441</v>
      </c>
    </row>
    <row r="40" spans="1:4" ht="15.75" thickBot="1" x14ac:dyDescent="0.3">
      <c r="A40" s="265"/>
      <c r="B40" s="260"/>
      <c r="C40" s="260"/>
      <c r="D40" s="11" t="s">
        <v>442</v>
      </c>
    </row>
    <row r="41" spans="1:4" x14ac:dyDescent="0.25">
      <c r="A41" s="264"/>
      <c r="B41" s="258" t="s">
        <v>443</v>
      </c>
      <c r="C41" s="258" t="s">
        <v>1071</v>
      </c>
      <c r="D41" s="14">
        <v>4.16</v>
      </c>
    </row>
    <row r="42" spans="1:4" ht="15.75" thickBot="1" x14ac:dyDescent="0.3">
      <c r="A42" s="265"/>
      <c r="B42" s="260"/>
      <c r="C42" s="260"/>
      <c r="D42" s="11" t="s">
        <v>444</v>
      </c>
    </row>
    <row r="43" spans="1:4" x14ac:dyDescent="0.25">
      <c r="A43" s="71"/>
      <c r="B43" s="258" t="s">
        <v>445</v>
      </c>
      <c r="C43" s="2" t="s">
        <v>1072</v>
      </c>
      <c r="D43" s="261" t="s">
        <v>446</v>
      </c>
    </row>
    <row r="44" spans="1:4" ht="15.75" thickBot="1" x14ac:dyDescent="0.3">
      <c r="A44" s="72"/>
      <c r="B44" s="260"/>
      <c r="C44" s="5" t="s">
        <v>1073</v>
      </c>
      <c r="D44" s="263"/>
    </row>
    <row r="45" spans="1:4" ht="15.75" thickBot="1" x14ac:dyDescent="0.3">
      <c r="A45" s="72"/>
      <c r="B45" s="5"/>
      <c r="C45" s="7" t="s">
        <v>1074</v>
      </c>
      <c r="D45" s="12" t="s">
        <v>558</v>
      </c>
    </row>
    <row r="46" spans="1:4" ht="15.75" thickBot="1" x14ac:dyDescent="0.3">
      <c r="A46" s="86"/>
      <c r="B46" s="5" t="s">
        <v>447</v>
      </c>
      <c r="C46" s="5" t="s">
        <v>1075</v>
      </c>
      <c r="D46" s="11">
        <v>4.12</v>
      </c>
    </row>
    <row r="47" spans="1:4" ht="15.75" thickBot="1" x14ac:dyDescent="0.3">
      <c r="A47" s="72"/>
      <c r="B47" s="5"/>
      <c r="C47" s="7" t="s">
        <v>1076</v>
      </c>
      <c r="D47" s="11"/>
    </row>
    <row r="48" spans="1:4" ht="18" customHeight="1" x14ac:dyDescent="0.25">
      <c r="A48" s="264"/>
      <c r="B48" s="258" t="s">
        <v>448</v>
      </c>
      <c r="C48" s="9" t="s">
        <v>1077</v>
      </c>
      <c r="D48" s="14" t="s">
        <v>449</v>
      </c>
    </row>
    <row r="49" spans="1:4" ht="26.25" thickBot="1" x14ac:dyDescent="0.3">
      <c r="A49" s="265"/>
      <c r="B49" s="260"/>
      <c r="C49" s="5" t="s">
        <v>1078</v>
      </c>
      <c r="D49" s="11" t="s">
        <v>450</v>
      </c>
    </row>
    <row r="50" spans="1:4" ht="25.5" x14ac:dyDescent="0.25">
      <c r="A50" s="71"/>
      <c r="B50" s="258" t="s">
        <v>451</v>
      </c>
      <c r="C50" s="9" t="s">
        <v>1079</v>
      </c>
      <c r="D50" s="261" t="s">
        <v>450</v>
      </c>
    </row>
    <row r="51" spans="1:4" x14ac:dyDescent="0.25">
      <c r="A51" s="85"/>
      <c r="B51" s="259"/>
      <c r="C51" s="9" t="s">
        <v>933</v>
      </c>
      <c r="D51" s="262"/>
    </row>
    <row r="52" spans="1:4" x14ac:dyDescent="0.25">
      <c r="A52" s="85"/>
      <c r="B52" s="259"/>
      <c r="C52" s="9" t="s">
        <v>1080</v>
      </c>
      <c r="D52" s="262"/>
    </row>
    <row r="53" spans="1:4" x14ac:dyDescent="0.25">
      <c r="A53" s="85"/>
      <c r="B53" s="259"/>
      <c r="C53" s="9" t="s">
        <v>1081</v>
      </c>
      <c r="D53" s="262"/>
    </row>
    <row r="54" spans="1:4" ht="26.25" thickBot="1" x14ac:dyDescent="0.3">
      <c r="A54" s="72"/>
      <c r="B54" s="260"/>
      <c r="C54" s="5" t="s">
        <v>1082</v>
      </c>
      <c r="D54" s="263"/>
    </row>
    <row r="55" spans="1:4" ht="15.75" thickBot="1" x14ac:dyDescent="0.3">
      <c r="A55" s="86"/>
      <c r="B55" s="5" t="s">
        <v>452</v>
      </c>
      <c r="C55" s="5" t="s">
        <v>1083</v>
      </c>
      <c r="D55" s="11" t="s">
        <v>453</v>
      </c>
    </row>
    <row r="56" spans="1:4" ht="26.25" thickBot="1" x14ac:dyDescent="0.3">
      <c r="A56" s="86"/>
      <c r="B56" s="25" t="s">
        <v>454</v>
      </c>
      <c r="C56" s="25" t="s">
        <v>1084</v>
      </c>
      <c r="D56" s="49" t="s">
        <v>206</v>
      </c>
    </row>
    <row r="57" spans="1:4" ht="15.75" thickBot="1" x14ac:dyDescent="0.3">
      <c r="A57" s="72"/>
      <c r="B57" s="5"/>
      <c r="C57" s="7" t="s">
        <v>1085</v>
      </c>
      <c r="D57" s="11"/>
    </row>
    <row r="58" spans="1:4" ht="15.75" thickBot="1" x14ac:dyDescent="0.3">
      <c r="A58" s="86"/>
      <c r="B58" s="5" t="s">
        <v>455</v>
      </c>
      <c r="C58" s="5" t="s">
        <v>1086</v>
      </c>
      <c r="D58" s="11" t="s">
        <v>456</v>
      </c>
    </row>
    <row r="59" spans="1:4" ht="15.75" thickBot="1" x14ac:dyDescent="0.3">
      <c r="A59" s="86"/>
      <c r="B59" s="5" t="s">
        <v>457</v>
      </c>
      <c r="C59" s="5" t="s">
        <v>1087</v>
      </c>
      <c r="D59" s="11" t="s">
        <v>458</v>
      </c>
    </row>
    <row r="60" spans="1:4" ht="15.75" thickBot="1" x14ac:dyDescent="0.3">
      <c r="A60" s="72"/>
      <c r="B60" s="5"/>
      <c r="C60" s="7" t="s">
        <v>1088</v>
      </c>
      <c r="D60" s="11"/>
    </row>
    <row r="61" spans="1:4" ht="15.75" thickBot="1" x14ac:dyDescent="0.3">
      <c r="A61" s="86"/>
      <c r="B61" s="5" t="s">
        <v>459</v>
      </c>
      <c r="C61" s="5" t="s">
        <v>1089</v>
      </c>
      <c r="D61" s="11" t="s">
        <v>460</v>
      </c>
    </row>
    <row r="62" spans="1:4" ht="15.75" thickBot="1" x14ac:dyDescent="0.3">
      <c r="A62" s="72"/>
      <c r="B62" s="5"/>
      <c r="C62" s="7" t="s">
        <v>1090</v>
      </c>
      <c r="D62" s="11"/>
    </row>
    <row r="63" spans="1:4" ht="15.75" thickBot="1" x14ac:dyDescent="0.3">
      <c r="A63" s="86"/>
      <c r="B63" s="5" t="s">
        <v>459</v>
      </c>
      <c r="C63" s="5" t="s">
        <v>1091</v>
      </c>
      <c r="D63" s="11">
        <v>4.2</v>
      </c>
    </row>
    <row r="64" spans="1:4" ht="26.25" thickBot="1" x14ac:dyDescent="0.3">
      <c r="A64" s="86"/>
      <c r="B64" s="5" t="s">
        <v>461</v>
      </c>
      <c r="C64" s="5" t="s">
        <v>1092</v>
      </c>
      <c r="D64" s="11">
        <v>4.2</v>
      </c>
    </row>
    <row r="65" spans="1:10" ht="15.75" thickBot="1" x14ac:dyDescent="0.3">
      <c r="A65" s="243" t="str">
        <f>"Tổng kết: "&amp;"Phù hợp: "&amp;(COUNTIF($A$4:$A$64,"Y")&amp;"/"&amp;(COUNTA($A$4:$A$64)-COUNTIF($A$4:$A$64,"NA")-COUNTIF($A$4:$A$64,"NW")))&amp;" điểm; "&amp;"Khuyến cáo: "&amp;(COUNTIF($A$4:$A$64,"R")&amp;"/"&amp;(COUNTA($A$4:$A$64)-COUNTIF($A$4:$A$64,"NA")-COUNTIF($A$4:$A$64,"NW")))&amp;" điểm; "&amp;"Nhận xét: "&amp;(COUNTIF($A$4:$A$64,"C")&amp;"/"&amp;(COUNTA($A$4:$A$64)-COUNTIF($A$4:$A$64,"NA")-COUNTIF($A$4:$A$64,"NW")))&amp;" điểm; "&amp;"Chưa khắc phục: "&amp;(COUNTIF($A$4:$A$64,"RO")&amp;"/"&amp;(COUNTA($A$4:$A$64)-COUNTIF($A$4:$A$64,"NA")-COUNTIF($A$4:$A$64,"NW")))&amp;" điểm."</f>
        <v>Tổng kết: Phù hợp: 0/0 điểm; Khuyến cáo: 0/0 điểm; Nhận xét: 0/0 điểm; Chưa khắc phục: 0/0 điểm.</v>
      </c>
      <c r="B65" s="244"/>
      <c r="C65" s="244"/>
      <c r="D65" s="245"/>
    </row>
    <row r="66" spans="1:10" ht="15.75" thickBot="1" x14ac:dyDescent="0.3">
      <c r="A66" s="72"/>
      <c r="B66" s="5"/>
      <c r="C66" s="52" t="s">
        <v>593</v>
      </c>
      <c r="D66" s="11"/>
      <c r="F66" t="s">
        <v>1182</v>
      </c>
      <c r="G66" t="s">
        <v>1173</v>
      </c>
      <c r="H66" t="s">
        <v>1178</v>
      </c>
      <c r="I66" t="s">
        <v>1179</v>
      </c>
      <c r="J66" t="s">
        <v>1180</v>
      </c>
    </row>
    <row r="67" spans="1:10" ht="26.25" thickBot="1" x14ac:dyDescent="0.3">
      <c r="A67" s="86"/>
      <c r="B67" s="25" t="s">
        <v>462</v>
      </c>
      <c r="C67" s="25" t="s">
        <v>639</v>
      </c>
      <c r="D67" s="49"/>
      <c r="F67">
        <f>COUNTA($A$4:$A$64)-COUNTIF($A$4:$A$64,"NA")-COUNTIF($A$4:$A$64,"NW")</f>
        <v>0</v>
      </c>
      <c r="G67">
        <f>COUNTIF($A$4:$A$64,"Y")</f>
        <v>0</v>
      </c>
      <c r="H67">
        <f>COUNTIF($A$4:$A$64,"R")</f>
        <v>0</v>
      </c>
      <c r="I67">
        <f>COUNTIF($A$4:$A$64,"C")</f>
        <v>0</v>
      </c>
      <c r="J67">
        <f>COUNTIF($A$4:$A$64,"RO")</f>
        <v>0</v>
      </c>
    </row>
    <row r="68" spans="1:10" x14ac:dyDescent="0.25">
      <c r="A68" s="79"/>
      <c r="B68" s="18"/>
      <c r="C68" s="18"/>
      <c r="D68" s="30"/>
    </row>
    <row r="69" spans="1:10" x14ac:dyDescent="0.25">
      <c r="A69" s="79"/>
      <c r="B69" s="18"/>
      <c r="C69" s="18"/>
      <c r="D69" s="30"/>
    </row>
    <row r="70" spans="1:10" x14ac:dyDescent="0.25">
      <c r="A70" s="79"/>
      <c r="B70" s="18"/>
      <c r="C70" s="23"/>
      <c r="D70" s="30"/>
    </row>
    <row r="71" spans="1:10" x14ac:dyDescent="0.25">
      <c r="A71" s="79"/>
      <c r="B71" s="18"/>
      <c r="C71" s="19"/>
      <c r="D71" s="30"/>
    </row>
    <row r="72" spans="1:10" x14ac:dyDescent="0.25">
      <c r="A72" s="79"/>
      <c r="B72" s="18"/>
      <c r="C72" s="18"/>
      <c r="D72" s="30"/>
    </row>
    <row r="73" spans="1:10" x14ac:dyDescent="0.25">
      <c r="A73" s="79"/>
      <c r="B73" s="18"/>
      <c r="C73" s="18"/>
      <c r="D73" s="30"/>
    </row>
  </sheetData>
  <mergeCells count="27">
    <mergeCell ref="B8:B13"/>
    <mergeCell ref="D8:D13"/>
    <mergeCell ref="B36:B38"/>
    <mergeCell ref="A30:A31"/>
    <mergeCell ref="B30:B31"/>
    <mergeCell ref="C30:C31"/>
    <mergeCell ref="B34:B35"/>
    <mergeCell ref="C34:C35"/>
    <mergeCell ref="A34:A35"/>
    <mergeCell ref="A18:A19"/>
    <mergeCell ref="B18:B19"/>
    <mergeCell ref="C18:C19"/>
    <mergeCell ref="B23:B24"/>
    <mergeCell ref="B14:B16"/>
    <mergeCell ref="A39:A40"/>
    <mergeCell ref="B39:B40"/>
    <mergeCell ref="C39:C40"/>
    <mergeCell ref="A41:A42"/>
    <mergeCell ref="B41:B42"/>
    <mergeCell ref="C41:C42"/>
    <mergeCell ref="A65:D65"/>
    <mergeCell ref="B43:B44"/>
    <mergeCell ref="D43:D44"/>
    <mergeCell ref="A48:A49"/>
    <mergeCell ref="B48:B49"/>
    <mergeCell ref="B50:B54"/>
    <mergeCell ref="D50:D54"/>
  </mergeCells>
  <dataValidations count="2">
    <dataValidation type="list" showInputMessage="1" showErrorMessage="1" sqref="A4:A7 A9:A13 A15:A18 A20:A21 A23:A28 A32 A37:A39 A41 A43 A46 A48 A51:A53 A55:A56 A58:A59 A61 A34 A30 A63:A64">
      <formula1>abbreviation</formula1>
    </dataValidation>
    <dataValidation showInputMessage="1" showErrorMessage="1" sqref="A65:D65"/>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22"/>
  <sheetViews>
    <sheetView topLeftCell="A10" workbookViewId="0">
      <selection activeCell="K11" sqref="K11"/>
    </sheetView>
  </sheetViews>
  <sheetFormatPr defaultRowHeight="15" x14ac:dyDescent="0.25"/>
  <cols>
    <col min="1" max="1" width="9.140625" style="77"/>
    <col min="3" max="3" width="58" customWidth="1"/>
    <col min="4" max="4" width="11.42578125" style="15" customWidth="1"/>
    <col min="5" max="5" width="13.28515625" style="198" bestFit="1" customWidth="1"/>
    <col min="6" max="10" width="0" hidden="1" customWidth="1"/>
  </cols>
  <sheetData>
    <row r="1" spans="1:5" ht="15.75" thickBot="1" x14ac:dyDescent="0.3">
      <c r="A1" s="71"/>
      <c r="B1" s="64"/>
      <c r="C1" s="70" t="s">
        <v>1093</v>
      </c>
      <c r="D1" s="67"/>
      <c r="E1" s="198" t="s">
        <v>1661</v>
      </c>
    </row>
    <row r="2" spans="1:5" ht="26.25" thickBot="1" x14ac:dyDescent="0.3">
      <c r="A2" s="86"/>
      <c r="B2" s="26"/>
      <c r="C2" s="76" t="s">
        <v>1094</v>
      </c>
      <c r="D2" s="51"/>
    </row>
    <row r="3" spans="1:5" ht="15.75" thickBot="1" x14ac:dyDescent="0.3">
      <c r="A3" s="72"/>
      <c r="B3" s="5"/>
      <c r="C3" s="7" t="s">
        <v>1095</v>
      </c>
      <c r="D3" s="73" t="s">
        <v>558</v>
      </c>
      <c r="E3" s="195" t="s">
        <v>1695</v>
      </c>
    </row>
    <row r="4" spans="1:5" ht="15.75" thickBot="1" x14ac:dyDescent="0.3">
      <c r="A4" s="86"/>
      <c r="B4" s="25" t="s">
        <v>463</v>
      </c>
      <c r="C4" s="25" t="s">
        <v>1096</v>
      </c>
      <c r="D4" s="49" t="s">
        <v>464</v>
      </c>
    </row>
    <row r="5" spans="1:5" ht="15.75" thickBot="1" x14ac:dyDescent="0.3">
      <c r="A5" s="86"/>
      <c r="B5" s="5" t="s">
        <v>465</v>
      </c>
      <c r="C5" s="5" t="s">
        <v>1097</v>
      </c>
      <c r="D5" s="11" t="s">
        <v>464</v>
      </c>
    </row>
    <row r="6" spans="1:5" ht="15" customHeight="1" thickBot="1" x14ac:dyDescent="0.3">
      <c r="A6" s="86"/>
      <c r="B6" s="5" t="s">
        <v>466</v>
      </c>
      <c r="C6" s="5" t="s">
        <v>1098</v>
      </c>
      <c r="D6" s="11" t="s">
        <v>464</v>
      </c>
    </row>
    <row r="7" spans="1:5" ht="15.75" thickBot="1" x14ac:dyDescent="0.3">
      <c r="A7" s="72"/>
      <c r="B7" s="5"/>
      <c r="C7" s="7" t="s">
        <v>1099</v>
      </c>
      <c r="D7" s="11"/>
    </row>
    <row r="8" spans="1:5" ht="26.25" thickBot="1" x14ac:dyDescent="0.3">
      <c r="A8" s="86"/>
      <c r="B8" s="5" t="s">
        <v>467</v>
      </c>
      <c r="C8" s="5" t="s">
        <v>1100</v>
      </c>
      <c r="D8" s="11" t="s">
        <v>468</v>
      </c>
    </row>
    <row r="9" spans="1:5" ht="15.75" thickBot="1" x14ac:dyDescent="0.3">
      <c r="A9" s="72"/>
      <c r="B9" s="5"/>
      <c r="C9" s="7" t="s">
        <v>1101</v>
      </c>
      <c r="D9" s="11"/>
    </row>
    <row r="10" spans="1:5" x14ac:dyDescent="0.25">
      <c r="A10" s="264"/>
      <c r="B10" s="258" t="s">
        <v>469</v>
      </c>
      <c r="C10" s="258" t="s">
        <v>1102</v>
      </c>
      <c r="D10" s="14" t="s">
        <v>470</v>
      </c>
    </row>
    <row r="11" spans="1:5" ht="15.75" thickBot="1" x14ac:dyDescent="0.3">
      <c r="A11" s="265"/>
      <c r="B11" s="260"/>
      <c r="C11" s="260"/>
      <c r="D11" s="11" t="s">
        <v>471</v>
      </c>
    </row>
    <row r="12" spans="1:5" ht="26.25" thickBot="1" x14ac:dyDescent="0.3">
      <c r="A12" s="72"/>
      <c r="B12" s="5"/>
      <c r="C12" s="7" t="s">
        <v>1103</v>
      </c>
      <c r="D12" s="11"/>
    </row>
    <row r="13" spans="1:5" x14ac:dyDescent="0.25">
      <c r="A13" s="264"/>
      <c r="B13" s="258" t="s">
        <v>472</v>
      </c>
      <c r="C13" s="258" t="s">
        <v>1104</v>
      </c>
      <c r="D13" s="14" t="s">
        <v>473</v>
      </c>
    </row>
    <row r="14" spans="1:5" ht="15.75" thickBot="1" x14ac:dyDescent="0.3">
      <c r="A14" s="265"/>
      <c r="B14" s="260"/>
      <c r="C14" s="260"/>
      <c r="D14" s="11" t="s">
        <v>474</v>
      </c>
    </row>
    <row r="15" spans="1:5" ht="15.75" thickBot="1" x14ac:dyDescent="0.3">
      <c r="A15" s="72"/>
      <c r="B15" s="5"/>
      <c r="C15" s="7" t="s">
        <v>1105</v>
      </c>
      <c r="D15" s="11"/>
    </row>
    <row r="16" spans="1:5" x14ac:dyDescent="0.25">
      <c r="A16" s="71"/>
      <c r="B16" s="258" t="s">
        <v>475</v>
      </c>
      <c r="C16" s="9" t="s">
        <v>1106</v>
      </c>
      <c r="D16" s="261">
        <v>6.6</v>
      </c>
    </row>
    <row r="17" spans="1:10" ht="26.25" thickBot="1" x14ac:dyDescent="0.3">
      <c r="A17" s="72"/>
      <c r="B17" s="260"/>
      <c r="C17" s="5" t="s">
        <v>1107</v>
      </c>
      <c r="D17" s="263"/>
      <c r="E17" s="195" t="s">
        <v>1670</v>
      </c>
    </row>
    <row r="18" spans="1:10" ht="25.5" x14ac:dyDescent="0.25">
      <c r="A18" s="71"/>
      <c r="B18" s="258" t="s">
        <v>476</v>
      </c>
      <c r="C18" s="9" t="s">
        <v>1108</v>
      </c>
      <c r="D18" s="14" t="s">
        <v>176</v>
      </c>
    </row>
    <row r="19" spans="1:10" ht="26.25" thickBot="1" x14ac:dyDescent="0.3">
      <c r="A19" s="72"/>
      <c r="B19" s="259"/>
      <c r="C19" s="9" t="s">
        <v>1109</v>
      </c>
      <c r="D19" s="14">
        <v>4.2300000000000004</v>
      </c>
    </row>
    <row r="20" spans="1:10" ht="15.75" thickBot="1" x14ac:dyDescent="0.3">
      <c r="A20" s="243" t="str">
        <f>"Tổng kết: "&amp;"Phù hợp: "&amp;(COUNTIF($A$4:$A$19,"Y")&amp;"/"&amp;(COUNTA($A$4:$A$19)-COUNTIF($A$4:$A$19,"NA")-COUNTIF($A$4:$A$19,"NW")))&amp;" điểm; "&amp;"Khuyến cáo: "&amp;(COUNTIF($A$4:$A$19,"R")&amp;"/"&amp;(COUNTA($A$4:$A$19)-COUNTIF($A$4:$A$19,"NA")-COUNTIF($A$4:$A$19,"NW")))&amp;" điểm; "&amp;"Nhận xét: "&amp;(COUNTIF($A$4:$A$19,"C")&amp;"/"&amp;(COUNTA($A$4:$A$19)-COUNTIF($A$4:$A$19,"NA")-COUNTIF($A$4:$A$19,"NW")))&amp;" điểm; "&amp;"Chưa khắc phục: "&amp;(COUNTIF($A$4:$A$19,"RO")&amp;"/"&amp;(COUNTA($A$4:$A$19)-COUNTIF($A$4:$A$19,"NA")-COUNTIF($A$4:$A$19,"NW")))&amp;" điểm."</f>
        <v>Tổng kết: Phù hợp: 0/0 điểm; Khuyến cáo: 0/0 điểm; Nhận xét: 0/0 điểm; Chưa khắc phục: 0/0 điểm.</v>
      </c>
      <c r="B20" s="244"/>
      <c r="C20" s="244"/>
      <c r="D20" s="245"/>
    </row>
    <row r="21" spans="1:10" ht="15.75" thickBot="1" x14ac:dyDescent="0.3">
      <c r="A21" s="86"/>
      <c r="B21" s="26"/>
      <c r="C21" s="52" t="s">
        <v>593</v>
      </c>
      <c r="D21" s="51"/>
      <c r="F21" t="s">
        <v>1182</v>
      </c>
      <c r="G21" t="s">
        <v>1173</v>
      </c>
      <c r="H21" t="s">
        <v>1178</v>
      </c>
      <c r="I21" t="s">
        <v>1179</v>
      </c>
      <c r="J21" t="s">
        <v>1180</v>
      </c>
    </row>
    <row r="22" spans="1:10" ht="26.25" thickBot="1" x14ac:dyDescent="0.3">
      <c r="A22" s="86"/>
      <c r="B22" s="25" t="s">
        <v>477</v>
      </c>
      <c r="C22" s="25" t="s">
        <v>639</v>
      </c>
      <c r="D22" s="49"/>
      <c r="F22">
        <f>COUNTA($A$4:$A$19)-COUNTIF($A$4:$A$19,"NA")-COUNTIF($A$4:$A$19,"NW")</f>
        <v>0</v>
      </c>
      <c r="G22">
        <f>COUNTIF($A$4:$A$19,"Y")</f>
        <v>0</v>
      </c>
      <c r="H22">
        <f>COUNTIF($A$4:$A$19,"R")</f>
        <v>0</v>
      </c>
      <c r="I22">
        <f>COUNTIF($A$4:$A$19,"C")</f>
        <v>0</v>
      </c>
      <c r="J22">
        <f>COUNTIF($A$4:$A$19,"RO")</f>
        <v>0</v>
      </c>
    </row>
  </sheetData>
  <mergeCells count="10">
    <mergeCell ref="A20:D20"/>
    <mergeCell ref="B18:B19"/>
    <mergeCell ref="A10:A11"/>
    <mergeCell ref="B10:B11"/>
    <mergeCell ref="C10:C11"/>
    <mergeCell ref="A13:A14"/>
    <mergeCell ref="B13:B14"/>
    <mergeCell ref="C13:C14"/>
    <mergeCell ref="B16:B17"/>
    <mergeCell ref="D16:D17"/>
  </mergeCells>
  <dataValidations count="1">
    <dataValidation type="list" showInputMessage="1" showErrorMessage="1" sqref="A4:A6 A8 A10 A13 A16:A19">
      <formula1>abbreviation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31"/>
  <sheetViews>
    <sheetView workbookViewId="0">
      <selection activeCell="A6" sqref="A6:F6"/>
    </sheetView>
  </sheetViews>
  <sheetFormatPr defaultRowHeight="15" x14ac:dyDescent="0.25"/>
  <cols>
    <col min="1" max="1" width="16.85546875" customWidth="1"/>
    <col min="2" max="2" width="16.140625" customWidth="1"/>
    <col min="3" max="3" width="22.28515625" customWidth="1"/>
    <col min="4" max="5" width="15.85546875" customWidth="1"/>
    <col min="6" max="6" width="12" customWidth="1"/>
    <col min="8" max="9" width="9.140625" hidden="1" customWidth="1"/>
    <col min="10" max="10" width="16.42578125" hidden="1" customWidth="1"/>
    <col min="11" max="11" width="9.140625" customWidth="1"/>
  </cols>
  <sheetData>
    <row r="1" spans="1:10" x14ac:dyDescent="0.25">
      <c r="A1" s="105" t="s">
        <v>1110</v>
      </c>
      <c r="B1" s="105"/>
      <c r="C1" s="105"/>
      <c r="D1" s="105"/>
      <c r="E1" s="105"/>
      <c r="F1" s="105"/>
      <c r="J1" s="98" t="s">
        <v>1183</v>
      </c>
    </row>
    <row r="2" spans="1:10" x14ac:dyDescent="0.25">
      <c r="A2" s="96"/>
      <c r="B2" s="63"/>
      <c r="C2" s="63"/>
      <c r="D2" s="63"/>
      <c r="E2" s="63"/>
      <c r="F2" s="63"/>
      <c r="J2" s="98" t="s">
        <v>1184</v>
      </c>
    </row>
    <row r="3" spans="1:10" x14ac:dyDescent="0.25">
      <c r="A3" s="96" t="s">
        <v>1167</v>
      </c>
      <c r="B3" s="97" t="str">
        <f>'A5.1 QC, OM'!G18+'B1. Nhập đường ống'!G32+'B1. Nhập thủy'!G28+'B1. Nhập xe vận'!G48+'B2. Tồn chứa'!G80+'B3. Xuất hàng'!G33+'C1. TN Ngầm'!G34+'D1,2. Xe TN'!G115+'D3. QT tra nạp'!G48+'E. Lọc'!G46+'F1. HSSE'!G34+'F2. Đào tạo'!G44+'G1. QLCL'!G45+'G2. C&amp;M định kỳ'!G171+'G2. C&amp;M định kỳ'!G202+'G3. HS lọc'!G42+'G4. C&amp;M định kỳ'!G67+'H1. Bất thường'!G22&amp;"/"&amp;H3&amp;" điểm"</f>
        <v>0/0 điểm</v>
      </c>
      <c r="D3" s="96" t="s">
        <v>1174</v>
      </c>
      <c r="E3" s="97" t="str">
        <f>'A5.1 QC, OM'!I18+'B1. Nhập đường ống'!H32+'B1. Nhập thủy'!H28+'B1. Nhập xe vận'!H48+'B2. Tồn chứa'!H80+'B3. Xuất hàng'!H33+'C1. TN Ngầm'!H34+'D1,2. Xe TN'!H115+'D3. QT tra nạp'!H48+'E. Lọc'!H46+'F1. HSSE'!H34+'F2. Đào tạo'!H44+'G1. QLCL'!H45+'G2. C&amp;M định kỳ'!H202+'G3. HS lọc'!H42+'G4. C&amp;M định kỳ'!H67+'H1. Bất thường'!H22&amp;"/"&amp;H3&amp;" điểm"</f>
        <v>0/0 điểm</v>
      </c>
      <c r="F3" s="96"/>
      <c r="H3">
        <f>'A5.1 QC, OM'!F18+'B1. Nhập đường ống'!F32+'B1. Nhập thủy'!F28+'B1. Nhập xe vận'!F48+'B2. Tồn chứa'!F80+'B3. Xuất hàng'!F33+'C1. TN Ngầm'!F34+'D1,2. Xe TN'!F115+'D3. QT tra nạp'!F48+'E. Lọc'!F46+'F1. HSSE'!F34+'F2. Đào tạo'!F44+'G1. QLCL'!F45+'G2. C&amp;M định kỳ'!F202+'G3. HS lọc'!F42+'G4. C&amp;M định kỳ'!F67+'H1. Bất thường'!F22</f>
        <v>0</v>
      </c>
      <c r="J3" s="98" t="s">
        <v>1185</v>
      </c>
    </row>
    <row r="4" spans="1:10" x14ac:dyDescent="0.25">
      <c r="A4" s="96" t="s">
        <v>1175</v>
      </c>
      <c r="B4" s="97" t="str">
        <f>'A5.1 QC, OM'!J18+'B1. Nhập đường ống'!I32+'B1. Nhập thủy'!I28+'B1. Nhập xe vận'!I48+'B2. Tồn chứa'!I80+'B3. Xuất hàng'!I33+'C1. TN Ngầm'!I34+'D1,2. Xe TN'!I115+'D3. QT tra nạp'!I48+'E. Lọc'!I46+'F1. HSSE'!I34+'F2. Đào tạo'!I44+'G1. QLCL'!I45+'G2. C&amp;M định kỳ'!I202+'G3. HS lọc'!I42+'G4. C&amp;M định kỳ'!I67+'H1. Bất thường'!I22&amp;"/"&amp;H3&amp;" điểm"</f>
        <v>0/0 điểm</v>
      </c>
      <c r="D4" s="96" t="s">
        <v>1181</v>
      </c>
      <c r="E4" s="97" t="str">
        <f>'A5.1 QC, OM'!K18+'B1. Nhập đường ống'!J32+'B1. Nhập thủy'!J28+'B1. Nhập xe vận'!J48+'B2. Tồn chứa'!J80+'B3. Xuất hàng'!J33+'C1. TN Ngầm'!J34+'D1,2. Xe TN'!J115+'D3. QT tra nạp'!J48+'E. Lọc'!J46+'F1. HSSE'!J34+'F2. Đào tạo'!J44+'G1. QLCL'!J45+'G2. C&amp;M định kỳ'!J202+'G3. HS lọc'!J42+'G4. C&amp;M định kỳ'!J67+'H1. Bất thường'!J22&amp;"/"&amp;H3&amp;" điểm"</f>
        <v>0/0 điểm</v>
      </c>
      <c r="F4" s="96"/>
      <c r="J4" s="98" t="s">
        <v>553</v>
      </c>
    </row>
    <row r="5" spans="1:10" ht="4.5" customHeight="1" x14ac:dyDescent="0.25">
      <c r="A5" s="96"/>
      <c r="B5" s="96"/>
      <c r="C5" s="96"/>
      <c r="D5" s="96"/>
      <c r="E5" s="96"/>
      <c r="F5" s="96"/>
      <c r="J5" s="98"/>
    </row>
    <row r="6" spans="1:10" x14ac:dyDescent="0.25">
      <c r="A6" s="241" t="s">
        <v>1111</v>
      </c>
      <c r="B6" s="241"/>
      <c r="C6" s="241"/>
      <c r="D6" s="241"/>
      <c r="E6" s="241"/>
      <c r="F6" s="241"/>
      <c r="J6" s="20"/>
    </row>
    <row r="7" spans="1:10" x14ac:dyDescent="0.25">
      <c r="A7" s="242" t="s">
        <v>1112</v>
      </c>
      <c r="B7" s="242"/>
      <c r="C7" s="242"/>
      <c r="D7" s="242"/>
      <c r="E7" s="242"/>
      <c r="F7" s="242"/>
      <c r="J7" s="20"/>
    </row>
    <row r="8" spans="1:10" ht="5.25" customHeight="1" x14ac:dyDescent="0.25">
      <c r="J8" s="20"/>
    </row>
    <row r="9" spans="1:10" ht="15.75" thickBot="1" x14ac:dyDescent="0.3">
      <c r="A9" s="103" t="s">
        <v>1113</v>
      </c>
      <c r="B9" s="103"/>
      <c r="C9" s="103"/>
      <c r="D9" s="103"/>
      <c r="E9" s="103"/>
      <c r="F9" s="103"/>
      <c r="J9" s="20"/>
    </row>
    <row r="10" spans="1:10" ht="15.75" thickBot="1" x14ac:dyDescent="0.3">
      <c r="A10" s="25"/>
      <c r="B10" s="26"/>
      <c r="C10" s="243"/>
      <c r="D10" s="244"/>
      <c r="E10" s="245"/>
      <c r="F10" s="26"/>
      <c r="J10" s="20"/>
    </row>
    <row r="11" spans="1:10" x14ac:dyDescent="0.25">
      <c r="J11" s="20"/>
    </row>
    <row r="12" spans="1:10" ht="15.75" thickBot="1" x14ac:dyDescent="0.3">
      <c r="A12" s="104" t="s">
        <v>1114</v>
      </c>
      <c r="B12" s="104"/>
      <c r="C12" s="104"/>
      <c r="D12" s="104"/>
      <c r="E12" s="104"/>
      <c r="F12" s="104"/>
      <c r="J12" s="20"/>
    </row>
    <row r="13" spans="1:10" ht="15.75" thickBot="1" x14ac:dyDescent="0.3">
      <c r="A13" s="25"/>
      <c r="B13" s="26"/>
      <c r="C13" s="243"/>
      <c r="D13" s="244"/>
      <c r="E13" s="245"/>
      <c r="F13" s="26"/>
    </row>
    <row r="15" spans="1:10" ht="15.75" thickBot="1" x14ac:dyDescent="0.3">
      <c r="A15" s="103" t="s">
        <v>1115</v>
      </c>
      <c r="B15" s="103"/>
      <c r="C15" s="103"/>
      <c r="D15" s="103"/>
      <c r="E15" s="103"/>
      <c r="F15" s="103"/>
    </row>
    <row r="16" spans="1:10" ht="15.75" thickBot="1" x14ac:dyDescent="0.3">
      <c r="A16" s="25"/>
      <c r="B16" s="26"/>
      <c r="C16" s="243"/>
      <c r="D16" s="244"/>
      <c r="E16" s="245"/>
      <c r="F16" s="26"/>
    </row>
    <row r="18" spans="1:10" ht="15.75" thickBot="1" x14ac:dyDescent="0.3">
      <c r="A18" s="103" t="s">
        <v>1116</v>
      </c>
      <c r="B18" s="103"/>
      <c r="C18" s="103"/>
      <c r="D18" s="103"/>
      <c r="E18" s="103"/>
      <c r="F18" s="103"/>
    </row>
    <row r="19" spans="1:10" ht="15.75" thickBot="1" x14ac:dyDescent="0.3">
      <c r="A19" s="254" t="s">
        <v>1117</v>
      </c>
      <c r="B19" s="255"/>
      <c r="C19" s="248"/>
      <c r="D19" s="249"/>
      <c r="E19" s="249"/>
      <c r="F19" s="250"/>
    </row>
    <row r="20" spans="1:10" ht="15.75" thickBot="1" x14ac:dyDescent="0.3">
      <c r="A20" s="246" t="s">
        <v>1118</v>
      </c>
      <c r="B20" s="247"/>
      <c r="C20" s="251"/>
      <c r="D20" s="252"/>
      <c r="E20" s="252"/>
      <c r="F20" s="253"/>
    </row>
    <row r="22" spans="1:10" ht="15.75" thickBot="1" x14ac:dyDescent="0.3">
      <c r="A22" s="46" t="s">
        <v>1119</v>
      </c>
    </row>
    <row r="23" spans="1:10" ht="15.75" thickBot="1" x14ac:dyDescent="0.3">
      <c r="A23" s="25" t="s">
        <v>1120</v>
      </c>
      <c r="B23" s="256" t="s">
        <v>220</v>
      </c>
      <c r="C23" s="256"/>
      <c r="D23" s="25" t="s">
        <v>1190</v>
      </c>
      <c r="E23" s="257"/>
      <c r="F23" s="257"/>
    </row>
    <row r="24" spans="1:10" ht="15.75" thickBot="1" x14ac:dyDescent="0.3">
      <c r="A24" s="80" t="s">
        <v>1121</v>
      </c>
      <c r="B24" s="256" t="s">
        <v>220</v>
      </c>
      <c r="C24" s="256"/>
      <c r="D24" s="80" t="s">
        <v>1122</v>
      </c>
      <c r="E24" s="256"/>
      <c r="F24" s="256"/>
      <c r="G24" s="40"/>
    </row>
    <row r="25" spans="1:10" ht="15.75" thickBot="1" x14ac:dyDescent="0.3">
      <c r="A25" s="80" t="s">
        <v>1123</v>
      </c>
      <c r="B25" s="256" t="s">
        <v>552</v>
      </c>
      <c r="C25" s="256"/>
      <c r="D25" s="80" t="s">
        <v>1124</v>
      </c>
      <c r="E25" s="256"/>
      <c r="F25" s="256"/>
      <c r="G25" s="40"/>
    </row>
    <row r="26" spans="1:10" ht="15.75" thickBot="1" x14ac:dyDescent="0.3">
      <c r="A26" s="40"/>
      <c r="B26" s="40"/>
      <c r="C26" s="40"/>
      <c r="D26" s="40"/>
      <c r="E26" s="40"/>
      <c r="F26" s="40"/>
      <c r="G26" s="40"/>
    </row>
    <row r="27" spans="1:10" ht="15.75" thickBot="1" x14ac:dyDescent="0.3">
      <c r="A27" s="106" t="s">
        <v>1125</v>
      </c>
      <c r="B27" s="107"/>
      <c r="C27" s="107"/>
      <c r="D27" s="238" t="s">
        <v>1184</v>
      </c>
      <c r="E27" s="239"/>
      <c r="F27" s="240"/>
    </row>
    <row r="28" spans="1:10" x14ac:dyDescent="0.25">
      <c r="B28" s="24" t="s">
        <v>552</v>
      </c>
      <c r="D28" s="24" t="s">
        <v>552</v>
      </c>
      <c r="E28" s="24"/>
      <c r="F28" s="20"/>
      <c r="G28" s="24" t="s">
        <v>552</v>
      </c>
      <c r="H28" s="20"/>
      <c r="I28" s="24" t="s">
        <v>552</v>
      </c>
      <c r="J28" s="20"/>
    </row>
    <row r="29" spans="1:10" x14ac:dyDescent="0.25">
      <c r="B29" s="20"/>
      <c r="D29" s="20"/>
      <c r="E29" s="20"/>
      <c r="F29" s="20"/>
      <c r="G29" s="20"/>
      <c r="H29" s="20"/>
      <c r="I29" s="20"/>
      <c r="J29" s="20"/>
    </row>
    <row r="30" spans="1:10" x14ac:dyDescent="0.25">
      <c r="B30" s="20"/>
    </row>
    <row r="31" spans="1:10" x14ac:dyDescent="0.25">
      <c r="B31" s="20"/>
    </row>
  </sheetData>
  <mergeCells count="16">
    <mergeCell ref="D27:F27"/>
    <mergeCell ref="A6:F6"/>
    <mergeCell ref="A7:F7"/>
    <mergeCell ref="C10:E10"/>
    <mergeCell ref="A20:B20"/>
    <mergeCell ref="C19:F19"/>
    <mergeCell ref="C20:F20"/>
    <mergeCell ref="A19:B19"/>
    <mergeCell ref="C16:E16"/>
    <mergeCell ref="C13:E13"/>
    <mergeCell ref="B23:C23"/>
    <mergeCell ref="B24:C24"/>
    <mergeCell ref="B25:C25"/>
    <mergeCell ref="E23:F23"/>
    <mergeCell ref="E24:F24"/>
    <mergeCell ref="E25:F25"/>
  </mergeCells>
  <conditionalFormatting sqref="D27">
    <cfRule type="cellIs" dxfId="2" priority="4" operator="equal">
      <formula>$J$3</formula>
    </cfRule>
    <cfRule type="cellIs" dxfId="1" priority="5" operator="equal">
      <formula>$J$2</formula>
    </cfRule>
    <cfRule type="cellIs" dxfId="0" priority="6" operator="equal">
      <formula>$J$1</formula>
    </cfRule>
  </conditionalFormatting>
  <dataValidations count="1">
    <dataValidation type="list" allowBlank="1" showInputMessage="1" showErrorMessage="1" promptTitle="Lựa chọn chủng loại" sqref="D27">
      <formula1>Fuel_Grade</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8"/>
  <sheetViews>
    <sheetView workbookViewId="0">
      <selection activeCell="D9" sqref="D9"/>
    </sheetView>
  </sheetViews>
  <sheetFormatPr defaultRowHeight="15" x14ac:dyDescent="0.25"/>
  <cols>
    <col min="1" max="1" width="6.140625" customWidth="1"/>
    <col min="2" max="2" width="4.7109375" bestFit="1" customWidth="1"/>
    <col min="3" max="3" width="26" customWidth="1"/>
    <col min="4" max="4" width="35.42578125" customWidth="1"/>
    <col min="5" max="5" width="10.42578125" bestFit="1" customWidth="1"/>
    <col min="6" max="6" width="7.85546875" bestFit="1" customWidth="1"/>
  </cols>
  <sheetData>
    <row r="1" spans="1:6" ht="15.75" x14ac:dyDescent="0.25">
      <c r="A1" s="206" t="s">
        <v>1696</v>
      </c>
      <c r="B1" s="207"/>
      <c r="C1" s="208"/>
      <c r="D1" s="209"/>
      <c r="E1" s="210"/>
      <c r="F1" s="209"/>
    </row>
    <row r="2" spans="1:6" ht="15.75" x14ac:dyDescent="0.25">
      <c r="A2" s="210"/>
      <c r="B2" s="207"/>
      <c r="C2" s="208"/>
      <c r="D2" s="209"/>
      <c r="E2" s="210"/>
      <c r="F2" s="209"/>
    </row>
    <row r="3" spans="1:6" ht="63" x14ac:dyDescent="0.25">
      <c r="A3" s="211" t="s">
        <v>1697</v>
      </c>
      <c r="B3" s="211" t="s">
        <v>1698</v>
      </c>
      <c r="C3" s="212" t="s">
        <v>1699</v>
      </c>
      <c r="D3" s="211" t="s">
        <v>1700</v>
      </c>
      <c r="E3" s="211" t="s">
        <v>558</v>
      </c>
      <c r="F3" s="212" t="s">
        <v>1701</v>
      </c>
    </row>
    <row r="4" spans="1:6" ht="15.75" x14ac:dyDescent="0.25">
      <c r="A4" s="211" t="s">
        <v>1702</v>
      </c>
      <c r="B4" s="211"/>
      <c r="C4" s="213" t="s">
        <v>1703</v>
      </c>
      <c r="D4" s="214"/>
      <c r="E4" s="215"/>
      <c r="F4" s="214"/>
    </row>
    <row r="5" spans="1:6" ht="15.75" x14ac:dyDescent="0.25">
      <c r="A5" s="215"/>
      <c r="B5" s="319">
        <v>1</v>
      </c>
      <c r="C5" s="316" t="s">
        <v>1704</v>
      </c>
      <c r="D5" s="216" t="s">
        <v>1705</v>
      </c>
      <c r="E5" s="215" t="s">
        <v>1706</v>
      </c>
      <c r="F5" s="214"/>
    </row>
    <row r="6" spans="1:6" ht="31.5" x14ac:dyDescent="0.25">
      <c r="A6" s="215"/>
      <c r="B6" s="320"/>
      <c r="C6" s="322"/>
      <c r="D6" s="216" t="s">
        <v>1707</v>
      </c>
      <c r="E6" s="215" t="s">
        <v>1706</v>
      </c>
      <c r="F6" s="214"/>
    </row>
    <row r="7" spans="1:6" ht="31.5" x14ac:dyDescent="0.25">
      <c r="A7" s="215"/>
      <c r="B7" s="320"/>
      <c r="C7" s="322"/>
      <c r="D7" s="216" t="s">
        <v>1708</v>
      </c>
      <c r="E7" s="215" t="s">
        <v>1709</v>
      </c>
      <c r="F7" s="214"/>
    </row>
    <row r="8" spans="1:6" ht="31.5" x14ac:dyDescent="0.25">
      <c r="A8" s="215"/>
      <c r="B8" s="320"/>
      <c r="C8" s="322"/>
      <c r="D8" s="216" t="s">
        <v>1710</v>
      </c>
      <c r="E8" s="215" t="s">
        <v>1709</v>
      </c>
      <c r="F8" s="214"/>
    </row>
    <row r="9" spans="1:6" ht="31.5" x14ac:dyDescent="0.25">
      <c r="A9" s="215"/>
      <c r="B9" s="320"/>
      <c r="C9" s="322"/>
      <c r="D9" s="216" t="s">
        <v>1711</v>
      </c>
      <c r="E9" s="215" t="s">
        <v>1712</v>
      </c>
      <c r="F9" s="214"/>
    </row>
    <row r="10" spans="1:6" ht="31.5" x14ac:dyDescent="0.25">
      <c r="A10" s="215"/>
      <c r="B10" s="321"/>
      <c r="C10" s="317"/>
      <c r="D10" s="216" t="s">
        <v>1713</v>
      </c>
      <c r="E10" s="215" t="s">
        <v>1714</v>
      </c>
      <c r="F10" s="214"/>
    </row>
    <row r="11" spans="1:6" ht="47.25" x14ac:dyDescent="0.25">
      <c r="A11" s="211"/>
      <c r="B11" s="319">
        <v>2</v>
      </c>
      <c r="C11" s="316" t="s">
        <v>1715</v>
      </c>
      <c r="D11" s="216" t="s">
        <v>1716</v>
      </c>
      <c r="E11" s="323" t="s">
        <v>1717</v>
      </c>
      <c r="F11" s="217"/>
    </row>
    <row r="12" spans="1:6" ht="31.5" x14ac:dyDescent="0.25">
      <c r="A12" s="211"/>
      <c r="B12" s="320"/>
      <c r="C12" s="322"/>
      <c r="D12" s="216" t="s">
        <v>1718</v>
      </c>
      <c r="E12" s="324"/>
      <c r="F12" s="217"/>
    </row>
    <row r="13" spans="1:6" ht="31.5" x14ac:dyDescent="0.25">
      <c r="A13" s="211"/>
      <c r="B13" s="321"/>
      <c r="C13" s="317"/>
      <c r="D13" s="216" t="s">
        <v>1719</v>
      </c>
      <c r="E13" s="325"/>
      <c r="F13" s="217"/>
    </row>
    <row r="14" spans="1:6" ht="31.5" x14ac:dyDescent="0.25">
      <c r="A14" s="215"/>
      <c r="B14" s="319">
        <v>3</v>
      </c>
      <c r="C14" s="316" t="s">
        <v>1720</v>
      </c>
      <c r="D14" s="216" t="s">
        <v>1721</v>
      </c>
      <c r="E14" s="323" t="s">
        <v>1722</v>
      </c>
      <c r="F14" s="214"/>
    </row>
    <row r="15" spans="1:6" ht="31.5" x14ac:dyDescent="0.25">
      <c r="A15" s="215"/>
      <c r="B15" s="321"/>
      <c r="C15" s="317"/>
      <c r="D15" s="216" t="s">
        <v>1723</v>
      </c>
      <c r="E15" s="325"/>
      <c r="F15" s="214"/>
    </row>
    <row r="16" spans="1:6" ht="31.5" x14ac:dyDescent="0.25">
      <c r="A16" s="215"/>
      <c r="B16" s="319">
        <v>4</v>
      </c>
      <c r="C16" s="316" t="s">
        <v>1724</v>
      </c>
      <c r="D16" s="216" t="s">
        <v>1725</v>
      </c>
      <c r="E16" s="323" t="s">
        <v>1726</v>
      </c>
      <c r="F16" s="214"/>
    </row>
    <row r="17" spans="1:6" ht="126" x14ac:dyDescent="0.25">
      <c r="A17" s="215"/>
      <c r="B17" s="320"/>
      <c r="C17" s="322"/>
      <c r="D17" s="216" t="s">
        <v>1727</v>
      </c>
      <c r="E17" s="324"/>
      <c r="F17" s="214"/>
    </row>
    <row r="18" spans="1:6" ht="31.5" x14ac:dyDescent="0.25">
      <c r="A18" s="215"/>
      <c r="B18" s="321"/>
      <c r="C18" s="317"/>
      <c r="D18" s="216" t="s">
        <v>1728</v>
      </c>
      <c r="E18" s="325"/>
      <c r="F18" s="214"/>
    </row>
    <row r="19" spans="1:6" ht="31.5" x14ac:dyDescent="0.25">
      <c r="A19" s="215"/>
      <c r="B19" s="319">
        <v>5</v>
      </c>
      <c r="C19" s="316" t="s">
        <v>1729</v>
      </c>
      <c r="D19" s="216" t="s">
        <v>1730</v>
      </c>
      <c r="E19" s="323" t="s">
        <v>1731</v>
      </c>
      <c r="F19" s="214"/>
    </row>
    <row r="20" spans="1:6" ht="15.75" x14ac:dyDescent="0.25">
      <c r="A20" s="215"/>
      <c r="B20" s="320"/>
      <c r="C20" s="322"/>
      <c r="D20" s="216" t="s">
        <v>1732</v>
      </c>
      <c r="E20" s="324"/>
      <c r="F20" s="214"/>
    </row>
    <row r="21" spans="1:6" ht="31.5" x14ac:dyDescent="0.25">
      <c r="A21" s="215"/>
      <c r="B21" s="320"/>
      <c r="C21" s="322"/>
      <c r="D21" s="216" t="s">
        <v>1733</v>
      </c>
      <c r="E21" s="324"/>
      <c r="F21" s="214"/>
    </row>
    <row r="22" spans="1:6" ht="31.5" x14ac:dyDescent="0.25">
      <c r="A22" s="215"/>
      <c r="B22" s="321"/>
      <c r="C22" s="317"/>
      <c r="D22" s="216" t="s">
        <v>1734</v>
      </c>
      <c r="E22" s="325"/>
      <c r="F22" s="214"/>
    </row>
    <row r="23" spans="1:6" ht="31.5" x14ac:dyDescent="0.25">
      <c r="A23" s="215"/>
      <c r="B23" s="211">
        <v>6</v>
      </c>
      <c r="C23" s="213" t="s">
        <v>1735</v>
      </c>
      <c r="D23" s="216" t="s">
        <v>1736</v>
      </c>
      <c r="E23" s="215" t="s">
        <v>1737</v>
      </c>
      <c r="F23" s="214"/>
    </row>
    <row r="24" spans="1:6" ht="31.5" x14ac:dyDescent="0.25">
      <c r="A24" s="211"/>
      <c r="B24" s="211">
        <v>7</v>
      </c>
      <c r="C24" s="213" t="s">
        <v>1738</v>
      </c>
      <c r="D24" s="216" t="s">
        <v>1739</v>
      </c>
      <c r="E24" s="215" t="s">
        <v>1740</v>
      </c>
      <c r="F24" s="217"/>
    </row>
    <row r="25" spans="1:6" ht="31.5" x14ac:dyDescent="0.25">
      <c r="A25" s="211"/>
      <c r="B25" s="211">
        <v>8</v>
      </c>
      <c r="C25" s="213" t="s">
        <v>1741</v>
      </c>
      <c r="D25" s="216" t="s">
        <v>1742</v>
      </c>
      <c r="E25" s="215">
        <v>4.3</v>
      </c>
      <c r="F25" s="217"/>
    </row>
    <row r="26" spans="1:6" ht="47.25" x14ac:dyDescent="0.25">
      <c r="A26" s="218"/>
      <c r="B26" s="319">
        <v>9</v>
      </c>
      <c r="C26" s="316" t="s">
        <v>1743</v>
      </c>
      <c r="D26" s="216" t="s">
        <v>1744</v>
      </c>
      <c r="E26" s="323" t="s">
        <v>1745</v>
      </c>
      <c r="F26" s="219"/>
    </row>
    <row r="27" spans="1:6" ht="31.5" x14ac:dyDescent="0.25">
      <c r="A27" s="218"/>
      <c r="B27" s="320"/>
      <c r="C27" s="322"/>
      <c r="D27" s="216" t="s">
        <v>1746</v>
      </c>
      <c r="E27" s="324"/>
      <c r="F27" s="219"/>
    </row>
    <row r="28" spans="1:6" ht="47.25" x14ac:dyDescent="0.25">
      <c r="A28" s="218"/>
      <c r="B28" s="320"/>
      <c r="C28" s="322"/>
      <c r="D28" s="216" t="s">
        <v>1747</v>
      </c>
      <c r="E28" s="324"/>
      <c r="F28" s="219"/>
    </row>
    <row r="29" spans="1:6" ht="15.75" x14ac:dyDescent="0.25">
      <c r="A29" s="218"/>
      <c r="B29" s="320"/>
      <c r="C29" s="322"/>
      <c r="D29" s="216" t="s">
        <v>1748</v>
      </c>
      <c r="E29" s="324"/>
      <c r="F29" s="219"/>
    </row>
    <row r="30" spans="1:6" ht="15.75" x14ac:dyDescent="0.25">
      <c r="A30" s="215"/>
      <c r="B30" s="320"/>
      <c r="C30" s="322"/>
      <c r="D30" s="216" t="s">
        <v>1749</v>
      </c>
      <c r="E30" s="324"/>
      <c r="F30" s="214"/>
    </row>
    <row r="31" spans="1:6" ht="15.75" x14ac:dyDescent="0.25">
      <c r="A31" s="215"/>
      <c r="B31" s="320"/>
      <c r="C31" s="322"/>
      <c r="D31" s="216" t="s">
        <v>1750</v>
      </c>
      <c r="E31" s="324"/>
      <c r="F31" s="214"/>
    </row>
    <row r="32" spans="1:6" ht="31.5" x14ac:dyDescent="0.25">
      <c r="A32" s="215"/>
      <c r="B32" s="320"/>
      <c r="C32" s="322"/>
      <c r="D32" s="216" t="s">
        <v>1751</v>
      </c>
      <c r="E32" s="324"/>
      <c r="F32" s="214"/>
    </row>
    <row r="33" spans="1:6" ht="15.75" x14ac:dyDescent="0.25">
      <c r="A33" s="215"/>
      <c r="B33" s="320"/>
      <c r="C33" s="322"/>
      <c r="D33" s="216" t="s">
        <v>1752</v>
      </c>
      <c r="E33" s="324"/>
      <c r="F33" s="214"/>
    </row>
    <row r="34" spans="1:6" ht="31.5" x14ac:dyDescent="0.25">
      <c r="A34" s="215"/>
      <c r="B34" s="320"/>
      <c r="C34" s="322"/>
      <c r="D34" s="216" t="s">
        <v>1753</v>
      </c>
      <c r="E34" s="324"/>
      <c r="F34" s="214"/>
    </row>
    <row r="35" spans="1:6" ht="15.75" x14ac:dyDescent="0.25">
      <c r="A35" s="215"/>
      <c r="B35" s="320"/>
      <c r="C35" s="322"/>
      <c r="D35" s="216" t="s">
        <v>1754</v>
      </c>
      <c r="E35" s="324"/>
      <c r="F35" s="214"/>
    </row>
    <row r="36" spans="1:6" ht="15.75" x14ac:dyDescent="0.25">
      <c r="A36" s="215"/>
      <c r="B36" s="320"/>
      <c r="C36" s="322"/>
      <c r="D36" s="216" t="s">
        <v>1755</v>
      </c>
      <c r="E36" s="324"/>
      <c r="F36" s="214"/>
    </row>
    <row r="37" spans="1:6" ht="15.75" x14ac:dyDescent="0.25">
      <c r="A37" s="215"/>
      <c r="B37" s="320"/>
      <c r="C37" s="322"/>
      <c r="D37" s="216" t="s">
        <v>1756</v>
      </c>
      <c r="E37" s="324"/>
      <c r="F37" s="214"/>
    </row>
    <row r="38" spans="1:6" ht="31.5" x14ac:dyDescent="0.25">
      <c r="A38" s="215"/>
      <c r="B38" s="320"/>
      <c r="C38" s="322"/>
      <c r="D38" s="216" t="s">
        <v>1757</v>
      </c>
      <c r="E38" s="324"/>
      <c r="F38" s="214"/>
    </row>
    <row r="39" spans="1:6" ht="15.75" x14ac:dyDescent="0.25">
      <c r="A39" s="215"/>
      <c r="B39" s="320"/>
      <c r="C39" s="322"/>
      <c r="D39" s="216" t="s">
        <v>1758</v>
      </c>
      <c r="E39" s="324"/>
      <c r="F39" s="214"/>
    </row>
    <row r="40" spans="1:6" ht="15.75" x14ac:dyDescent="0.25">
      <c r="A40" s="215"/>
      <c r="B40" s="320"/>
      <c r="C40" s="322"/>
      <c r="D40" s="216" t="s">
        <v>1759</v>
      </c>
      <c r="E40" s="324"/>
      <c r="F40" s="214"/>
    </row>
    <row r="41" spans="1:6" ht="15.75" x14ac:dyDescent="0.25">
      <c r="A41" s="215"/>
      <c r="B41" s="320"/>
      <c r="C41" s="322"/>
      <c r="D41" s="216" t="s">
        <v>1760</v>
      </c>
      <c r="E41" s="324"/>
      <c r="F41" s="214"/>
    </row>
    <row r="42" spans="1:6" ht="31.5" x14ac:dyDescent="0.25">
      <c r="A42" s="215"/>
      <c r="B42" s="320"/>
      <c r="C42" s="322"/>
      <c r="D42" s="216" t="s">
        <v>1761</v>
      </c>
      <c r="E42" s="324"/>
      <c r="F42" s="214"/>
    </row>
    <row r="43" spans="1:6" ht="15.75" x14ac:dyDescent="0.25">
      <c r="A43" s="215"/>
      <c r="B43" s="320"/>
      <c r="C43" s="322"/>
      <c r="D43" s="216" t="s">
        <v>1762</v>
      </c>
      <c r="E43" s="324"/>
      <c r="F43" s="214"/>
    </row>
    <row r="44" spans="1:6" ht="31.5" x14ac:dyDescent="0.25">
      <c r="A44" s="215"/>
      <c r="B44" s="320"/>
      <c r="C44" s="322"/>
      <c r="D44" s="216" t="s">
        <v>1763</v>
      </c>
      <c r="E44" s="324"/>
      <c r="F44" s="214"/>
    </row>
    <row r="45" spans="1:6" ht="15.75" x14ac:dyDescent="0.25">
      <c r="A45" s="215"/>
      <c r="B45" s="321"/>
      <c r="C45" s="317"/>
      <c r="D45" s="216" t="s">
        <v>1764</v>
      </c>
      <c r="E45" s="325"/>
      <c r="F45" s="214"/>
    </row>
    <row r="46" spans="1:6" ht="110.25" x14ac:dyDescent="0.25">
      <c r="A46" s="215"/>
      <c r="B46" s="319">
        <v>10</v>
      </c>
      <c r="C46" s="316" t="s">
        <v>1765</v>
      </c>
      <c r="D46" s="216" t="s">
        <v>1766</v>
      </c>
      <c r="E46" s="220" t="s">
        <v>1767</v>
      </c>
      <c r="F46" s="214"/>
    </row>
    <row r="47" spans="1:6" ht="47.25" x14ac:dyDescent="0.25">
      <c r="A47" s="215"/>
      <c r="B47" s="320"/>
      <c r="C47" s="322"/>
      <c r="D47" s="216" t="s">
        <v>1768</v>
      </c>
      <c r="E47" s="215" t="s">
        <v>1769</v>
      </c>
      <c r="F47" s="214"/>
    </row>
    <row r="48" spans="1:6" ht="47.25" x14ac:dyDescent="0.25">
      <c r="A48" s="215"/>
      <c r="B48" s="321"/>
      <c r="C48" s="317"/>
      <c r="D48" s="216" t="s">
        <v>1770</v>
      </c>
      <c r="E48" s="215" t="s">
        <v>1771</v>
      </c>
      <c r="F48" s="214"/>
    </row>
    <row r="49" spans="1:6" ht="31.5" x14ac:dyDescent="0.25">
      <c r="A49" s="215"/>
      <c r="B49" s="319">
        <v>11</v>
      </c>
      <c r="C49" s="316" t="s">
        <v>1772</v>
      </c>
      <c r="D49" s="216" t="s">
        <v>1773</v>
      </c>
      <c r="E49" s="215" t="s">
        <v>1774</v>
      </c>
      <c r="F49" s="214"/>
    </row>
    <row r="50" spans="1:6" ht="31.5" x14ac:dyDescent="0.25">
      <c r="A50" s="215"/>
      <c r="B50" s="320"/>
      <c r="C50" s="322"/>
      <c r="D50" s="216" t="s">
        <v>1775</v>
      </c>
      <c r="E50" s="215" t="s">
        <v>1774</v>
      </c>
      <c r="F50" s="214"/>
    </row>
    <row r="51" spans="1:6" ht="63" x14ac:dyDescent="0.25">
      <c r="A51" s="215"/>
      <c r="B51" s="320"/>
      <c r="C51" s="322"/>
      <c r="D51" s="216" t="s">
        <v>1776</v>
      </c>
      <c r="E51" s="215" t="s">
        <v>1777</v>
      </c>
      <c r="F51" s="214"/>
    </row>
    <row r="52" spans="1:6" ht="31.5" x14ac:dyDescent="0.25">
      <c r="A52" s="215"/>
      <c r="B52" s="321"/>
      <c r="C52" s="317"/>
      <c r="D52" s="216" t="s">
        <v>1778</v>
      </c>
      <c r="E52" s="215" t="s">
        <v>1777</v>
      </c>
      <c r="F52" s="214"/>
    </row>
    <row r="53" spans="1:6" ht="31.5" x14ac:dyDescent="0.25">
      <c r="A53" s="211"/>
      <c r="B53" s="211">
        <v>12</v>
      </c>
      <c r="C53" s="213" t="s">
        <v>1779</v>
      </c>
      <c r="D53" s="221" t="s">
        <v>1780</v>
      </c>
      <c r="E53" s="215" t="s">
        <v>314</v>
      </c>
      <c r="F53" s="217"/>
    </row>
    <row r="54" spans="1:6" ht="110.25" x14ac:dyDescent="0.25">
      <c r="A54" s="211"/>
      <c r="B54" s="211">
        <v>13</v>
      </c>
      <c r="C54" s="213" t="s">
        <v>1781</v>
      </c>
      <c r="D54" s="217"/>
      <c r="E54" s="215">
        <v>6.7</v>
      </c>
      <c r="F54" s="217"/>
    </row>
    <row r="55" spans="1:6" ht="63" x14ac:dyDescent="0.25">
      <c r="A55" s="215"/>
      <c r="B55" s="319">
        <v>14</v>
      </c>
      <c r="C55" s="316" t="s">
        <v>1782</v>
      </c>
      <c r="D55" s="216" t="s">
        <v>1783</v>
      </c>
      <c r="E55" s="215" t="s">
        <v>1784</v>
      </c>
      <c r="F55" s="214"/>
    </row>
    <row r="56" spans="1:6" ht="31.5" x14ac:dyDescent="0.25">
      <c r="A56" s="215"/>
      <c r="B56" s="320"/>
      <c r="C56" s="322"/>
      <c r="D56" s="216" t="s">
        <v>1785</v>
      </c>
      <c r="E56" s="215" t="s">
        <v>1786</v>
      </c>
      <c r="F56" s="214"/>
    </row>
    <row r="57" spans="1:6" ht="47.25" x14ac:dyDescent="0.25">
      <c r="A57" s="215"/>
      <c r="B57" s="321"/>
      <c r="C57" s="317"/>
      <c r="D57" s="216" t="s">
        <v>1787</v>
      </c>
      <c r="E57" s="215" t="s">
        <v>1788</v>
      </c>
      <c r="F57" s="214"/>
    </row>
    <row r="58" spans="1:6" ht="63" x14ac:dyDescent="0.25">
      <c r="A58" s="215"/>
      <c r="B58" s="222">
        <v>15</v>
      </c>
      <c r="C58" s="223" t="s">
        <v>1789</v>
      </c>
      <c r="D58" s="216" t="s">
        <v>1790</v>
      </c>
      <c r="E58" s="215">
        <v>4.8</v>
      </c>
      <c r="F58" s="214"/>
    </row>
    <row r="59" spans="1:6" ht="31.5" x14ac:dyDescent="0.25">
      <c r="A59" s="211"/>
      <c r="B59" s="211">
        <v>16</v>
      </c>
      <c r="C59" s="213" t="s">
        <v>1791</v>
      </c>
      <c r="D59" s="221" t="s">
        <v>1792</v>
      </c>
      <c r="E59" s="215">
        <v>9.4</v>
      </c>
      <c r="F59" s="217"/>
    </row>
    <row r="60" spans="1:6" ht="78.75" x14ac:dyDescent="0.25">
      <c r="A60" s="211"/>
      <c r="B60" s="211">
        <v>17</v>
      </c>
      <c r="C60" s="213" t="s">
        <v>1793</v>
      </c>
      <c r="D60" s="217"/>
      <c r="E60" s="215">
        <v>9.6999999999999993</v>
      </c>
      <c r="F60" s="217"/>
    </row>
    <row r="61" spans="1:6" ht="31.5" x14ac:dyDescent="0.25">
      <c r="A61" s="211"/>
      <c r="B61" s="320">
        <v>18</v>
      </c>
      <c r="C61" s="316" t="s">
        <v>1794</v>
      </c>
      <c r="D61" s="216" t="s">
        <v>1795</v>
      </c>
      <c r="E61" s="215">
        <v>10.3</v>
      </c>
      <c r="F61" s="217"/>
    </row>
    <row r="62" spans="1:6" ht="31.5" x14ac:dyDescent="0.25">
      <c r="A62" s="215"/>
      <c r="B62" s="320"/>
      <c r="C62" s="322"/>
      <c r="D62" s="216" t="s">
        <v>1796</v>
      </c>
      <c r="E62" s="215">
        <v>10.9</v>
      </c>
      <c r="F62" s="214"/>
    </row>
    <row r="63" spans="1:6" ht="63" x14ac:dyDescent="0.25">
      <c r="A63" s="215"/>
      <c r="B63" s="320"/>
      <c r="C63" s="322"/>
      <c r="D63" s="216" t="s">
        <v>1797</v>
      </c>
      <c r="E63" s="215">
        <v>10.9</v>
      </c>
      <c r="F63" s="214"/>
    </row>
    <row r="64" spans="1:6" ht="47.25" x14ac:dyDescent="0.25">
      <c r="A64" s="215"/>
      <c r="B64" s="320"/>
      <c r="C64" s="322"/>
      <c r="D64" s="216" t="s">
        <v>1798</v>
      </c>
      <c r="E64" s="215">
        <v>10.9</v>
      </c>
      <c r="F64" s="214"/>
    </row>
    <row r="65" spans="1:6" ht="31.5" x14ac:dyDescent="0.25">
      <c r="A65" s="215"/>
      <c r="B65" s="321"/>
      <c r="C65" s="317"/>
      <c r="D65" s="216" t="s">
        <v>1799</v>
      </c>
      <c r="E65" s="215">
        <v>10.9</v>
      </c>
      <c r="F65" s="214"/>
    </row>
    <row r="66" spans="1:6" ht="31.5" x14ac:dyDescent="0.25">
      <c r="A66" s="215"/>
      <c r="B66" s="211">
        <v>19</v>
      </c>
      <c r="C66" s="213" t="s">
        <v>1800</v>
      </c>
      <c r="D66" s="214"/>
      <c r="E66" s="215">
        <v>11.1</v>
      </c>
      <c r="F66" s="214"/>
    </row>
    <row r="67" spans="1:6" ht="63" x14ac:dyDescent="0.25">
      <c r="A67" s="215"/>
      <c r="B67" s="211">
        <v>20</v>
      </c>
      <c r="C67" s="213" t="s">
        <v>1801</v>
      </c>
      <c r="D67" s="214"/>
      <c r="E67" s="215">
        <v>11.2</v>
      </c>
      <c r="F67" s="214"/>
    </row>
    <row r="69" spans="1:6" ht="15.75" x14ac:dyDescent="0.25">
      <c r="A69" s="206" t="s">
        <v>1833</v>
      </c>
    </row>
    <row r="70" spans="1:6" ht="63" x14ac:dyDescent="0.25">
      <c r="A70" s="212" t="s">
        <v>1697</v>
      </c>
      <c r="B70" s="212" t="s">
        <v>1698</v>
      </c>
      <c r="C70" s="212" t="s">
        <v>1699</v>
      </c>
      <c r="D70" s="211" t="s">
        <v>1700</v>
      </c>
      <c r="E70" s="212" t="s">
        <v>558</v>
      </c>
      <c r="F70" s="212" t="s">
        <v>1701</v>
      </c>
    </row>
    <row r="71" spans="1:6" ht="31.5" x14ac:dyDescent="0.25">
      <c r="A71" s="211" t="s">
        <v>1802</v>
      </c>
      <c r="B71" s="215"/>
      <c r="C71" s="213" t="s">
        <v>1803</v>
      </c>
      <c r="D71" s="224"/>
      <c r="E71" s="215"/>
      <c r="F71" s="214"/>
    </row>
    <row r="72" spans="1:6" ht="47.25" x14ac:dyDescent="0.25">
      <c r="A72" s="215"/>
      <c r="B72" s="211">
        <v>1</v>
      </c>
      <c r="C72" s="213" t="s">
        <v>1804</v>
      </c>
      <c r="D72" s="224"/>
      <c r="E72" s="323" t="s">
        <v>1805</v>
      </c>
      <c r="F72" s="214"/>
    </row>
    <row r="73" spans="1:6" ht="15.75" x14ac:dyDescent="0.25">
      <c r="A73" s="215"/>
      <c r="B73" s="211" t="s">
        <v>1806</v>
      </c>
      <c r="C73" s="206" t="s">
        <v>1807</v>
      </c>
      <c r="D73" s="216" t="s">
        <v>1808</v>
      </c>
      <c r="E73" s="324"/>
      <c r="F73" s="214"/>
    </row>
    <row r="74" spans="1:6" ht="15.75" x14ac:dyDescent="0.25">
      <c r="A74" s="215"/>
      <c r="B74" s="319" t="s">
        <v>1809</v>
      </c>
      <c r="C74" s="316" t="s">
        <v>1810</v>
      </c>
      <c r="D74" s="216" t="s">
        <v>1811</v>
      </c>
      <c r="E74" s="324"/>
      <c r="F74" s="214"/>
    </row>
    <row r="75" spans="1:6" ht="63" x14ac:dyDescent="0.25">
      <c r="A75" s="215"/>
      <c r="B75" s="320"/>
      <c r="C75" s="322"/>
      <c r="D75" s="216" t="s">
        <v>1812</v>
      </c>
      <c r="E75" s="324"/>
      <c r="F75" s="214"/>
    </row>
    <row r="76" spans="1:6" ht="15.75" x14ac:dyDescent="0.25">
      <c r="A76" s="215"/>
      <c r="B76" s="321"/>
      <c r="C76" s="317"/>
      <c r="D76" s="216" t="s">
        <v>1813</v>
      </c>
      <c r="E76" s="324"/>
      <c r="F76" s="214"/>
    </row>
    <row r="77" spans="1:6" ht="31.5" x14ac:dyDescent="0.25">
      <c r="A77" s="215"/>
      <c r="B77" s="211" t="s">
        <v>1814</v>
      </c>
      <c r="C77" s="225" t="s">
        <v>1815</v>
      </c>
      <c r="D77" s="216" t="s">
        <v>1816</v>
      </c>
      <c r="E77" s="325"/>
      <c r="F77" s="214"/>
    </row>
    <row r="78" spans="1:6" ht="15.75" x14ac:dyDescent="0.25">
      <c r="A78" s="215"/>
      <c r="B78" s="319">
        <v>2</v>
      </c>
      <c r="C78" s="316" t="s">
        <v>1817</v>
      </c>
      <c r="D78" s="224" t="s">
        <v>1818</v>
      </c>
      <c r="E78" s="323" t="s">
        <v>1731</v>
      </c>
      <c r="F78" s="214"/>
    </row>
    <row r="79" spans="1:6" ht="47.25" x14ac:dyDescent="0.25">
      <c r="A79" s="215"/>
      <c r="B79" s="320"/>
      <c r="C79" s="322"/>
      <c r="D79" s="216" t="s">
        <v>1819</v>
      </c>
      <c r="E79" s="324"/>
      <c r="F79" s="214"/>
    </row>
    <row r="80" spans="1:6" ht="47.25" x14ac:dyDescent="0.25">
      <c r="A80" s="215"/>
      <c r="B80" s="320"/>
      <c r="C80" s="322"/>
      <c r="D80" s="216" t="s">
        <v>1820</v>
      </c>
      <c r="E80" s="324"/>
      <c r="F80" s="214"/>
    </row>
    <row r="81" spans="1:6" ht="31.5" x14ac:dyDescent="0.25">
      <c r="A81" s="215"/>
      <c r="B81" s="321"/>
      <c r="C81" s="317"/>
      <c r="D81" s="216" t="s">
        <v>1821</v>
      </c>
      <c r="E81" s="325"/>
      <c r="F81" s="214"/>
    </row>
    <row r="82" spans="1:6" ht="31.5" x14ac:dyDescent="0.25">
      <c r="A82" s="215"/>
      <c r="B82" s="226">
        <v>3</v>
      </c>
      <c r="C82" s="227" t="s">
        <v>1822</v>
      </c>
      <c r="D82" s="228" t="s">
        <v>1823</v>
      </c>
      <c r="E82" s="229" t="s">
        <v>1737</v>
      </c>
      <c r="F82" s="214"/>
    </row>
    <row r="83" spans="1:6" ht="31.5" x14ac:dyDescent="0.25">
      <c r="A83" s="215"/>
      <c r="B83" s="319">
        <v>4</v>
      </c>
      <c r="C83" s="316" t="s">
        <v>1824</v>
      </c>
      <c r="D83" s="216" t="s">
        <v>1825</v>
      </c>
      <c r="E83" s="323">
        <v>8.1</v>
      </c>
      <c r="F83" s="214"/>
    </row>
    <row r="84" spans="1:6" ht="15.75" x14ac:dyDescent="0.25">
      <c r="A84" s="215"/>
      <c r="B84" s="320"/>
      <c r="C84" s="322"/>
      <c r="D84" s="216" t="s">
        <v>1826</v>
      </c>
      <c r="E84" s="324"/>
      <c r="F84" s="214"/>
    </row>
    <row r="85" spans="1:6" ht="31.5" x14ac:dyDescent="0.25">
      <c r="A85" s="215"/>
      <c r="B85" s="321"/>
      <c r="C85" s="317"/>
      <c r="D85" s="216" t="s">
        <v>1827</v>
      </c>
      <c r="E85" s="325"/>
      <c r="F85" s="214"/>
    </row>
    <row r="86" spans="1:6" ht="63" x14ac:dyDescent="0.25">
      <c r="A86" s="211"/>
      <c r="B86" s="211">
        <v>5</v>
      </c>
      <c r="C86" s="213" t="s">
        <v>1828</v>
      </c>
      <c r="D86" s="216" t="s">
        <v>1829</v>
      </c>
      <c r="E86" s="215" t="s">
        <v>1830</v>
      </c>
      <c r="F86" s="217"/>
    </row>
    <row r="87" spans="1:6" ht="47.25" x14ac:dyDescent="0.25">
      <c r="A87" s="215"/>
      <c r="B87" s="211">
        <v>7</v>
      </c>
      <c r="C87" s="225" t="s">
        <v>1831</v>
      </c>
      <c r="D87" s="216" t="s">
        <v>1832</v>
      </c>
      <c r="E87" s="215">
        <v>9.6999999999999993</v>
      </c>
      <c r="F87" s="214"/>
    </row>
    <row r="89" spans="1:6" ht="15.75" x14ac:dyDescent="0.25">
      <c r="A89" s="206" t="s">
        <v>1918</v>
      </c>
    </row>
    <row r="90" spans="1:6" ht="63" x14ac:dyDescent="0.25">
      <c r="A90" s="212" t="s">
        <v>1697</v>
      </c>
      <c r="B90" s="212" t="s">
        <v>1698</v>
      </c>
      <c r="C90" s="212" t="s">
        <v>1699</v>
      </c>
      <c r="D90" s="211" t="s">
        <v>1700</v>
      </c>
      <c r="E90" s="212" t="s">
        <v>558</v>
      </c>
      <c r="F90" s="212" t="s">
        <v>1701</v>
      </c>
    </row>
    <row r="91" spans="1:6" ht="47.25" x14ac:dyDescent="0.25">
      <c r="A91" s="211" t="s">
        <v>545</v>
      </c>
      <c r="B91" s="215"/>
      <c r="C91" s="213" t="s">
        <v>1834</v>
      </c>
      <c r="D91" s="224"/>
      <c r="E91" s="214"/>
      <c r="F91" s="214"/>
    </row>
    <row r="92" spans="1:6" ht="15.75" x14ac:dyDescent="0.25">
      <c r="A92" s="217"/>
      <c r="B92" s="319">
        <v>1</v>
      </c>
      <c r="C92" s="329" t="s">
        <v>1835</v>
      </c>
      <c r="D92" s="224" t="s">
        <v>1836</v>
      </c>
      <c r="E92" s="211">
        <v>4.3</v>
      </c>
      <c r="F92" s="217"/>
    </row>
    <row r="93" spans="1:6" ht="15.75" x14ac:dyDescent="0.25">
      <c r="A93" s="217"/>
      <c r="B93" s="321"/>
      <c r="C93" s="330"/>
      <c r="D93" s="224" t="s">
        <v>1837</v>
      </c>
      <c r="E93" s="211" t="s">
        <v>1838</v>
      </c>
      <c r="F93" s="217"/>
    </row>
    <row r="94" spans="1:6" ht="78.75" x14ac:dyDescent="0.25">
      <c r="A94" s="219"/>
      <c r="B94" s="226">
        <v>2</v>
      </c>
      <c r="C94" s="230" t="s">
        <v>1839</v>
      </c>
      <c r="D94" s="216" t="s">
        <v>1840</v>
      </c>
      <c r="E94" s="211" t="s">
        <v>1841</v>
      </c>
      <c r="F94" s="219"/>
    </row>
    <row r="95" spans="1:6" ht="31.5" x14ac:dyDescent="0.25">
      <c r="A95" s="214"/>
      <c r="B95" s="315">
        <v>3</v>
      </c>
      <c r="C95" s="316" t="s">
        <v>1842</v>
      </c>
      <c r="D95" s="216" t="s">
        <v>1843</v>
      </c>
      <c r="E95" s="319" t="s">
        <v>55</v>
      </c>
      <c r="F95" s="214"/>
    </row>
    <row r="96" spans="1:6" ht="15.75" x14ac:dyDescent="0.25">
      <c r="A96" s="214"/>
      <c r="B96" s="315"/>
      <c r="C96" s="322"/>
      <c r="D96" s="216" t="s">
        <v>1844</v>
      </c>
      <c r="E96" s="320"/>
      <c r="F96" s="214"/>
    </row>
    <row r="97" spans="1:6" ht="15.75" x14ac:dyDescent="0.25">
      <c r="A97" s="214"/>
      <c r="B97" s="315"/>
      <c r="C97" s="322"/>
      <c r="D97" s="216" t="s">
        <v>1845</v>
      </c>
      <c r="E97" s="320"/>
      <c r="F97" s="214"/>
    </row>
    <row r="98" spans="1:6" ht="47.25" x14ac:dyDescent="0.25">
      <c r="A98" s="214"/>
      <c r="B98" s="315"/>
      <c r="C98" s="317"/>
      <c r="D98" s="216" t="s">
        <v>1846</v>
      </c>
      <c r="E98" s="321"/>
      <c r="F98" s="214"/>
    </row>
    <row r="99" spans="1:6" ht="31.5" x14ac:dyDescent="0.25">
      <c r="A99" s="214"/>
      <c r="B99" s="319">
        <v>4</v>
      </c>
      <c r="C99" s="316" t="s">
        <v>1847</v>
      </c>
      <c r="D99" s="216" t="s">
        <v>1848</v>
      </c>
      <c r="E99" s="319" t="s">
        <v>1849</v>
      </c>
      <c r="F99" s="214"/>
    </row>
    <row r="100" spans="1:6" ht="31.5" x14ac:dyDescent="0.25">
      <c r="A100" s="214"/>
      <c r="B100" s="320"/>
      <c r="C100" s="322"/>
      <c r="D100" s="216" t="s">
        <v>1850</v>
      </c>
      <c r="E100" s="320"/>
      <c r="F100" s="214"/>
    </row>
    <row r="101" spans="1:6" ht="31.5" x14ac:dyDescent="0.25">
      <c r="A101" s="214"/>
      <c r="B101" s="321"/>
      <c r="C101" s="317"/>
      <c r="D101" s="216" t="s">
        <v>1851</v>
      </c>
      <c r="E101" s="321"/>
      <c r="F101" s="214"/>
    </row>
    <row r="102" spans="1:6" ht="78.75" x14ac:dyDescent="0.25">
      <c r="A102" s="214"/>
      <c r="B102" s="319">
        <v>5</v>
      </c>
      <c r="C102" s="316" t="s">
        <v>1852</v>
      </c>
      <c r="D102" s="216" t="s">
        <v>1853</v>
      </c>
      <c r="E102" s="211">
        <v>4.5999999999999996</v>
      </c>
      <c r="F102" s="214"/>
    </row>
    <row r="103" spans="1:6" ht="78.75" x14ac:dyDescent="0.25">
      <c r="A103" s="214"/>
      <c r="B103" s="321"/>
      <c r="C103" s="317"/>
      <c r="D103" s="216" t="s">
        <v>1854</v>
      </c>
      <c r="E103" s="211">
        <v>4.5999999999999996</v>
      </c>
      <c r="F103" s="214"/>
    </row>
    <row r="104" spans="1:6" ht="47.25" x14ac:dyDescent="0.25">
      <c r="A104" s="214"/>
      <c r="B104" s="319">
        <v>5</v>
      </c>
      <c r="C104" s="316" t="s">
        <v>1855</v>
      </c>
      <c r="D104" s="216" t="s">
        <v>1856</v>
      </c>
      <c r="E104" s="319">
        <v>4.9000000000000004</v>
      </c>
      <c r="F104" s="214"/>
    </row>
    <row r="105" spans="1:6" ht="47.25" x14ac:dyDescent="0.25">
      <c r="A105" s="214"/>
      <c r="B105" s="320"/>
      <c r="C105" s="322"/>
      <c r="D105" s="216" t="s">
        <v>1857</v>
      </c>
      <c r="E105" s="320"/>
      <c r="F105" s="214"/>
    </row>
    <row r="106" spans="1:6" ht="47.25" x14ac:dyDescent="0.25">
      <c r="A106" s="214"/>
      <c r="B106" s="320"/>
      <c r="C106" s="322"/>
      <c r="D106" s="216" t="s">
        <v>1858</v>
      </c>
      <c r="E106" s="320"/>
      <c r="F106" s="214"/>
    </row>
    <row r="107" spans="1:6" ht="63" x14ac:dyDescent="0.25">
      <c r="A107" s="214"/>
      <c r="B107" s="320"/>
      <c r="C107" s="322"/>
      <c r="D107" s="216" t="s">
        <v>1859</v>
      </c>
      <c r="E107" s="320"/>
      <c r="F107" s="214"/>
    </row>
    <row r="108" spans="1:6" ht="31.5" x14ac:dyDescent="0.25">
      <c r="A108" s="214"/>
      <c r="B108" s="321"/>
      <c r="C108" s="317"/>
      <c r="D108" s="216" t="s">
        <v>1860</v>
      </c>
      <c r="E108" s="321"/>
      <c r="F108" s="214"/>
    </row>
    <row r="109" spans="1:6" ht="47.25" x14ac:dyDescent="0.25">
      <c r="A109" s="214"/>
      <c r="B109" s="319">
        <v>6</v>
      </c>
      <c r="C109" s="316" t="s">
        <v>1861</v>
      </c>
      <c r="D109" s="216" t="s">
        <v>1862</v>
      </c>
      <c r="E109" s="326" t="s">
        <v>1863</v>
      </c>
      <c r="F109" s="214"/>
    </row>
    <row r="110" spans="1:6" ht="78.75" x14ac:dyDescent="0.25">
      <c r="A110" s="214"/>
      <c r="B110" s="320"/>
      <c r="C110" s="322"/>
      <c r="D110" s="216" t="s">
        <v>1864</v>
      </c>
      <c r="E110" s="327"/>
      <c r="F110" s="214"/>
    </row>
    <row r="111" spans="1:6" ht="94.5" x14ac:dyDescent="0.25">
      <c r="A111" s="214"/>
      <c r="B111" s="321"/>
      <c r="C111" s="317"/>
      <c r="D111" s="216" t="s">
        <v>1865</v>
      </c>
      <c r="E111" s="328"/>
      <c r="F111" s="214"/>
    </row>
    <row r="112" spans="1:6" ht="15.75" x14ac:dyDescent="0.25">
      <c r="A112" s="214"/>
      <c r="B112" s="323">
        <v>7</v>
      </c>
      <c r="C112" s="316" t="s">
        <v>1866</v>
      </c>
      <c r="D112" s="224" t="s">
        <v>1867</v>
      </c>
      <c r="E112" s="319">
        <v>4.1100000000000003</v>
      </c>
      <c r="F112" s="214"/>
    </row>
    <row r="113" spans="1:6" ht="31.5" x14ac:dyDescent="0.25">
      <c r="A113" s="214"/>
      <c r="B113" s="324"/>
      <c r="C113" s="322"/>
      <c r="D113" s="216" t="s">
        <v>1868</v>
      </c>
      <c r="E113" s="320"/>
      <c r="F113" s="214"/>
    </row>
    <row r="114" spans="1:6" ht="31.5" x14ac:dyDescent="0.25">
      <c r="A114" s="214"/>
      <c r="B114" s="324"/>
      <c r="C114" s="322"/>
      <c r="D114" s="216" t="s">
        <v>1869</v>
      </c>
      <c r="E114" s="320"/>
      <c r="F114" s="214"/>
    </row>
    <row r="115" spans="1:6" ht="31.5" x14ac:dyDescent="0.25">
      <c r="A115" s="214"/>
      <c r="B115" s="325"/>
      <c r="C115" s="317"/>
      <c r="D115" s="216" t="s">
        <v>1870</v>
      </c>
      <c r="E115" s="320"/>
      <c r="F115" s="214"/>
    </row>
    <row r="116" spans="1:6" ht="47.25" x14ac:dyDescent="0.25">
      <c r="A116" s="214"/>
      <c r="B116" s="319">
        <v>8</v>
      </c>
      <c r="C116" s="316" t="s">
        <v>1871</v>
      </c>
      <c r="D116" s="216" t="s">
        <v>1872</v>
      </c>
      <c r="E116" s="320"/>
      <c r="F116" s="214"/>
    </row>
    <row r="117" spans="1:6" ht="47.25" x14ac:dyDescent="0.25">
      <c r="A117" s="214"/>
      <c r="B117" s="321"/>
      <c r="C117" s="317"/>
      <c r="D117" s="216" t="s">
        <v>1873</v>
      </c>
      <c r="E117" s="321"/>
      <c r="F117" s="214"/>
    </row>
    <row r="118" spans="1:6" ht="63" x14ac:dyDescent="0.25">
      <c r="A118" s="217"/>
      <c r="B118" s="211">
        <v>9</v>
      </c>
      <c r="C118" s="213" t="s">
        <v>1874</v>
      </c>
      <c r="D118" s="216"/>
      <c r="E118" s="211" t="s">
        <v>1875</v>
      </c>
      <c r="F118" s="217"/>
    </row>
    <row r="119" spans="1:6" ht="78.75" x14ac:dyDescent="0.25">
      <c r="A119" s="217"/>
      <c r="B119" s="211">
        <v>10</v>
      </c>
      <c r="C119" s="213" t="s">
        <v>1876</v>
      </c>
      <c r="D119" s="216" t="s">
        <v>1877</v>
      </c>
      <c r="E119" s="211">
        <v>4.13</v>
      </c>
      <c r="F119" s="217"/>
    </row>
    <row r="120" spans="1:6" ht="78.75" x14ac:dyDescent="0.25">
      <c r="A120" s="217"/>
      <c r="B120" s="211">
        <v>11</v>
      </c>
      <c r="C120" s="213" t="s">
        <v>1878</v>
      </c>
      <c r="D120" s="216" t="s">
        <v>1879</v>
      </c>
      <c r="E120" s="319">
        <v>4.13</v>
      </c>
      <c r="F120" s="217"/>
    </row>
    <row r="121" spans="1:6" ht="15.75" x14ac:dyDescent="0.25">
      <c r="A121" s="217"/>
      <c r="B121" s="211"/>
      <c r="C121" s="213"/>
      <c r="D121" s="216" t="s">
        <v>1880</v>
      </c>
      <c r="E121" s="320"/>
      <c r="F121" s="217"/>
    </row>
    <row r="122" spans="1:6" ht="31.5" x14ac:dyDescent="0.25">
      <c r="A122" s="217"/>
      <c r="B122" s="211"/>
      <c r="C122" s="213"/>
      <c r="D122" s="216" t="s">
        <v>1881</v>
      </c>
      <c r="E122" s="320"/>
      <c r="F122" s="217"/>
    </row>
    <row r="123" spans="1:6" ht="31.5" x14ac:dyDescent="0.25">
      <c r="A123" s="217"/>
      <c r="B123" s="211"/>
      <c r="C123" s="213"/>
      <c r="D123" s="216" t="s">
        <v>1882</v>
      </c>
      <c r="E123" s="321"/>
      <c r="F123" s="217"/>
    </row>
    <row r="124" spans="1:6" ht="47.25" x14ac:dyDescent="0.25">
      <c r="A124" s="217"/>
      <c r="B124" s="319">
        <v>12</v>
      </c>
      <c r="C124" s="316" t="s">
        <v>1883</v>
      </c>
      <c r="D124" s="216" t="s">
        <v>1884</v>
      </c>
      <c r="E124" s="319">
        <v>4.8</v>
      </c>
      <c r="F124" s="217"/>
    </row>
    <row r="125" spans="1:6" ht="31.5" x14ac:dyDescent="0.25">
      <c r="A125" s="217"/>
      <c r="B125" s="320"/>
      <c r="C125" s="322"/>
      <c r="D125" s="216" t="s">
        <v>1885</v>
      </c>
      <c r="E125" s="320"/>
      <c r="F125" s="217"/>
    </row>
    <row r="126" spans="1:6" ht="31.5" x14ac:dyDescent="0.25">
      <c r="A126" s="217"/>
      <c r="B126" s="320"/>
      <c r="C126" s="322"/>
      <c r="D126" s="216" t="s">
        <v>1886</v>
      </c>
      <c r="E126" s="320"/>
      <c r="F126" s="217"/>
    </row>
    <row r="127" spans="1:6" ht="47.25" x14ac:dyDescent="0.25">
      <c r="A127" s="217"/>
      <c r="B127" s="320"/>
      <c r="C127" s="322"/>
      <c r="D127" s="216" t="s">
        <v>1887</v>
      </c>
      <c r="E127" s="320"/>
      <c r="F127" s="217"/>
    </row>
    <row r="128" spans="1:6" ht="15.75" x14ac:dyDescent="0.25">
      <c r="A128" s="217"/>
      <c r="B128" s="320"/>
      <c r="C128" s="322"/>
      <c r="D128" s="216" t="s">
        <v>1888</v>
      </c>
      <c r="E128" s="320"/>
      <c r="F128" s="217"/>
    </row>
    <row r="129" spans="1:6" ht="15.75" x14ac:dyDescent="0.25">
      <c r="A129" s="217"/>
      <c r="B129" s="320"/>
      <c r="C129" s="322"/>
      <c r="D129" s="216" t="s">
        <v>1889</v>
      </c>
      <c r="E129" s="320"/>
      <c r="F129" s="217"/>
    </row>
    <row r="130" spans="1:6" ht="15.75" x14ac:dyDescent="0.25">
      <c r="A130" s="217"/>
      <c r="B130" s="320"/>
      <c r="C130" s="322"/>
      <c r="D130" s="224" t="s">
        <v>1890</v>
      </c>
      <c r="E130" s="320"/>
      <c r="F130" s="217"/>
    </row>
    <row r="131" spans="1:6" ht="78.75" x14ac:dyDescent="0.25">
      <c r="A131" s="217"/>
      <c r="B131" s="321"/>
      <c r="C131" s="317"/>
      <c r="D131" s="216" t="s">
        <v>1891</v>
      </c>
      <c r="E131" s="321"/>
      <c r="F131" s="217"/>
    </row>
    <row r="132" spans="1:6" ht="110.25" x14ac:dyDescent="0.25">
      <c r="A132" s="217"/>
      <c r="B132" s="211">
        <v>13</v>
      </c>
      <c r="C132" s="213" t="s">
        <v>1892</v>
      </c>
      <c r="D132" s="216" t="s">
        <v>1893</v>
      </c>
      <c r="E132" s="211" t="s">
        <v>1894</v>
      </c>
      <c r="F132" s="217"/>
    </row>
    <row r="133" spans="1:6" ht="47.25" x14ac:dyDescent="0.25">
      <c r="A133" s="217"/>
      <c r="B133" s="319">
        <v>14</v>
      </c>
      <c r="C133" s="316" t="s">
        <v>1895</v>
      </c>
      <c r="D133" s="216" t="s">
        <v>1896</v>
      </c>
      <c r="E133" s="319" t="s">
        <v>1897</v>
      </c>
      <c r="F133" s="217"/>
    </row>
    <row r="134" spans="1:6" ht="31.5" x14ac:dyDescent="0.25">
      <c r="A134" s="217"/>
      <c r="B134" s="321"/>
      <c r="C134" s="317"/>
      <c r="D134" s="216" t="s">
        <v>1898</v>
      </c>
      <c r="E134" s="321"/>
      <c r="F134" s="217"/>
    </row>
    <row r="135" spans="1:6" ht="63" x14ac:dyDescent="0.25">
      <c r="A135" s="214"/>
      <c r="B135" s="319">
        <v>16</v>
      </c>
      <c r="C135" s="318" t="s">
        <v>1899</v>
      </c>
      <c r="D135" s="216" t="s">
        <v>1900</v>
      </c>
      <c r="E135" s="319">
        <v>4.17</v>
      </c>
      <c r="F135" s="214"/>
    </row>
    <row r="136" spans="1:6" ht="63" x14ac:dyDescent="0.25">
      <c r="A136" s="214"/>
      <c r="B136" s="320"/>
      <c r="C136" s="318"/>
      <c r="D136" s="216" t="s">
        <v>1901</v>
      </c>
      <c r="E136" s="320"/>
      <c r="F136" s="214"/>
    </row>
    <row r="137" spans="1:6" ht="31.5" x14ac:dyDescent="0.25">
      <c r="A137" s="214"/>
      <c r="B137" s="320"/>
      <c r="C137" s="318"/>
      <c r="D137" s="216" t="s">
        <v>1902</v>
      </c>
      <c r="E137" s="320"/>
      <c r="F137" s="214"/>
    </row>
    <row r="138" spans="1:6" ht="15.75" x14ac:dyDescent="0.25">
      <c r="A138" s="214"/>
      <c r="B138" s="320"/>
      <c r="C138" s="318"/>
      <c r="D138" s="216" t="s">
        <v>1903</v>
      </c>
      <c r="E138" s="320"/>
      <c r="F138" s="214"/>
    </row>
    <row r="139" spans="1:6" ht="47.25" x14ac:dyDescent="0.25">
      <c r="A139" s="214"/>
      <c r="B139" s="321"/>
      <c r="C139" s="318"/>
      <c r="D139" s="216" t="s">
        <v>1904</v>
      </c>
      <c r="E139" s="321"/>
      <c r="F139" s="214"/>
    </row>
    <row r="140" spans="1:6" ht="47.25" x14ac:dyDescent="0.25">
      <c r="A140" s="214"/>
      <c r="B140" s="315">
        <v>17</v>
      </c>
      <c r="C140" s="318" t="s">
        <v>1905</v>
      </c>
      <c r="D140" s="216" t="s">
        <v>1906</v>
      </c>
      <c r="E140" s="315" t="s">
        <v>1907</v>
      </c>
      <c r="F140" s="214"/>
    </row>
    <row r="141" spans="1:6" ht="31.5" x14ac:dyDescent="0.25">
      <c r="A141" s="214"/>
      <c r="B141" s="315"/>
      <c r="C141" s="318"/>
      <c r="D141" s="216" t="s">
        <v>1908</v>
      </c>
      <c r="E141" s="315"/>
      <c r="F141" s="214"/>
    </row>
    <row r="142" spans="1:6" ht="15.75" x14ac:dyDescent="0.25">
      <c r="A142" s="214"/>
      <c r="B142" s="315"/>
      <c r="C142" s="318"/>
      <c r="D142" s="216" t="s">
        <v>1909</v>
      </c>
      <c r="E142" s="315"/>
      <c r="F142" s="214"/>
    </row>
    <row r="143" spans="1:6" ht="31.5" x14ac:dyDescent="0.25">
      <c r="A143" s="214"/>
      <c r="B143" s="315">
        <v>18</v>
      </c>
      <c r="C143" s="316" t="s">
        <v>1910</v>
      </c>
      <c r="D143" s="216" t="s">
        <v>1911</v>
      </c>
      <c r="E143" s="315">
        <v>9.4</v>
      </c>
      <c r="F143" s="214"/>
    </row>
    <row r="144" spans="1:6" ht="31.5" x14ac:dyDescent="0.25">
      <c r="A144" s="214"/>
      <c r="B144" s="315"/>
      <c r="C144" s="317"/>
      <c r="D144" s="216" t="s">
        <v>1912</v>
      </c>
      <c r="E144" s="315"/>
      <c r="F144" s="214"/>
    </row>
    <row r="145" spans="1:6" ht="15.75" x14ac:dyDescent="0.25">
      <c r="A145" s="214"/>
      <c r="B145" s="315">
        <v>19</v>
      </c>
      <c r="C145" s="318" t="s">
        <v>1913</v>
      </c>
      <c r="D145" s="224" t="s">
        <v>1914</v>
      </c>
      <c r="E145" s="214"/>
      <c r="F145" s="214"/>
    </row>
    <row r="146" spans="1:6" ht="15.75" x14ac:dyDescent="0.25">
      <c r="A146" s="214"/>
      <c r="B146" s="315"/>
      <c r="C146" s="318"/>
      <c r="D146" s="224" t="s">
        <v>1915</v>
      </c>
      <c r="E146" s="214"/>
      <c r="F146" s="214"/>
    </row>
    <row r="147" spans="1:6" ht="15.75" x14ac:dyDescent="0.25">
      <c r="A147" s="214"/>
      <c r="B147" s="315"/>
      <c r="C147" s="318"/>
      <c r="D147" s="224" t="s">
        <v>1916</v>
      </c>
      <c r="E147" s="214"/>
      <c r="F147" s="214"/>
    </row>
    <row r="148" spans="1:6" ht="15.75" x14ac:dyDescent="0.25">
      <c r="A148" s="214"/>
      <c r="B148" s="315"/>
      <c r="C148" s="318"/>
      <c r="D148" s="224" t="s">
        <v>1917</v>
      </c>
      <c r="E148" s="214"/>
      <c r="F148" s="214"/>
    </row>
  </sheetData>
  <mergeCells count="73">
    <mergeCell ref="B14:B15"/>
    <mergeCell ref="C14:C15"/>
    <mergeCell ref="E14:E15"/>
    <mergeCell ref="B5:B10"/>
    <mergeCell ref="C5:C10"/>
    <mergeCell ref="B11:B13"/>
    <mergeCell ref="C11:C13"/>
    <mergeCell ref="E11:E13"/>
    <mergeCell ref="B49:B52"/>
    <mergeCell ref="C49:C52"/>
    <mergeCell ref="B16:B18"/>
    <mergeCell ref="C16:C18"/>
    <mergeCell ref="E16:E18"/>
    <mergeCell ref="B19:B22"/>
    <mergeCell ref="C19:C22"/>
    <mergeCell ref="E19:E22"/>
    <mergeCell ref="B26:B45"/>
    <mergeCell ref="C26:C45"/>
    <mergeCell ref="E26:E45"/>
    <mergeCell ref="B46:B48"/>
    <mergeCell ref="C46:C48"/>
    <mergeCell ref="B55:B57"/>
    <mergeCell ref="C55:C57"/>
    <mergeCell ref="B61:B65"/>
    <mergeCell ref="C61:C65"/>
    <mergeCell ref="E72:E77"/>
    <mergeCell ref="B74:B76"/>
    <mergeCell ref="C74:C76"/>
    <mergeCell ref="B99:B101"/>
    <mergeCell ref="C99:C101"/>
    <mergeCell ref="E99:E101"/>
    <mergeCell ref="B78:B81"/>
    <mergeCell ref="C78:C81"/>
    <mergeCell ref="E78:E81"/>
    <mergeCell ref="B83:B85"/>
    <mergeCell ref="C83:C85"/>
    <mergeCell ref="E83:E85"/>
    <mergeCell ref="B92:B93"/>
    <mergeCell ref="C92:C93"/>
    <mergeCell ref="B95:B98"/>
    <mergeCell ref="C95:C98"/>
    <mergeCell ref="E95:E98"/>
    <mergeCell ref="E120:E123"/>
    <mergeCell ref="B102:B103"/>
    <mergeCell ref="C102:C103"/>
    <mergeCell ref="B104:B108"/>
    <mergeCell ref="C104:C108"/>
    <mergeCell ref="E104:E108"/>
    <mergeCell ref="B109:B111"/>
    <mergeCell ref="C109:C111"/>
    <mergeCell ref="E109:E111"/>
    <mergeCell ref="B112:B115"/>
    <mergeCell ref="C112:C115"/>
    <mergeCell ref="E112:E117"/>
    <mergeCell ref="B116:B117"/>
    <mergeCell ref="C116:C117"/>
    <mergeCell ref="B124:B131"/>
    <mergeCell ref="C124:C131"/>
    <mergeCell ref="E124:E131"/>
    <mergeCell ref="B133:B134"/>
    <mergeCell ref="C133:C134"/>
    <mergeCell ref="E133:E134"/>
    <mergeCell ref="B135:B139"/>
    <mergeCell ref="C135:C139"/>
    <mergeCell ref="E135:E139"/>
    <mergeCell ref="B140:B142"/>
    <mergeCell ref="C140:C142"/>
    <mergeCell ref="E140:E142"/>
    <mergeCell ref="B143:B144"/>
    <mergeCell ref="C143:C144"/>
    <mergeCell ref="E143:E144"/>
    <mergeCell ref="B145:B148"/>
    <mergeCell ref="C145:C14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0" sqref="C10"/>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7"/>
  <sheetViews>
    <sheetView workbookViewId="0">
      <selection activeCell="L7" sqref="L7"/>
    </sheetView>
  </sheetViews>
  <sheetFormatPr defaultRowHeight="15" x14ac:dyDescent="0.25"/>
  <cols>
    <col min="1" max="1" width="9.140625" style="77"/>
    <col min="3" max="3" width="58" customWidth="1"/>
    <col min="4" max="4" width="11.42578125" style="15" customWidth="1"/>
    <col min="6" max="6" width="18.42578125" hidden="1" customWidth="1"/>
    <col min="7" max="7" width="8.42578125" hidden="1" customWidth="1"/>
    <col min="8" max="8" width="4" hidden="1" customWidth="1"/>
    <col min="9" max="9" width="14.5703125" hidden="1" customWidth="1"/>
    <col min="10" max="10" width="0" hidden="1" customWidth="1"/>
    <col min="11" max="11" width="14.85546875" hidden="1" customWidth="1"/>
    <col min="12" max="12" width="14" bestFit="1" customWidth="1"/>
  </cols>
  <sheetData>
    <row r="1" spans="1:8" ht="29.25" thickBot="1" x14ac:dyDescent="0.3">
      <c r="A1" s="71"/>
      <c r="B1" s="64"/>
      <c r="C1" s="70" t="s">
        <v>555</v>
      </c>
      <c r="D1" s="67"/>
      <c r="H1" s="31" t="s">
        <v>545</v>
      </c>
    </row>
    <row r="2" spans="1:8" ht="26.25" thickBot="1" x14ac:dyDescent="0.3">
      <c r="A2" s="86"/>
      <c r="B2" s="26"/>
      <c r="C2" s="84" t="s">
        <v>556</v>
      </c>
      <c r="D2" s="51"/>
      <c r="H2" s="31" t="s">
        <v>546</v>
      </c>
    </row>
    <row r="3" spans="1:8" ht="15.75" thickBot="1" x14ac:dyDescent="0.3">
      <c r="A3" s="72"/>
      <c r="B3" s="5"/>
      <c r="C3" s="7" t="s">
        <v>557</v>
      </c>
      <c r="D3" s="95" t="s">
        <v>558</v>
      </c>
      <c r="E3" s="19"/>
      <c r="H3" s="31" t="s">
        <v>547</v>
      </c>
    </row>
    <row r="4" spans="1:8" x14ac:dyDescent="0.25">
      <c r="A4" s="71"/>
      <c r="B4" s="258" t="s">
        <v>0</v>
      </c>
      <c r="C4" s="9" t="s">
        <v>559</v>
      </c>
      <c r="D4" s="261">
        <v>1.3</v>
      </c>
      <c r="H4" s="31" t="s">
        <v>548</v>
      </c>
    </row>
    <row r="5" spans="1:8" x14ac:dyDescent="0.25">
      <c r="A5" s="85"/>
      <c r="B5" s="259"/>
      <c r="C5" s="9" t="s">
        <v>560</v>
      </c>
      <c r="D5" s="262"/>
      <c r="H5" s="31" t="s">
        <v>549</v>
      </c>
    </row>
    <row r="6" spans="1:8" ht="39" thickBot="1" x14ac:dyDescent="0.3">
      <c r="A6" s="72"/>
      <c r="B6" s="260"/>
      <c r="C6" s="5" t="s">
        <v>561</v>
      </c>
      <c r="D6" s="263"/>
      <c r="H6" s="31" t="s">
        <v>550</v>
      </c>
    </row>
    <row r="7" spans="1:8" ht="26.25" thickBot="1" x14ac:dyDescent="0.3">
      <c r="A7" s="71"/>
      <c r="B7" s="1" t="s">
        <v>1</v>
      </c>
      <c r="C7" s="1" t="s">
        <v>562</v>
      </c>
      <c r="D7" s="13">
        <v>1.4</v>
      </c>
      <c r="H7" s="31" t="s">
        <v>551</v>
      </c>
    </row>
    <row r="8" spans="1:8" ht="39" thickBot="1" x14ac:dyDescent="0.3">
      <c r="A8" s="71"/>
      <c r="B8" s="1" t="s">
        <v>2</v>
      </c>
      <c r="C8" s="1" t="s">
        <v>563</v>
      </c>
      <c r="D8" s="13" t="s">
        <v>3</v>
      </c>
    </row>
    <row r="9" spans="1:8" ht="26.25" thickBot="1" x14ac:dyDescent="0.3">
      <c r="A9" s="71"/>
      <c r="B9" s="64" t="s">
        <v>4</v>
      </c>
      <c r="C9" s="64" t="s">
        <v>564</v>
      </c>
      <c r="D9" s="49" t="s">
        <v>5</v>
      </c>
    </row>
    <row r="10" spans="1:8" x14ac:dyDescent="0.25">
      <c r="A10" s="264"/>
      <c r="B10" s="258" t="s">
        <v>6</v>
      </c>
      <c r="C10" s="258" t="s">
        <v>565</v>
      </c>
      <c r="D10" s="14" t="s">
        <v>7</v>
      </c>
    </row>
    <row r="11" spans="1:8" ht="15.75" thickBot="1" x14ac:dyDescent="0.3">
      <c r="A11" s="265"/>
      <c r="B11" s="260"/>
      <c r="C11" s="260"/>
      <c r="D11" s="11" t="s">
        <v>8</v>
      </c>
    </row>
    <row r="12" spans="1:8" ht="15.75" thickBot="1" x14ac:dyDescent="0.3">
      <c r="A12" s="72"/>
      <c r="B12" s="5"/>
      <c r="C12" s="7" t="s">
        <v>566</v>
      </c>
      <c r="D12" s="11"/>
    </row>
    <row r="13" spans="1:8" x14ac:dyDescent="0.25">
      <c r="A13" s="71"/>
      <c r="B13" s="258" t="s">
        <v>9</v>
      </c>
      <c r="C13" s="9" t="s">
        <v>567</v>
      </c>
      <c r="D13" s="261">
        <v>3.1</v>
      </c>
    </row>
    <row r="14" spans="1:8" x14ac:dyDescent="0.25">
      <c r="A14" s="85"/>
      <c r="B14" s="259"/>
      <c r="C14" s="9" t="s">
        <v>568</v>
      </c>
      <c r="D14" s="262"/>
    </row>
    <row r="15" spans="1:8" ht="15.75" thickBot="1" x14ac:dyDescent="0.3">
      <c r="A15" s="72"/>
      <c r="B15" s="260"/>
      <c r="C15" s="5" t="s">
        <v>569</v>
      </c>
      <c r="D15" s="263"/>
    </row>
    <row r="16" spans="1:8" ht="26.25" customHeight="1" thickBot="1" x14ac:dyDescent="0.3">
      <c r="A16" s="243" t="str">
        <f>"Tổng kết: "&amp;"Phù hợp "&amp;(COUNTIF($A$4:$A$15,"Y")&amp;"/"&amp;(COUNTA($A$4:$A$15)-COUNTIF($A$4:$A$15,"NA")-COUNTIF($A$4:$A$15,"NW")))&amp;" điểm;"&amp;" Không phù hợp "&amp;(COUNTIF($A$4:$A$15,"N")&amp;"/"&amp;(COUNTA($A$4:$A$15)-COUNTIF($A$4:$A$15,"NA")-COUNTIF($A$4:$A$15,"NW")))&amp;" điểm; "&amp;"Khuyến cáo: "&amp;(COUNTIF($A$4:$A$15,"R")&amp;"/"&amp;(COUNTA($A$4:$A$15)-COUNTIF($A$4:$A$15,"NA")-COUNTIF($A$4:$A$15,"NW")))&amp;" điểm; "&amp;"Nhận xét: "&amp;(COUNTIF($A$4:$A$15,"C")&amp;"/"&amp;(COUNTA($A$4:$A$15)-COUNTIF($A$4:$A$15,"NA")-COUNTIF($A$4:$A$15,"NW")))&amp;" điểm; "&amp;"Chưa khắc phục: "&amp;(COUNTIF($A$4:$A$15,"RO")&amp;"/"&amp;(COUNTA($A$4:$A$15)-COUNTIF($A$4:$A$15,"NA")-COUNTIF($A$4:$A$15,"NW")))&amp;" điểm."</f>
        <v>Tổng kết: Phù hợp 0/0 điểm; Không phù hợp 0/0 điểm; Khuyến cáo: 0/0 điểm; Nhận xét: 0/0 điểm; Chưa khắc phục: 0/0 điểm.</v>
      </c>
      <c r="B16" s="244"/>
      <c r="C16" s="244"/>
      <c r="D16" s="245"/>
    </row>
    <row r="17" spans="1:11" ht="15.75" thickBot="1" x14ac:dyDescent="0.3">
      <c r="A17" s="86"/>
      <c r="B17" s="26"/>
      <c r="C17" s="52" t="s">
        <v>570</v>
      </c>
      <c r="D17" s="51"/>
      <c r="F17" t="s">
        <v>1182</v>
      </c>
      <c r="G17" t="s">
        <v>1173</v>
      </c>
      <c r="I17" t="s">
        <v>1178</v>
      </c>
      <c r="J17" t="s">
        <v>1179</v>
      </c>
      <c r="K17" t="s">
        <v>1180</v>
      </c>
    </row>
    <row r="18" spans="1:11" ht="26.25" thickBot="1" x14ac:dyDescent="0.3">
      <c r="A18" s="86"/>
      <c r="B18" s="25" t="s">
        <v>10</v>
      </c>
      <c r="C18" s="25" t="s">
        <v>639</v>
      </c>
      <c r="D18" s="49"/>
      <c r="F18">
        <f>COUNTA($A$4:$A$15)-COUNTIF($A$4:$A$15,"NA")-COUNTIF($A$4:$A$15,"NW")</f>
        <v>0</v>
      </c>
      <c r="G18">
        <f>COUNTIF($A$4:$A$15,"Y")</f>
        <v>0</v>
      </c>
      <c r="I18">
        <f>COUNTIF($A$4:$A$15,"R")</f>
        <v>0</v>
      </c>
      <c r="J18">
        <f>COUNTIF($A$4:$A$15,"C")</f>
        <v>0</v>
      </c>
      <c r="K18">
        <f>COUNTIF($A$4:$A$15,"RO")</f>
        <v>0</v>
      </c>
    </row>
    <row r="19" spans="1:11" x14ac:dyDescent="0.25">
      <c r="A19" s="79"/>
      <c r="B19" s="18"/>
      <c r="C19" s="82"/>
      <c r="D19" s="21"/>
    </row>
    <row r="20" spans="1:11" x14ac:dyDescent="0.25">
      <c r="A20" s="87"/>
      <c r="B20" s="20"/>
      <c r="C20" s="20"/>
      <c r="D20" s="21"/>
    </row>
    <row r="21" spans="1:11" x14ac:dyDescent="0.25">
      <c r="A21" s="88"/>
      <c r="C21" s="18"/>
    </row>
    <row r="22" spans="1:11" x14ac:dyDescent="0.25">
      <c r="A22" s="63"/>
      <c r="C22" s="32"/>
    </row>
    <row r="23" spans="1:11" x14ac:dyDescent="0.25">
      <c r="A23" s="63"/>
      <c r="C23" s="32"/>
    </row>
    <row r="24" spans="1:11" x14ac:dyDescent="0.25">
      <c r="A24" s="63"/>
      <c r="C24" s="32"/>
    </row>
    <row r="25" spans="1:11" x14ac:dyDescent="0.25">
      <c r="A25" s="63"/>
      <c r="C25" s="32"/>
    </row>
    <row r="26" spans="1:11" x14ac:dyDescent="0.25">
      <c r="A26" s="63"/>
      <c r="C26" s="32"/>
    </row>
    <row r="27" spans="1:11" x14ac:dyDescent="0.25">
      <c r="A27" s="63"/>
      <c r="C27" s="32"/>
    </row>
  </sheetData>
  <mergeCells count="8">
    <mergeCell ref="B4:B6"/>
    <mergeCell ref="D4:D6"/>
    <mergeCell ref="A16:D16"/>
    <mergeCell ref="B13:B15"/>
    <mergeCell ref="D13:D15"/>
    <mergeCell ref="A10:A11"/>
    <mergeCell ref="B10:B11"/>
    <mergeCell ref="C10:C11"/>
  </mergeCells>
  <dataValidations count="2">
    <dataValidation type="list" showInputMessage="1" showErrorMessage="1" sqref="A4:A9 C21 A14:A15">
      <formula1>abbreviation</formula1>
    </dataValidation>
    <dataValidation type="list" allowBlank="1" showInputMessage="1" showErrorMessage="1" sqref="A10:A11">
      <formula1>abbreviation</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32"/>
  <sheetViews>
    <sheetView tabSelected="1" workbookViewId="0">
      <selection activeCell="C28" sqref="C28"/>
    </sheetView>
  </sheetViews>
  <sheetFormatPr defaultRowHeight="15" x14ac:dyDescent="0.25"/>
  <cols>
    <col min="1" max="1" width="9.140625" style="77"/>
    <col min="3" max="3" width="58" customWidth="1"/>
    <col min="4" max="4" width="11.42578125" style="15" customWidth="1"/>
    <col min="6" max="6" width="18.42578125" hidden="1" customWidth="1"/>
    <col min="7" max="7" width="0" hidden="1" customWidth="1"/>
    <col min="8" max="8" width="11.140625" hidden="1" customWidth="1"/>
    <col min="9" max="9" width="0" hidden="1" customWidth="1"/>
    <col min="10" max="10" width="14.85546875" hidden="1" customWidth="1"/>
  </cols>
  <sheetData>
    <row r="1" spans="1:4" ht="29.25" thickBot="1" x14ac:dyDescent="0.3">
      <c r="A1" s="86"/>
      <c r="B1" s="25"/>
      <c r="C1" s="58" t="s">
        <v>571</v>
      </c>
      <c r="D1" s="49"/>
    </row>
    <row r="2" spans="1:4" ht="26.25" thickBot="1" x14ac:dyDescent="0.3">
      <c r="A2" s="72"/>
      <c r="B2" s="5"/>
      <c r="C2" s="6" t="s">
        <v>572</v>
      </c>
      <c r="D2" s="11"/>
    </row>
    <row r="3" spans="1:4" ht="15.75" thickBot="1" x14ac:dyDescent="0.3">
      <c r="A3" s="72"/>
      <c r="B3" s="5"/>
      <c r="C3" s="7" t="s">
        <v>573</v>
      </c>
      <c r="D3" s="12" t="s">
        <v>558</v>
      </c>
    </row>
    <row r="4" spans="1:4" ht="39" thickBot="1" x14ac:dyDescent="0.3">
      <c r="A4" s="85"/>
      <c r="B4" s="56" t="s">
        <v>11</v>
      </c>
      <c r="C4" s="56" t="s">
        <v>574</v>
      </c>
      <c r="D4" s="67" t="s">
        <v>12</v>
      </c>
    </row>
    <row r="5" spans="1:4" ht="26.25" thickBot="1" x14ac:dyDescent="0.3">
      <c r="A5" s="99"/>
      <c r="B5" s="64" t="s">
        <v>13</v>
      </c>
      <c r="C5" s="64" t="s">
        <v>575</v>
      </c>
      <c r="D5" s="67" t="s">
        <v>14</v>
      </c>
    </row>
    <row r="6" spans="1:4" ht="26.25" thickBot="1" x14ac:dyDescent="0.3">
      <c r="A6" s="86"/>
      <c r="B6" s="26" t="s">
        <v>15</v>
      </c>
      <c r="C6" s="26" t="s">
        <v>576</v>
      </c>
      <c r="D6" s="51">
        <v>2.2000000000000002</v>
      </c>
    </row>
    <row r="7" spans="1:4" ht="15.75" thickBot="1" x14ac:dyDescent="0.3">
      <c r="A7" s="72"/>
      <c r="B7" s="5"/>
      <c r="C7" s="7" t="s">
        <v>577</v>
      </c>
      <c r="D7" s="11"/>
    </row>
    <row r="8" spans="1:4" ht="25.5" x14ac:dyDescent="0.25">
      <c r="A8" s="71"/>
      <c r="B8" s="258" t="s">
        <v>16</v>
      </c>
      <c r="C8" s="9" t="s">
        <v>578</v>
      </c>
      <c r="D8" s="261" t="s">
        <v>17</v>
      </c>
    </row>
    <row r="9" spans="1:4" x14ac:dyDescent="0.25">
      <c r="A9" s="85"/>
      <c r="B9" s="259"/>
      <c r="C9" s="9" t="s">
        <v>579</v>
      </c>
      <c r="D9" s="262"/>
    </row>
    <row r="10" spans="1:4" x14ac:dyDescent="0.25">
      <c r="A10" s="85"/>
      <c r="B10" s="259"/>
      <c r="C10" s="9" t="s">
        <v>580</v>
      </c>
      <c r="D10" s="262"/>
    </row>
    <row r="11" spans="1:4" x14ac:dyDescent="0.25">
      <c r="A11" s="85"/>
      <c r="B11" s="259"/>
      <c r="C11" s="9" t="s">
        <v>581</v>
      </c>
      <c r="D11" s="262"/>
    </row>
    <row r="12" spans="1:4" x14ac:dyDescent="0.25">
      <c r="A12" s="85"/>
      <c r="B12" s="259"/>
      <c r="C12" s="9" t="s">
        <v>582</v>
      </c>
      <c r="D12" s="262"/>
    </row>
    <row r="13" spans="1:4" ht="25.5" x14ac:dyDescent="0.25">
      <c r="A13" s="85"/>
      <c r="B13" s="259"/>
      <c r="C13" s="9" t="s">
        <v>583</v>
      </c>
      <c r="D13" s="262"/>
    </row>
    <row r="14" spans="1:4" ht="26.25" thickBot="1" x14ac:dyDescent="0.3">
      <c r="A14" s="72"/>
      <c r="B14" s="260"/>
      <c r="C14" s="5" t="s">
        <v>584</v>
      </c>
      <c r="D14" s="263"/>
    </row>
    <row r="15" spans="1:4" ht="26.25" thickBot="1" x14ac:dyDescent="0.3">
      <c r="A15" s="86"/>
      <c r="B15" s="64" t="s">
        <v>18</v>
      </c>
      <c r="C15" s="64" t="s">
        <v>585</v>
      </c>
      <c r="D15" s="67" t="s">
        <v>19</v>
      </c>
    </row>
    <row r="16" spans="1:4" ht="26.25" thickBot="1" x14ac:dyDescent="0.3">
      <c r="A16" s="85"/>
      <c r="B16" s="64" t="s">
        <v>20</v>
      </c>
      <c r="C16" s="64" t="s">
        <v>586</v>
      </c>
      <c r="D16" s="67" t="s">
        <v>21</v>
      </c>
    </row>
    <row r="17" spans="1:10" ht="15.75" thickBot="1" x14ac:dyDescent="0.3">
      <c r="A17" s="86"/>
      <c r="B17" s="26"/>
      <c r="C17" s="52" t="s">
        <v>587</v>
      </c>
      <c r="D17" s="51"/>
    </row>
    <row r="18" spans="1:10" x14ac:dyDescent="0.25">
      <c r="A18" s="264"/>
      <c r="B18" s="258" t="s">
        <v>22</v>
      </c>
      <c r="C18" s="258" t="s">
        <v>1191</v>
      </c>
      <c r="D18" s="14" t="s">
        <v>23</v>
      </c>
    </row>
    <row r="19" spans="1:10" ht="15.75" thickBot="1" x14ac:dyDescent="0.3">
      <c r="A19" s="265"/>
      <c r="B19" s="259"/>
      <c r="C19" s="259"/>
      <c r="D19" s="14" t="s">
        <v>24</v>
      </c>
    </row>
    <row r="20" spans="1:10" ht="15.75" thickBot="1" x14ac:dyDescent="0.3">
      <c r="A20" s="86"/>
      <c r="B20" s="25" t="s">
        <v>25</v>
      </c>
      <c r="C20" s="25" t="s">
        <v>588</v>
      </c>
      <c r="D20" s="49" t="s">
        <v>26</v>
      </c>
    </row>
    <row r="21" spans="1:10" ht="25.5" x14ac:dyDescent="0.25">
      <c r="A21" s="85"/>
      <c r="B21" s="259" t="s">
        <v>27</v>
      </c>
      <c r="C21" s="9" t="s">
        <v>589</v>
      </c>
      <c r="D21" s="262" t="s">
        <v>28</v>
      </c>
    </row>
    <row r="22" spans="1:10" x14ac:dyDescent="0.25">
      <c r="A22" s="85"/>
      <c r="B22" s="259"/>
      <c r="C22" s="9" t="s">
        <v>590</v>
      </c>
      <c r="D22" s="262"/>
    </row>
    <row r="23" spans="1:10" x14ac:dyDescent="0.25">
      <c r="A23" s="85"/>
      <c r="B23" s="259"/>
      <c r="C23" s="9" t="s">
        <v>591</v>
      </c>
      <c r="D23" s="262"/>
    </row>
    <row r="24" spans="1:10" x14ac:dyDescent="0.25">
      <c r="A24" s="85"/>
      <c r="B24" s="259"/>
      <c r="C24" s="9" t="s">
        <v>592</v>
      </c>
      <c r="D24" s="262"/>
    </row>
    <row r="25" spans="1:10" x14ac:dyDescent="0.25">
      <c r="A25" s="85"/>
      <c r="B25" s="259"/>
      <c r="C25" s="9" t="s">
        <v>582</v>
      </c>
      <c r="D25" s="262"/>
    </row>
    <row r="26" spans="1:10" ht="25.5" x14ac:dyDescent="0.25">
      <c r="A26" s="85"/>
      <c r="B26" s="259"/>
      <c r="C26" s="9" t="s">
        <v>583</v>
      </c>
      <c r="D26" s="262"/>
    </row>
    <row r="27" spans="1:10" ht="26.25" thickBot="1" x14ac:dyDescent="0.3">
      <c r="A27" s="72"/>
      <c r="B27" s="260"/>
      <c r="C27" s="5" t="s">
        <v>584</v>
      </c>
      <c r="D27" s="263"/>
    </row>
    <row r="28" spans="1:10" ht="26.25" thickBot="1" x14ac:dyDescent="0.3">
      <c r="A28" s="86"/>
      <c r="B28" s="26" t="s">
        <v>29</v>
      </c>
      <c r="C28" s="26" t="s">
        <v>585</v>
      </c>
      <c r="D28" s="51" t="s">
        <v>19</v>
      </c>
    </row>
    <row r="29" spans="1:10" ht="26.25" thickBot="1" x14ac:dyDescent="0.3">
      <c r="A29" s="85"/>
      <c r="B29" s="65" t="s">
        <v>30</v>
      </c>
      <c r="C29" s="65" t="s">
        <v>586</v>
      </c>
      <c r="D29" s="68" t="s">
        <v>21</v>
      </c>
    </row>
    <row r="30" spans="1:10" ht="15.75" thickBot="1" x14ac:dyDescent="0.3">
      <c r="A30" s="243" t="str">
        <f>"Tổng kết: "&amp;"Phù hợp "&amp;(COUNTIF($A$4:$A$29,"Y")&amp;"/"&amp;(COUNTA($A$4:$A$29)-COUNTIF($A$4:$A$29,"NA")-COUNTIF($A$4:$A$29,"NW")))&amp;" điểm; "&amp;"Khuyến cáo: "&amp;(COUNTIF($A$4:$A$29,"R")&amp;"/"&amp;(COUNTA($A$4:$A$29)-COUNTIF($A$4:$A$29,"NA")-COUNTIF($A$4:$A$29,"NW")))&amp;" điểm; "&amp;"Nhận xét: "&amp;(COUNTIF($A$4:$A$29,"C")&amp;"/"&amp;(COUNTA($A$4:$A$29)-COUNTIF($A$4:$A$29,"NA")-COUNTIF($A$4:$A$29,"NW")))&amp;" điểm; "&amp;"Chưa khắc phục: "&amp;(COUNTIF($A$4:$A$29,"RO")&amp;"/"&amp;(COUNTA($A$4:$A$29)-COUNTIF($A$4:$A$29,"NA")-COUNTIF($A$4:$A$29,"NW")))&amp;" điểm."</f>
        <v>Tổng kết: Phù hợp 0/0 điểm; Khuyến cáo: 0/0 điểm; Nhận xét: 0/0 điểm; Chưa khắc phục: 0/0 điểm.</v>
      </c>
      <c r="B30" s="244"/>
      <c r="C30" s="244"/>
      <c r="D30" s="245"/>
    </row>
    <row r="31" spans="1:10" ht="15.75" thickBot="1" x14ac:dyDescent="0.3">
      <c r="A31" s="86"/>
      <c r="B31" s="26"/>
      <c r="C31" s="52" t="s">
        <v>593</v>
      </c>
      <c r="D31" s="51"/>
      <c r="F31" t="s">
        <v>1182</v>
      </c>
      <c r="G31" t="s">
        <v>1173</v>
      </c>
      <c r="H31" t="s">
        <v>1178</v>
      </c>
      <c r="I31" t="s">
        <v>1179</v>
      </c>
      <c r="J31" t="s">
        <v>1180</v>
      </c>
    </row>
    <row r="32" spans="1:10" ht="26.25" thickBot="1" x14ac:dyDescent="0.3">
      <c r="A32" s="86"/>
      <c r="B32" s="25" t="s">
        <v>31</v>
      </c>
      <c r="C32" s="25" t="s">
        <v>639</v>
      </c>
      <c r="D32" s="49"/>
      <c r="F32">
        <f>COUNTA($A$4:$A$29)-COUNTIF($A$4:$A$29,"NA")-COUNTIF($A$4:$A$29,"NW")</f>
        <v>0</v>
      </c>
      <c r="G32">
        <f>COUNTIF($A$4:$A$29,"Y")</f>
        <v>0</v>
      </c>
      <c r="H32">
        <f>COUNTIF($A$4:$A$29,"R")</f>
        <v>0</v>
      </c>
      <c r="I32">
        <f>COUNTIF($A$4:$A$29,"C")</f>
        <v>0</v>
      </c>
      <c r="J32">
        <f>COUNTIF($A$4:$A$29,"RO")</f>
        <v>0</v>
      </c>
    </row>
  </sheetData>
  <mergeCells count="8">
    <mergeCell ref="B8:B14"/>
    <mergeCell ref="D8:D14"/>
    <mergeCell ref="A30:D30"/>
    <mergeCell ref="A18:A19"/>
    <mergeCell ref="B21:B27"/>
    <mergeCell ref="D21:D27"/>
    <mergeCell ref="B18:B19"/>
    <mergeCell ref="C18:C19"/>
  </mergeCells>
  <dataValidations count="2">
    <dataValidation type="list" showInputMessage="1" showErrorMessage="1" sqref="A4:A6 A9:A13 A15:A16 A22:A26 A28:A29 A20">
      <formula1>abbreviation</formula1>
    </dataValidation>
    <dataValidation type="list" allowBlank="1" showInputMessage="1" showErrorMessage="1" sqref="A18:A19">
      <formula1>abbreviation</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J28"/>
  <sheetViews>
    <sheetView workbookViewId="0">
      <selection activeCell="C23" sqref="C23"/>
    </sheetView>
  </sheetViews>
  <sheetFormatPr defaultRowHeight="15" x14ac:dyDescent="0.25"/>
  <cols>
    <col min="1" max="1" width="9.140625" style="77"/>
    <col min="3" max="3" width="58" customWidth="1"/>
    <col min="4" max="4" width="11.42578125" style="15" customWidth="1"/>
    <col min="6" max="6" width="18.42578125" hidden="1" customWidth="1"/>
    <col min="7" max="7" width="8.42578125" hidden="1" customWidth="1"/>
    <col min="8" max="8" width="11.140625" hidden="1" customWidth="1"/>
    <col min="9" max="9" width="9" hidden="1" customWidth="1"/>
    <col min="10" max="10" width="14.85546875" hidden="1" customWidth="1"/>
    <col min="11" max="11" width="0" hidden="1" customWidth="1"/>
  </cols>
  <sheetData>
    <row r="1" spans="1:4" ht="29.25" thickBot="1" x14ac:dyDescent="0.3">
      <c r="A1" s="71"/>
      <c r="B1" s="64"/>
      <c r="C1" s="70" t="s">
        <v>594</v>
      </c>
      <c r="D1" s="67"/>
    </row>
    <row r="2" spans="1:4" ht="26.25" thickBot="1" x14ac:dyDescent="0.3">
      <c r="A2" s="86"/>
      <c r="B2" s="26"/>
      <c r="C2" s="83" t="s">
        <v>619</v>
      </c>
      <c r="D2" s="51"/>
    </row>
    <row r="3" spans="1:4" ht="15.75" thickBot="1" x14ac:dyDescent="0.3">
      <c r="A3" s="72"/>
      <c r="B3" s="5"/>
      <c r="C3" s="7" t="s">
        <v>573</v>
      </c>
      <c r="D3" s="50" t="s">
        <v>558</v>
      </c>
    </row>
    <row r="4" spans="1:4" ht="26.25" thickBot="1" x14ac:dyDescent="0.3">
      <c r="A4" s="86"/>
      <c r="B4" s="64" t="s">
        <v>32</v>
      </c>
      <c r="C4" s="64" t="s">
        <v>595</v>
      </c>
      <c r="D4" s="67" t="s">
        <v>12</v>
      </c>
    </row>
    <row r="5" spans="1:4" ht="26.25" thickBot="1" x14ac:dyDescent="0.3">
      <c r="A5" s="86"/>
      <c r="B5" s="64" t="s">
        <v>33</v>
      </c>
      <c r="C5" s="64" t="s">
        <v>596</v>
      </c>
      <c r="D5" s="67" t="s">
        <v>14</v>
      </c>
    </row>
    <row r="6" spans="1:4" ht="26.25" thickBot="1" x14ac:dyDescent="0.3">
      <c r="A6" s="86"/>
      <c r="B6" s="25" t="s">
        <v>34</v>
      </c>
      <c r="C6" s="25" t="s">
        <v>597</v>
      </c>
      <c r="D6" s="49" t="s">
        <v>14</v>
      </c>
    </row>
    <row r="7" spans="1:4" ht="26.25" thickBot="1" x14ac:dyDescent="0.3">
      <c r="A7" s="86"/>
      <c r="B7" s="5" t="s">
        <v>35</v>
      </c>
      <c r="C7" s="5" t="s">
        <v>598</v>
      </c>
      <c r="D7" s="11" t="s">
        <v>36</v>
      </c>
    </row>
    <row r="8" spans="1:4" ht="15.75" thickBot="1" x14ac:dyDescent="0.3">
      <c r="A8" s="72"/>
      <c r="B8" s="5"/>
      <c r="C8" s="7" t="s">
        <v>599</v>
      </c>
      <c r="D8" s="11"/>
    </row>
    <row r="9" spans="1:4" ht="15.75" thickBot="1" x14ac:dyDescent="0.3">
      <c r="A9" s="86"/>
      <c r="B9" s="5" t="s">
        <v>37</v>
      </c>
      <c r="C9" s="5" t="s">
        <v>600</v>
      </c>
      <c r="D9" s="11">
        <v>4.5</v>
      </c>
    </row>
    <row r="10" spans="1:4" ht="15.75" thickBot="1" x14ac:dyDescent="0.3">
      <c r="A10" s="86"/>
      <c r="B10" s="5" t="s">
        <v>38</v>
      </c>
      <c r="C10" s="5" t="s">
        <v>601</v>
      </c>
      <c r="D10" s="11">
        <v>4.5</v>
      </c>
    </row>
    <row r="11" spans="1:4" ht="26.25" thickBot="1" x14ac:dyDescent="0.3">
      <c r="A11" s="86"/>
      <c r="B11" s="5" t="s">
        <v>39</v>
      </c>
      <c r="C11" s="5" t="s">
        <v>602</v>
      </c>
      <c r="D11" s="11">
        <v>4.5</v>
      </c>
    </row>
    <row r="12" spans="1:4" ht="26.25" thickBot="1" x14ac:dyDescent="0.3">
      <c r="A12" s="86"/>
      <c r="B12" s="56" t="s">
        <v>40</v>
      </c>
      <c r="C12" s="56" t="s">
        <v>603</v>
      </c>
      <c r="D12" s="57" t="s">
        <v>41</v>
      </c>
    </row>
    <row r="13" spans="1:4" ht="15.75" thickBot="1" x14ac:dyDescent="0.3">
      <c r="A13" s="86"/>
      <c r="B13" s="26"/>
      <c r="C13" s="52" t="s">
        <v>604</v>
      </c>
      <c r="D13" s="51"/>
    </row>
    <row r="14" spans="1:4" ht="26.25" thickBot="1" x14ac:dyDescent="0.3">
      <c r="A14" s="86"/>
      <c r="B14" s="5" t="s">
        <v>42</v>
      </c>
      <c r="C14" s="5" t="s">
        <v>607</v>
      </c>
      <c r="D14" s="11" t="s">
        <v>43</v>
      </c>
    </row>
    <row r="15" spans="1:4" ht="26.25" thickBot="1" x14ac:dyDescent="0.3">
      <c r="A15" s="86"/>
      <c r="B15" s="25" t="s">
        <v>44</v>
      </c>
      <c r="C15" s="25" t="s">
        <v>605</v>
      </c>
      <c r="D15" s="49" t="s">
        <v>45</v>
      </c>
    </row>
    <row r="16" spans="1:4" ht="15.75" thickBot="1" x14ac:dyDescent="0.3">
      <c r="A16" s="86"/>
      <c r="B16" s="5" t="s">
        <v>46</v>
      </c>
      <c r="C16" s="5" t="s">
        <v>606</v>
      </c>
      <c r="D16" s="11" t="s">
        <v>47</v>
      </c>
    </row>
    <row r="17" spans="1:10" ht="26.25" thickBot="1" x14ac:dyDescent="0.3">
      <c r="A17" s="86"/>
      <c r="B17" s="5" t="s">
        <v>48</v>
      </c>
      <c r="C17" s="5" t="s">
        <v>608</v>
      </c>
      <c r="D17" s="11">
        <v>2.2000000000000002</v>
      </c>
    </row>
    <row r="18" spans="1:10" ht="38.25" x14ac:dyDescent="0.25">
      <c r="A18" s="264"/>
      <c r="B18" s="258" t="s">
        <v>49</v>
      </c>
      <c r="C18" s="9" t="s">
        <v>609</v>
      </c>
      <c r="D18" s="261" t="s">
        <v>50</v>
      </c>
    </row>
    <row r="19" spans="1:10" ht="26.25" thickBot="1" x14ac:dyDescent="0.3">
      <c r="A19" s="265"/>
      <c r="B19" s="260"/>
      <c r="C19" s="5" t="s">
        <v>610</v>
      </c>
      <c r="D19" s="263"/>
    </row>
    <row r="20" spans="1:10" ht="26.25" thickBot="1" x14ac:dyDescent="0.3">
      <c r="A20" s="86"/>
      <c r="B20" s="56" t="s">
        <v>51</v>
      </c>
      <c r="C20" s="56" t="s">
        <v>611</v>
      </c>
      <c r="D20" s="57" t="s">
        <v>21</v>
      </c>
    </row>
    <row r="21" spans="1:10" ht="26.25" thickBot="1" x14ac:dyDescent="0.3">
      <c r="A21" s="86"/>
      <c r="B21" s="25" t="s">
        <v>52</v>
      </c>
      <c r="C21" s="25" t="s">
        <v>612</v>
      </c>
      <c r="D21" s="49" t="s">
        <v>53</v>
      </c>
    </row>
    <row r="22" spans="1:10" ht="25.5" x14ac:dyDescent="0.25">
      <c r="A22" s="71"/>
      <c r="B22" s="259" t="s">
        <v>54</v>
      </c>
      <c r="C22" s="9" t="s">
        <v>613</v>
      </c>
      <c r="D22" s="262" t="s">
        <v>55</v>
      </c>
    </row>
    <row r="23" spans="1:10" ht="25.5" x14ac:dyDescent="0.25">
      <c r="A23" s="85"/>
      <c r="B23" s="259"/>
      <c r="C23" s="9" t="s">
        <v>614</v>
      </c>
      <c r="D23" s="262"/>
    </row>
    <row r="24" spans="1:10" ht="26.25" thickBot="1" x14ac:dyDescent="0.3">
      <c r="A24" s="72"/>
      <c r="B24" s="260"/>
      <c r="C24" s="5" t="s">
        <v>615</v>
      </c>
      <c r="D24" s="263"/>
    </row>
    <row r="25" spans="1:10" ht="15.75" thickBot="1" x14ac:dyDescent="0.3">
      <c r="A25" s="86"/>
      <c r="B25" s="25" t="s">
        <v>56</v>
      </c>
      <c r="C25" s="25" t="s">
        <v>616</v>
      </c>
      <c r="D25" s="49" t="s">
        <v>57</v>
      </c>
    </row>
    <row r="26" spans="1:10" ht="15.75" thickBot="1" x14ac:dyDescent="0.3">
      <c r="A26" s="243" t="str">
        <f>"Tổng kết: "&amp;"Phù hợp "&amp;(COUNTIF($A$4:$A$25,"Y")&amp;"/"&amp;(COUNTA($A$4:$A$25)-COUNTIF($A$4:$A$25,"NA")-COUNTIF($A$4:$A$25,"NW")))&amp;" điểm; "&amp;"Khuyến cáo: "&amp;(COUNTIF($A$4:$A$25,"R")&amp;"/"&amp;(COUNTA($A$4:$A$25)-COUNTIF($A$4:$A$25,"NA")-COUNTIF($A$4:$A$25,"NW")))&amp;" điểm; "&amp;"Nhận xét: "&amp;(COUNTIF($A$4:$A$25,"C")&amp;"/"&amp;(COUNTA($A$4:$A$25)-COUNTIF($A$4:$A$25,"NA")-COUNTIF($A$4:$A$25,"NW")))&amp;" điểm; "&amp;"Chưa khắc phục: "&amp;(COUNTIF($A$4:$A$25,"RO")&amp;"/"&amp;(COUNTA($A$4:$A$25)-COUNTIF($A$4:$A$25,"NA")-COUNTIF($A$4:$A$25,"NW")))&amp;" điểm."</f>
        <v>Tổng kết: Phù hợp 0/0 điểm; Khuyến cáo: 0/0 điểm; Nhận xét: 0/0 điểm; Chưa khắc phục: 0/0 điểm.</v>
      </c>
      <c r="B26" s="244"/>
      <c r="C26" s="244"/>
      <c r="D26" s="245"/>
    </row>
    <row r="27" spans="1:10" ht="15.75" thickBot="1" x14ac:dyDescent="0.3">
      <c r="A27" s="72"/>
      <c r="B27" s="5"/>
      <c r="C27" s="7" t="s">
        <v>617</v>
      </c>
      <c r="D27" s="11"/>
      <c r="F27" t="s">
        <v>1182</v>
      </c>
      <c r="G27" t="s">
        <v>1173</v>
      </c>
      <c r="H27" t="s">
        <v>1178</v>
      </c>
      <c r="I27" t="s">
        <v>1179</v>
      </c>
      <c r="J27" t="s">
        <v>1180</v>
      </c>
    </row>
    <row r="28" spans="1:10" ht="26.25" thickBot="1" x14ac:dyDescent="0.3">
      <c r="A28" s="86"/>
      <c r="B28" s="25" t="s">
        <v>58</v>
      </c>
      <c r="C28" s="25" t="s">
        <v>639</v>
      </c>
      <c r="D28" s="49"/>
      <c r="F28">
        <f>COUNTA($A$4:$A$25)-COUNTIF($A$4:$A$25,"NA")-COUNTIF($A$4:$A$25,"NW")</f>
        <v>0</v>
      </c>
      <c r="G28">
        <f>COUNTIF($A$4:$A$25,"Y")</f>
        <v>0</v>
      </c>
      <c r="H28">
        <f>COUNTIF($A$4:$A$25,"R")</f>
        <v>0</v>
      </c>
      <c r="I28">
        <f>COUNTIF($A$4:$A$25,"C")</f>
        <v>0</v>
      </c>
      <c r="J28">
        <f>COUNTIF($A$4:$A$25,"RO")</f>
        <v>0</v>
      </c>
    </row>
  </sheetData>
  <mergeCells count="6">
    <mergeCell ref="A26:D26"/>
    <mergeCell ref="B22:B24"/>
    <mergeCell ref="D22:D24"/>
    <mergeCell ref="A18:A19"/>
    <mergeCell ref="B18:B19"/>
    <mergeCell ref="D18:D19"/>
  </mergeCells>
  <dataValidations count="1">
    <dataValidation type="list" showInputMessage="1" showErrorMessage="1" sqref="A4:A7 A9:A12 A14:A18 A20:A21 A23:A25">
      <formula1>abbreviation</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J48"/>
  <sheetViews>
    <sheetView topLeftCell="A25" workbookViewId="0">
      <selection activeCell="E1" sqref="E1:E1048576"/>
    </sheetView>
  </sheetViews>
  <sheetFormatPr defaultRowHeight="15" x14ac:dyDescent="0.25"/>
  <cols>
    <col min="3" max="3" width="58" customWidth="1"/>
    <col min="4" max="4" width="11.42578125" style="15" customWidth="1"/>
    <col min="5" max="5" width="12.5703125" style="198" customWidth="1"/>
    <col min="6" max="6" width="18.42578125" hidden="1" customWidth="1"/>
    <col min="7" max="7" width="8.42578125" hidden="1" customWidth="1"/>
    <col min="8" max="8" width="11.140625" hidden="1" customWidth="1"/>
    <col min="9" max="9" width="9" hidden="1" customWidth="1"/>
    <col min="10" max="10" width="14.85546875" hidden="1" customWidth="1"/>
  </cols>
  <sheetData>
    <row r="1" spans="1:5" ht="15" customHeight="1" x14ac:dyDescent="0.25">
      <c r="A1" s="258"/>
      <c r="B1" s="258"/>
      <c r="C1" s="269" t="s">
        <v>618</v>
      </c>
      <c r="D1" s="261"/>
      <c r="E1" s="198" t="s">
        <v>1661</v>
      </c>
    </row>
    <row r="2" spans="1:5" ht="15.75" thickBot="1" x14ac:dyDescent="0.3">
      <c r="A2" s="260"/>
      <c r="B2" s="260"/>
      <c r="C2" s="270"/>
      <c r="D2" s="263"/>
    </row>
    <row r="3" spans="1:5" ht="26.25" thickBot="1" x14ac:dyDescent="0.3">
      <c r="A3" s="4"/>
      <c r="B3" s="5"/>
      <c r="C3" s="6" t="s">
        <v>619</v>
      </c>
      <c r="D3" s="11"/>
    </row>
    <row r="4" spans="1:5" ht="15.75" thickBot="1" x14ac:dyDescent="0.3">
      <c r="A4" s="4"/>
      <c r="B4" s="5"/>
      <c r="C4" s="7" t="s">
        <v>573</v>
      </c>
      <c r="D4" s="50" t="s">
        <v>558</v>
      </c>
    </row>
    <row r="5" spans="1:5" ht="26.25" thickBot="1" x14ac:dyDescent="0.3">
      <c r="A5" s="86"/>
      <c r="B5" s="5" t="s">
        <v>59</v>
      </c>
      <c r="C5" s="5" t="s">
        <v>595</v>
      </c>
      <c r="D5" s="11" t="s">
        <v>12</v>
      </c>
    </row>
    <row r="6" spans="1:5" ht="15.75" thickBot="1" x14ac:dyDescent="0.3">
      <c r="A6" s="118"/>
      <c r="B6" s="9" t="s">
        <v>60</v>
      </c>
      <c r="C6" s="9" t="s">
        <v>1218</v>
      </c>
      <c r="D6" s="14" t="s">
        <v>121</v>
      </c>
    </row>
    <row r="7" spans="1:5" x14ac:dyDescent="0.25">
      <c r="A7" s="264"/>
      <c r="B7" s="258" t="s">
        <v>61</v>
      </c>
      <c r="C7" s="258" t="s">
        <v>1636</v>
      </c>
      <c r="D7" s="64">
        <v>10.199999999999999</v>
      </c>
    </row>
    <row r="8" spans="1:5" ht="64.5" customHeight="1" thickBot="1" x14ac:dyDescent="0.3">
      <c r="A8" s="265"/>
      <c r="B8" s="260"/>
      <c r="C8" s="260"/>
      <c r="D8" s="66">
        <v>10.5</v>
      </c>
    </row>
    <row r="9" spans="1:5" ht="128.25" thickBot="1" x14ac:dyDescent="0.3">
      <c r="A9" s="150"/>
      <c r="B9" s="190" t="s">
        <v>62</v>
      </c>
      <c r="C9" s="148" t="s">
        <v>1637</v>
      </c>
      <c r="D9" s="149" t="s">
        <v>341</v>
      </c>
      <c r="E9" s="204" t="s">
        <v>1638</v>
      </c>
    </row>
    <row r="10" spans="1:5" ht="25.5" x14ac:dyDescent="0.25">
      <c r="A10" s="71"/>
      <c r="B10" s="258" t="s">
        <v>63</v>
      </c>
      <c r="C10" s="9" t="s">
        <v>620</v>
      </c>
      <c r="D10" s="262" t="s">
        <v>14</v>
      </c>
    </row>
    <row r="11" spans="1:5" ht="15.75" thickBot="1" x14ac:dyDescent="0.3">
      <c r="A11" s="72"/>
      <c r="B11" s="260"/>
      <c r="C11" s="5" t="s">
        <v>621</v>
      </c>
      <c r="D11" s="263"/>
    </row>
    <row r="12" spans="1:5" ht="38.25" x14ac:dyDescent="0.25">
      <c r="A12" s="71"/>
      <c r="B12" s="258" t="s">
        <v>65</v>
      </c>
      <c r="C12" s="9" t="s">
        <v>622</v>
      </c>
      <c r="D12" s="261" t="s">
        <v>14</v>
      </c>
    </row>
    <row r="13" spans="1:5" ht="15.75" thickBot="1" x14ac:dyDescent="0.3">
      <c r="A13" s="72"/>
      <c r="B13" s="260"/>
      <c r="C13" s="5" t="s">
        <v>623</v>
      </c>
      <c r="D13" s="263"/>
    </row>
    <row r="14" spans="1:5" ht="26.25" thickBot="1" x14ac:dyDescent="0.3">
      <c r="A14" s="86"/>
      <c r="B14" s="59" t="s">
        <v>67</v>
      </c>
      <c r="C14" s="59" t="s">
        <v>624</v>
      </c>
      <c r="D14" s="61" t="s">
        <v>64</v>
      </c>
    </row>
    <row r="15" spans="1:5" ht="25.5" x14ac:dyDescent="0.25">
      <c r="A15" s="264"/>
      <c r="B15" s="258" t="s">
        <v>69</v>
      </c>
      <c r="C15" s="2" t="s">
        <v>1226</v>
      </c>
      <c r="D15" s="261" t="s">
        <v>66</v>
      </c>
    </row>
    <row r="16" spans="1:5" ht="25.5" x14ac:dyDescent="0.25">
      <c r="A16" s="266"/>
      <c r="B16" s="259"/>
      <c r="C16" s="110" t="s">
        <v>1219</v>
      </c>
      <c r="D16" s="262"/>
    </row>
    <row r="17" spans="1:5" x14ac:dyDescent="0.25">
      <c r="A17" s="266"/>
      <c r="B17" s="259"/>
      <c r="C17" s="110" t="s">
        <v>1220</v>
      </c>
      <c r="D17" s="262"/>
      <c r="E17" s="204" t="s">
        <v>1618</v>
      </c>
    </row>
    <row r="18" spans="1:5" ht="26.25" thickBot="1" x14ac:dyDescent="0.3">
      <c r="A18" s="265"/>
      <c r="B18" s="260"/>
      <c r="C18" s="5" t="s">
        <v>625</v>
      </c>
      <c r="D18" s="263"/>
    </row>
    <row r="19" spans="1:5" ht="26.25" thickBot="1" x14ac:dyDescent="0.3">
      <c r="A19" s="86"/>
      <c r="B19" s="56" t="s">
        <v>71</v>
      </c>
      <c r="C19" s="56" t="s">
        <v>626</v>
      </c>
      <c r="D19" s="57" t="s">
        <v>68</v>
      </c>
    </row>
    <row r="20" spans="1:5" ht="39" thickBot="1" x14ac:dyDescent="0.3">
      <c r="A20" s="146"/>
      <c r="B20" s="163" t="s">
        <v>73</v>
      </c>
      <c r="C20" s="163" t="s">
        <v>1294</v>
      </c>
      <c r="D20" s="164" t="s">
        <v>1295</v>
      </c>
    </row>
    <row r="21" spans="1:5" ht="15.75" thickBot="1" x14ac:dyDescent="0.3">
      <c r="A21" s="25"/>
      <c r="B21" s="26"/>
      <c r="C21" s="52" t="s">
        <v>627</v>
      </c>
      <c r="D21" s="51"/>
    </row>
    <row r="22" spans="1:5" ht="15.75" thickBot="1" x14ac:dyDescent="0.3">
      <c r="A22" s="86"/>
      <c r="B22" s="25" t="s">
        <v>74</v>
      </c>
      <c r="C22" s="25" t="s">
        <v>628</v>
      </c>
      <c r="D22" s="49" t="s">
        <v>70</v>
      </c>
    </row>
    <row r="23" spans="1:5" x14ac:dyDescent="0.25">
      <c r="A23" s="64"/>
      <c r="B23" s="259" t="s">
        <v>75</v>
      </c>
      <c r="C23" s="9" t="s">
        <v>629</v>
      </c>
      <c r="D23" s="89"/>
    </row>
    <row r="24" spans="1:5" ht="18" customHeight="1" x14ac:dyDescent="0.25">
      <c r="A24" s="85"/>
      <c r="B24" s="259"/>
      <c r="C24" s="9" t="s">
        <v>630</v>
      </c>
      <c r="D24" s="68" t="s">
        <v>70</v>
      </c>
    </row>
    <row r="25" spans="1:5" ht="26.25" thickBot="1" x14ac:dyDescent="0.3">
      <c r="A25" s="72"/>
      <c r="B25" s="259"/>
      <c r="C25" s="9" t="s">
        <v>631</v>
      </c>
      <c r="D25" s="69" t="s">
        <v>72</v>
      </c>
    </row>
    <row r="26" spans="1:5" ht="26.25" thickBot="1" x14ac:dyDescent="0.3">
      <c r="A26" s="86"/>
      <c r="B26" s="25" t="s">
        <v>76</v>
      </c>
      <c r="C26" s="25" t="s">
        <v>632</v>
      </c>
      <c r="D26" s="49" t="s">
        <v>70</v>
      </c>
      <c r="E26" s="205" t="s">
        <v>1682</v>
      </c>
    </row>
    <row r="27" spans="1:5" ht="26.25" thickBot="1" x14ac:dyDescent="0.3">
      <c r="A27" s="86"/>
      <c r="B27" s="5" t="s">
        <v>78</v>
      </c>
      <c r="C27" s="5" t="s">
        <v>633</v>
      </c>
      <c r="D27" s="11" t="s">
        <v>70</v>
      </c>
    </row>
    <row r="28" spans="1:5" ht="15.75" thickBot="1" x14ac:dyDescent="0.3">
      <c r="A28" s="4"/>
      <c r="B28" s="5"/>
      <c r="C28" s="7" t="s">
        <v>604</v>
      </c>
      <c r="D28" s="11"/>
    </row>
    <row r="29" spans="1:5" ht="26.25" thickBot="1" x14ac:dyDescent="0.3">
      <c r="A29" s="86"/>
      <c r="B29" s="5" t="s">
        <v>80</v>
      </c>
      <c r="C29" s="5" t="s">
        <v>634</v>
      </c>
      <c r="D29" s="11" t="s">
        <v>70</v>
      </c>
      <c r="E29" s="198" t="s">
        <v>1639</v>
      </c>
    </row>
    <row r="30" spans="1:5" ht="39" thickBot="1" x14ac:dyDescent="0.3">
      <c r="A30" s="156"/>
      <c r="B30" s="151" t="s">
        <v>82</v>
      </c>
      <c r="C30" s="151" t="s">
        <v>1284</v>
      </c>
      <c r="D30" s="162" t="s">
        <v>1271</v>
      </c>
    </row>
    <row r="31" spans="1:5" ht="39" thickBot="1" x14ac:dyDescent="0.3">
      <c r="A31" s="146"/>
      <c r="B31" s="153" t="s">
        <v>84</v>
      </c>
      <c r="C31" s="153" t="s">
        <v>1273</v>
      </c>
      <c r="D31" s="149" t="s">
        <v>1272</v>
      </c>
      <c r="E31" s="205" t="s">
        <v>1683</v>
      </c>
    </row>
    <row r="32" spans="1:5" ht="39" thickBot="1" x14ac:dyDescent="0.3">
      <c r="A32" s="146"/>
      <c r="B32" s="153" t="s">
        <v>85</v>
      </c>
      <c r="C32" s="153" t="s">
        <v>1285</v>
      </c>
      <c r="D32" s="149" t="s">
        <v>1274</v>
      </c>
    </row>
    <row r="33" spans="1:10" ht="39" thickBot="1" x14ac:dyDescent="0.3">
      <c r="A33" s="146"/>
      <c r="B33" s="153" t="s">
        <v>1223</v>
      </c>
      <c r="C33" s="153" t="s">
        <v>1276</v>
      </c>
      <c r="D33" s="149" t="s">
        <v>1275</v>
      </c>
    </row>
    <row r="34" spans="1:10" ht="26.25" thickBot="1" x14ac:dyDescent="0.3">
      <c r="A34" s="143"/>
      <c r="B34" s="9" t="s">
        <v>1224</v>
      </c>
      <c r="C34" s="9" t="s">
        <v>1270</v>
      </c>
      <c r="D34" s="14" t="s">
        <v>70</v>
      </c>
    </row>
    <row r="35" spans="1:10" ht="26.25" thickBot="1" x14ac:dyDescent="0.3">
      <c r="A35" s="86"/>
      <c r="B35" s="1" t="s">
        <v>1277</v>
      </c>
      <c r="C35" s="1" t="s">
        <v>635</v>
      </c>
      <c r="D35" s="13" t="s">
        <v>77</v>
      </c>
    </row>
    <row r="36" spans="1:10" x14ac:dyDescent="0.25">
      <c r="A36" s="264"/>
      <c r="B36" s="258" t="s">
        <v>1278</v>
      </c>
      <c r="C36" s="258" t="s">
        <v>636</v>
      </c>
      <c r="D36" s="53">
        <v>2.2000000000000002</v>
      </c>
      <c r="E36" s="195" t="s">
        <v>1684</v>
      </c>
    </row>
    <row r="37" spans="1:10" ht="15.75" thickBot="1" x14ac:dyDescent="0.3">
      <c r="A37" s="265"/>
      <c r="B37" s="260"/>
      <c r="C37" s="260"/>
      <c r="D37" s="11" t="s">
        <v>79</v>
      </c>
    </row>
    <row r="38" spans="1:10" ht="26.25" thickBot="1" x14ac:dyDescent="0.3">
      <c r="A38" s="86"/>
      <c r="B38" s="267" t="s">
        <v>1279</v>
      </c>
      <c r="C38" s="56" t="s">
        <v>637</v>
      </c>
      <c r="D38" s="57" t="s">
        <v>81</v>
      </c>
    </row>
    <row r="39" spans="1:10" ht="26.25" thickBot="1" x14ac:dyDescent="0.3">
      <c r="A39" s="113"/>
      <c r="B39" s="268"/>
      <c r="C39" s="114" t="s">
        <v>1221</v>
      </c>
      <c r="D39" s="116" t="s">
        <v>79</v>
      </c>
    </row>
    <row r="40" spans="1:10" ht="39" thickBot="1" x14ac:dyDescent="0.3">
      <c r="A40" s="146"/>
      <c r="B40" s="147" t="s">
        <v>1280</v>
      </c>
      <c r="C40" s="148" t="s">
        <v>1264</v>
      </c>
      <c r="D40" s="149" t="s">
        <v>1265</v>
      </c>
    </row>
    <row r="41" spans="1:10" ht="39" thickBot="1" x14ac:dyDescent="0.3">
      <c r="A41" s="146"/>
      <c r="B41" s="147" t="s">
        <v>1281</v>
      </c>
      <c r="C41" s="148" t="s">
        <v>1266</v>
      </c>
      <c r="D41" s="149" t="s">
        <v>1267</v>
      </c>
    </row>
    <row r="42" spans="1:10" ht="39" thickBot="1" x14ac:dyDescent="0.3">
      <c r="A42" s="146"/>
      <c r="B42" s="147" t="s">
        <v>1282</v>
      </c>
      <c r="C42" s="148" t="s">
        <v>1268</v>
      </c>
      <c r="D42" s="149" t="s">
        <v>1269</v>
      </c>
    </row>
    <row r="43" spans="1:10" ht="39" thickBot="1" x14ac:dyDescent="0.3">
      <c r="A43" s="143"/>
      <c r="B43" s="120" t="s">
        <v>1283</v>
      </c>
      <c r="C43" s="138" t="s">
        <v>1222</v>
      </c>
      <c r="D43" s="141" t="s">
        <v>81</v>
      </c>
    </row>
    <row r="44" spans="1:10" ht="26.25" thickBot="1" x14ac:dyDescent="0.3">
      <c r="A44" s="86"/>
      <c r="B44" s="64" t="s">
        <v>1640</v>
      </c>
      <c r="C44" s="64" t="s">
        <v>638</v>
      </c>
      <c r="D44" s="67" t="s">
        <v>83</v>
      </c>
      <c r="E44" s="195" t="s">
        <v>1685</v>
      </c>
    </row>
    <row r="45" spans="1:10" ht="39" thickBot="1" x14ac:dyDescent="0.3">
      <c r="A45" s="86"/>
      <c r="B45" s="64" t="s">
        <v>1641</v>
      </c>
      <c r="C45" s="64" t="s">
        <v>1225</v>
      </c>
      <c r="D45" s="67">
        <v>4.7</v>
      </c>
    </row>
    <row r="46" spans="1:10" ht="15.75" thickBot="1" x14ac:dyDescent="0.3">
      <c r="A46" s="243" t="str">
        <f>"Tổng kết: "&amp;"Phù hợp "&amp;(COUNTIF($A$4:$A$45,"Y")&amp;"/"&amp;(COUNTA($A$4:$A$45)-COUNTIF($A$4:$A$45,"NA")-COUNTIF($A$4:$A$45,"NW")))&amp;" điểm; "&amp;"Khuyến cáo: "&amp;(COUNTIF($A$4:$A$45,"R")&amp;"/"&amp;(COUNTA($A$4:$A$45)-COUNTIF($A$4:$A$45,"NA")-COUNTIF($A$4:$A$45,"NW")))&amp;" điểm; "&amp;"Nhận xét: "&amp;(COUNTIF($A$4:$A$45,"C")&amp;"/"&amp;(COUNTA($A$4:$A$45)-COUNTIF($A$4:$A$45,"NA")-COUNTIF($A$4:$A$45,"NW")))&amp;" điểm; "&amp;"Chưa khắc phục: "&amp;(COUNTIF($A$4:$A$45,"RO")&amp;"/"&amp;(COUNTA($A$4:$A$45)-COUNTIF($A$4:$A$45,"NA")-COUNTIF($A$4:$A$45,"NW")))&amp;" điểm."</f>
        <v>Tổng kết: Phù hợp 0/0 điểm; Khuyến cáo: 0/0 điểm; Nhận xét: 0/0 điểm; Chưa khắc phục: 0/0 điểm.</v>
      </c>
      <c r="B46" s="244"/>
      <c r="C46" s="244"/>
      <c r="D46" s="245"/>
    </row>
    <row r="47" spans="1:10" ht="15.75" thickBot="1" x14ac:dyDescent="0.3">
      <c r="A47" s="4"/>
      <c r="B47" s="5"/>
      <c r="C47" s="7" t="s">
        <v>593</v>
      </c>
      <c r="D47" s="11"/>
      <c r="F47" t="s">
        <v>1182</v>
      </c>
      <c r="G47" t="s">
        <v>1173</v>
      </c>
      <c r="H47" t="s">
        <v>1178</v>
      </c>
      <c r="I47" t="s">
        <v>1179</v>
      </c>
      <c r="J47" t="s">
        <v>1180</v>
      </c>
    </row>
    <row r="48" spans="1:10" ht="26.25" thickBot="1" x14ac:dyDescent="0.3">
      <c r="A48" s="25"/>
      <c r="B48" s="25" t="s">
        <v>1642</v>
      </c>
      <c r="C48" s="25" t="s">
        <v>639</v>
      </c>
      <c r="D48" s="49"/>
      <c r="F48">
        <f>COUNTA($A$4:$A$45)-COUNTIF($A$4:$A$45,"NA")-COUNTIF($A$4:$A$45,"NW")</f>
        <v>0</v>
      </c>
      <c r="G48">
        <f>COUNTIF($A$4:$A$45,"Y")</f>
        <v>0</v>
      </c>
      <c r="H48">
        <f>COUNTIF($A$4:$A$45,"R")</f>
        <v>0</v>
      </c>
      <c r="I48">
        <f>COUNTIF($A$4:$A$45,"C")</f>
        <v>0</v>
      </c>
      <c r="J48">
        <f>COUNTIF($A$4:$A$45,"RO")</f>
        <v>0</v>
      </c>
    </row>
  </sheetData>
  <mergeCells count="20">
    <mergeCell ref="B10:B11"/>
    <mergeCell ref="D10:D11"/>
    <mergeCell ref="B12:B13"/>
    <mergeCell ref="D12:D13"/>
    <mergeCell ref="A1:A2"/>
    <mergeCell ref="B1:B2"/>
    <mergeCell ref="C1:C2"/>
    <mergeCell ref="D1:D2"/>
    <mergeCell ref="A7:A8"/>
    <mergeCell ref="B7:B8"/>
    <mergeCell ref="C7:C8"/>
    <mergeCell ref="A46:D46"/>
    <mergeCell ref="A36:A37"/>
    <mergeCell ref="A15:A18"/>
    <mergeCell ref="B36:B37"/>
    <mergeCell ref="C36:C37"/>
    <mergeCell ref="B23:B25"/>
    <mergeCell ref="B15:B18"/>
    <mergeCell ref="D15:D18"/>
    <mergeCell ref="B38:B39"/>
  </mergeCells>
  <dataValidations count="2">
    <dataValidation type="list" showInputMessage="1" showErrorMessage="1" sqref="A38:A45 A10:A17 A19:A20 A22 A24:A27 A29:A36 A5:A6">
      <formula1>abbreviation</formula1>
    </dataValidation>
    <dataValidation type="list" allowBlank="1" showInputMessage="1" showErrorMessage="1" sqref="A7:A9">
      <formula1>abbreviation</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K80"/>
  <sheetViews>
    <sheetView topLeftCell="A64" workbookViewId="0">
      <selection activeCell="E4" sqref="E4:E25"/>
    </sheetView>
  </sheetViews>
  <sheetFormatPr defaultColWidth="9" defaultRowHeight="14.25" x14ac:dyDescent="0.2"/>
  <cols>
    <col min="1" max="2" width="9" style="123"/>
    <col min="3" max="3" width="58" style="123" customWidth="1"/>
    <col min="4" max="4" width="11.42578125" style="124" customWidth="1"/>
    <col min="5" max="5" width="15.42578125" style="198" bestFit="1" customWidth="1"/>
    <col min="6" max="6" width="18.42578125" style="123" hidden="1" customWidth="1"/>
    <col min="7" max="7" width="0" style="123" hidden="1" customWidth="1"/>
    <col min="8" max="8" width="11.140625" style="123" hidden="1" customWidth="1"/>
    <col min="9" max="9" width="0" style="123" hidden="1" customWidth="1"/>
    <col min="10" max="10" width="14.85546875" style="123" hidden="1" customWidth="1"/>
    <col min="11" max="16384" width="9" style="123"/>
  </cols>
  <sheetData>
    <row r="1" spans="1:5" ht="15" thickBot="1" x14ac:dyDescent="0.25">
      <c r="A1" s="25"/>
      <c r="B1" s="25"/>
      <c r="C1" s="58" t="s">
        <v>640</v>
      </c>
      <c r="D1" s="49"/>
    </row>
    <row r="2" spans="1:5" ht="33" customHeight="1" thickBot="1" x14ac:dyDescent="0.25">
      <c r="A2" s="115"/>
      <c r="B2" s="5"/>
      <c r="C2" s="6" t="s">
        <v>641</v>
      </c>
      <c r="D2" s="11"/>
      <c r="E2" s="198" t="s">
        <v>1661</v>
      </c>
    </row>
    <row r="3" spans="1:5" ht="15" thickBot="1" x14ac:dyDescent="0.25">
      <c r="A3" s="115"/>
      <c r="B3" s="5"/>
      <c r="C3" s="7" t="s">
        <v>642</v>
      </c>
      <c r="D3" s="50" t="s">
        <v>558</v>
      </c>
    </row>
    <row r="4" spans="1:5" ht="15" thickBot="1" x14ac:dyDescent="0.25">
      <c r="A4" s="113"/>
      <c r="B4" s="5" t="s">
        <v>86</v>
      </c>
      <c r="C4" s="5" t="s">
        <v>643</v>
      </c>
      <c r="D4" s="11" t="s">
        <v>87</v>
      </c>
    </row>
    <row r="5" spans="1:5" ht="39" thickBot="1" x14ac:dyDescent="0.25">
      <c r="A5" s="157"/>
      <c r="B5" s="158" t="s">
        <v>88</v>
      </c>
      <c r="C5" s="158" t="s">
        <v>1286</v>
      </c>
      <c r="D5" s="165" t="s">
        <v>1287</v>
      </c>
    </row>
    <row r="6" spans="1:5" ht="39" thickBot="1" x14ac:dyDescent="0.25">
      <c r="A6" s="157"/>
      <c r="B6" s="158" t="s">
        <v>89</v>
      </c>
      <c r="C6" s="158" t="s">
        <v>1288</v>
      </c>
      <c r="D6" s="165" t="s">
        <v>1289</v>
      </c>
    </row>
    <row r="7" spans="1:5" ht="39" thickBot="1" x14ac:dyDescent="0.25">
      <c r="A7" s="157"/>
      <c r="B7" s="158" t="s">
        <v>92</v>
      </c>
      <c r="C7" s="158" t="s">
        <v>1290</v>
      </c>
      <c r="D7" s="165" t="s">
        <v>1291</v>
      </c>
    </row>
    <row r="8" spans="1:5" ht="39" thickBot="1" x14ac:dyDescent="0.25">
      <c r="A8" s="157"/>
      <c r="B8" s="158" t="s">
        <v>93</v>
      </c>
      <c r="C8" s="158" t="s">
        <v>1292</v>
      </c>
      <c r="D8" s="165" t="s">
        <v>1293</v>
      </c>
      <c r="E8" s="195" t="s">
        <v>1645</v>
      </c>
    </row>
    <row r="9" spans="1:5" ht="15" thickBot="1" x14ac:dyDescent="0.25">
      <c r="A9" s="115"/>
      <c r="B9" s="5"/>
      <c r="C9" s="7" t="s">
        <v>644</v>
      </c>
      <c r="D9" s="11"/>
    </row>
    <row r="10" spans="1:5" ht="39" thickBot="1" x14ac:dyDescent="0.25">
      <c r="A10" s="113"/>
      <c r="B10" s="114" t="s">
        <v>95</v>
      </c>
      <c r="C10" s="114" t="s">
        <v>645</v>
      </c>
      <c r="D10" s="116" t="s">
        <v>26</v>
      </c>
    </row>
    <row r="11" spans="1:5" x14ac:dyDescent="0.2">
      <c r="A11" s="264"/>
      <c r="B11" s="258" t="s">
        <v>96</v>
      </c>
      <c r="C11" s="258" t="s">
        <v>646</v>
      </c>
      <c r="D11" s="53" t="s">
        <v>90</v>
      </c>
      <c r="E11" s="278" t="s">
        <v>1646</v>
      </c>
    </row>
    <row r="12" spans="1:5" ht="15" thickBot="1" x14ac:dyDescent="0.25">
      <c r="A12" s="265"/>
      <c r="B12" s="260"/>
      <c r="C12" s="260"/>
      <c r="D12" s="11" t="s">
        <v>91</v>
      </c>
      <c r="E12" s="279"/>
    </row>
    <row r="13" spans="1:5" ht="15" thickBot="1" x14ac:dyDescent="0.25">
      <c r="A13" s="115"/>
      <c r="B13" s="5"/>
      <c r="C13" s="7" t="s">
        <v>647</v>
      </c>
      <c r="D13" s="11"/>
    </row>
    <row r="14" spans="1:5" ht="15" thickBot="1" x14ac:dyDescent="0.25">
      <c r="A14" s="113"/>
      <c r="B14" s="5" t="s">
        <v>99</v>
      </c>
      <c r="C14" s="5" t="s">
        <v>1188</v>
      </c>
      <c r="D14" s="11">
        <v>10.1</v>
      </c>
      <c r="E14" s="195" t="s">
        <v>1654</v>
      </c>
    </row>
    <row r="15" spans="1:5" ht="51" x14ac:dyDescent="0.2">
      <c r="A15" s="114"/>
      <c r="B15" s="267" t="s">
        <v>101</v>
      </c>
      <c r="C15" s="9" t="s">
        <v>1189</v>
      </c>
      <c r="D15" s="14" t="s">
        <v>94</v>
      </c>
    </row>
    <row r="16" spans="1:5" x14ac:dyDescent="0.2">
      <c r="A16" s="121"/>
      <c r="B16" s="274"/>
      <c r="C16" s="151" t="s">
        <v>1617</v>
      </c>
      <c r="D16" s="14" t="s">
        <v>1197</v>
      </c>
    </row>
    <row r="17" spans="1:5" x14ac:dyDescent="0.2">
      <c r="A17" s="121"/>
      <c r="B17" s="274"/>
      <c r="C17" s="9" t="s">
        <v>648</v>
      </c>
      <c r="D17" s="14" t="s">
        <v>1197</v>
      </c>
    </row>
    <row r="18" spans="1:5" x14ac:dyDescent="0.2">
      <c r="A18" s="121"/>
      <c r="B18" s="274"/>
      <c r="C18" s="110" t="s">
        <v>1192</v>
      </c>
      <c r="D18" s="14" t="s">
        <v>174</v>
      </c>
    </row>
    <row r="19" spans="1:5" x14ac:dyDescent="0.2">
      <c r="A19" s="121"/>
      <c r="B19" s="274"/>
      <c r="C19" s="110" t="s">
        <v>1195</v>
      </c>
      <c r="D19" s="14" t="s">
        <v>174</v>
      </c>
    </row>
    <row r="20" spans="1:5" ht="25.5" x14ac:dyDescent="0.2">
      <c r="A20" s="185"/>
      <c r="B20" s="274"/>
      <c r="C20" s="154" t="s">
        <v>1614</v>
      </c>
      <c r="D20" s="161" t="s">
        <v>1196</v>
      </c>
    </row>
    <row r="21" spans="1:5" x14ac:dyDescent="0.2">
      <c r="A21" s="185"/>
      <c r="B21" s="274"/>
      <c r="C21" s="154" t="s">
        <v>1613</v>
      </c>
      <c r="D21" s="161" t="s">
        <v>1196</v>
      </c>
    </row>
    <row r="22" spans="1:5" ht="25.5" x14ac:dyDescent="0.2">
      <c r="A22" s="185"/>
      <c r="B22" s="274"/>
      <c r="C22" s="154" t="s">
        <v>1615</v>
      </c>
      <c r="D22" s="161" t="s">
        <v>1616</v>
      </c>
    </row>
    <row r="23" spans="1:5" ht="15" thickBot="1" x14ac:dyDescent="0.25">
      <c r="A23" s="119"/>
      <c r="B23" s="268"/>
      <c r="C23" s="9" t="s">
        <v>649</v>
      </c>
      <c r="D23" s="14" t="s">
        <v>1196</v>
      </c>
    </row>
    <row r="24" spans="1:5" ht="15" thickBot="1" x14ac:dyDescent="0.25">
      <c r="A24" s="113"/>
      <c r="B24" s="26" t="s">
        <v>102</v>
      </c>
      <c r="C24" s="26" t="s">
        <v>650</v>
      </c>
      <c r="D24" s="51">
        <v>10.1</v>
      </c>
    </row>
    <row r="25" spans="1:5" ht="39" thickBot="1" x14ac:dyDescent="0.25">
      <c r="A25" s="146"/>
      <c r="B25" s="153" t="s">
        <v>104</v>
      </c>
      <c r="C25" s="153" t="s">
        <v>1297</v>
      </c>
      <c r="D25" s="166" t="s">
        <v>1296</v>
      </c>
    </row>
    <row r="26" spans="1:5" x14ac:dyDescent="0.2">
      <c r="A26" s="266"/>
      <c r="B26" s="274" t="s">
        <v>106</v>
      </c>
      <c r="C26" s="259" t="s">
        <v>651</v>
      </c>
      <c r="D26" s="14" t="s">
        <v>97</v>
      </c>
      <c r="E26" s="278" t="s">
        <v>1655</v>
      </c>
    </row>
    <row r="27" spans="1:5" ht="15" thickBot="1" x14ac:dyDescent="0.25">
      <c r="A27" s="265"/>
      <c r="B27" s="274"/>
      <c r="C27" s="260"/>
      <c r="D27" s="11" t="s">
        <v>98</v>
      </c>
      <c r="E27" s="279"/>
    </row>
    <row r="28" spans="1:5" ht="26.25" thickBot="1" x14ac:dyDescent="0.25">
      <c r="A28" s="113"/>
      <c r="B28" s="274"/>
      <c r="C28" s="111" t="s">
        <v>1199</v>
      </c>
      <c r="D28" s="11" t="s">
        <v>98</v>
      </c>
      <c r="E28" s="195" t="s">
        <v>1656</v>
      </c>
    </row>
    <row r="29" spans="1:5" ht="26.25" thickBot="1" x14ac:dyDescent="0.25">
      <c r="A29" s="113"/>
      <c r="B29" s="268"/>
      <c r="C29" s="111" t="s">
        <v>1198</v>
      </c>
      <c r="D29" s="11" t="s">
        <v>98</v>
      </c>
      <c r="E29" s="198" t="s">
        <v>1618</v>
      </c>
    </row>
    <row r="30" spans="1:5" ht="26.25" thickBot="1" x14ac:dyDescent="0.25">
      <c r="A30" s="113"/>
      <c r="B30" s="267" t="s">
        <v>107</v>
      </c>
      <c r="C30" s="5" t="s">
        <v>652</v>
      </c>
      <c r="D30" s="11" t="s">
        <v>100</v>
      </c>
      <c r="E30" s="278" t="s">
        <v>1657</v>
      </c>
    </row>
    <row r="31" spans="1:5" ht="15" thickBot="1" x14ac:dyDescent="0.25">
      <c r="A31" s="113"/>
      <c r="B31" s="274"/>
      <c r="C31" s="111" t="s">
        <v>1200</v>
      </c>
      <c r="D31" s="11" t="s">
        <v>100</v>
      </c>
      <c r="E31" s="280"/>
    </row>
    <row r="32" spans="1:5" ht="16.5" customHeight="1" thickBot="1" x14ac:dyDescent="0.25">
      <c r="A32" s="113"/>
      <c r="B32" s="268"/>
      <c r="C32" s="111" t="s">
        <v>1201</v>
      </c>
      <c r="D32" s="11" t="s">
        <v>100</v>
      </c>
      <c r="E32" s="279"/>
    </row>
    <row r="33" spans="1:11" ht="15" thickBot="1" x14ac:dyDescent="0.25">
      <c r="A33" s="113"/>
      <c r="B33" s="5" t="s">
        <v>108</v>
      </c>
      <c r="C33" s="5" t="s">
        <v>653</v>
      </c>
      <c r="D33" s="11" t="s">
        <v>100</v>
      </c>
      <c r="E33" s="195" t="s">
        <v>1646</v>
      </c>
    </row>
    <row r="34" spans="1:11" ht="64.5" thickBot="1" x14ac:dyDescent="0.25">
      <c r="A34" s="182"/>
      <c r="B34" s="267" t="s">
        <v>109</v>
      </c>
      <c r="C34" s="183" t="s">
        <v>1620</v>
      </c>
      <c r="D34" s="184" t="s">
        <v>103</v>
      </c>
      <c r="E34" s="195" t="s">
        <v>1658</v>
      </c>
      <c r="K34" s="189" t="s">
        <v>1619</v>
      </c>
    </row>
    <row r="35" spans="1:11" ht="26.25" customHeight="1" thickBot="1" x14ac:dyDescent="0.25">
      <c r="A35" s="182"/>
      <c r="B35" s="274"/>
      <c r="C35" s="168" t="s">
        <v>1300</v>
      </c>
      <c r="D35" s="275" t="s">
        <v>1304</v>
      </c>
      <c r="E35" s="278" t="s">
        <v>1658</v>
      </c>
    </row>
    <row r="36" spans="1:11" ht="15.75" customHeight="1" thickBot="1" x14ac:dyDescent="0.25">
      <c r="A36" s="182"/>
      <c r="B36" s="274"/>
      <c r="C36" s="169" t="s">
        <v>1301</v>
      </c>
      <c r="D36" s="276"/>
      <c r="E36" s="280"/>
    </row>
    <row r="37" spans="1:11" ht="15.75" customHeight="1" thickBot="1" x14ac:dyDescent="0.25">
      <c r="A37" s="182"/>
      <c r="B37" s="274"/>
      <c r="C37" s="169" t="s">
        <v>1302</v>
      </c>
      <c r="D37" s="276"/>
      <c r="E37" s="280"/>
    </row>
    <row r="38" spans="1:11" ht="15.75" customHeight="1" thickBot="1" x14ac:dyDescent="0.25">
      <c r="A38" s="182"/>
      <c r="B38" s="274"/>
      <c r="C38" s="169" t="s">
        <v>1303</v>
      </c>
      <c r="D38" s="277"/>
      <c r="E38" s="280"/>
    </row>
    <row r="39" spans="1:11" ht="26.25" thickBot="1" x14ac:dyDescent="0.25">
      <c r="A39" s="182"/>
      <c r="B39" s="274"/>
      <c r="C39" s="112" t="s">
        <v>1203</v>
      </c>
      <c r="D39" s="53" t="s">
        <v>327</v>
      </c>
      <c r="E39" s="280"/>
    </row>
    <row r="40" spans="1:11" ht="15" thickBot="1" x14ac:dyDescent="0.25">
      <c r="A40" s="182"/>
      <c r="B40" s="268"/>
      <c r="C40" s="192" t="s">
        <v>1202</v>
      </c>
      <c r="D40" s="51" t="s">
        <v>327</v>
      </c>
      <c r="E40" s="279"/>
    </row>
    <row r="41" spans="1:11" ht="15" thickBot="1" x14ac:dyDescent="0.25">
      <c r="A41" s="25"/>
      <c r="B41" s="26"/>
      <c r="C41" s="52" t="s">
        <v>654</v>
      </c>
      <c r="D41" s="51"/>
    </row>
    <row r="42" spans="1:11" ht="51.75" thickBot="1" x14ac:dyDescent="0.25">
      <c r="A42" s="113"/>
      <c r="B42" s="25" t="s">
        <v>110</v>
      </c>
      <c r="C42" s="25" t="s">
        <v>655</v>
      </c>
      <c r="D42" s="49" t="s">
        <v>105</v>
      </c>
    </row>
    <row r="43" spans="1:11" ht="15" thickBot="1" x14ac:dyDescent="0.25">
      <c r="A43" s="113"/>
      <c r="B43" s="5" t="s">
        <v>112</v>
      </c>
      <c r="C43" s="5" t="s">
        <v>656</v>
      </c>
      <c r="D43" s="11">
        <v>10.1</v>
      </c>
    </row>
    <row r="44" spans="1:11" ht="15" thickBot="1" x14ac:dyDescent="0.25">
      <c r="A44" s="113"/>
      <c r="B44" s="5" t="s">
        <v>114</v>
      </c>
      <c r="C44" s="5" t="s">
        <v>657</v>
      </c>
      <c r="D44" s="11">
        <v>10.1</v>
      </c>
    </row>
    <row r="45" spans="1:11" ht="15" thickBot="1" x14ac:dyDescent="0.25">
      <c r="A45" s="113"/>
      <c r="B45" s="5" t="s">
        <v>116</v>
      </c>
      <c r="C45" s="5" t="s">
        <v>658</v>
      </c>
      <c r="D45" s="11">
        <v>10.1</v>
      </c>
    </row>
    <row r="46" spans="1:11" ht="15" thickBot="1" x14ac:dyDescent="0.25">
      <c r="A46" s="115"/>
      <c r="B46" s="5"/>
      <c r="C46" s="7" t="s">
        <v>659</v>
      </c>
      <c r="D46" s="11"/>
    </row>
    <row r="47" spans="1:11" ht="26.25" thickBot="1" x14ac:dyDescent="0.25">
      <c r="A47" s="113"/>
      <c r="B47" s="267" t="s">
        <v>118</v>
      </c>
      <c r="C47" s="5" t="s">
        <v>1204</v>
      </c>
      <c r="D47" s="11">
        <v>10.7</v>
      </c>
      <c r="E47" s="278" t="s">
        <v>1659</v>
      </c>
    </row>
    <row r="48" spans="1:11" ht="15" thickBot="1" x14ac:dyDescent="0.25">
      <c r="A48" s="119"/>
      <c r="B48" s="274"/>
      <c r="C48" s="111" t="s">
        <v>1205</v>
      </c>
      <c r="D48" s="11" t="s">
        <v>1206</v>
      </c>
      <c r="E48" s="279"/>
    </row>
    <row r="49" spans="1:5" ht="15" thickBot="1" x14ac:dyDescent="0.25">
      <c r="A49" s="115"/>
      <c r="B49" s="95"/>
      <c r="C49" s="7" t="s">
        <v>660</v>
      </c>
      <c r="D49" s="11"/>
    </row>
    <row r="50" spans="1:5" x14ac:dyDescent="0.2">
      <c r="A50" s="118"/>
      <c r="B50" s="267" t="s">
        <v>120</v>
      </c>
      <c r="C50" s="9" t="s">
        <v>661</v>
      </c>
      <c r="D50" s="116" t="s">
        <v>111</v>
      </c>
    </row>
    <row r="51" spans="1:5" ht="25.5" x14ac:dyDescent="0.2">
      <c r="A51" s="121"/>
      <c r="B51" s="274"/>
      <c r="C51" s="110" t="s">
        <v>1193</v>
      </c>
      <c r="D51" s="14" t="s">
        <v>1196</v>
      </c>
    </row>
    <row r="52" spans="1:5" ht="25.5" x14ac:dyDescent="0.2">
      <c r="A52" s="121"/>
      <c r="B52" s="274"/>
      <c r="C52" s="110" t="s">
        <v>1194</v>
      </c>
      <c r="D52" s="14" t="s">
        <v>1196</v>
      </c>
    </row>
    <row r="53" spans="1:5" ht="15" thickBot="1" x14ac:dyDescent="0.25">
      <c r="A53" s="119"/>
      <c r="B53" s="268"/>
      <c r="C53" s="5" t="s">
        <v>662</v>
      </c>
      <c r="D53" s="117"/>
    </row>
    <row r="54" spans="1:5" ht="15.75" customHeight="1" thickBot="1" x14ac:dyDescent="0.25">
      <c r="A54" s="113"/>
      <c r="B54" s="5" t="s">
        <v>122</v>
      </c>
      <c r="C54" s="5" t="s">
        <v>663</v>
      </c>
      <c r="D54" s="11" t="s">
        <v>113</v>
      </c>
    </row>
    <row r="55" spans="1:5" ht="39" thickBot="1" x14ac:dyDescent="0.25">
      <c r="A55" s="136"/>
      <c r="B55" s="26" t="s">
        <v>1213</v>
      </c>
      <c r="C55" s="26" t="s">
        <v>1298</v>
      </c>
      <c r="D55" s="51" t="s">
        <v>1299</v>
      </c>
    </row>
    <row r="56" spans="1:5" x14ac:dyDescent="0.2">
      <c r="A56" s="144"/>
      <c r="B56" s="259" t="s">
        <v>1216</v>
      </c>
      <c r="C56" s="9" t="s">
        <v>664</v>
      </c>
      <c r="D56" s="262" t="s">
        <v>115</v>
      </c>
    </row>
    <row r="57" spans="1:5" ht="25.5" x14ac:dyDescent="0.2">
      <c r="A57" s="121"/>
      <c r="B57" s="259"/>
      <c r="C57" s="9" t="s">
        <v>1208</v>
      </c>
      <c r="D57" s="262"/>
    </row>
    <row r="58" spans="1:5" ht="25.5" x14ac:dyDescent="0.2">
      <c r="A58" s="121"/>
      <c r="B58" s="259"/>
      <c r="C58" s="9" t="s">
        <v>665</v>
      </c>
      <c r="D58" s="262"/>
    </row>
    <row r="59" spans="1:5" x14ac:dyDescent="0.2">
      <c r="A59" s="121"/>
      <c r="B59" s="259"/>
      <c r="C59" s="9" t="s">
        <v>1209</v>
      </c>
      <c r="D59" s="262"/>
    </row>
    <row r="60" spans="1:5" ht="38.25" x14ac:dyDescent="0.2">
      <c r="A60" s="121"/>
      <c r="B60" s="259"/>
      <c r="C60" s="9" t="s">
        <v>1210</v>
      </c>
      <c r="D60" s="262"/>
    </row>
    <row r="61" spans="1:5" ht="26.25" thickBot="1" x14ac:dyDescent="0.25">
      <c r="A61" s="119"/>
      <c r="B61" s="260"/>
      <c r="C61" s="5" t="s">
        <v>666</v>
      </c>
      <c r="D61" s="263"/>
    </row>
    <row r="62" spans="1:5" ht="39" thickBot="1" x14ac:dyDescent="0.25">
      <c r="A62" s="113"/>
      <c r="B62" s="5" t="s">
        <v>1217</v>
      </c>
      <c r="C62" s="158" t="s">
        <v>1621</v>
      </c>
      <c r="D62" s="11" t="s">
        <v>117</v>
      </c>
    </row>
    <row r="63" spans="1:5" ht="63.75" x14ac:dyDescent="0.2">
      <c r="A63" s="118"/>
      <c r="B63" s="258" t="s">
        <v>1634</v>
      </c>
      <c r="C63" s="151" t="s">
        <v>1626</v>
      </c>
      <c r="D63" s="14" t="s">
        <v>1627</v>
      </c>
      <c r="E63" s="198" t="s">
        <v>1644</v>
      </c>
    </row>
    <row r="64" spans="1:5" x14ac:dyDescent="0.2">
      <c r="A64" s="185"/>
      <c r="B64" s="259"/>
      <c r="C64" s="151" t="s">
        <v>1622</v>
      </c>
      <c r="D64" s="14"/>
    </row>
    <row r="65" spans="1:10" ht="39" thickBot="1" x14ac:dyDescent="0.25">
      <c r="A65" s="185"/>
      <c r="B65" s="259"/>
      <c r="C65" s="151" t="s">
        <v>1623</v>
      </c>
      <c r="D65" s="14" t="s">
        <v>119</v>
      </c>
    </row>
    <row r="66" spans="1:10" ht="90" thickBot="1" x14ac:dyDescent="0.25">
      <c r="A66" s="182"/>
      <c r="B66" s="25" t="s">
        <v>1647</v>
      </c>
      <c r="C66" s="153" t="s">
        <v>1624</v>
      </c>
      <c r="D66" s="51" t="s">
        <v>1625</v>
      </c>
    </row>
    <row r="67" spans="1:10" ht="26.25" thickBot="1" x14ac:dyDescent="0.25">
      <c r="A67" s="113"/>
      <c r="B67" s="25" t="s">
        <v>1648</v>
      </c>
      <c r="C67" s="25" t="s">
        <v>1628</v>
      </c>
      <c r="D67" s="49" t="s">
        <v>121</v>
      </c>
      <c r="E67" s="198" t="s">
        <v>1618</v>
      </c>
    </row>
    <row r="68" spans="1:10" ht="15" thickBot="1" x14ac:dyDescent="0.25">
      <c r="A68" s="113"/>
      <c r="B68" s="130"/>
      <c r="C68" s="131" t="s">
        <v>1207</v>
      </c>
      <c r="D68" s="132">
        <v>6.1</v>
      </c>
    </row>
    <row r="69" spans="1:10" ht="26.25" thickBot="1" x14ac:dyDescent="0.25">
      <c r="A69" s="119"/>
      <c r="B69" s="281" t="s">
        <v>1649</v>
      </c>
      <c r="C69" s="122" t="s">
        <v>1629</v>
      </c>
      <c r="D69" s="126" t="s">
        <v>318</v>
      </c>
      <c r="E69" s="198" t="s">
        <v>1618</v>
      </c>
    </row>
    <row r="70" spans="1:10" ht="26.25" thickBot="1" x14ac:dyDescent="0.25">
      <c r="A70" s="113"/>
      <c r="B70" s="282"/>
      <c r="C70" s="122" t="s">
        <v>1211</v>
      </c>
      <c r="D70" s="127" t="s">
        <v>320</v>
      </c>
      <c r="E70" s="198" t="s">
        <v>1618</v>
      </c>
    </row>
    <row r="71" spans="1:10" ht="26.25" thickBot="1" x14ac:dyDescent="0.25">
      <c r="A71" s="113"/>
      <c r="B71" s="283"/>
      <c r="C71" s="129" t="s">
        <v>1212</v>
      </c>
      <c r="D71" s="128" t="s">
        <v>322</v>
      </c>
      <c r="E71" s="198" t="s">
        <v>1618</v>
      </c>
    </row>
    <row r="72" spans="1:10" ht="26.25" thickBot="1" x14ac:dyDescent="0.25">
      <c r="A72" s="125"/>
      <c r="B72" s="281" t="s">
        <v>1650</v>
      </c>
      <c r="C72" s="134" t="s">
        <v>1214</v>
      </c>
      <c r="D72" s="128" t="s">
        <v>209</v>
      </c>
      <c r="E72" s="271" t="s">
        <v>1654</v>
      </c>
    </row>
    <row r="73" spans="1:10" ht="26.25" thickBot="1" x14ac:dyDescent="0.25">
      <c r="A73" s="187"/>
      <c r="B73" s="282"/>
      <c r="C73" s="191" t="s">
        <v>1630</v>
      </c>
      <c r="D73" s="128" t="s">
        <v>1632</v>
      </c>
      <c r="E73" s="272"/>
    </row>
    <row r="74" spans="1:10" ht="26.25" thickBot="1" x14ac:dyDescent="0.25">
      <c r="A74" s="187"/>
      <c r="B74" s="282"/>
      <c r="C74" s="191" t="s">
        <v>1631</v>
      </c>
      <c r="D74" s="128" t="s">
        <v>1632</v>
      </c>
      <c r="E74" s="272"/>
    </row>
    <row r="75" spans="1:10" ht="26.25" thickBot="1" x14ac:dyDescent="0.25">
      <c r="A75" s="187"/>
      <c r="B75" s="283"/>
      <c r="C75" s="191" t="s">
        <v>1633</v>
      </c>
      <c r="D75" s="128" t="s">
        <v>1632</v>
      </c>
      <c r="E75" s="273"/>
    </row>
    <row r="76" spans="1:10" ht="26.25" thickBot="1" x14ac:dyDescent="0.25">
      <c r="A76" s="187"/>
      <c r="B76" s="186" t="s">
        <v>1651</v>
      </c>
      <c r="C76" s="188" t="s">
        <v>1635</v>
      </c>
      <c r="D76" s="128" t="s">
        <v>212</v>
      </c>
      <c r="E76" s="195" t="s">
        <v>1654</v>
      </c>
    </row>
    <row r="77" spans="1:10" ht="15" thickBot="1" x14ac:dyDescent="0.25">
      <c r="A77" s="125"/>
      <c r="B77" s="133" t="s">
        <v>1652</v>
      </c>
      <c r="C77" s="134" t="s">
        <v>1215</v>
      </c>
      <c r="D77" s="128" t="s">
        <v>333</v>
      </c>
      <c r="E77" s="199" t="s">
        <v>1660</v>
      </c>
    </row>
    <row r="78" spans="1:10" ht="15" thickBot="1" x14ac:dyDescent="0.25">
      <c r="A78" s="243" t="str">
        <f>"Tổng kết: "&amp;"Phù hợp "&amp;(COUNTIF($A$4:$A$67,"Y")&amp;"/"&amp;(COUNTA($A$4:$A$67)-COUNTIF($A$4:$A$67,"NA")-COUNTIF($A$4:$A$67,"NW")))&amp;" điểm; "&amp;"Khuyến cáo: "&amp;(COUNTIF($A$4:$A$67,"R")&amp;"/"&amp;(COUNTA($A$4:$A$67)-COUNTIF($A$4:$A$67,"NA")-COUNTIF($A$4:$A$67,"NW")))&amp;" điểm; "&amp;"Nhận xét: "&amp;(COUNTIF($A$4:$A$67,"C")&amp;"/"&amp;(COUNTA($A$4:$A$67)-COUNTIF($A$4:$A$67,"NA")-COUNTIF($A$4:$A$67,"NW")))&amp;" điểm; "&amp;"Chưa khắc phục: "&amp;(COUNTIF($A$4:$A$67,"RO")&amp;"/"&amp;(COUNTA($A$4:$A$67)-COUNTIF($A$4:$A$67,"NA")-COUNTIF($A$4:$A$67,"NW")))&amp;" điểm."</f>
        <v>Tổng kết: Phù hợp 0/0 điểm; Khuyến cáo: 0/0 điểm; Nhận xét: 0/0 điểm; Chưa khắc phục: 0/0 điểm.</v>
      </c>
      <c r="B78" s="244"/>
      <c r="C78" s="244"/>
      <c r="D78" s="245"/>
    </row>
    <row r="79" spans="1:10" ht="15" thickBot="1" x14ac:dyDescent="0.25">
      <c r="A79" s="115"/>
      <c r="B79" s="5"/>
      <c r="C79" s="7" t="s">
        <v>593</v>
      </c>
      <c r="D79" s="11"/>
      <c r="F79" s="123" t="s">
        <v>1182</v>
      </c>
      <c r="G79" s="123" t="s">
        <v>1173</v>
      </c>
      <c r="H79" s="123" t="s">
        <v>1178</v>
      </c>
      <c r="I79" s="123" t="s">
        <v>1179</v>
      </c>
      <c r="J79" s="123" t="s">
        <v>1180</v>
      </c>
    </row>
    <row r="80" spans="1:10" ht="26.25" thickBot="1" x14ac:dyDescent="0.25">
      <c r="A80" s="115"/>
      <c r="B80" s="5" t="s">
        <v>1653</v>
      </c>
      <c r="C80" s="25" t="s">
        <v>639</v>
      </c>
      <c r="D80" s="11"/>
      <c r="F80" s="123">
        <f>COUNTA($A$4:$A$67)-COUNTIF($A$4:$A$67,"NA")-COUNTIF($A$4:$A$67,"NW")</f>
        <v>0</v>
      </c>
      <c r="G80" s="123">
        <f>COUNTIF($A$4:$A$67,"Y")</f>
        <v>0</v>
      </c>
      <c r="H80" s="123">
        <f>COUNTIF($A$4:$A$67,"R")</f>
        <v>0</v>
      </c>
      <c r="I80" s="123">
        <f>COUNTIF($A$4:$A$67,"C")</f>
        <v>0</v>
      </c>
      <c r="J80" s="123">
        <f>COUNTIF($A$4:$A$67,"RO")</f>
        <v>0</v>
      </c>
    </row>
  </sheetData>
  <mergeCells count="24">
    <mergeCell ref="A78:D78"/>
    <mergeCell ref="A11:A12"/>
    <mergeCell ref="B63:B65"/>
    <mergeCell ref="B56:B61"/>
    <mergeCell ref="D56:D61"/>
    <mergeCell ref="B11:B12"/>
    <mergeCell ref="C11:C12"/>
    <mergeCell ref="A26:A27"/>
    <mergeCell ref="C26:C27"/>
    <mergeCell ref="B26:B29"/>
    <mergeCell ref="B47:B48"/>
    <mergeCell ref="B50:B53"/>
    <mergeCell ref="B15:B23"/>
    <mergeCell ref="B69:B71"/>
    <mergeCell ref="B30:B32"/>
    <mergeCell ref="B72:B75"/>
    <mergeCell ref="E72:E75"/>
    <mergeCell ref="B34:B40"/>
    <mergeCell ref="D35:D38"/>
    <mergeCell ref="E11:E12"/>
    <mergeCell ref="E26:E27"/>
    <mergeCell ref="E30:E32"/>
    <mergeCell ref="E35:E40"/>
    <mergeCell ref="E47:E48"/>
  </mergeCells>
  <dataValidations count="1">
    <dataValidation type="list" showInputMessage="1" showErrorMessage="1" sqref="A4:A8 A10:A11 A14 A42:A45 A47:A48 A28:A40 A16:A26 A50:A77">
      <formula1>abbreviation</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J33"/>
  <sheetViews>
    <sheetView workbookViewId="0">
      <selection activeCell="K7" sqref="K7"/>
    </sheetView>
  </sheetViews>
  <sheetFormatPr defaultRowHeight="15" x14ac:dyDescent="0.25"/>
  <cols>
    <col min="3" max="3" width="58" customWidth="1"/>
    <col min="4" max="4" width="11.42578125" style="15" customWidth="1"/>
    <col min="5" max="5" width="14.140625" style="198" bestFit="1" customWidth="1"/>
    <col min="6" max="6" width="18.42578125" hidden="1" customWidth="1"/>
    <col min="7" max="7" width="8.42578125" hidden="1" customWidth="1"/>
    <col min="8" max="8" width="11.140625" hidden="1" customWidth="1"/>
    <col min="9" max="9" width="9" hidden="1" customWidth="1"/>
    <col min="10" max="10" width="14.85546875" hidden="1" customWidth="1"/>
  </cols>
  <sheetData>
    <row r="1" spans="1:5" ht="15.75" thickBot="1" x14ac:dyDescent="0.3">
      <c r="A1" s="64"/>
      <c r="B1" s="64"/>
      <c r="C1" s="70" t="s">
        <v>667</v>
      </c>
      <c r="D1" s="67"/>
      <c r="E1" s="284" t="s">
        <v>1661</v>
      </c>
    </row>
    <row r="2" spans="1:5" ht="51.75" thickBot="1" x14ac:dyDescent="0.3">
      <c r="A2" s="25"/>
      <c r="B2" s="26"/>
      <c r="C2" s="52" t="s">
        <v>668</v>
      </c>
      <c r="D2" s="51"/>
      <c r="E2" s="284"/>
    </row>
    <row r="3" spans="1:5" ht="15.75" thickBot="1" x14ac:dyDescent="0.3">
      <c r="A3" s="4"/>
      <c r="B3" s="5"/>
      <c r="C3" s="7" t="s">
        <v>669</v>
      </c>
      <c r="D3" s="50" t="s">
        <v>558</v>
      </c>
      <c r="E3" s="195" t="s">
        <v>1686</v>
      </c>
    </row>
    <row r="4" spans="1:5" ht="15.75" thickBot="1" x14ac:dyDescent="0.3">
      <c r="A4" s="85"/>
      <c r="B4" s="9" t="s">
        <v>123</v>
      </c>
      <c r="C4" s="9" t="s">
        <v>670</v>
      </c>
      <c r="D4" s="14" t="s">
        <v>26</v>
      </c>
    </row>
    <row r="5" spans="1:5" ht="26.25" thickBot="1" x14ac:dyDescent="0.3">
      <c r="A5" s="86"/>
      <c r="B5" s="26" t="s">
        <v>124</v>
      </c>
      <c r="C5" s="26" t="s">
        <v>671</v>
      </c>
      <c r="D5" s="51" t="s">
        <v>12</v>
      </c>
    </row>
    <row r="6" spans="1:5" ht="26.25" thickBot="1" x14ac:dyDescent="0.3">
      <c r="A6" s="99"/>
      <c r="B6" s="101" t="s">
        <v>125</v>
      </c>
      <c r="C6" s="25" t="s">
        <v>597</v>
      </c>
      <c r="D6" s="102" t="s">
        <v>14</v>
      </c>
    </row>
    <row r="7" spans="1:5" ht="38.25" x14ac:dyDescent="0.25">
      <c r="A7" s="100"/>
      <c r="B7" s="288" t="s">
        <v>126</v>
      </c>
      <c r="C7" s="9" t="s">
        <v>1187</v>
      </c>
      <c r="D7" s="290" t="s">
        <v>14</v>
      </c>
    </row>
    <row r="8" spans="1:5" ht="15.75" thickBot="1" x14ac:dyDescent="0.3">
      <c r="A8" s="72"/>
      <c r="B8" s="289"/>
      <c r="C8" s="5" t="s">
        <v>623</v>
      </c>
      <c r="D8" s="291"/>
    </row>
    <row r="9" spans="1:5" x14ac:dyDescent="0.25">
      <c r="A9" s="264"/>
      <c r="B9" s="258" t="s">
        <v>127</v>
      </c>
      <c r="C9" s="258" t="s">
        <v>624</v>
      </c>
      <c r="D9" s="14" t="s">
        <v>64</v>
      </c>
    </row>
    <row r="10" spans="1:5" ht="15.75" thickBot="1" x14ac:dyDescent="0.3">
      <c r="A10" s="265"/>
      <c r="B10" s="259"/>
      <c r="C10" s="259"/>
      <c r="D10" s="14" t="s">
        <v>128</v>
      </c>
    </row>
    <row r="11" spans="1:5" ht="26.25" thickBot="1" x14ac:dyDescent="0.3">
      <c r="A11" s="71"/>
      <c r="B11" s="59" t="s">
        <v>129</v>
      </c>
      <c r="C11" s="59" t="s">
        <v>626</v>
      </c>
      <c r="D11" s="61" t="s">
        <v>68</v>
      </c>
    </row>
    <row r="12" spans="1:5" ht="25.5" x14ac:dyDescent="0.25">
      <c r="A12" s="71"/>
      <c r="B12" s="258" t="s">
        <v>130</v>
      </c>
      <c r="C12" s="2" t="s">
        <v>1643</v>
      </c>
      <c r="D12" s="13">
        <v>10.199999999999999</v>
      </c>
    </row>
    <row r="13" spans="1:5" ht="26.25" thickBot="1" x14ac:dyDescent="0.3">
      <c r="A13" s="72"/>
      <c r="B13" s="260"/>
      <c r="C13" s="5" t="s">
        <v>1312</v>
      </c>
      <c r="D13" s="17">
        <v>10.5</v>
      </c>
    </row>
    <row r="14" spans="1:5" ht="25.5" x14ac:dyDescent="0.25">
      <c r="A14" s="71"/>
      <c r="B14" s="258" t="s">
        <v>131</v>
      </c>
      <c r="C14" s="64" t="s">
        <v>672</v>
      </c>
      <c r="D14" s="53" t="s">
        <v>132</v>
      </c>
    </row>
    <row r="15" spans="1:5" x14ac:dyDescent="0.25">
      <c r="A15" s="85"/>
      <c r="B15" s="259"/>
      <c r="C15" s="65" t="s">
        <v>1186</v>
      </c>
      <c r="D15" s="14" t="s">
        <v>133</v>
      </c>
    </row>
    <row r="16" spans="1:5" x14ac:dyDescent="0.25">
      <c r="A16" s="65"/>
      <c r="B16" s="259"/>
      <c r="C16" s="65" t="s">
        <v>673</v>
      </c>
      <c r="D16" s="14" t="s">
        <v>66</v>
      </c>
    </row>
    <row r="17" spans="1:10" ht="26.25" thickBot="1" x14ac:dyDescent="0.3">
      <c r="A17" s="66"/>
      <c r="B17" s="260"/>
      <c r="C17" s="66" t="s">
        <v>625</v>
      </c>
      <c r="D17" s="11" t="s">
        <v>134</v>
      </c>
    </row>
    <row r="18" spans="1:10" ht="25.5" x14ac:dyDescent="0.25">
      <c r="A18" s="71"/>
      <c r="B18" s="259" t="s">
        <v>135</v>
      </c>
      <c r="C18" s="9" t="s">
        <v>674</v>
      </c>
      <c r="D18" s="14" t="s">
        <v>132</v>
      </c>
    </row>
    <row r="19" spans="1:10" x14ac:dyDescent="0.25">
      <c r="A19" s="8"/>
      <c r="B19" s="259"/>
      <c r="C19" s="9" t="s">
        <v>675</v>
      </c>
      <c r="D19" s="14" t="s">
        <v>133</v>
      </c>
    </row>
    <row r="20" spans="1:10" ht="15.75" thickBot="1" x14ac:dyDescent="0.3">
      <c r="A20" s="4"/>
      <c r="B20" s="260"/>
      <c r="C20" s="5" t="s">
        <v>676</v>
      </c>
      <c r="D20" s="11"/>
    </row>
    <row r="21" spans="1:10" x14ac:dyDescent="0.25">
      <c r="A21" s="264"/>
      <c r="B21" s="258" t="s">
        <v>136</v>
      </c>
      <c r="C21" s="258" t="s">
        <v>677</v>
      </c>
      <c r="D21" s="14" t="s">
        <v>132</v>
      </c>
    </row>
    <row r="22" spans="1:10" ht="15.75" thickBot="1" x14ac:dyDescent="0.3">
      <c r="A22" s="265"/>
      <c r="B22" s="260"/>
      <c r="C22" s="260"/>
      <c r="D22" s="11" t="s">
        <v>133</v>
      </c>
    </row>
    <row r="23" spans="1:10" x14ac:dyDescent="0.25">
      <c r="A23" s="264"/>
      <c r="B23" s="258" t="s">
        <v>137</v>
      </c>
      <c r="C23" s="258" t="s">
        <v>678</v>
      </c>
      <c r="D23" s="14" t="s">
        <v>132</v>
      </c>
    </row>
    <row r="24" spans="1:10" ht="15.75" thickBot="1" x14ac:dyDescent="0.3">
      <c r="A24" s="265"/>
      <c r="B24" s="260"/>
      <c r="C24" s="260"/>
      <c r="D24" s="11" t="s">
        <v>133</v>
      </c>
    </row>
    <row r="25" spans="1:10" x14ac:dyDescent="0.25">
      <c r="A25" s="264"/>
      <c r="B25" s="258" t="s">
        <v>138</v>
      </c>
      <c r="C25" s="258" t="s">
        <v>679</v>
      </c>
      <c r="D25" s="14" t="s">
        <v>132</v>
      </c>
    </row>
    <row r="26" spans="1:10" ht="15.75" thickBot="1" x14ac:dyDescent="0.3">
      <c r="A26" s="265"/>
      <c r="B26" s="260"/>
      <c r="C26" s="260"/>
      <c r="D26" s="11" t="s">
        <v>133</v>
      </c>
    </row>
    <row r="27" spans="1:10" x14ac:dyDescent="0.25">
      <c r="A27" s="264"/>
      <c r="B27" s="258" t="s">
        <v>139</v>
      </c>
      <c r="C27" s="258" t="s">
        <v>680</v>
      </c>
      <c r="D27" s="14" t="s">
        <v>132</v>
      </c>
    </row>
    <row r="28" spans="1:10" ht="15.75" thickBot="1" x14ac:dyDescent="0.3">
      <c r="A28" s="265"/>
      <c r="B28" s="260"/>
      <c r="C28" s="260"/>
      <c r="D28" s="11" t="s">
        <v>133</v>
      </c>
    </row>
    <row r="29" spans="1:10" ht="25.5" x14ac:dyDescent="0.25">
      <c r="A29" s="71"/>
      <c r="B29" s="258" t="s">
        <v>140</v>
      </c>
      <c r="C29" s="2" t="s">
        <v>681</v>
      </c>
      <c r="D29" s="53" t="s">
        <v>141</v>
      </c>
    </row>
    <row r="30" spans="1:10" ht="26.25" thickBot="1" x14ac:dyDescent="0.3">
      <c r="A30" s="72"/>
      <c r="B30" s="260"/>
      <c r="C30" s="5" t="s">
        <v>682</v>
      </c>
      <c r="D30" s="11" t="s">
        <v>142</v>
      </c>
      <c r="E30" s="195" t="s">
        <v>1687</v>
      </c>
    </row>
    <row r="31" spans="1:10" ht="15.75" thickBot="1" x14ac:dyDescent="0.3">
      <c r="A31" s="285" t="str">
        <f>"Tổng kết: "&amp;"Phù hợp "&amp;(COUNTIF($A$4:$A$30,"Y")&amp;"/"&amp;(COUNTA($A$4:$A$30)-COUNTIF($A$4:$A$30,"NA")-COUNTIF($A$4:$A$30,"NW")))&amp;" điểm; "&amp;"Khuyến cáo: "&amp;(COUNTIF($A$4:$A$30,"R")&amp;"/"&amp;(COUNTA($A$4:$A$30)-COUNTIF($A$4:$A$30,"NA")-COUNTIF($A$4:$A$30,"NW")))&amp;" điểm; "&amp;"Nhận xét: "&amp;(COUNTIF($A$4:$A$30,"C")&amp;"/"&amp;(COUNTA($A$4:$A$30)-COUNTIF($A$4:$A$30,"NA")-COUNTIF($A$4:$A$30,"NW")))&amp;" điểm; "&amp;"Chưa khắc phục: "&amp;(COUNTIF($A$4:$A$30,"RO")&amp;"/"&amp;(COUNTA($A$4:$A$30)-COUNTIF($A$4:$A$30,"NA")-COUNTIF($A$4:$A$30,"NW")))&amp;" điểm."</f>
        <v>Tổng kết: Phù hợp 0/0 điểm; Khuyến cáo: 0/0 điểm; Nhận xét: 0/0 điểm; Chưa khắc phục: 0/0 điểm.</v>
      </c>
      <c r="B31" s="286"/>
      <c r="C31" s="286"/>
      <c r="D31" s="287"/>
    </row>
    <row r="32" spans="1:10" ht="15.75" thickBot="1" x14ac:dyDescent="0.3">
      <c r="A32" s="25"/>
      <c r="B32" s="26"/>
      <c r="C32" s="52" t="s">
        <v>593</v>
      </c>
      <c r="D32" s="51"/>
      <c r="F32" t="s">
        <v>1182</v>
      </c>
      <c r="G32" t="s">
        <v>1173</v>
      </c>
      <c r="H32" t="s">
        <v>1178</v>
      </c>
      <c r="I32" t="s">
        <v>1179</v>
      </c>
      <c r="J32" t="s">
        <v>1180</v>
      </c>
    </row>
    <row r="33" spans="1:10" ht="26.25" thickBot="1" x14ac:dyDescent="0.3">
      <c r="A33" s="25"/>
      <c r="B33" s="25" t="s">
        <v>143</v>
      </c>
      <c r="C33" s="25" t="s">
        <v>639</v>
      </c>
      <c r="D33" s="49"/>
      <c r="F33">
        <f>COUNTA($A$4:$A$30)-COUNTIF($A$4:$A$30,"NA")-COUNTIF($A$4:$A$30,"NW")</f>
        <v>0</v>
      </c>
      <c r="G33">
        <f>COUNTIF($A$4:$A$30,"Y")</f>
        <v>0</v>
      </c>
      <c r="H33">
        <f>COUNTIF($A$4:$A$30,"R")</f>
        <v>0</v>
      </c>
      <c r="I33">
        <f>COUNTIF($A$4:$A$30,"C")</f>
        <v>0</v>
      </c>
      <c r="J33">
        <f>COUNTIF($A$4:$A$30,"RO")</f>
        <v>0</v>
      </c>
    </row>
  </sheetData>
  <mergeCells count="23">
    <mergeCell ref="C21:C22"/>
    <mergeCell ref="B12:B13"/>
    <mergeCell ref="B7:B8"/>
    <mergeCell ref="D7:D8"/>
    <mergeCell ref="A9:A10"/>
    <mergeCell ref="B9:B10"/>
    <mergeCell ref="C9:C10"/>
    <mergeCell ref="E1:E2"/>
    <mergeCell ref="A31:D31"/>
    <mergeCell ref="A27:A28"/>
    <mergeCell ref="B27:B28"/>
    <mergeCell ref="C27:C28"/>
    <mergeCell ref="B29:B30"/>
    <mergeCell ref="A23:A24"/>
    <mergeCell ref="B23:B24"/>
    <mergeCell ref="C23:C24"/>
    <mergeCell ref="A25:A26"/>
    <mergeCell ref="B25:B26"/>
    <mergeCell ref="C25:C26"/>
    <mergeCell ref="B14:B17"/>
    <mergeCell ref="B18:B20"/>
    <mergeCell ref="A21:A22"/>
    <mergeCell ref="B21:B22"/>
  </mergeCells>
  <dataValidations disablePrompts="1" count="1">
    <dataValidation type="list" showInputMessage="1" showErrorMessage="1" sqref="A4:A9 A11:A15 A18 A21 A23 A25 A27 A29:A30">
      <formula1>abbreviation</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41"/>
  <sheetViews>
    <sheetView topLeftCell="A23" workbookViewId="0">
      <selection activeCell="C30" sqref="C30"/>
    </sheetView>
  </sheetViews>
  <sheetFormatPr defaultRowHeight="15" x14ac:dyDescent="0.25"/>
  <cols>
    <col min="1" max="1" width="9.140625" style="77"/>
    <col min="2" max="2" width="9.140625" style="92"/>
    <col min="3" max="3" width="58" customWidth="1"/>
    <col min="4" max="4" width="11.42578125" style="15" customWidth="1"/>
    <col min="6" max="6" width="18.42578125" hidden="1" customWidth="1"/>
    <col min="7" max="7" width="8.42578125" hidden="1" customWidth="1"/>
    <col min="8" max="8" width="11.140625" hidden="1" customWidth="1"/>
    <col min="9" max="9" width="9" hidden="1" customWidth="1"/>
    <col min="10" max="10" width="14.85546875" hidden="1" customWidth="1"/>
  </cols>
  <sheetData>
    <row r="1" spans="1:4" ht="15.75" thickBot="1" x14ac:dyDescent="0.3">
      <c r="A1" s="86"/>
      <c r="B1" s="80"/>
      <c r="C1" s="58" t="s">
        <v>683</v>
      </c>
      <c r="D1" s="49"/>
    </row>
    <row r="2" spans="1:4" ht="39" thickBot="1" x14ac:dyDescent="0.3">
      <c r="A2" s="72"/>
      <c r="B2" s="47"/>
      <c r="C2" s="7" t="s">
        <v>684</v>
      </c>
      <c r="D2" s="11"/>
    </row>
    <row r="3" spans="1:4" ht="15.75" thickBot="1" x14ac:dyDescent="0.3">
      <c r="A3" s="72"/>
      <c r="B3" s="47"/>
      <c r="C3" s="7" t="s">
        <v>685</v>
      </c>
      <c r="D3" s="50" t="s">
        <v>558</v>
      </c>
    </row>
    <row r="4" spans="1:4" ht="39" thickBot="1" x14ac:dyDescent="0.3">
      <c r="A4" s="71"/>
      <c r="B4" s="91" t="s">
        <v>144</v>
      </c>
      <c r="C4" s="1" t="s">
        <v>686</v>
      </c>
      <c r="D4" s="13">
        <v>3.6</v>
      </c>
    </row>
    <row r="5" spans="1:4" ht="26.25" thickBot="1" x14ac:dyDescent="0.3">
      <c r="A5" s="71"/>
      <c r="B5" s="62" t="s">
        <v>145</v>
      </c>
      <c r="C5" s="26" t="s">
        <v>687</v>
      </c>
      <c r="D5" s="51" t="s">
        <v>14</v>
      </c>
    </row>
    <row r="6" spans="1:4" ht="26.25" thickBot="1" x14ac:dyDescent="0.3">
      <c r="A6" s="71"/>
      <c r="B6" s="91" t="s">
        <v>146</v>
      </c>
      <c r="C6" s="1" t="s">
        <v>688</v>
      </c>
      <c r="D6" s="13" t="s">
        <v>147</v>
      </c>
    </row>
    <row r="7" spans="1:4" ht="25.5" x14ac:dyDescent="0.25">
      <c r="A7" s="71"/>
      <c r="B7" s="267" t="s">
        <v>148</v>
      </c>
      <c r="C7" s="2" t="s">
        <v>689</v>
      </c>
      <c r="D7" s="53" t="s">
        <v>149</v>
      </c>
    </row>
    <row r="8" spans="1:4" ht="26.25" thickBot="1" x14ac:dyDescent="0.3">
      <c r="A8" s="72"/>
      <c r="B8" s="268"/>
      <c r="C8" s="5" t="s">
        <v>690</v>
      </c>
      <c r="D8" s="11" t="s">
        <v>150</v>
      </c>
    </row>
    <row r="9" spans="1:4" ht="39" thickBot="1" x14ac:dyDescent="0.3">
      <c r="A9" s="71"/>
      <c r="B9" s="80" t="s">
        <v>151</v>
      </c>
      <c r="C9" s="25" t="s">
        <v>691</v>
      </c>
      <c r="D9" s="49" t="s">
        <v>152</v>
      </c>
    </row>
    <row r="10" spans="1:4" ht="15.75" thickBot="1" x14ac:dyDescent="0.3">
      <c r="A10" s="71"/>
      <c r="B10" s="47" t="s">
        <v>153</v>
      </c>
      <c r="C10" s="5" t="s">
        <v>692</v>
      </c>
      <c r="D10" s="11" t="s">
        <v>154</v>
      </c>
    </row>
    <row r="11" spans="1:4" ht="26.25" thickBot="1" x14ac:dyDescent="0.3">
      <c r="A11" s="71"/>
      <c r="B11" s="47" t="s">
        <v>155</v>
      </c>
      <c r="C11" s="5" t="s">
        <v>693</v>
      </c>
      <c r="D11" s="11" t="s">
        <v>156</v>
      </c>
    </row>
    <row r="12" spans="1:4" ht="26.25" thickBot="1" x14ac:dyDescent="0.3">
      <c r="A12" s="71"/>
      <c r="B12" s="47" t="s">
        <v>157</v>
      </c>
      <c r="C12" s="5" t="s">
        <v>694</v>
      </c>
      <c r="D12" s="11" t="s">
        <v>158</v>
      </c>
    </row>
    <row r="13" spans="1:4" x14ac:dyDescent="0.25">
      <c r="A13" s="71"/>
      <c r="B13" s="267" t="s">
        <v>159</v>
      </c>
      <c r="C13" s="9" t="s">
        <v>695</v>
      </c>
      <c r="D13" s="261" t="s">
        <v>128</v>
      </c>
    </row>
    <row r="14" spans="1:4" ht="25.5" x14ac:dyDescent="0.25">
      <c r="A14" s="85"/>
      <c r="B14" s="274"/>
      <c r="C14" s="9" t="s">
        <v>696</v>
      </c>
      <c r="D14" s="262"/>
    </row>
    <row r="15" spans="1:4" x14ac:dyDescent="0.25">
      <c r="A15" s="85"/>
      <c r="B15" s="274"/>
      <c r="C15" s="9" t="s">
        <v>697</v>
      </c>
      <c r="D15" s="262"/>
    </row>
    <row r="16" spans="1:4" ht="25.5" x14ac:dyDescent="0.25">
      <c r="A16" s="85"/>
      <c r="B16" s="274"/>
      <c r="C16" s="9" t="s">
        <v>698</v>
      </c>
      <c r="D16" s="262"/>
    </row>
    <row r="17" spans="1:4" ht="26.25" thickBot="1" x14ac:dyDescent="0.3">
      <c r="A17" s="72"/>
      <c r="B17" s="274"/>
      <c r="C17" s="9" t="s">
        <v>699</v>
      </c>
      <c r="D17" s="262"/>
    </row>
    <row r="18" spans="1:4" x14ac:dyDescent="0.25">
      <c r="A18" s="71"/>
      <c r="B18" s="267" t="s">
        <v>160</v>
      </c>
      <c r="C18" s="2" t="s">
        <v>700</v>
      </c>
      <c r="D18" s="261" t="s">
        <v>161</v>
      </c>
    </row>
    <row r="19" spans="1:4" x14ac:dyDescent="0.25">
      <c r="A19" s="85"/>
      <c r="B19" s="274"/>
      <c r="C19" s="9" t="s">
        <v>701</v>
      </c>
      <c r="D19" s="262"/>
    </row>
    <row r="20" spans="1:4" x14ac:dyDescent="0.25">
      <c r="A20" s="85"/>
      <c r="B20" s="274"/>
      <c r="C20" s="9" t="s">
        <v>702</v>
      </c>
      <c r="D20" s="262"/>
    </row>
    <row r="21" spans="1:4" x14ac:dyDescent="0.25">
      <c r="A21" s="85"/>
      <c r="B21" s="274"/>
      <c r="C21" s="9" t="s">
        <v>703</v>
      </c>
      <c r="D21" s="262"/>
    </row>
    <row r="22" spans="1:4" ht="29.25" thickBot="1" x14ac:dyDescent="0.3">
      <c r="A22" s="72"/>
      <c r="B22" s="268"/>
      <c r="C22" s="3" t="s">
        <v>704</v>
      </c>
      <c r="D22" s="263"/>
    </row>
    <row r="23" spans="1:4" ht="38.25" x14ac:dyDescent="0.25">
      <c r="A23" s="71"/>
      <c r="B23" s="267" t="s">
        <v>162</v>
      </c>
      <c r="C23" s="9" t="s">
        <v>705</v>
      </c>
      <c r="D23" s="14" t="s">
        <v>163</v>
      </c>
    </row>
    <row r="24" spans="1:4" ht="25.5" x14ac:dyDescent="0.25">
      <c r="A24" s="85"/>
      <c r="B24" s="274"/>
      <c r="C24" s="9" t="s">
        <v>706</v>
      </c>
      <c r="D24" s="14"/>
    </row>
    <row r="25" spans="1:4" ht="25.5" x14ac:dyDescent="0.25">
      <c r="A25" s="85"/>
      <c r="B25" s="274"/>
      <c r="C25" s="9" t="s">
        <v>707</v>
      </c>
      <c r="D25" s="14"/>
    </row>
    <row r="26" spans="1:4" ht="25.5" x14ac:dyDescent="0.25">
      <c r="A26" s="85"/>
      <c r="B26" s="274"/>
      <c r="C26" s="9" t="s">
        <v>708</v>
      </c>
      <c r="D26" s="14"/>
    </row>
    <row r="27" spans="1:4" ht="26.25" thickBot="1" x14ac:dyDescent="0.3">
      <c r="A27" s="72"/>
      <c r="B27" s="274"/>
      <c r="C27" s="9" t="s">
        <v>709</v>
      </c>
      <c r="D27" s="14">
        <v>8.3000000000000007</v>
      </c>
    </row>
    <row r="28" spans="1:4" x14ac:dyDescent="0.25">
      <c r="A28" s="264"/>
      <c r="B28" s="267" t="s">
        <v>164</v>
      </c>
      <c r="C28" s="258" t="s">
        <v>710</v>
      </c>
      <c r="D28" s="59">
        <v>8.1999999999999993</v>
      </c>
    </row>
    <row r="29" spans="1:4" ht="15.75" thickBot="1" x14ac:dyDescent="0.3">
      <c r="A29" s="265"/>
      <c r="B29" s="268"/>
      <c r="C29" s="260"/>
      <c r="D29" s="60">
        <v>8.1</v>
      </c>
    </row>
    <row r="30" spans="1:4" ht="25.5" x14ac:dyDescent="0.25">
      <c r="A30" s="71"/>
      <c r="B30" s="267" t="s">
        <v>165</v>
      </c>
      <c r="C30" s="9" t="s">
        <v>711</v>
      </c>
      <c r="D30" s="261">
        <v>8.5</v>
      </c>
    </row>
    <row r="31" spans="1:4" ht="15.75" thickBot="1" x14ac:dyDescent="0.3">
      <c r="A31" s="72"/>
      <c r="B31" s="268"/>
      <c r="C31" s="5" t="s">
        <v>712</v>
      </c>
      <c r="D31" s="263"/>
    </row>
    <row r="32" spans="1:4" ht="15.75" thickBot="1" x14ac:dyDescent="0.3">
      <c r="A32" s="243" t="str">
        <f>"Tổng kết: "&amp;"Phù hợp "&amp;(COUNTIF($A$4:$A$31,"Y")&amp;"/"&amp;(COUNTA($A$4:$A$31)-COUNTIF($A$4:$A$31,"NA")-COUNTIF($A$4:$A$31,"NW")))&amp;" điểm; "&amp;"Khuyến cáo: "&amp;(COUNTIF($A$4:$A$31,"R")&amp;"/"&amp;(COUNTA($A$4:$A$31)-COUNTIF($A$4:$A$31,"NA")-COUNTIF($A$4:$A$31,"NW")))&amp;" điểm; "&amp;"Nhận xét: "&amp;(COUNTIF($A$4:$A$31,"C")&amp;"/"&amp;(COUNTA($A$4:$A$31)-COUNTIF($A$4:$A$31,"NA")-COUNTIF($A$4:$A$31,"NW")))&amp;" điểm; "&amp;"Chưa khắc phục: "&amp;(COUNTIF($A$4:$A$31,"RO")&amp;"/"&amp;(COUNTA($A$4:$A$31)-COUNTIF($A$4:$A$31,"NA")-COUNTIF($A$4:$A$31,"NW")))&amp;" điểm."</f>
        <v>Tổng kết: Phù hợp 0/0 điểm; Khuyến cáo: 0/0 điểm; Nhận xét: 0/0 điểm; Chưa khắc phục: 0/0 điểm.</v>
      </c>
      <c r="B32" s="244"/>
      <c r="C32" s="244"/>
      <c r="D32" s="245"/>
    </row>
    <row r="33" spans="1:10" ht="15.75" thickBot="1" x14ac:dyDescent="0.3">
      <c r="A33" s="72"/>
      <c r="B33" s="47"/>
      <c r="C33" s="52" t="s">
        <v>593</v>
      </c>
      <c r="D33" s="11"/>
      <c r="F33" t="s">
        <v>1182</v>
      </c>
      <c r="G33" t="s">
        <v>1173</v>
      </c>
      <c r="H33" t="s">
        <v>1178</v>
      </c>
      <c r="I33" t="s">
        <v>1179</v>
      </c>
      <c r="J33" t="s">
        <v>1180</v>
      </c>
    </row>
    <row r="34" spans="1:10" ht="26.25" thickBot="1" x14ac:dyDescent="0.3">
      <c r="A34" s="86"/>
      <c r="B34" s="80" t="s">
        <v>166</v>
      </c>
      <c r="C34" s="25" t="s">
        <v>639</v>
      </c>
      <c r="D34" s="49"/>
      <c r="F34">
        <f>COUNTA($A$4:$A$31)-COUNTIF($A$4:$A$31,"NA")-COUNTIF($A$4:$A$31,"NW")</f>
        <v>0</v>
      </c>
      <c r="G34">
        <f>COUNTIF($A$4:$A$31,"Y")</f>
        <v>0</v>
      </c>
      <c r="H34">
        <f>COUNTIF($A$4:$A$31,"R")</f>
        <v>0</v>
      </c>
      <c r="I34">
        <f>COUNTIF($A$4:$A$31,"C")</f>
        <v>0</v>
      </c>
      <c r="J34">
        <f>COUNTIF($A$4:$A$31,"RO")</f>
        <v>0</v>
      </c>
    </row>
    <row r="35" spans="1:10" x14ac:dyDescent="0.25">
      <c r="A35" s="79"/>
      <c r="B35" s="48"/>
      <c r="C35" s="18"/>
      <c r="D35" s="30"/>
    </row>
    <row r="36" spans="1:10" x14ac:dyDescent="0.25">
      <c r="A36" s="79"/>
      <c r="B36" s="48"/>
      <c r="C36" s="18"/>
      <c r="D36" s="30"/>
    </row>
    <row r="37" spans="1:10" x14ac:dyDescent="0.25">
      <c r="A37" s="79"/>
      <c r="B37" s="48"/>
      <c r="C37" s="18"/>
      <c r="D37" s="30"/>
    </row>
    <row r="38" spans="1:10" x14ac:dyDescent="0.25">
      <c r="A38" s="79"/>
      <c r="B38" s="48"/>
      <c r="C38" s="23"/>
      <c r="D38" s="30"/>
    </row>
    <row r="39" spans="1:10" x14ac:dyDescent="0.25">
      <c r="A39" s="79"/>
      <c r="B39" s="48"/>
      <c r="C39" s="19"/>
      <c r="D39" s="30"/>
    </row>
    <row r="40" spans="1:10" x14ac:dyDescent="0.25">
      <c r="A40" s="79"/>
      <c r="B40" s="48"/>
      <c r="C40" s="18"/>
      <c r="D40" s="30"/>
    </row>
    <row r="41" spans="1:10" x14ac:dyDescent="0.25">
      <c r="A41" s="79"/>
      <c r="B41" s="48"/>
      <c r="C41" s="18"/>
      <c r="D41" s="30"/>
    </row>
  </sheetData>
  <mergeCells count="12">
    <mergeCell ref="A32:D32"/>
    <mergeCell ref="B7:B8"/>
    <mergeCell ref="B30:B31"/>
    <mergeCell ref="D30:D31"/>
    <mergeCell ref="B23:B27"/>
    <mergeCell ref="A28:A29"/>
    <mergeCell ref="B28:B29"/>
    <mergeCell ref="C28:C29"/>
    <mergeCell ref="B13:B17"/>
    <mergeCell ref="D13:D17"/>
    <mergeCell ref="B18:B22"/>
    <mergeCell ref="D18:D22"/>
  </mergeCells>
  <dataValidations count="1">
    <dataValidation type="list" showInputMessage="1" showErrorMessage="1" sqref="A4:A12 A14:A16 A19:A28 A30:A31">
      <formula1>abbreviation</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Cover</vt:lpstr>
      <vt:lpstr>A1 Tổng kết</vt:lpstr>
      <vt:lpstr>A5.1 QC, OM</vt:lpstr>
      <vt:lpstr>B1. Nhập đường ống</vt:lpstr>
      <vt:lpstr>B1. Nhập thủy</vt:lpstr>
      <vt:lpstr>B1. Nhập xe vận</vt:lpstr>
      <vt:lpstr>B2. Tồn chứa</vt:lpstr>
      <vt:lpstr>B3. Xuất hàng</vt:lpstr>
      <vt:lpstr>C1. TN Ngầm</vt:lpstr>
      <vt:lpstr>D1,2. Xe TN</vt:lpstr>
      <vt:lpstr>D3. QT tra nạp</vt:lpstr>
      <vt:lpstr>E. Lọc</vt:lpstr>
      <vt:lpstr>F1. HSSE</vt:lpstr>
      <vt:lpstr>F2. Đào tạo</vt:lpstr>
      <vt:lpstr>G1. QLCL</vt:lpstr>
      <vt:lpstr>G2. C&amp;M định kỳ</vt:lpstr>
      <vt:lpstr>G3. HS lọc</vt:lpstr>
      <vt:lpstr>G4. C&amp;M định kỳ</vt:lpstr>
      <vt:lpstr>H1. Bất thường</vt:lpstr>
      <vt:lpstr>ANAT</vt:lpstr>
      <vt:lpstr>IFQP Docs</vt:lpstr>
      <vt:lpstr>abbreviation</vt:lpstr>
      <vt:lpstr>Fuel_Grade</vt:lpstr>
      <vt:lpstr>Grade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cuongdm</dc:creator>
  <cp:lastModifiedBy>Windows User</cp:lastModifiedBy>
  <dcterms:created xsi:type="dcterms:W3CDTF">2016-02-29T05:31:19Z</dcterms:created>
  <dcterms:modified xsi:type="dcterms:W3CDTF">2017-05-03T09:19:14Z</dcterms:modified>
</cp:coreProperties>
</file>